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6605" windowHeight="7530" tabRatio="754" activeTab="1"/>
  </bookViews>
  <sheets>
    <sheet name="Petunjuk" sheetId="3" r:id="rId1"/>
    <sheet name="Personal MTs" sheetId="1" r:id="rId2"/>
    <sheet name="Validasi Data" sheetId="4" r:id="rId3"/>
    <sheet name="Daftar Kode dan Nama PT" sheetId="5" r:id="rId4"/>
  </sheets>
  <definedNames>
    <definedName name="_xlnm._FilterDatabase" localSheetId="1" hidden="1">'Personal MTs'!$A$4:$AY$39</definedName>
    <definedName name="_xlnm._FilterDatabase" localSheetId="2" hidden="1">'Validasi Data'!$A$4:$AY$204</definedName>
  </definedNames>
  <calcPr calcId="124519"/>
</workbook>
</file>

<file path=xl/calcChain.xml><?xml version="1.0" encoding="utf-8"?>
<calcChain xmlns="http://schemas.openxmlformats.org/spreadsheetml/2006/main">
  <c r="CP204" i="4"/>
  <c r="CP203"/>
  <c r="CP202"/>
  <c r="CP201"/>
  <c r="CP200"/>
  <c r="CP199"/>
  <c r="CP198"/>
  <c r="CP197"/>
  <c r="CP196"/>
  <c r="CP195"/>
  <c r="CP194"/>
  <c r="CP193"/>
  <c r="CP192"/>
  <c r="CP191"/>
  <c r="CP190"/>
  <c r="CP189"/>
  <c r="CP188"/>
  <c r="CP187"/>
  <c r="CP186"/>
  <c r="CP185"/>
  <c r="CP184"/>
  <c r="CP183"/>
  <c r="CP182"/>
  <c r="CP181"/>
  <c r="CP180"/>
  <c r="CP179"/>
  <c r="CP178"/>
  <c r="CP177"/>
  <c r="CP176"/>
  <c r="CP175"/>
  <c r="CP174"/>
  <c r="CP173"/>
  <c r="CP172"/>
  <c r="CP171"/>
  <c r="CP170"/>
  <c r="CP169"/>
  <c r="CP168"/>
  <c r="CP167"/>
  <c r="CP166"/>
  <c r="CP165"/>
  <c r="CP164"/>
  <c r="CP163"/>
  <c r="CP162"/>
  <c r="CP161"/>
  <c r="CP160"/>
  <c r="CP159"/>
  <c r="CP158"/>
  <c r="CP157"/>
  <c r="CP156"/>
  <c r="CP155"/>
  <c r="CP154"/>
  <c r="CP153"/>
  <c r="CP152"/>
  <c r="CP151"/>
  <c r="CP150"/>
  <c r="CP149"/>
  <c r="CP148"/>
  <c r="CP147"/>
  <c r="CP146"/>
  <c r="CP145"/>
  <c r="CP144"/>
  <c r="CP143"/>
  <c r="CP142"/>
  <c r="CP141"/>
  <c r="CP140"/>
  <c r="CP139"/>
  <c r="CP138"/>
  <c r="CP137"/>
  <c r="CP136"/>
  <c r="CP135"/>
  <c r="CP134"/>
  <c r="CP133"/>
  <c r="CP132"/>
  <c r="CP131"/>
  <c r="CP130"/>
  <c r="CP129"/>
  <c r="CP128"/>
  <c r="CP127"/>
  <c r="CP126"/>
  <c r="CP125"/>
  <c r="CP124"/>
  <c r="CP123"/>
  <c r="CP122"/>
  <c r="CP121"/>
  <c r="CP120"/>
  <c r="CP119"/>
  <c r="CP118"/>
  <c r="CP117"/>
  <c r="CP116"/>
  <c r="CP115"/>
  <c r="CP114"/>
  <c r="CP113"/>
  <c r="CP112"/>
  <c r="CP111"/>
  <c r="CP110"/>
  <c r="CP109"/>
  <c r="CP108"/>
  <c r="CP107"/>
  <c r="CP106"/>
  <c r="CP105"/>
  <c r="CP104"/>
  <c r="CP103"/>
  <c r="CP102"/>
  <c r="CP101"/>
  <c r="CP100"/>
  <c r="CP99"/>
  <c r="CP98"/>
  <c r="CP97"/>
  <c r="CP96"/>
  <c r="CP95"/>
  <c r="CP94"/>
  <c r="CP93"/>
  <c r="CP92"/>
  <c r="CP91"/>
  <c r="CP90"/>
  <c r="CP89"/>
  <c r="CP88"/>
  <c r="CP87"/>
  <c r="CP86"/>
  <c r="CP85"/>
  <c r="CP84"/>
  <c r="CP83"/>
  <c r="CP82"/>
  <c r="CP81"/>
  <c r="CP80"/>
  <c r="CP79"/>
  <c r="CP78"/>
  <c r="CP77"/>
  <c r="CP76"/>
  <c r="CP75"/>
  <c r="CP74"/>
  <c r="CP73"/>
  <c r="CP72"/>
  <c r="CP71"/>
  <c r="CP70"/>
  <c r="CP69"/>
  <c r="CP68"/>
  <c r="CP67"/>
  <c r="CP66"/>
  <c r="CP65"/>
  <c r="CP64"/>
  <c r="CP63"/>
  <c r="CP62"/>
  <c r="CP61"/>
  <c r="CP60"/>
  <c r="CP59"/>
  <c r="CP58"/>
  <c r="CP57"/>
  <c r="CP56"/>
  <c r="CP55"/>
  <c r="CP54"/>
  <c r="CP53"/>
  <c r="CP52"/>
  <c r="CP51"/>
  <c r="CP50"/>
  <c r="CP49"/>
  <c r="CP48"/>
  <c r="CP47"/>
  <c r="CP46"/>
  <c r="CP45"/>
  <c r="CP44"/>
  <c r="CP43"/>
  <c r="CP42"/>
  <c r="CP41"/>
  <c r="CP40"/>
  <c r="CP39"/>
  <c r="CP38"/>
  <c r="CP37"/>
  <c r="CP36"/>
  <c r="CP35"/>
  <c r="CP34"/>
  <c r="CP33"/>
  <c r="CP32"/>
  <c r="CP31"/>
  <c r="CP30"/>
  <c r="CP29"/>
  <c r="CP28"/>
  <c r="CP27"/>
  <c r="CP26"/>
  <c r="CP25"/>
  <c r="CP24"/>
  <c r="CP23"/>
  <c r="CP22"/>
  <c r="CP21"/>
  <c r="CP20"/>
  <c r="CP19"/>
  <c r="CP18"/>
  <c r="CP17"/>
  <c r="CP16"/>
  <c r="CP15"/>
  <c r="CP14"/>
  <c r="CP13"/>
  <c r="CP12"/>
  <c r="CP11"/>
  <c r="CP10"/>
  <c r="CP9"/>
  <c r="CP8"/>
  <c r="CP7"/>
  <c r="CP6"/>
  <c r="CP5"/>
  <c r="D204" l="1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CX204" l="1"/>
  <c r="CW204"/>
  <c r="CV204"/>
  <c r="CU204"/>
  <c r="CT204"/>
  <c r="CS204"/>
  <c r="CR204"/>
  <c r="CQ204"/>
  <c r="CO204"/>
  <c r="CN204"/>
  <c r="CM204"/>
  <c r="CL204"/>
  <c r="CK204"/>
  <c r="CJ204"/>
  <c r="CI204"/>
  <c r="CH204"/>
  <c r="CG204"/>
  <c r="CF204"/>
  <c r="CE204"/>
  <c r="CD204"/>
  <c r="CC204"/>
  <c r="CB204"/>
  <c r="CA204"/>
  <c r="BZ204"/>
  <c r="BY204"/>
  <c r="BX204"/>
  <c r="BW204"/>
  <c r="BV204"/>
  <c r="BU204"/>
  <c r="BT204"/>
  <c r="BS204"/>
  <c r="BR204"/>
  <c r="BQ204"/>
  <c r="BP204"/>
  <c r="BO204"/>
  <c r="BN204"/>
  <c r="BM204"/>
  <c r="BL204"/>
  <c r="BK204"/>
  <c r="BJ204"/>
  <c r="BI204"/>
  <c r="BH204"/>
  <c r="BG204"/>
  <c r="BF204"/>
  <c r="BE204"/>
  <c r="BD204"/>
  <c r="BC204"/>
  <c r="BB204"/>
  <c r="BA204"/>
  <c r="AZ204"/>
  <c r="AY204"/>
  <c r="AX204"/>
  <c r="AW204"/>
  <c r="AV204"/>
  <c r="AU204"/>
  <c r="AT204"/>
  <c r="AS204"/>
  <c r="AR204"/>
  <c r="AQ204"/>
  <c r="AP204"/>
  <c r="AO204"/>
  <c r="AN204"/>
  <c r="AM204"/>
  <c r="AL204"/>
  <c r="AK204"/>
  <c r="AJ204"/>
  <c r="AI204"/>
  <c r="AH204"/>
  <c r="AG204"/>
  <c r="AF204"/>
  <c r="AE204"/>
  <c r="AD204"/>
  <c r="AC204"/>
  <c r="AB204"/>
  <c r="AA204"/>
  <c r="Z204"/>
  <c r="Y204"/>
  <c r="X204"/>
  <c r="W204"/>
  <c r="V204"/>
  <c r="U204"/>
  <c r="T204"/>
  <c r="S204"/>
  <c r="R204"/>
  <c r="Q204"/>
  <c r="P204"/>
  <c r="O204"/>
  <c r="N204"/>
  <c r="M204"/>
  <c r="L204"/>
  <c r="K204"/>
  <c r="J204"/>
  <c r="I204"/>
  <c r="H204"/>
  <c r="G204"/>
  <c r="F204"/>
  <c r="E204"/>
  <c r="C204"/>
  <c r="B204"/>
  <c r="A204"/>
  <c r="CX203"/>
  <c r="CW203"/>
  <c r="CV203"/>
  <c r="CU203"/>
  <c r="CT203"/>
  <c r="CS203"/>
  <c r="CR203"/>
  <c r="CQ203"/>
  <c r="CO203"/>
  <c r="CN203"/>
  <c r="CM203"/>
  <c r="CL203"/>
  <c r="CK203"/>
  <c r="CJ203"/>
  <c r="CI203"/>
  <c r="CH203"/>
  <c r="CG203"/>
  <c r="CF203"/>
  <c r="CE203"/>
  <c r="CD203"/>
  <c r="CC203"/>
  <c r="CB203"/>
  <c r="CA203"/>
  <c r="BZ203"/>
  <c r="BY203"/>
  <c r="BX203"/>
  <c r="BW203"/>
  <c r="BV203"/>
  <c r="BU203"/>
  <c r="BT203"/>
  <c r="BS203"/>
  <c r="BR203"/>
  <c r="BQ203"/>
  <c r="BP203"/>
  <c r="BO203"/>
  <c r="BN203"/>
  <c r="BM203"/>
  <c r="BL203"/>
  <c r="BK203"/>
  <c r="BJ203"/>
  <c r="BI203"/>
  <c r="BH203"/>
  <c r="BG203"/>
  <c r="BF203"/>
  <c r="BE203"/>
  <c r="BD203"/>
  <c r="BC203"/>
  <c r="BB203"/>
  <c r="BA203"/>
  <c r="AZ203"/>
  <c r="AY203"/>
  <c r="AX203"/>
  <c r="AW203"/>
  <c r="AV203"/>
  <c r="AU203"/>
  <c r="AT203"/>
  <c r="AS203"/>
  <c r="AR203"/>
  <c r="AQ203"/>
  <c r="AP203"/>
  <c r="AO203"/>
  <c r="AN203"/>
  <c r="AM203"/>
  <c r="AL203"/>
  <c r="AK203"/>
  <c r="AJ203"/>
  <c r="AI203"/>
  <c r="AH203"/>
  <c r="AG203"/>
  <c r="AF203"/>
  <c r="AE203"/>
  <c r="AD203"/>
  <c r="AC203"/>
  <c r="AB203"/>
  <c r="AA203"/>
  <c r="Z203"/>
  <c r="Y203"/>
  <c r="X203"/>
  <c r="W203"/>
  <c r="V203"/>
  <c r="U203"/>
  <c r="T203"/>
  <c r="S203"/>
  <c r="R203"/>
  <c r="Q203"/>
  <c r="P203"/>
  <c r="O203"/>
  <c r="N203"/>
  <c r="M203"/>
  <c r="L203"/>
  <c r="K203"/>
  <c r="J203"/>
  <c r="I203"/>
  <c r="H203"/>
  <c r="G203"/>
  <c r="F203"/>
  <c r="E203"/>
  <c r="C203"/>
  <c r="B203"/>
  <c r="A203"/>
  <c r="CX202"/>
  <c r="CW202"/>
  <c r="CV202"/>
  <c r="CU202"/>
  <c r="CT202"/>
  <c r="CS202"/>
  <c r="CR202"/>
  <c r="CQ202"/>
  <c r="CO202"/>
  <c r="CN202"/>
  <c r="CM202"/>
  <c r="CL202"/>
  <c r="CK202"/>
  <c r="CJ202"/>
  <c r="CI202"/>
  <c r="CH202"/>
  <c r="CG202"/>
  <c r="CF202"/>
  <c r="CE202"/>
  <c r="CD202"/>
  <c r="CC202"/>
  <c r="CB202"/>
  <c r="CA202"/>
  <c r="BZ202"/>
  <c r="BY202"/>
  <c r="BX202"/>
  <c r="BW202"/>
  <c r="BV202"/>
  <c r="BU202"/>
  <c r="BT202"/>
  <c r="BS202"/>
  <c r="BR202"/>
  <c r="BQ202"/>
  <c r="BP202"/>
  <c r="BO202"/>
  <c r="BN202"/>
  <c r="BM202"/>
  <c r="BL202"/>
  <c r="BK202"/>
  <c r="BJ202"/>
  <c r="BI202"/>
  <c r="BH202"/>
  <c r="BG202"/>
  <c r="BF202"/>
  <c r="BE202"/>
  <c r="BD202"/>
  <c r="BC202"/>
  <c r="BB202"/>
  <c r="BA202"/>
  <c r="AZ202"/>
  <c r="AY202"/>
  <c r="AX202"/>
  <c r="AW202"/>
  <c r="AV202"/>
  <c r="AU202"/>
  <c r="AT202"/>
  <c r="AS202"/>
  <c r="AR202"/>
  <c r="AQ202"/>
  <c r="AP202"/>
  <c r="AO202"/>
  <c r="AN202"/>
  <c r="AM202"/>
  <c r="AL202"/>
  <c r="AK202"/>
  <c r="AJ202"/>
  <c r="AI202"/>
  <c r="AH202"/>
  <c r="AG202"/>
  <c r="AF202"/>
  <c r="AE202"/>
  <c r="AD202"/>
  <c r="AC202"/>
  <c r="AB202"/>
  <c r="AA202"/>
  <c r="Z202"/>
  <c r="Y202"/>
  <c r="X202"/>
  <c r="W202"/>
  <c r="V202"/>
  <c r="U202"/>
  <c r="T202"/>
  <c r="S202"/>
  <c r="R202"/>
  <c r="Q202"/>
  <c r="P202"/>
  <c r="O202"/>
  <c r="N202"/>
  <c r="M202"/>
  <c r="L202"/>
  <c r="K202"/>
  <c r="J202"/>
  <c r="I202"/>
  <c r="H202"/>
  <c r="G202"/>
  <c r="F202"/>
  <c r="E202"/>
  <c r="C202"/>
  <c r="B202"/>
  <c r="A202"/>
  <c r="CX201"/>
  <c r="CW201"/>
  <c r="CV201"/>
  <c r="CU201"/>
  <c r="CT201"/>
  <c r="CS201"/>
  <c r="CR201"/>
  <c r="CQ201"/>
  <c r="CO201"/>
  <c r="CN201"/>
  <c r="CM201"/>
  <c r="CL201"/>
  <c r="CK201"/>
  <c r="CJ201"/>
  <c r="CI201"/>
  <c r="CH201"/>
  <c r="CG201"/>
  <c r="CF201"/>
  <c r="CE201"/>
  <c r="CD201"/>
  <c r="CC201"/>
  <c r="CB201"/>
  <c r="CA201"/>
  <c r="BZ201"/>
  <c r="BY201"/>
  <c r="BX201"/>
  <c r="BW201"/>
  <c r="BV201"/>
  <c r="BU201"/>
  <c r="BT201"/>
  <c r="BS201"/>
  <c r="BR201"/>
  <c r="BQ201"/>
  <c r="BP201"/>
  <c r="BO201"/>
  <c r="BN201"/>
  <c r="BM201"/>
  <c r="BL201"/>
  <c r="BK201"/>
  <c r="BJ201"/>
  <c r="BI201"/>
  <c r="BH201"/>
  <c r="BG201"/>
  <c r="BF201"/>
  <c r="BE201"/>
  <c r="BD201"/>
  <c r="BC201"/>
  <c r="BB201"/>
  <c r="BA201"/>
  <c r="AZ201"/>
  <c r="AY201"/>
  <c r="AX201"/>
  <c r="AW201"/>
  <c r="AV201"/>
  <c r="AU201"/>
  <c r="AT201"/>
  <c r="AS201"/>
  <c r="AR201"/>
  <c r="AQ201"/>
  <c r="AP201"/>
  <c r="AO201"/>
  <c r="AN201"/>
  <c r="AM201"/>
  <c r="AL201"/>
  <c r="AK201"/>
  <c r="AJ201"/>
  <c r="AI201"/>
  <c r="AH201"/>
  <c r="AG201"/>
  <c r="AF201"/>
  <c r="AE201"/>
  <c r="AD201"/>
  <c r="AC201"/>
  <c r="AB201"/>
  <c r="AA201"/>
  <c r="Z201"/>
  <c r="Y201"/>
  <c r="X201"/>
  <c r="W201"/>
  <c r="V201"/>
  <c r="U201"/>
  <c r="T201"/>
  <c r="S201"/>
  <c r="R201"/>
  <c r="Q201"/>
  <c r="P201"/>
  <c r="O201"/>
  <c r="N201"/>
  <c r="M201"/>
  <c r="L201"/>
  <c r="K201"/>
  <c r="J201"/>
  <c r="I201"/>
  <c r="H201"/>
  <c r="G201"/>
  <c r="F201"/>
  <c r="E201"/>
  <c r="C201"/>
  <c r="B201"/>
  <c r="A201"/>
  <c r="CX200"/>
  <c r="CW200"/>
  <c r="CV200"/>
  <c r="CU200"/>
  <c r="CT200"/>
  <c r="CS200"/>
  <c r="CR200"/>
  <c r="CQ200"/>
  <c r="CO200"/>
  <c r="CN200"/>
  <c r="CM200"/>
  <c r="CL200"/>
  <c r="CK200"/>
  <c r="CJ200"/>
  <c r="CI200"/>
  <c r="CH200"/>
  <c r="CG200"/>
  <c r="CF200"/>
  <c r="CE200"/>
  <c r="CD200"/>
  <c r="CC200"/>
  <c r="CB200"/>
  <c r="CA200"/>
  <c r="BZ200"/>
  <c r="BY200"/>
  <c r="BX200"/>
  <c r="BW200"/>
  <c r="BV200"/>
  <c r="BU200"/>
  <c r="BT200"/>
  <c r="BS200"/>
  <c r="BR200"/>
  <c r="BQ200"/>
  <c r="BP200"/>
  <c r="BO200"/>
  <c r="BN200"/>
  <c r="BM200"/>
  <c r="BL200"/>
  <c r="BK200"/>
  <c r="BJ200"/>
  <c r="BI200"/>
  <c r="BH200"/>
  <c r="BG200"/>
  <c r="BF200"/>
  <c r="BE200"/>
  <c r="BD200"/>
  <c r="BC200"/>
  <c r="BB200"/>
  <c r="BA200"/>
  <c r="AZ200"/>
  <c r="AY200"/>
  <c r="AX200"/>
  <c r="AW200"/>
  <c r="AV200"/>
  <c r="AU200"/>
  <c r="AT200"/>
  <c r="AS200"/>
  <c r="AR200"/>
  <c r="AQ200"/>
  <c r="AP200"/>
  <c r="AO200"/>
  <c r="AN200"/>
  <c r="AM200"/>
  <c r="AL200"/>
  <c r="AK200"/>
  <c r="AJ200"/>
  <c r="AI200"/>
  <c r="AH200"/>
  <c r="AG200"/>
  <c r="AF200"/>
  <c r="AE200"/>
  <c r="AD200"/>
  <c r="AC200"/>
  <c r="AB200"/>
  <c r="AA200"/>
  <c r="Z200"/>
  <c r="Y200"/>
  <c r="X200"/>
  <c r="W200"/>
  <c r="V200"/>
  <c r="U200"/>
  <c r="T200"/>
  <c r="S200"/>
  <c r="R200"/>
  <c r="Q200"/>
  <c r="P200"/>
  <c r="O200"/>
  <c r="N200"/>
  <c r="M200"/>
  <c r="L200"/>
  <c r="K200"/>
  <c r="J200"/>
  <c r="I200"/>
  <c r="H200"/>
  <c r="G200"/>
  <c r="F200"/>
  <c r="E200"/>
  <c r="C200"/>
  <c r="B200"/>
  <c r="A200"/>
  <c r="CX199"/>
  <c r="CW199"/>
  <c r="CV199"/>
  <c r="CU199"/>
  <c r="CT199"/>
  <c r="CS199"/>
  <c r="CR199"/>
  <c r="CQ199"/>
  <c r="CO199"/>
  <c r="CN199"/>
  <c r="CM199"/>
  <c r="CL199"/>
  <c r="CK199"/>
  <c r="CJ199"/>
  <c r="CI199"/>
  <c r="CH199"/>
  <c r="CG199"/>
  <c r="CF199"/>
  <c r="CE199"/>
  <c r="CD199"/>
  <c r="CC199"/>
  <c r="CB199"/>
  <c r="CA199"/>
  <c r="BZ199"/>
  <c r="BY199"/>
  <c r="BX199"/>
  <c r="BW199"/>
  <c r="BV199"/>
  <c r="BU199"/>
  <c r="BT199"/>
  <c r="BS199"/>
  <c r="BR199"/>
  <c r="BQ199"/>
  <c r="BP199"/>
  <c r="BO199"/>
  <c r="BN199"/>
  <c r="BM199"/>
  <c r="BL199"/>
  <c r="BK199"/>
  <c r="BJ199"/>
  <c r="BI199"/>
  <c r="BH199"/>
  <c r="BG199"/>
  <c r="BF199"/>
  <c r="BE199"/>
  <c r="BD199"/>
  <c r="BC199"/>
  <c r="BB199"/>
  <c r="BA199"/>
  <c r="AZ199"/>
  <c r="AY199"/>
  <c r="AX199"/>
  <c r="AW199"/>
  <c r="AV199"/>
  <c r="AU199"/>
  <c r="AT199"/>
  <c r="AS199"/>
  <c r="AR199"/>
  <c r="AQ199"/>
  <c r="AP199"/>
  <c r="AO199"/>
  <c r="AN199"/>
  <c r="AM199"/>
  <c r="AL199"/>
  <c r="AK199"/>
  <c r="AJ199"/>
  <c r="AI199"/>
  <c r="AH199"/>
  <c r="AG199"/>
  <c r="AF199"/>
  <c r="AE199"/>
  <c r="AD199"/>
  <c r="AC199"/>
  <c r="AB199"/>
  <c r="AA199"/>
  <c r="Z199"/>
  <c r="Y199"/>
  <c r="X199"/>
  <c r="W199"/>
  <c r="V199"/>
  <c r="U199"/>
  <c r="T199"/>
  <c r="S199"/>
  <c r="R199"/>
  <c r="Q199"/>
  <c r="P199"/>
  <c r="O199"/>
  <c r="N199"/>
  <c r="M199"/>
  <c r="L199"/>
  <c r="K199"/>
  <c r="J199"/>
  <c r="I199"/>
  <c r="H199"/>
  <c r="G199"/>
  <c r="F199"/>
  <c r="E199"/>
  <c r="C199"/>
  <c r="B199"/>
  <c r="A199"/>
  <c r="CX198"/>
  <c r="CW198"/>
  <c r="CV198"/>
  <c r="CU198"/>
  <c r="CT198"/>
  <c r="CS198"/>
  <c r="CR198"/>
  <c r="CQ198"/>
  <c r="CO198"/>
  <c r="CN198"/>
  <c r="CM198"/>
  <c r="CL198"/>
  <c r="CK198"/>
  <c r="CJ198"/>
  <c r="CI198"/>
  <c r="CH198"/>
  <c r="CG198"/>
  <c r="CF198"/>
  <c r="CE198"/>
  <c r="CD198"/>
  <c r="CC198"/>
  <c r="CB198"/>
  <c r="CA198"/>
  <c r="BZ198"/>
  <c r="BY198"/>
  <c r="BX198"/>
  <c r="BW198"/>
  <c r="BV198"/>
  <c r="BU198"/>
  <c r="BT198"/>
  <c r="BS198"/>
  <c r="BR198"/>
  <c r="BQ198"/>
  <c r="BP198"/>
  <c r="BO198"/>
  <c r="BN198"/>
  <c r="BM198"/>
  <c r="BL198"/>
  <c r="BK198"/>
  <c r="BJ198"/>
  <c r="BI198"/>
  <c r="BH198"/>
  <c r="BG198"/>
  <c r="BF198"/>
  <c r="BE198"/>
  <c r="BD198"/>
  <c r="BC198"/>
  <c r="BB198"/>
  <c r="BA198"/>
  <c r="AZ198"/>
  <c r="AY198"/>
  <c r="AX198"/>
  <c r="AW198"/>
  <c r="AV198"/>
  <c r="AU198"/>
  <c r="AT198"/>
  <c r="AS198"/>
  <c r="AR198"/>
  <c r="AQ198"/>
  <c r="AP198"/>
  <c r="AO198"/>
  <c r="AN198"/>
  <c r="AM198"/>
  <c r="AL198"/>
  <c r="AK198"/>
  <c r="AJ198"/>
  <c r="AI198"/>
  <c r="AH198"/>
  <c r="AG198"/>
  <c r="AF198"/>
  <c r="AE198"/>
  <c r="AD198"/>
  <c r="AC198"/>
  <c r="AB198"/>
  <c r="AA198"/>
  <c r="Z198"/>
  <c r="Y198"/>
  <c r="X198"/>
  <c r="W198"/>
  <c r="V198"/>
  <c r="U198"/>
  <c r="T198"/>
  <c r="S198"/>
  <c r="R198"/>
  <c r="Q198"/>
  <c r="P198"/>
  <c r="O198"/>
  <c r="N198"/>
  <c r="M198"/>
  <c r="L198"/>
  <c r="K198"/>
  <c r="J198"/>
  <c r="I198"/>
  <c r="H198"/>
  <c r="G198"/>
  <c r="F198"/>
  <c r="E198"/>
  <c r="C198"/>
  <c r="B198"/>
  <c r="A198"/>
  <c r="CX197"/>
  <c r="CW197"/>
  <c r="CV197"/>
  <c r="CU197"/>
  <c r="CT197"/>
  <c r="CS197"/>
  <c r="CR197"/>
  <c r="CQ197"/>
  <c r="CO197"/>
  <c r="CN197"/>
  <c r="CM197"/>
  <c r="CL197"/>
  <c r="CK197"/>
  <c r="CJ197"/>
  <c r="CI197"/>
  <c r="CH197"/>
  <c r="CG197"/>
  <c r="CF197"/>
  <c r="CE197"/>
  <c r="CD197"/>
  <c r="CC197"/>
  <c r="CB197"/>
  <c r="CA197"/>
  <c r="BZ197"/>
  <c r="BY197"/>
  <c r="BX197"/>
  <c r="BW197"/>
  <c r="BV197"/>
  <c r="BU197"/>
  <c r="BT197"/>
  <c r="BS197"/>
  <c r="BR197"/>
  <c r="BQ197"/>
  <c r="BP197"/>
  <c r="BO197"/>
  <c r="BN197"/>
  <c r="BM197"/>
  <c r="BL197"/>
  <c r="BK197"/>
  <c r="BJ197"/>
  <c r="BI197"/>
  <c r="BH197"/>
  <c r="BG197"/>
  <c r="BF197"/>
  <c r="BE197"/>
  <c r="BD197"/>
  <c r="BC197"/>
  <c r="BB197"/>
  <c r="BA197"/>
  <c r="AZ197"/>
  <c r="AY197"/>
  <c r="AX197"/>
  <c r="AW197"/>
  <c r="AV197"/>
  <c r="AU197"/>
  <c r="AT197"/>
  <c r="AS197"/>
  <c r="AR197"/>
  <c r="AQ197"/>
  <c r="AP197"/>
  <c r="AO197"/>
  <c r="AN197"/>
  <c r="AM197"/>
  <c r="AL197"/>
  <c r="AK197"/>
  <c r="AJ197"/>
  <c r="AI197"/>
  <c r="AH197"/>
  <c r="AG197"/>
  <c r="AF197"/>
  <c r="AE197"/>
  <c r="AD197"/>
  <c r="AC197"/>
  <c r="AB197"/>
  <c r="AA197"/>
  <c r="Z197"/>
  <c r="Y197"/>
  <c r="X197"/>
  <c r="W197"/>
  <c r="V197"/>
  <c r="U197"/>
  <c r="T197"/>
  <c r="S197"/>
  <c r="R197"/>
  <c r="Q197"/>
  <c r="P197"/>
  <c r="O197"/>
  <c r="N197"/>
  <c r="M197"/>
  <c r="L197"/>
  <c r="K197"/>
  <c r="J197"/>
  <c r="I197"/>
  <c r="H197"/>
  <c r="G197"/>
  <c r="F197"/>
  <c r="E197"/>
  <c r="C197"/>
  <c r="B197"/>
  <c r="A197"/>
  <c r="CX196"/>
  <c r="CW196"/>
  <c r="CV196"/>
  <c r="CU196"/>
  <c r="CT196"/>
  <c r="CS196"/>
  <c r="CR196"/>
  <c r="CQ196"/>
  <c r="CO196"/>
  <c r="CN196"/>
  <c r="CM196"/>
  <c r="CL196"/>
  <c r="CK196"/>
  <c r="CJ196"/>
  <c r="CI196"/>
  <c r="CH196"/>
  <c r="CG196"/>
  <c r="CF196"/>
  <c r="CE196"/>
  <c r="CD196"/>
  <c r="CC196"/>
  <c r="CB196"/>
  <c r="CA196"/>
  <c r="BZ196"/>
  <c r="BY196"/>
  <c r="BX196"/>
  <c r="BW196"/>
  <c r="BV196"/>
  <c r="BU196"/>
  <c r="BT196"/>
  <c r="BS196"/>
  <c r="BR196"/>
  <c r="BQ196"/>
  <c r="BP196"/>
  <c r="BO196"/>
  <c r="BN196"/>
  <c r="BM196"/>
  <c r="BL196"/>
  <c r="BK196"/>
  <c r="BJ196"/>
  <c r="BI196"/>
  <c r="BH196"/>
  <c r="BG196"/>
  <c r="BF196"/>
  <c r="BE196"/>
  <c r="BD196"/>
  <c r="BC196"/>
  <c r="BB196"/>
  <c r="BA196"/>
  <c r="AZ196"/>
  <c r="AY196"/>
  <c r="AX196"/>
  <c r="AW196"/>
  <c r="AV196"/>
  <c r="AU196"/>
  <c r="AT196"/>
  <c r="AS196"/>
  <c r="AR196"/>
  <c r="AQ196"/>
  <c r="AP196"/>
  <c r="AO196"/>
  <c r="AN196"/>
  <c r="AM196"/>
  <c r="AL196"/>
  <c r="AK196"/>
  <c r="AJ196"/>
  <c r="AI196"/>
  <c r="AH196"/>
  <c r="AG196"/>
  <c r="AF196"/>
  <c r="AE196"/>
  <c r="AD196"/>
  <c r="AC196"/>
  <c r="AB196"/>
  <c r="AA196"/>
  <c r="Z196"/>
  <c r="Y196"/>
  <c r="X196"/>
  <c r="W196"/>
  <c r="V196"/>
  <c r="U196"/>
  <c r="T196"/>
  <c r="S196"/>
  <c r="R196"/>
  <c r="Q196"/>
  <c r="P196"/>
  <c r="O196"/>
  <c r="N196"/>
  <c r="M196"/>
  <c r="L196"/>
  <c r="K196"/>
  <c r="J196"/>
  <c r="I196"/>
  <c r="H196"/>
  <c r="G196"/>
  <c r="F196"/>
  <c r="E196"/>
  <c r="C196"/>
  <c r="B196"/>
  <c r="A196"/>
  <c r="CX195"/>
  <c r="CW195"/>
  <c r="CV195"/>
  <c r="CU195"/>
  <c r="CT195"/>
  <c r="CS195"/>
  <c r="CR195"/>
  <c r="CQ195"/>
  <c r="CO195"/>
  <c r="CN195"/>
  <c r="CM195"/>
  <c r="CL195"/>
  <c r="CK195"/>
  <c r="CJ195"/>
  <c r="CI195"/>
  <c r="CH195"/>
  <c r="CG195"/>
  <c r="CF195"/>
  <c r="CE195"/>
  <c r="CD195"/>
  <c r="CC195"/>
  <c r="CB195"/>
  <c r="CA195"/>
  <c r="BZ195"/>
  <c r="BY195"/>
  <c r="BX195"/>
  <c r="BW195"/>
  <c r="BV195"/>
  <c r="BU195"/>
  <c r="BT195"/>
  <c r="BS195"/>
  <c r="BR195"/>
  <c r="BQ195"/>
  <c r="BP195"/>
  <c r="BO195"/>
  <c r="BN195"/>
  <c r="BM195"/>
  <c r="BL195"/>
  <c r="BK195"/>
  <c r="BJ195"/>
  <c r="BI195"/>
  <c r="BH195"/>
  <c r="BG195"/>
  <c r="BF195"/>
  <c r="BE195"/>
  <c r="BD195"/>
  <c r="BC195"/>
  <c r="BB195"/>
  <c r="BA195"/>
  <c r="AZ195"/>
  <c r="AY195"/>
  <c r="AX195"/>
  <c r="AW195"/>
  <c r="AV195"/>
  <c r="AU195"/>
  <c r="AT195"/>
  <c r="AS195"/>
  <c r="AR195"/>
  <c r="AQ195"/>
  <c r="AP195"/>
  <c r="AO195"/>
  <c r="AN195"/>
  <c r="AM195"/>
  <c r="AL195"/>
  <c r="AK195"/>
  <c r="AJ195"/>
  <c r="AI195"/>
  <c r="AH195"/>
  <c r="AG195"/>
  <c r="AF195"/>
  <c r="AE195"/>
  <c r="AD195"/>
  <c r="AC195"/>
  <c r="AB195"/>
  <c r="AA195"/>
  <c r="Z195"/>
  <c r="Y195"/>
  <c r="X195"/>
  <c r="W195"/>
  <c r="V195"/>
  <c r="U195"/>
  <c r="T195"/>
  <c r="S195"/>
  <c r="R195"/>
  <c r="Q195"/>
  <c r="P195"/>
  <c r="O195"/>
  <c r="N195"/>
  <c r="M195"/>
  <c r="L195"/>
  <c r="K195"/>
  <c r="J195"/>
  <c r="I195"/>
  <c r="H195"/>
  <c r="G195"/>
  <c r="F195"/>
  <c r="E195"/>
  <c r="C195"/>
  <c r="B195"/>
  <c r="A195"/>
  <c r="CX194"/>
  <c r="CW194"/>
  <c r="CV194"/>
  <c r="CU194"/>
  <c r="CT194"/>
  <c r="CS194"/>
  <c r="CR194"/>
  <c r="CQ194"/>
  <c r="CO194"/>
  <c r="CN194"/>
  <c r="CM194"/>
  <c r="CL194"/>
  <c r="CK194"/>
  <c r="CJ194"/>
  <c r="CI194"/>
  <c r="CH194"/>
  <c r="CG194"/>
  <c r="CF194"/>
  <c r="CE194"/>
  <c r="CD194"/>
  <c r="CC194"/>
  <c r="CB194"/>
  <c r="CA194"/>
  <c r="BZ194"/>
  <c r="BY194"/>
  <c r="BX194"/>
  <c r="BW194"/>
  <c r="BV194"/>
  <c r="BU194"/>
  <c r="BT194"/>
  <c r="BS194"/>
  <c r="BR194"/>
  <c r="BQ194"/>
  <c r="BP194"/>
  <c r="BO194"/>
  <c r="BN194"/>
  <c r="BM194"/>
  <c r="BL194"/>
  <c r="BK194"/>
  <c r="BJ194"/>
  <c r="BI194"/>
  <c r="BH194"/>
  <c r="BG194"/>
  <c r="BF194"/>
  <c r="BE194"/>
  <c r="BD194"/>
  <c r="BC194"/>
  <c r="BB194"/>
  <c r="BA194"/>
  <c r="AZ194"/>
  <c r="AY194"/>
  <c r="AX194"/>
  <c r="AW194"/>
  <c r="AV194"/>
  <c r="AU194"/>
  <c r="AT194"/>
  <c r="AS194"/>
  <c r="AR194"/>
  <c r="AQ194"/>
  <c r="AP194"/>
  <c r="AO194"/>
  <c r="AN194"/>
  <c r="AM194"/>
  <c r="AL194"/>
  <c r="AK194"/>
  <c r="AJ194"/>
  <c r="AI194"/>
  <c r="AH194"/>
  <c r="AG194"/>
  <c r="AF194"/>
  <c r="AE194"/>
  <c r="AD194"/>
  <c r="AC194"/>
  <c r="AB194"/>
  <c r="AA194"/>
  <c r="Z194"/>
  <c r="Y194"/>
  <c r="X194"/>
  <c r="W194"/>
  <c r="V194"/>
  <c r="U194"/>
  <c r="T194"/>
  <c r="S194"/>
  <c r="R194"/>
  <c r="Q194"/>
  <c r="P194"/>
  <c r="O194"/>
  <c r="N194"/>
  <c r="M194"/>
  <c r="L194"/>
  <c r="K194"/>
  <c r="J194"/>
  <c r="I194"/>
  <c r="H194"/>
  <c r="G194"/>
  <c r="F194"/>
  <c r="E194"/>
  <c r="C194"/>
  <c r="B194"/>
  <c r="A194"/>
  <c r="CX193"/>
  <c r="CW193"/>
  <c r="CV193"/>
  <c r="CU193"/>
  <c r="CT193"/>
  <c r="CS193"/>
  <c r="CR193"/>
  <c r="CQ193"/>
  <c r="CO193"/>
  <c r="CN193"/>
  <c r="CM193"/>
  <c r="CL193"/>
  <c r="CK193"/>
  <c r="CJ193"/>
  <c r="CI193"/>
  <c r="CH193"/>
  <c r="CG193"/>
  <c r="CF193"/>
  <c r="CE193"/>
  <c r="CD193"/>
  <c r="CC193"/>
  <c r="CB193"/>
  <c r="CA193"/>
  <c r="BZ193"/>
  <c r="BY193"/>
  <c r="BX193"/>
  <c r="BW193"/>
  <c r="BV193"/>
  <c r="BU193"/>
  <c r="BT193"/>
  <c r="BS193"/>
  <c r="BR193"/>
  <c r="BQ193"/>
  <c r="BP193"/>
  <c r="BO193"/>
  <c r="BN193"/>
  <c r="BM193"/>
  <c r="BL193"/>
  <c r="BK193"/>
  <c r="BJ193"/>
  <c r="BI193"/>
  <c r="BH193"/>
  <c r="BG193"/>
  <c r="BF193"/>
  <c r="BE193"/>
  <c r="BD193"/>
  <c r="BC193"/>
  <c r="BB193"/>
  <c r="BA193"/>
  <c r="AZ193"/>
  <c r="AY193"/>
  <c r="AX193"/>
  <c r="AW193"/>
  <c r="AV193"/>
  <c r="AU193"/>
  <c r="AT193"/>
  <c r="AS193"/>
  <c r="AR193"/>
  <c r="AQ193"/>
  <c r="AP193"/>
  <c r="AO193"/>
  <c r="AN193"/>
  <c r="AM193"/>
  <c r="AL193"/>
  <c r="AK193"/>
  <c r="AJ193"/>
  <c r="AI193"/>
  <c r="AH193"/>
  <c r="AG193"/>
  <c r="AF193"/>
  <c r="AE193"/>
  <c r="AD193"/>
  <c r="AC193"/>
  <c r="AB193"/>
  <c r="AA193"/>
  <c r="Z193"/>
  <c r="Y193"/>
  <c r="X193"/>
  <c r="W193"/>
  <c r="V193"/>
  <c r="U193"/>
  <c r="T193"/>
  <c r="S193"/>
  <c r="R193"/>
  <c r="Q193"/>
  <c r="P193"/>
  <c r="O193"/>
  <c r="N193"/>
  <c r="M193"/>
  <c r="L193"/>
  <c r="K193"/>
  <c r="J193"/>
  <c r="I193"/>
  <c r="H193"/>
  <c r="G193"/>
  <c r="F193"/>
  <c r="E193"/>
  <c r="C193"/>
  <c r="B193"/>
  <c r="A193"/>
  <c r="CX192"/>
  <c r="CW192"/>
  <c r="CV192"/>
  <c r="CU192"/>
  <c r="CT192"/>
  <c r="CS192"/>
  <c r="CR192"/>
  <c r="CQ192"/>
  <c r="CO192"/>
  <c r="CN192"/>
  <c r="CM192"/>
  <c r="CL192"/>
  <c r="CK192"/>
  <c r="CJ192"/>
  <c r="CI192"/>
  <c r="CH192"/>
  <c r="CG192"/>
  <c r="CF192"/>
  <c r="CE192"/>
  <c r="CD192"/>
  <c r="CC192"/>
  <c r="CB192"/>
  <c r="CA192"/>
  <c r="BZ192"/>
  <c r="BY192"/>
  <c r="BX192"/>
  <c r="BW192"/>
  <c r="BV192"/>
  <c r="BU192"/>
  <c r="BT192"/>
  <c r="BS192"/>
  <c r="BR192"/>
  <c r="BQ192"/>
  <c r="BP192"/>
  <c r="BO192"/>
  <c r="BN192"/>
  <c r="BM192"/>
  <c r="BL192"/>
  <c r="BK192"/>
  <c r="BJ192"/>
  <c r="BI192"/>
  <c r="BH192"/>
  <c r="BG192"/>
  <c r="BF192"/>
  <c r="BE192"/>
  <c r="BD192"/>
  <c r="BC192"/>
  <c r="BB192"/>
  <c r="BA192"/>
  <c r="AZ192"/>
  <c r="AY192"/>
  <c r="AX192"/>
  <c r="AW192"/>
  <c r="AV192"/>
  <c r="AU192"/>
  <c r="AT192"/>
  <c r="AS192"/>
  <c r="AR192"/>
  <c r="AQ192"/>
  <c r="AP192"/>
  <c r="AO192"/>
  <c r="AN192"/>
  <c r="AM192"/>
  <c r="AL192"/>
  <c r="AK192"/>
  <c r="AJ192"/>
  <c r="AI192"/>
  <c r="AH192"/>
  <c r="AG192"/>
  <c r="AF192"/>
  <c r="AE192"/>
  <c r="AD192"/>
  <c r="AC192"/>
  <c r="AB192"/>
  <c r="AA192"/>
  <c r="Z192"/>
  <c r="Y192"/>
  <c r="X192"/>
  <c r="W192"/>
  <c r="V192"/>
  <c r="U192"/>
  <c r="T192"/>
  <c r="S192"/>
  <c r="R192"/>
  <c r="Q192"/>
  <c r="P192"/>
  <c r="O192"/>
  <c r="N192"/>
  <c r="M192"/>
  <c r="L192"/>
  <c r="K192"/>
  <c r="J192"/>
  <c r="I192"/>
  <c r="H192"/>
  <c r="G192"/>
  <c r="F192"/>
  <c r="E192"/>
  <c r="C192"/>
  <c r="B192"/>
  <c r="A192"/>
  <c r="CX191"/>
  <c r="CW191"/>
  <c r="CV191"/>
  <c r="CU191"/>
  <c r="CT191"/>
  <c r="CS191"/>
  <c r="CR191"/>
  <c r="CQ191"/>
  <c r="CO191"/>
  <c r="CN191"/>
  <c r="CM191"/>
  <c r="CL191"/>
  <c r="CK191"/>
  <c r="CJ191"/>
  <c r="CI191"/>
  <c r="CH191"/>
  <c r="CG191"/>
  <c r="CF191"/>
  <c r="CE191"/>
  <c r="CD191"/>
  <c r="CC191"/>
  <c r="CB191"/>
  <c r="CA191"/>
  <c r="BZ191"/>
  <c r="BY191"/>
  <c r="BX191"/>
  <c r="BW191"/>
  <c r="BV191"/>
  <c r="BU191"/>
  <c r="BT191"/>
  <c r="BS191"/>
  <c r="BR191"/>
  <c r="BQ191"/>
  <c r="BP191"/>
  <c r="BO191"/>
  <c r="BN191"/>
  <c r="BM191"/>
  <c r="BL191"/>
  <c r="BK191"/>
  <c r="BJ191"/>
  <c r="BI191"/>
  <c r="BH191"/>
  <c r="BG191"/>
  <c r="BF191"/>
  <c r="BE191"/>
  <c r="BD191"/>
  <c r="BC191"/>
  <c r="BB191"/>
  <c r="BA191"/>
  <c r="AZ191"/>
  <c r="AY191"/>
  <c r="AX191"/>
  <c r="AW191"/>
  <c r="AV191"/>
  <c r="AU191"/>
  <c r="AT191"/>
  <c r="AS191"/>
  <c r="AR191"/>
  <c r="AQ191"/>
  <c r="AP191"/>
  <c r="AO191"/>
  <c r="AN191"/>
  <c r="AM191"/>
  <c r="AL191"/>
  <c r="AK191"/>
  <c r="AJ191"/>
  <c r="AI191"/>
  <c r="AH191"/>
  <c r="AG191"/>
  <c r="AF191"/>
  <c r="AE191"/>
  <c r="AD191"/>
  <c r="AC191"/>
  <c r="AB191"/>
  <c r="AA191"/>
  <c r="Z191"/>
  <c r="Y191"/>
  <c r="X191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F191"/>
  <c r="E191"/>
  <c r="C191"/>
  <c r="B191"/>
  <c r="A191"/>
  <c r="CX190"/>
  <c r="CW190"/>
  <c r="CV190"/>
  <c r="CU190"/>
  <c r="CT190"/>
  <c r="CS190"/>
  <c r="CR190"/>
  <c r="CQ190"/>
  <c r="CO190"/>
  <c r="CN190"/>
  <c r="CM190"/>
  <c r="CL190"/>
  <c r="CK190"/>
  <c r="CJ190"/>
  <c r="CI190"/>
  <c r="CH190"/>
  <c r="CG190"/>
  <c r="CF190"/>
  <c r="CE190"/>
  <c r="CD190"/>
  <c r="CC190"/>
  <c r="CB190"/>
  <c r="CA190"/>
  <c r="BZ190"/>
  <c r="BY190"/>
  <c r="BX190"/>
  <c r="BW190"/>
  <c r="BV190"/>
  <c r="BU190"/>
  <c r="BT190"/>
  <c r="BS190"/>
  <c r="BR190"/>
  <c r="BQ190"/>
  <c r="BP190"/>
  <c r="BO190"/>
  <c r="BN190"/>
  <c r="BM190"/>
  <c r="BL190"/>
  <c r="BK190"/>
  <c r="BJ190"/>
  <c r="BI190"/>
  <c r="BH190"/>
  <c r="BG190"/>
  <c r="BF190"/>
  <c r="BE190"/>
  <c r="BD190"/>
  <c r="BC190"/>
  <c r="BB190"/>
  <c r="BA190"/>
  <c r="AZ190"/>
  <c r="AY190"/>
  <c r="AX190"/>
  <c r="AW190"/>
  <c r="AV190"/>
  <c r="AU190"/>
  <c r="AT190"/>
  <c r="AS190"/>
  <c r="AR190"/>
  <c r="AQ190"/>
  <c r="AP190"/>
  <c r="AO190"/>
  <c r="AN190"/>
  <c r="AM190"/>
  <c r="AL190"/>
  <c r="AK190"/>
  <c r="AJ190"/>
  <c r="AI190"/>
  <c r="AH190"/>
  <c r="AG190"/>
  <c r="AF190"/>
  <c r="AE190"/>
  <c r="AD190"/>
  <c r="AC190"/>
  <c r="AB190"/>
  <c r="AA190"/>
  <c r="Z190"/>
  <c r="Y190"/>
  <c r="X190"/>
  <c r="W190"/>
  <c r="V190"/>
  <c r="U190"/>
  <c r="T190"/>
  <c r="S190"/>
  <c r="R190"/>
  <c r="Q190"/>
  <c r="P190"/>
  <c r="O190"/>
  <c r="N190"/>
  <c r="M190"/>
  <c r="L190"/>
  <c r="K190"/>
  <c r="J190"/>
  <c r="I190"/>
  <c r="H190"/>
  <c r="G190"/>
  <c r="F190"/>
  <c r="E190"/>
  <c r="C190"/>
  <c r="B190"/>
  <c r="A190"/>
  <c r="CX189"/>
  <c r="CW189"/>
  <c r="CV189"/>
  <c r="CU189"/>
  <c r="CT189"/>
  <c r="CS189"/>
  <c r="CR189"/>
  <c r="CQ189"/>
  <c r="CO189"/>
  <c r="CN189"/>
  <c r="CM189"/>
  <c r="CL189"/>
  <c r="CK189"/>
  <c r="CJ189"/>
  <c r="CI189"/>
  <c r="CH189"/>
  <c r="CG189"/>
  <c r="CF189"/>
  <c r="CE189"/>
  <c r="CD189"/>
  <c r="CC189"/>
  <c r="CB189"/>
  <c r="CA189"/>
  <c r="BZ189"/>
  <c r="BY189"/>
  <c r="BX189"/>
  <c r="BW189"/>
  <c r="BV189"/>
  <c r="BU189"/>
  <c r="BT189"/>
  <c r="BS189"/>
  <c r="BR189"/>
  <c r="BQ189"/>
  <c r="BP189"/>
  <c r="BO189"/>
  <c r="BN189"/>
  <c r="BM189"/>
  <c r="BL189"/>
  <c r="BK189"/>
  <c r="BJ189"/>
  <c r="BI189"/>
  <c r="BH189"/>
  <c r="BG189"/>
  <c r="BF189"/>
  <c r="BE189"/>
  <c r="BD189"/>
  <c r="BC189"/>
  <c r="BB189"/>
  <c r="BA189"/>
  <c r="AZ189"/>
  <c r="AY189"/>
  <c r="AX189"/>
  <c r="AW189"/>
  <c r="AV189"/>
  <c r="AU189"/>
  <c r="AT189"/>
  <c r="AS189"/>
  <c r="AR189"/>
  <c r="AQ189"/>
  <c r="AP189"/>
  <c r="AO189"/>
  <c r="AN189"/>
  <c r="AM189"/>
  <c r="AL189"/>
  <c r="AK189"/>
  <c r="AJ189"/>
  <c r="AI189"/>
  <c r="AH189"/>
  <c r="AG189"/>
  <c r="AF189"/>
  <c r="AE189"/>
  <c r="AD189"/>
  <c r="AC189"/>
  <c r="AB189"/>
  <c r="AA189"/>
  <c r="Z189"/>
  <c r="Y189"/>
  <c r="X189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F189"/>
  <c r="E189"/>
  <c r="C189"/>
  <c r="B189"/>
  <c r="A189"/>
  <c r="CX188"/>
  <c r="CW188"/>
  <c r="CV188"/>
  <c r="CU188"/>
  <c r="CT188"/>
  <c r="CS188"/>
  <c r="CR188"/>
  <c r="CQ188"/>
  <c r="CO188"/>
  <c r="CN188"/>
  <c r="CM188"/>
  <c r="CL188"/>
  <c r="CK188"/>
  <c r="CJ188"/>
  <c r="CI188"/>
  <c r="CH188"/>
  <c r="CG188"/>
  <c r="CF188"/>
  <c r="CE188"/>
  <c r="CD188"/>
  <c r="CC188"/>
  <c r="CB188"/>
  <c r="CA188"/>
  <c r="BZ188"/>
  <c r="BY188"/>
  <c r="BX188"/>
  <c r="BW188"/>
  <c r="BV188"/>
  <c r="BU188"/>
  <c r="BT188"/>
  <c r="BS188"/>
  <c r="BR188"/>
  <c r="BQ188"/>
  <c r="BP188"/>
  <c r="BO188"/>
  <c r="BN188"/>
  <c r="BM188"/>
  <c r="BL188"/>
  <c r="BK188"/>
  <c r="BJ188"/>
  <c r="BI188"/>
  <c r="BH188"/>
  <c r="BG188"/>
  <c r="BF188"/>
  <c r="BE188"/>
  <c r="BD188"/>
  <c r="BC188"/>
  <c r="BB188"/>
  <c r="BA188"/>
  <c r="AZ188"/>
  <c r="AY188"/>
  <c r="AX188"/>
  <c r="AW188"/>
  <c r="AV188"/>
  <c r="AU188"/>
  <c r="AT188"/>
  <c r="AS188"/>
  <c r="AR188"/>
  <c r="AQ188"/>
  <c r="AP188"/>
  <c r="AO188"/>
  <c r="AN188"/>
  <c r="AM188"/>
  <c r="AL188"/>
  <c r="AK188"/>
  <c r="AJ188"/>
  <c r="AI188"/>
  <c r="AH188"/>
  <c r="AG188"/>
  <c r="AF188"/>
  <c r="AE188"/>
  <c r="AD188"/>
  <c r="AC188"/>
  <c r="AB188"/>
  <c r="AA188"/>
  <c r="Z188"/>
  <c r="Y188"/>
  <c r="X188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F188"/>
  <c r="E188"/>
  <c r="C188"/>
  <c r="B188"/>
  <c r="A188"/>
  <c r="CX187"/>
  <c r="CW187"/>
  <c r="CV187"/>
  <c r="CU187"/>
  <c r="CT187"/>
  <c r="CS187"/>
  <c r="CR187"/>
  <c r="CQ187"/>
  <c r="CO187"/>
  <c r="CN187"/>
  <c r="CM187"/>
  <c r="CL187"/>
  <c r="CK187"/>
  <c r="CJ187"/>
  <c r="CI187"/>
  <c r="CH187"/>
  <c r="CG187"/>
  <c r="CF187"/>
  <c r="CE187"/>
  <c r="CD187"/>
  <c r="CC187"/>
  <c r="CB187"/>
  <c r="CA187"/>
  <c r="BZ187"/>
  <c r="BY187"/>
  <c r="BX187"/>
  <c r="BW187"/>
  <c r="BV187"/>
  <c r="BU187"/>
  <c r="BT187"/>
  <c r="BS187"/>
  <c r="BR187"/>
  <c r="BQ187"/>
  <c r="BP187"/>
  <c r="BO187"/>
  <c r="BN187"/>
  <c r="BM187"/>
  <c r="BL187"/>
  <c r="BK187"/>
  <c r="BJ187"/>
  <c r="BI187"/>
  <c r="BH187"/>
  <c r="BG187"/>
  <c r="BF187"/>
  <c r="BE187"/>
  <c r="BD187"/>
  <c r="BC187"/>
  <c r="BB187"/>
  <c r="BA187"/>
  <c r="AZ187"/>
  <c r="AY187"/>
  <c r="AX187"/>
  <c r="AW187"/>
  <c r="AV187"/>
  <c r="AU187"/>
  <c r="AT187"/>
  <c r="AS187"/>
  <c r="AR187"/>
  <c r="AQ187"/>
  <c r="AP187"/>
  <c r="AO187"/>
  <c r="AN187"/>
  <c r="AM187"/>
  <c r="AL187"/>
  <c r="AK187"/>
  <c r="AJ187"/>
  <c r="AI187"/>
  <c r="AH187"/>
  <c r="AG187"/>
  <c r="AF187"/>
  <c r="AE187"/>
  <c r="AD187"/>
  <c r="AC187"/>
  <c r="AB187"/>
  <c r="AA187"/>
  <c r="Z187"/>
  <c r="Y187"/>
  <c r="X187"/>
  <c r="W187"/>
  <c r="V187"/>
  <c r="U187"/>
  <c r="T187"/>
  <c r="S187"/>
  <c r="R187"/>
  <c r="Q187"/>
  <c r="P187"/>
  <c r="O187"/>
  <c r="N187"/>
  <c r="M187"/>
  <c r="L187"/>
  <c r="K187"/>
  <c r="J187"/>
  <c r="I187"/>
  <c r="H187"/>
  <c r="G187"/>
  <c r="F187"/>
  <c r="E187"/>
  <c r="C187"/>
  <c r="B187"/>
  <c r="A187"/>
  <c r="CX186"/>
  <c r="CW186"/>
  <c r="CV186"/>
  <c r="CU186"/>
  <c r="CT186"/>
  <c r="CS186"/>
  <c r="CR186"/>
  <c r="CQ186"/>
  <c r="CO186"/>
  <c r="CN186"/>
  <c r="CM186"/>
  <c r="CL186"/>
  <c r="CK186"/>
  <c r="CJ186"/>
  <c r="CI186"/>
  <c r="CH186"/>
  <c r="CG186"/>
  <c r="CF186"/>
  <c r="CE186"/>
  <c r="CD186"/>
  <c r="CC186"/>
  <c r="CB186"/>
  <c r="CA186"/>
  <c r="BZ186"/>
  <c r="BY186"/>
  <c r="BX186"/>
  <c r="BW186"/>
  <c r="BV186"/>
  <c r="BU186"/>
  <c r="BT186"/>
  <c r="BS186"/>
  <c r="BR186"/>
  <c r="BQ186"/>
  <c r="BP186"/>
  <c r="BO186"/>
  <c r="BN186"/>
  <c r="BM186"/>
  <c r="BL186"/>
  <c r="BK186"/>
  <c r="BJ186"/>
  <c r="BI186"/>
  <c r="BH186"/>
  <c r="BG186"/>
  <c r="BF186"/>
  <c r="BE186"/>
  <c r="BD186"/>
  <c r="BC186"/>
  <c r="BB186"/>
  <c r="BA186"/>
  <c r="AZ186"/>
  <c r="AY186"/>
  <c r="AX186"/>
  <c r="AW186"/>
  <c r="AV186"/>
  <c r="AU186"/>
  <c r="AT186"/>
  <c r="AS186"/>
  <c r="AR186"/>
  <c r="AQ186"/>
  <c r="AP186"/>
  <c r="AO186"/>
  <c r="AN186"/>
  <c r="AM186"/>
  <c r="AL186"/>
  <c r="AK186"/>
  <c r="AJ186"/>
  <c r="AI186"/>
  <c r="AH186"/>
  <c r="AG186"/>
  <c r="AF186"/>
  <c r="AE186"/>
  <c r="AD186"/>
  <c r="AC186"/>
  <c r="AB186"/>
  <c r="AA186"/>
  <c r="Z186"/>
  <c r="Y186"/>
  <c r="X186"/>
  <c r="W186"/>
  <c r="V186"/>
  <c r="U186"/>
  <c r="T186"/>
  <c r="S186"/>
  <c r="R186"/>
  <c r="Q186"/>
  <c r="P186"/>
  <c r="O186"/>
  <c r="N186"/>
  <c r="M186"/>
  <c r="L186"/>
  <c r="K186"/>
  <c r="J186"/>
  <c r="I186"/>
  <c r="H186"/>
  <c r="G186"/>
  <c r="F186"/>
  <c r="E186"/>
  <c r="C186"/>
  <c r="B186"/>
  <c r="A186"/>
  <c r="CX185"/>
  <c r="CW185"/>
  <c r="CV185"/>
  <c r="CU185"/>
  <c r="CT185"/>
  <c r="CS185"/>
  <c r="CR185"/>
  <c r="CQ185"/>
  <c r="CO185"/>
  <c r="CN185"/>
  <c r="CM185"/>
  <c r="CL185"/>
  <c r="CK185"/>
  <c r="CJ185"/>
  <c r="CI185"/>
  <c r="CH185"/>
  <c r="CG185"/>
  <c r="CF185"/>
  <c r="CE185"/>
  <c r="CD185"/>
  <c r="CC185"/>
  <c r="CB185"/>
  <c r="CA185"/>
  <c r="BZ185"/>
  <c r="BY185"/>
  <c r="BX185"/>
  <c r="BW185"/>
  <c r="BV185"/>
  <c r="BU185"/>
  <c r="BT185"/>
  <c r="BS185"/>
  <c r="BR185"/>
  <c r="BQ185"/>
  <c r="BP185"/>
  <c r="BO185"/>
  <c r="BN185"/>
  <c r="BM185"/>
  <c r="BL185"/>
  <c r="BK185"/>
  <c r="BJ185"/>
  <c r="BI185"/>
  <c r="BH185"/>
  <c r="BG185"/>
  <c r="BF185"/>
  <c r="BE185"/>
  <c r="BD185"/>
  <c r="BC185"/>
  <c r="BB185"/>
  <c r="BA185"/>
  <c r="AZ185"/>
  <c r="AY185"/>
  <c r="AX185"/>
  <c r="AW185"/>
  <c r="AV185"/>
  <c r="AU185"/>
  <c r="AT185"/>
  <c r="AS185"/>
  <c r="AR185"/>
  <c r="AQ185"/>
  <c r="AP185"/>
  <c r="AO185"/>
  <c r="AN185"/>
  <c r="AM185"/>
  <c r="AL185"/>
  <c r="AK185"/>
  <c r="AJ185"/>
  <c r="AI185"/>
  <c r="AH185"/>
  <c r="AG185"/>
  <c r="AF185"/>
  <c r="AE185"/>
  <c r="AD185"/>
  <c r="AC185"/>
  <c r="AB185"/>
  <c r="AA185"/>
  <c r="Z185"/>
  <c r="Y185"/>
  <c r="X185"/>
  <c r="W185"/>
  <c r="V185"/>
  <c r="U185"/>
  <c r="T185"/>
  <c r="S185"/>
  <c r="R185"/>
  <c r="Q185"/>
  <c r="P185"/>
  <c r="O185"/>
  <c r="N185"/>
  <c r="M185"/>
  <c r="L185"/>
  <c r="K185"/>
  <c r="J185"/>
  <c r="I185"/>
  <c r="H185"/>
  <c r="G185"/>
  <c r="F185"/>
  <c r="E185"/>
  <c r="C185"/>
  <c r="B185"/>
  <c r="A185"/>
  <c r="CX184"/>
  <c r="CW184"/>
  <c r="CV184"/>
  <c r="CU184"/>
  <c r="CT184"/>
  <c r="CS184"/>
  <c r="CR184"/>
  <c r="CQ184"/>
  <c r="CO184"/>
  <c r="CN184"/>
  <c r="CM184"/>
  <c r="CL184"/>
  <c r="CK184"/>
  <c r="CJ184"/>
  <c r="CI184"/>
  <c r="CH184"/>
  <c r="CG184"/>
  <c r="CF184"/>
  <c r="CE184"/>
  <c r="CD184"/>
  <c r="CC184"/>
  <c r="CB184"/>
  <c r="CA184"/>
  <c r="BZ184"/>
  <c r="BY184"/>
  <c r="BX184"/>
  <c r="BW184"/>
  <c r="BV184"/>
  <c r="BU184"/>
  <c r="BT184"/>
  <c r="BS184"/>
  <c r="BR184"/>
  <c r="BQ184"/>
  <c r="BP184"/>
  <c r="BO184"/>
  <c r="BN184"/>
  <c r="BM184"/>
  <c r="BL184"/>
  <c r="BK184"/>
  <c r="BJ184"/>
  <c r="BI184"/>
  <c r="BH184"/>
  <c r="BG184"/>
  <c r="BF184"/>
  <c r="BE184"/>
  <c r="BD184"/>
  <c r="BC184"/>
  <c r="BB184"/>
  <c r="BA184"/>
  <c r="AZ184"/>
  <c r="AY184"/>
  <c r="AX184"/>
  <c r="AW184"/>
  <c r="AV184"/>
  <c r="AU184"/>
  <c r="AT184"/>
  <c r="AS184"/>
  <c r="AR184"/>
  <c r="AQ184"/>
  <c r="AP184"/>
  <c r="AO184"/>
  <c r="AN184"/>
  <c r="AM184"/>
  <c r="AL184"/>
  <c r="AK184"/>
  <c r="AJ184"/>
  <c r="AI184"/>
  <c r="AH184"/>
  <c r="AG184"/>
  <c r="AF184"/>
  <c r="AE184"/>
  <c r="AD184"/>
  <c r="AC184"/>
  <c r="AB184"/>
  <c r="AA184"/>
  <c r="Z184"/>
  <c r="Y184"/>
  <c r="X184"/>
  <c r="W184"/>
  <c r="V184"/>
  <c r="U184"/>
  <c r="T184"/>
  <c r="S184"/>
  <c r="R184"/>
  <c r="Q184"/>
  <c r="P184"/>
  <c r="O184"/>
  <c r="N184"/>
  <c r="M184"/>
  <c r="L184"/>
  <c r="K184"/>
  <c r="J184"/>
  <c r="I184"/>
  <c r="H184"/>
  <c r="G184"/>
  <c r="F184"/>
  <c r="E184"/>
  <c r="C184"/>
  <c r="B184"/>
  <c r="A184"/>
  <c r="CX183"/>
  <c r="CW183"/>
  <c r="CV183"/>
  <c r="CU183"/>
  <c r="CT183"/>
  <c r="CS183"/>
  <c r="CR183"/>
  <c r="CQ183"/>
  <c r="CO183"/>
  <c r="CN183"/>
  <c r="CM183"/>
  <c r="CL183"/>
  <c r="CK183"/>
  <c r="CJ183"/>
  <c r="CI183"/>
  <c r="CH183"/>
  <c r="CG183"/>
  <c r="CF183"/>
  <c r="CE183"/>
  <c r="CD183"/>
  <c r="CC183"/>
  <c r="CB183"/>
  <c r="CA183"/>
  <c r="BZ183"/>
  <c r="BY183"/>
  <c r="BX183"/>
  <c r="BW183"/>
  <c r="BV183"/>
  <c r="BU183"/>
  <c r="BT183"/>
  <c r="BS183"/>
  <c r="BR183"/>
  <c r="BQ183"/>
  <c r="BP183"/>
  <c r="BO183"/>
  <c r="BN183"/>
  <c r="BM183"/>
  <c r="BL183"/>
  <c r="BK183"/>
  <c r="BJ183"/>
  <c r="BI183"/>
  <c r="BH183"/>
  <c r="BG183"/>
  <c r="BF183"/>
  <c r="BE183"/>
  <c r="BD183"/>
  <c r="BC183"/>
  <c r="BB183"/>
  <c r="BA183"/>
  <c r="AZ183"/>
  <c r="AY183"/>
  <c r="AX183"/>
  <c r="AW183"/>
  <c r="AV183"/>
  <c r="AU183"/>
  <c r="AT183"/>
  <c r="AS183"/>
  <c r="AR183"/>
  <c r="AQ183"/>
  <c r="AP183"/>
  <c r="AO183"/>
  <c r="AN183"/>
  <c r="AM183"/>
  <c r="AL183"/>
  <c r="AK183"/>
  <c r="AJ183"/>
  <c r="AI183"/>
  <c r="AH183"/>
  <c r="AG183"/>
  <c r="AF183"/>
  <c r="AE183"/>
  <c r="AD183"/>
  <c r="AC183"/>
  <c r="AB183"/>
  <c r="AA183"/>
  <c r="Z183"/>
  <c r="Y183"/>
  <c r="X183"/>
  <c r="W183"/>
  <c r="V183"/>
  <c r="U183"/>
  <c r="T183"/>
  <c r="S183"/>
  <c r="R183"/>
  <c r="Q183"/>
  <c r="P183"/>
  <c r="O183"/>
  <c r="N183"/>
  <c r="M183"/>
  <c r="L183"/>
  <c r="K183"/>
  <c r="J183"/>
  <c r="I183"/>
  <c r="H183"/>
  <c r="G183"/>
  <c r="F183"/>
  <c r="E183"/>
  <c r="C183"/>
  <c r="B183"/>
  <c r="A183"/>
  <c r="CX182"/>
  <c r="CW182"/>
  <c r="CV182"/>
  <c r="CU182"/>
  <c r="CT182"/>
  <c r="CS182"/>
  <c r="CR182"/>
  <c r="CQ182"/>
  <c r="CO182"/>
  <c r="CN182"/>
  <c r="CM182"/>
  <c r="CL182"/>
  <c r="CK182"/>
  <c r="CJ182"/>
  <c r="CI182"/>
  <c r="CH182"/>
  <c r="CG182"/>
  <c r="CF182"/>
  <c r="CE182"/>
  <c r="CD182"/>
  <c r="CC182"/>
  <c r="CB182"/>
  <c r="CA182"/>
  <c r="BZ182"/>
  <c r="BY182"/>
  <c r="BX182"/>
  <c r="BW182"/>
  <c r="BV182"/>
  <c r="BU182"/>
  <c r="BT182"/>
  <c r="BS182"/>
  <c r="BR182"/>
  <c r="BQ182"/>
  <c r="BP182"/>
  <c r="BO182"/>
  <c r="BN182"/>
  <c r="BM182"/>
  <c r="BL182"/>
  <c r="BK182"/>
  <c r="BJ182"/>
  <c r="BI182"/>
  <c r="BH182"/>
  <c r="BG182"/>
  <c r="BF182"/>
  <c r="BE182"/>
  <c r="BD182"/>
  <c r="BC182"/>
  <c r="BB182"/>
  <c r="BA182"/>
  <c r="AZ182"/>
  <c r="AY182"/>
  <c r="AX182"/>
  <c r="AW182"/>
  <c r="AV182"/>
  <c r="AU182"/>
  <c r="AT182"/>
  <c r="AS182"/>
  <c r="AR182"/>
  <c r="AQ182"/>
  <c r="AP182"/>
  <c r="AO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X182"/>
  <c r="W182"/>
  <c r="V182"/>
  <c r="U182"/>
  <c r="T182"/>
  <c r="S182"/>
  <c r="R182"/>
  <c r="Q182"/>
  <c r="P182"/>
  <c r="O182"/>
  <c r="N182"/>
  <c r="M182"/>
  <c r="L182"/>
  <c r="K182"/>
  <c r="J182"/>
  <c r="I182"/>
  <c r="H182"/>
  <c r="G182"/>
  <c r="F182"/>
  <c r="E182"/>
  <c r="C182"/>
  <c r="B182"/>
  <c r="A182"/>
  <c r="CX181"/>
  <c r="CW181"/>
  <c r="CV181"/>
  <c r="CU181"/>
  <c r="CT181"/>
  <c r="CS181"/>
  <c r="CR181"/>
  <c r="CQ181"/>
  <c r="CO181"/>
  <c r="CN181"/>
  <c r="CM181"/>
  <c r="CL181"/>
  <c r="CK181"/>
  <c r="CJ181"/>
  <c r="CI181"/>
  <c r="CH181"/>
  <c r="CG181"/>
  <c r="CF181"/>
  <c r="CE181"/>
  <c r="CD181"/>
  <c r="CC181"/>
  <c r="CB181"/>
  <c r="CA181"/>
  <c r="BZ181"/>
  <c r="BY181"/>
  <c r="BX181"/>
  <c r="BW181"/>
  <c r="BV181"/>
  <c r="BU181"/>
  <c r="BT181"/>
  <c r="BS181"/>
  <c r="BR181"/>
  <c r="BQ181"/>
  <c r="BP181"/>
  <c r="BO181"/>
  <c r="BN181"/>
  <c r="BM181"/>
  <c r="BL181"/>
  <c r="BK181"/>
  <c r="BJ181"/>
  <c r="BI181"/>
  <c r="BH181"/>
  <c r="BG181"/>
  <c r="BF181"/>
  <c r="BE181"/>
  <c r="BD181"/>
  <c r="BC181"/>
  <c r="BB181"/>
  <c r="BA181"/>
  <c r="AZ181"/>
  <c r="AY181"/>
  <c r="AX181"/>
  <c r="AW181"/>
  <c r="AV181"/>
  <c r="AU181"/>
  <c r="AT181"/>
  <c r="AS181"/>
  <c r="AR181"/>
  <c r="AQ181"/>
  <c r="AP181"/>
  <c r="AO181"/>
  <c r="AN181"/>
  <c r="AM181"/>
  <c r="AL181"/>
  <c r="AK181"/>
  <c r="AJ181"/>
  <c r="AI181"/>
  <c r="AH181"/>
  <c r="AG181"/>
  <c r="AF181"/>
  <c r="AE181"/>
  <c r="AD181"/>
  <c r="AC181"/>
  <c r="AB181"/>
  <c r="AA181"/>
  <c r="Z181"/>
  <c r="Y181"/>
  <c r="X181"/>
  <c r="W181"/>
  <c r="V181"/>
  <c r="U181"/>
  <c r="T181"/>
  <c r="S181"/>
  <c r="R181"/>
  <c r="Q181"/>
  <c r="P181"/>
  <c r="O181"/>
  <c r="N181"/>
  <c r="M181"/>
  <c r="L181"/>
  <c r="K181"/>
  <c r="J181"/>
  <c r="I181"/>
  <c r="H181"/>
  <c r="G181"/>
  <c r="F181"/>
  <c r="E181"/>
  <c r="C181"/>
  <c r="B181"/>
  <c r="A181"/>
  <c r="CX180"/>
  <c r="CW180"/>
  <c r="CV180"/>
  <c r="CU180"/>
  <c r="CT180"/>
  <c r="CS180"/>
  <c r="CR180"/>
  <c r="CQ180"/>
  <c r="CO180"/>
  <c r="CN180"/>
  <c r="CM180"/>
  <c r="CL180"/>
  <c r="CK180"/>
  <c r="CJ180"/>
  <c r="CI180"/>
  <c r="CH180"/>
  <c r="CG180"/>
  <c r="CF180"/>
  <c r="CE180"/>
  <c r="CD180"/>
  <c r="CC180"/>
  <c r="CB180"/>
  <c r="CA180"/>
  <c r="BZ180"/>
  <c r="BY180"/>
  <c r="BX180"/>
  <c r="BW180"/>
  <c r="BV180"/>
  <c r="BU180"/>
  <c r="BT180"/>
  <c r="BS180"/>
  <c r="BR180"/>
  <c r="BQ180"/>
  <c r="BP180"/>
  <c r="BO180"/>
  <c r="BN180"/>
  <c r="BM180"/>
  <c r="BL180"/>
  <c r="BK180"/>
  <c r="BJ180"/>
  <c r="BI180"/>
  <c r="BH180"/>
  <c r="BG180"/>
  <c r="BF180"/>
  <c r="BE180"/>
  <c r="BD180"/>
  <c r="BC180"/>
  <c r="BB180"/>
  <c r="BA180"/>
  <c r="AZ180"/>
  <c r="AY180"/>
  <c r="AX180"/>
  <c r="AW180"/>
  <c r="AV180"/>
  <c r="AU180"/>
  <c r="AT180"/>
  <c r="AS180"/>
  <c r="AR180"/>
  <c r="AQ180"/>
  <c r="AP180"/>
  <c r="AO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X180"/>
  <c r="W180"/>
  <c r="V180"/>
  <c r="U180"/>
  <c r="T180"/>
  <c r="S180"/>
  <c r="R180"/>
  <c r="Q180"/>
  <c r="P180"/>
  <c r="O180"/>
  <c r="N180"/>
  <c r="M180"/>
  <c r="L180"/>
  <c r="K180"/>
  <c r="J180"/>
  <c r="I180"/>
  <c r="H180"/>
  <c r="G180"/>
  <c r="F180"/>
  <c r="E180"/>
  <c r="C180"/>
  <c r="B180"/>
  <c r="A180"/>
  <c r="CX179"/>
  <c r="CW179"/>
  <c r="CV179"/>
  <c r="CU179"/>
  <c r="CT179"/>
  <c r="CS179"/>
  <c r="CR179"/>
  <c r="CQ179"/>
  <c r="CO179"/>
  <c r="CN179"/>
  <c r="CM179"/>
  <c r="CL179"/>
  <c r="CK179"/>
  <c r="CJ179"/>
  <c r="CI179"/>
  <c r="CH179"/>
  <c r="CG179"/>
  <c r="CF179"/>
  <c r="CE179"/>
  <c r="CD179"/>
  <c r="CC179"/>
  <c r="CB179"/>
  <c r="CA179"/>
  <c r="BZ179"/>
  <c r="BY179"/>
  <c r="BX179"/>
  <c r="BW179"/>
  <c r="BV179"/>
  <c r="BU179"/>
  <c r="BT179"/>
  <c r="BS179"/>
  <c r="BR179"/>
  <c r="BQ179"/>
  <c r="BP179"/>
  <c r="BO179"/>
  <c r="BN179"/>
  <c r="BM179"/>
  <c r="BL179"/>
  <c r="BK179"/>
  <c r="BJ179"/>
  <c r="BI179"/>
  <c r="BH179"/>
  <c r="BG179"/>
  <c r="BF179"/>
  <c r="BE179"/>
  <c r="BD179"/>
  <c r="BC179"/>
  <c r="BB179"/>
  <c r="BA179"/>
  <c r="AZ179"/>
  <c r="AY179"/>
  <c r="AX179"/>
  <c r="AW179"/>
  <c r="AV179"/>
  <c r="AU179"/>
  <c r="AT179"/>
  <c r="AS179"/>
  <c r="AR179"/>
  <c r="AQ179"/>
  <c r="AP179"/>
  <c r="AO179"/>
  <c r="AN179"/>
  <c r="AM179"/>
  <c r="AL179"/>
  <c r="AK179"/>
  <c r="AJ179"/>
  <c r="AI179"/>
  <c r="AH179"/>
  <c r="AG179"/>
  <c r="AF179"/>
  <c r="AE179"/>
  <c r="AD179"/>
  <c r="AC179"/>
  <c r="AB179"/>
  <c r="AA179"/>
  <c r="Z179"/>
  <c r="Y179"/>
  <c r="X179"/>
  <c r="W179"/>
  <c r="V179"/>
  <c r="U179"/>
  <c r="T179"/>
  <c r="S179"/>
  <c r="R179"/>
  <c r="Q179"/>
  <c r="P179"/>
  <c r="O179"/>
  <c r="N179"/>
  <c r="M179"/>
  <c r="L179"/>
  <c r="K179"/>
  <c r="J179"/>
  <c r="I179"/>
  <c r="H179"/>
  <c r="G179"/>
  <c r="F179"/>
  <c r="E179"/>
  <c r="C179"/>
  <c r="B179"/>
  <c r="A179"/>
  <c r="CX178"/>
  <c r="CW178"/>
  <c r="CV178"/>
  <c r="CU178"/>
  <c r="CT178"/>
  <c r="CS178"/>
  <c r="CR178"/>
  <c r="CQ178"/>
  <c r="CO178"/>
  <c r="CN178"/>
  <c r="CM178"/>
  <c r="CL178"/>
  <c r="CK178"/>
  <c r="CJ178"/>
  <c r="CI178"/>
  <c r="CH178"/>
  <c r="CG178"/>
  <c r="CF178"/>
  <c r="CE178"/>
  <c r="CD178"/>
  <c r="CC178"/>
  <c r="CB178"/>
  <c r="CA178"/>
  <c r="BZ178"/>
  <c r="BY178"/>
  <c r="BX178"/>
  <c r="BW178"/>
  <c r="BV178"/>
  <c r="BU178"/>
  <c r="BT178"/>
  <c r="BS178"/>
  <c r="BR178"/>
  <c r="BQ178"/>
  <c r="BP178"/>
  <c r="BO178"/>
  <c r="BN178"/>
  <c r="BM178"/>
  <c r="BL178"/>
  <c r="BK178"/>
  <c r="BJ178"/>
  <c r="BI178"/>
  <c r="BH178"/>
  <c r="BG178"/>
  <c r="BF178"/>
  <c r="BE178"/>
  <c r="BD178"/>
  <c r="BC178"/>
  <c r="BB178"/>
  <c r="BA178"/>
  <c r="AZ178"/>
  <c r="AY178"/>
  <c r="AX178"/>
  <c r="AW178"/>
  <c r="AV178"/>
  <c r="AU178"/>
  <c r="AT178"/>
  <c r="AS178"/>
  <c r="AR178"/>
  <c r="AQ178"/>
  <c r="AP178"/>
  <c r="AO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X178"/>
  <c r="W178"/>
  <c r="V178"/>
  <c r="U178"/>
  <c r="T178"/>
  <c r="S178"/>
  <c r="R178"/>
  <c r="Q178"/>
  <c r="P178"/>
  <c r="O178"/>
  <c r="N178"/>
  <c r="M178"/>
  <c r="L178"/>
  <c r="K178"/>
  <c r="J178"/>
  <c r="I178"/>
  <c r="H178"/>
  <c r="G178"/>
  <c r="F178"/>
  <c r="E178"/>
  <c r="C178"/>
  <c r="B178"/>
  <c r="A178"/>
  <c r="CX177"/>
  <c r="CW177"/>
  <c r="CV177"/>
  <c r="CU177"/>
  <c r="CT177"/>
  <c r="CS177"/>
  <c r="CR177"/>
  <c r="CQ177"/>
  <c r="CO177"/>
  <c r="CN177"/>
  <c r="CM177"/>
  <c r="CL177"/>
  <c r="CK177"/>
  <c r="CJ177"/>
  <c r="CI177"/>
  <c r="CH177"/>
  <c r="CG177"/>
  <c r="CF177"/>
  <c r="CE177"/>
  <c r="CD177"/>
  <c r="CC177"/>
  <c r="CB177"/>
  <c r="CA177"/>
  <c r="BZ177"/>
  <c r="BY177"/>
  <c r="BX177"/>
  <c r="BW177"/>
  <c r="BV177"/>
  <c r="BU177"/>
  <c r="BT177"/>
  <c r="BS177"/>
  <c r="BR177"/>
  <c r="BQ177"/>
  <c r="BP177"/>
  <c r="BO177"/>
  <c r="BN177"/>
  <c r="BM177"/>
  <c r="BL177"/>
  <c r="BK177"/>
  <c r="BJ177"/>
  <c r="BI177"/>
  <c r="BH177"/>
  <c r="BG177"/>
  <c r="BF177"/>
  <c r="BE177"/>
  <c r="BD177"/>
  <c r="BC177"/>
  <c r="BB177"/>
  <c r="BA177"/>
  <c r="AZ177"/>
  <c r="AY177"/>
  <c r="AX177"/>
  <c r="AW177"/>
  <c r="AV177"/>
  <c r="AU177"/>
  <c r="AT177"/>
  <c r="AS177"/>
  <c r="AR177"/>
  <c r="AQ177"/>
  <c r="AP177"/>
  <c r="AO177"/>
  <c r="AN177"/>
  <c r="AM177"/>
  <c r="AL177"/>
  <c r="AK177"/>
  <c r="AJ177"/>
  <c r="AI177"/>
  <c r="AH177"/>
  <c r="AG177"/>
  <c r="AF177"/>
  <c r="AE177"/>
  <c r="AD177"/>
  <c r="AC177"/>
  <c r="AB177"/>
  <c r="AA177"/>
  <c r="Z177"/>
  <c r="Y177"/>
  <c r="X177"/>
  <c r="W177"/>
  <c r="V177"/>
  <c r="U177"/>
  <c r="T177"/>
  <c r="S177"/>
  <c r="R177"/>
  <c r="Q177"/>
  <c r="P177"/>
  <c r="O177"/>
  <c r="N177"/>
  <c r="M177"/>
  <c r="L177"/>
  <c r="K177"/>
  <c r="J177"/>
  <c r="I177"/>
  <c r="H177"/>
  <c r="G177"/>
  <c r="F177"/>
  <c r="E177"/>
  <c r="C177"/>
  <c r="B177"/>
  <c r="A177"/>
  <c r="CX176"/>
  <c r="CW176"/>
  <c r="CV176"/>
  <c r="CU176"/>
  <c r="CT176"/>
  <c r="CS176"/>
  <c r="CR176"/>
  <c r="CQ176"/>
  <c r="CO176"/>
  <c r="CN176"/>
  <c r="CM176"/>
  <c r="CL176"/>
  <c r="CK176"/>
  <c r="CJ176"/>
  <c r="CI176"/>
  <c r="CH176"/>
  <c r="CG176"/>
  <c r="CF176"/>
  <c r="CE176"/>
  <c r="CD176"/>
  <c r="CC176"/>
  <c r="CB176"/>
  <c r="CA176"/>
  <c r="BZ176"/>
  <c r="BY176"/>
  <c r="BX176"/>
  <c r="BW176"/>
  <c r="BV176"/>
  <c r="BU176"/>
  <c r="BT176"/>
  <c r="BS176"/>
  <c r="BR176"/>
  <c r="BQ176"/>
  <c r="BP176"/>
  <c r="BO176"/>
  <c r="BN176"/>
  <c r="BM176"/>
  <c r="BL176"/>
  <c r="BK176"/>
  <c r="BJ176"/>
  <c r="BI176"/>
  <c r="BH176"/>
  <c r="BG176"/>
  <c r="BF176"/>
  <c r="BE176"/>
  <c r="BD176"/>
  <c r="BC176"/>
  <c r="BB176"/>
  <c r="BA176"/>
  <c r="AZ176"/>
  <c r="AY176"/>
  <c r="AX176"/>
  <c r="AW176"/>
  <c r="AV176"/>
  <c r="AU176"/>
  <c r="AT176"/>
  <c r="AS176"/>
  <c r="AR176"/>
  <c r="AQ176"/>
  <c r="AP176"/>
  <c r="AO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X176"/>
  <c r="W176"/>
  <c r="V176"/>
  <c r="U176"/>
  <c r="T176"/>
  <c r="S176"/>
  <c r="R176"/>
  <c r="Q176"/>
  <c r="P176"/>
  <c r="O176"/>
  <c r="N176"/>
  <c r="M176"/>
  <c r="L176"/>
  <c r="K176"/>
  <c r="J176"/>
  <c r="I176"/>
  <c r="H176"/>
  <c r="G176"/>
  <c r="F176"/>
  <c r="E176"/>
  <c r="C176"/>
  <c r="B176"/>
  <c r="A176"/>
  <c r="CX175"/>
  <c r="CW175"/>
  <c r="CV175"/>
  <c r="CU175"/>
  <c r="CT175"/>
  <c r="CS175"/>
  <c r="CR175"/>
  <c r="CQ175"/>
  <c r="CO175"/>
  <c r="CN175"/>
  <c r="CM175"/>
  <c r="CL175"/>
  <c r="CK175"/>
  <c r="CJ175"/>
  <c r="CI175"/>
  <c r="CH175"/>
  <c r="CG175"/>
  <c r="CF175"/>
  <c r="CE175"/>
  <c r="CD175"/>
  <c r="CC175"/>
  <c r="CB175"/>
  <c r="CA175"/>
  <c r="BZ175"/>
  <c r="BY175"/>
  <c r="BX175"/>
  <c r="BW175"/>
  <c r="BV175"/>
  <c r="BU175"/>
  <c r="BT175"/>
  <c r="BS175"/>
  <c r="BR175"/>
  <c r="BQ175"/>
  <c r="BP175"/>
  <c r="BO175"/>
  <c r="BN175"/>
  <c r="BM175"/>
  <c r="BL175"/>
  <c r="BK175"/>
  <c r="BJ175"/>
  <c r="BI175"/>
  <c r="BH175"/>
  <c r="BG175"/>
  <c r="BF175"/>
  <c r="BE175"/>
  <c r="BD175"/>
  <c r="BC175"/>
  <c r="BB175"/>
  <c r="BA175"/>
  <c r="AZ175"/>
  <c r="AY175"/>
  <c r="AX175"/>
  <c r="AW175"/>
  <c r="AV175"/>
  <c r="AU175"/>
  <c r="AT175"/>
  <c r="AS175"/>
  <c r="AR175"/>
  <c r="AQ175"/>
  <c r="AP175"/>
  <c r="AO175"/>
  <c r="AN175"/>
  <c r="AM175"/>
  <c r="AL175"/>
  <c r="AK175"/>
  <c r="AJ175"/>
  <c r="AI175"/>
  <c r="AH175"/>
  <c r="AG175"/>
  <c r="AF175"/>
  <c r="AE175"/>
  <c r="AD175"/>
  <c r="AC175"/>
  <c r="AB175"/>
  <c r="AA175"/>
  <c r="Z175"/>
  <c r="Y175"/>
  <c r="X175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F175"/>
  <c r="E175"/>
  <c r="C175"/>
  <c r="B175"/>
  <c r="A175"/>
  <c r="CX174"/>
  <c r="CW174"/>
  <c r="CV174"/>
  <c r="CU174"/>
  <c r="CT174"/>
  <c r="CS174"/>
  <c r="CR174"/>
  <c r="CQ174"/>
  <c r="CO174"/>
  <c r="CN174"/>
  <c r="CM174"/>
  <c r="CL174"/>
  <c r="CK174"/>
  <c r="CJ174"/>
  <c r="CI174"/>
  <c r="CH174"/>
  <c r="CG174"/>
  <c r="CF174"/>
  <c r="CE174"/>
  <c r="CD174"/>
  <c r="CC174"/>
  <c r="CB174"/>
  <c r="CA174"/>
  <c r="BZ174"/>
  <c r="BY174"/>
  <c r="BX174"/>
  <c r="BW174"/>
  <c r="BV174"/>
  <c r="BU174"/>
  <c r="BT174"/>
  <c r="BS174"/>
  <c r="BR174"/>
  <c r="BQ174"/>
  <c r="BP174"/>
  <c r="BO174"/>
  <c r="BN174"/>
  <c r="BM174"/>
  <c r="BL174"/>
  <c r="BK174"/>
  <c r="BJ174"/>
  <c r="BI174"/>
  <c r="BH174"/>
  <c r="BG174"/>
  <c r="BF174"/>
  <c r="BE174"/>
  <c r="BD174"/>
  <c r="BC174"/>
  <c r="BB174"/>
  <c r="BA174"/>
  <c r="AZ174"/>
  <c r="AY174"/>
  <c r="AX174"/>
  <c r="AW174"/>
  <c r="AV174"/>
  <c r="AU174"/>
  <c r="AT174"/>
  <c r="AS174"/>
  <c r="AR174"/>
  <c r="AQ174"/>
  <c r="AP174"/>
  <c r="AO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X174"/>
  <c r="W174"/>
  <c r="V174"/>
  <c r="U174"/>
  <c r="T174"/>
  <c r="S174"/>
  <c r="R174"/>
  <c r="Q174"/>
  <c r="P174"/>
  <c r="O174"/>
  <c r="N174"/>
  <c r="M174"/>
  <c r="L174"/>
  <c r="K174"/>
  <c r="J174"/>
  <c r="I174"/>
  <c r="H174"/>
  <c r="G174"/>
  <c r="F174"/>
  <c r="E174"/>
  <c r="C174"/>
  <c r="B174"/>
  <c r="A174"/>
  <c r="CX173"/>
  <c r="CW173"/>
  <c r="CV173"/>
  <c r="CU173"/>
  <c r="CT173"/>
  <c r="CS173"/>
  <c r="CR173"/>
  <c r="CQ173"/>
  <c r="CO173"/>
  <c r="CN173"/>
  <c r="CM173"/>
  <c r="CL173"/>
  <c r="CK173"/>
  <c r="CJ173"/>
  <c r="CI173"/>
  <c r="CH173"/>
  <c r="CG173"/>
  <c r="CF173"/>
  <c r="CE173"/>
  <c r="CD173"/>
  <c r="CC173"/>
  <c r="CB173"/>
  <c r="CA173"/>
  <c r="BZ173"/>
  <c r="BY173"/>
  <c r="BX173"/>
  <c r="BW173"/>
  <c r="BV173"/>
  <c r="BU173"/>
  <c r="BT173"/>
  <c r="BS173"/>
  <c r="BR173"/>
  <c r="BQ173"/>
  <c r="BP173"/>
  <c r="BO173"/>
  <c r="BN173"/>
  <c r="BM173"/>
  <c r="BL173"/>
  <c r="BK173"/>
  <c r="BJ173"/>
  <c r="BI173"/>
  <c r="BH173"/>
  <c r="BG173"/>
  <c r="BF173"/>
  <c r="BE173"/>
  <c r="BD173"/>
  <c r="BC173"/>
  <c r="BB173"/>
  <c r="BA173"/>
  <c r="AZ173"/>
  <c r="AY173"/>
  <c r="AX173"/>
  <c r="AW173"/>
  <c r="AV173"/>
  <c r="AU173"/>
  <c r="AT173"/>
  <c r="AS173"/>
  <c r="AR173"/>
  <c r="AQ173"/>
  <c r="AP173"/>
  <c r="AO173"/>
  <c r="AN173"/>
  <c r="AM173"/>
  <c r="AL173"/>
  <c r="AK173"/>
  <c r="AJ173"/>
  <c r="AI173"/>
  <c r="AH173"/>
  <c r="AG173"/>
  <c r="AF173"/>
  <c r="AE173"/>
  <c r="AD173"/>
  <c r="AC173"/>
  <c r="AB173"/>
  <c r="AA173"/>
  <c r="Z173"/>
  <c r="Y173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G173"/>
  <c r="F173"/>
  <c r="E173"/>
  <c r="C173"/>
  <c r="B173"/>
  <c r="A173"/>
  <c r="CX172"/>
  <c r="CW172"/>
  <c r="CV172"/>
  <c r="CU172"/>
  <c r="CT172"/>
  <c r="CS172"/>
  <c r="CR172"/>
  <c r="CQ172"/>
  <c r="CO172"/>
  <c r="CN172"/>
  <c r="CM172"/>
  <c r="CL172"/>
  <c r="CK172"/>
  <c r="CJ172"/>
  <c r="CI172"/>
  <c r="CH172"/>
  <c r="CG172"/>
  <c r="CF172"/>
  <c r="CE172"/>
  <c r="CD172"/>
  <c r="CC172"/>
  <c r="CB172"/>
  <c r="CA172"/>
  <c r="BZ172"/>
  <c r="BY172"/>
  <c r="BX172"/>
  <c r="BW172"/>
  <c r="BV172"/>
  <c r="BU172"/>
  <c r="BT172"/>
  <c r="BS172"/>
  <c r="BR172"/>
  <c r="BQ172"/>
  <c r="BP172"/>
  <c r="BO172"/>
  <c r="BN172"/>
  <c r="BM172"/>
  <c r="BL172"/>
  <c r="BK172"/>
  <c r="BJ172"/>
  <c r="BI172"/>
  <c r="BH172"/>
  <c r="BG172"/>
  <c r="BF172"/>
  <c r="BE172"/>
  <c r="BD172"/>
  <c r="BC172"/>
  <c r="BB172"/>
  <c r="BA172"/>
  <c r="AZ172"/>
  <c r="AY172"/>
  <c r="AX172"/>
  <c r="AW172"/>
  <c r="AV172"/>
  <c r="AU172"/>
  <c r="AT172"/>
  <c r="AS172"/>
  <c r="AR172"/>
  <c r="AQ172"/>
  <c r="AP172"/>
  <c r="AO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X172"/>
  <c r="W172"/>
  <c r="V172"/>
  <c r="U172"/>
  <c r="T172"/>
  <c r="S172"/>
  <c r="R172"/>
  <c r="Q172"/>
  <c r="P172"/>
  <c r="O172"/>
  <c r="N172"/>
  <c r="M172"/>
  <c r="L172"/>
  <c r="K172"/>
  <c r="J172"/>
  <c r="I172"/>
  <c r="H172"/>
  <c r="G172"/>
  <c r="F172"/>
  <c r="E172"/>
  <c r="C172"/>
  <c r="B172"/>
  <c r="A172"/>
  <c r="CX171"/>
  <c r="CW171"/>
  <c r="CV171"/>
  <c r="CU171"/>
  <c r="CT171"/>
  <c r="CS171"/>
  <c r="CR171"/>
  <c r="CQ171"/>
  <c r="CO171"/>
  <c r="CN171"/>
  <c r="CM171"/>
  <c r="CL171"/>
  <c r="CK171"/>
  <c r="CJ171"/>
  <c r="CI171"/>
  <c r="CH171"/>
  <c r="CG171"/>
  <c r="CF171"/>
  <c r="CE171"/>
  <c r="CD171"/>
  <c r="CC171"/>
  <c r="CB171"/>
  <c r="CA171"/>
  <c r="BZ171"/>
  <c r="BY171"/>
  <c r="BX171"/>
  <c r="BW171"/>
  <c r="BV171"/>
  <c r="BU171"/>
  <c r="BT171"/>
  <c r="BS171"/>
  <c r="BR171"/>
  <c r="BQ171"/>
  <c r="BP171"/>
  <c r="BO171"/>
  <c r="BN171"/>
  <c r="BM171"/>
  <c r="BL171"/>
  <c r="BK171"/>
  <c r="BJ171"/>
  <c r="BI171"/>
  <c r="BH171"/>
  <c r="BG171"/>
  <c r="BF171"/>
  <c r="BE171"/>
  <c r="BD171"/>
  <c r="BC171"/>
  <c r="BB171"/>
  <c r="BA171"/>
  <c r="AZ171"/>
  <c r="AY171"/>
  <c r="AX171"/>
  <c r="AW171"/>
  <c r="AV171"/>
  <c r="AU171"/>
  <c r="AT171"/>
  <c r="AS171"/>
  <c r="AR171"/>
  <c r="AQ171"/>
  <c r="AP171"/>
  <c r="AO171"/>
  <c r="AN171"/>
  <c r="AM171"/>
  <c r="AL171"/>
  <c r="AK171"/>
  <c r="AJ171"/>
  <c r="AI171"/>
  <c r="AH171"/>
  <c r="AG171"/>
  <c r="AF171"/>
  <c r="AE171"/>
  <c r="AD171"/>
  <c r="AC171"/>
  <c r="AB171"/>
  <c r="AA171"/>
  <c r="Z171"/>
  <c r="Y171"/>
  <c r="X171"/>
  <c r="W171"/>
  <c r="V171"/>
  <c r="U171"/>
  <c r="T171"/>
  <c r="S171"/>
  <c r="R171"/>
  <c r="Q171"/>
  <c r="P171"/>
  <c r="O171"/>
  <c r="N171"/>
  <c r="M171"/>
  <c r="L171"/>
  <c r="K171"/>
  <c r="J171"/>
  <c r="I171"/>
  <c r="H171"/>
  <c r="G171"/>
  <c r="F171"/>
  <c r="E171"/>
  <c r="C171"/>
  <c r="B171"/>
  <c r="A171"/>
  <c r="CX170"/>
  <c r="CW170"/>
  <c r="CV170"/>
  <c r="CU170"/>
  <c r="CT170"/>
  <c r="CS170"/>
  <c r="CR170"/>
  <c r="CQ170"/>
  <c r="CO170"/>
  <c r="CN170"/>
  <c r="CM170"/>
  <c r="CL170"/>
  <c r="CK170"/>
  <c r="CJ170"/>
  <c r="CI170"/>
  <c r="CH170"/>
  <c r="CG170"/>
  <c r="CF170"/>
  <c r="CE170"/>
  <c r="CD170"/>
  <c r="CC170"/>
  <c r="CB170"/>
  <c r="CA170"/>
  <c r="BZ170"/>
  <c r="BY170"/>
  <c r="BX170"/>
  <c r="BW170"/>
  <c r="BV170"/>
  <c r="BU170"/>
  <c r="BT170"/>
  <c r="BS170"/>
  <c r="BR170"/>
  <c r="BQ170"/>
  <c r="BP170"/>
  <c r="BO170"/>
  <c r="BN170"/>
  <c r="BM170"/>
  <c r="BL170"/>
  <c r="BK170"/>
  <c r="BJ170"/>
  <c r="BI170"/>
  <c r="BH170"/>
  <c r="BG170"/>
  <c r="BF170"/>
  <c r="BE170"/>
  <c r="BD170"/>
  <c r="BC170"/>
  <c r="BB170"/>
  <c r="BA170"/>
  <c r="AZ170"/>
  <c r="AY170"/>
  <c r="AX170"/>
  <c r="AW170"/>
  <c r="AV170"/>
  <c r="AU170"/>
  <c r="AT170"/>
  <c r="AS170"/>
  <c r="AR170"/>
  <c r="AQ170"/>
  <c r="AP170"/>
  <c r="AO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X170"/>
  <c r="W170"/>
  <c r="V170"/>
  <c r="U170"/>
  <c r="T170"/>
  <c r="S170"/>
  <c r="R170"/>
  <c r="Q170"/>
  <c r="P170"/>
  <c r="O170"/>
  <c r="N170"/>
  <c r="M170"/>
  <c r="L170"/>
  <c r="K170"/>
  <c r="J170"/>
  <c r="I170"/>
  <c r="H170"/>
  <c r="G170"/>
  <c r="F170"/>
  <c r="E170"/>
  <c r="C170"/>
  <c r="B170"/>
  <c r="A170"/>
  <c r="CX169"/>
  <c r="CW169"/>
  <c r="CV169"/>
  <c r="CU169"/>
  <c r="CT169"/>
  <c r="CS169"/>
  <c r="CR169"/>
  <c r="CQ169"/>
  <c r="CO169"/>
  <c r="CN169"/>
  <c r="CM169"/>
  <c r="CL169"/>
  <c r="CK169"/>
  <c r="CJ169"/>
  <c r="CI169"/>
  <c r="CH169"/>
  <c r="CG169"/>
  <c r="CF169"/>
  <c r="CE169"/>
  <c r="CD169"/>
  <c r="CC169"/>
  <c r="CB169"/>
  <c r="CA169"/>
  <c r="BZ169"/>
  <c r="BY169"/>
  <c r="BX169"/>
  <c r="BW169"/>
  <c r="BV169"/>
  <c r="BU169"/>
  <c r="BT169"/>
  <c r="BS169"/>
  <c r="BR169"/>
  <c r="BQ169"/>
  <c r="BP169"/>
  <c r="BO169"/>
  <c r="BN169"/>
  <c r="BM169"/>
  <c r="BL169"/>
  <c r="BK169"/>
  <c r="BJ169"/>
  <c r="BI169"/>
  <c r="BH169"/>
  <c r="BG169"/>
  <c r="BF169"/>
  <c r="BE169"/>
  <c r="BD169"/>
  <c r="BC169"/>
  <c r="BB169"/>
  <c r="BA169"/>
  <c r="AZ169"/>
  <c r="AY169"/>
  <c r="AX169"/>
  <c r="AW169"/>
  <c r="AV169"/>
  <c r="AU169"/>
  <c r="AT169"/>
  <c r="AS169"/>
  <c r="AR169"/>
  <c r="AQ169"/>
  <c r="AP169"/>
  <c r="AO169"/>
  <c r="AN169"/>
  <c r="AM169"/>
  <c r="AL169"/>
  <c r="AK169"/>
  <c r="AJ169"/>
  <c r="AI169"/>
  <c r="AH169"/>
  <c r="AG169"/>
  <c r="AF169"/>
  <c r="AE169"/>
  <c r="AD169"/>
  <c r="AC169"/>
  <c r="AB169"/>
  <c r="AA169"/>
  <c r="Z169"/>
  <c r="Y169"/>
  <c r="X169"/>
  <c r="W169"/>
  <c r="V169"/>
  <c r="U169"/>
  <c r="T169"/>
  <c r="S169"/>
  <c r="R169"/>
  <c r="Q169"/>
  <c r="P169"/>
  <c r="O169"/>
  <c r="N169"/>
  <c r="M169"/>
  <c r="L169"/>
  <c r="K169"/>
  <c r="J169"/>
  <c r="I169"/>
  <c r="H169"/>
  <c r="G169"/>
  <c r="F169"/>
  <c r="E169"/>
  <c r="C169"/>
  <c r="B169"/>
  <c r="A169"/>
  <c r="CX168"/>
  <c r="CW168"/>
  <c r="CV168"/>
  <c r="CU168"/>
  <c r="CT168"/>
  <c r="CS168"/>
  <c r="CR168"/>
  <c r="CQ168"/>
  <c r="CO168"/>
  <c r="CN168"/>
  <c r="CM168"/>
  <c r="CL168"/>
  <c r="CK168"/>
  <c r="CJ168"/>
  <c r="CI168"/>
  <c r="CH168"/>
  <c r="CG168"/>
  <c r="CF168"/>
  <c r="CE168"/>
  <c r="CD168"/>
  <c r="CC168"/>
  <c r="CB168"/>
  <c r="CA168"/>
  <c r="BZ168"/>
  <c r="BY168"/>
  <c r="BX168"/>
  <c r="BW168"/>
  <c r="BV168"/>
  <c r="BU168"/>
  <c r="BT168"/>
  <c r="BS168"/>
  <c r="BR168"/>
  <c r="BQ168"/>
  <c r="BP168"/>
  <c r="BO168"/>
  <c r="BN168"/>
  <c r="BM168"/>
  <c r="BL168"/>
  <c r="BK168"/>
  <c r="BJ168"/>
  <c r="BI168"/>
  <c r="BH168"/>
  <c r="BG168"/>
  <c r="BF168"/>
  <c r="BE168"/>
  <c r="BD168"/>
  <c r="BC168"/>
  <c r="BB168"/>
  <c r="BA168"/>
  <c r="AZ168"/>
  <c r="AY168"/>
  <c r="AX168"/>
  <c r="AW168"/>
  <c r="AV168"/>
  <c r="AU168"/>
  <c r="AT168"/>
  <c r="AS168"/>
  <c r="AR168"/>
  <c r="AQ168"/>
  <c r="AP168"/>
  <c r="AO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X168"/>
  <c r="W168"/>
  <c r="V168"/>
  <c r="U168"/>
  <c r="T168"/>
  <c r="S168"/>
  <c r="R168"/>
  <c r="Q168"/>
  <c r="P168"/>
  <c r="O168"/>
  <c r="N168"/>
  <c r="M168"/>
  <c r="L168"/>
  <c r="K168"/>
  <c r="J168"/>
  <c r="I168"/>
  <c r="H168"/>
  <c r="G168"/>
  <c r="F168"/>
  <c r="E168"/>
  <c r="C168"/>
  <c r="B168"/>
  <c r="A168"/>
  <c r="CX167"/>
  <c r="CW167"/>
  <c r="CV167"/>
  <c r="CU167"/>
  <c r="CT167"/>
  <c r="CS167"/>
  <c r="CR167"/>
  <c r="CQ167"/>
  <c r="CO167"/>
  <c r="CN167"/>
  <c r="CM167"/>
  <c r="CL167"/>
  <c r="CK167"/>
  <c r="CJ167"/>
  <c r="CI167"/>
  <c r="CH167"/>
  <c r="CG167"/>
  <c r="CF167"/>
  <c r="CE167"/>
  <c r="CD167"/>
  <c r="CC167"/>
  <c r="CB167"/>
  <c r="CA167"/>
  <c r="BZ167"/>
  <c r="BY167"/>
  <c r="BX167"/>
  <c r="BW167"/>
  <c r="BV167"/>
  <c r="BU167"/>
  <c r="BT167"/>
  <c r="BS167"/>
  <c r="BR167"/>
  <c r="BQ167"/>
  <c r="BP167"/>
  <c r="BO167"/>
  <c r="BN167"/>
  <c r="BM167"/>
  <c r="BL167"/>
  <c r="BK167"/>
  <c r="BJ167"/>
  <c r="BI167"/>
  <c r="BH167"/>
  <c r="BG167"/>
  <c r="BF167"/>
  <c r="BE167"/>
  <c r="BD167"/>
  <c r="BC167"/>
  <c r="BB167"/>
  <c r="BA167"/>
  <c r="AZ167"/>
  <c r="AY167"/>
  <c r="AX167"/>
  <c r="AW167"/>
  <c r="AV167"/>
  <c r="AU167"/>
  <c r="AT167"/>
  <c r="AS167"/>
  <c r="AR167"/>
  <c r="AQ167"/>
  <c r="AP167"/>
  <c r="AO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X167"/>
  <c r="W167"/>
  <c r="V167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C167"/>
  <c r="B167"/>
  <c r="A167"/>
  <c r="CX166"/>
  <c r="CW166"/>
  <c r="CV166"/>
  <c r="CU166"/>
  <c r="CT166"/>
  <c r="CS166"/>
  <c r="CR166"/>
  <c r="CQ166"/>
  <c r="CO166"/>
  <c r="CN166"/>
  <c r="CM166"/>
  <c r="CL166"/>
  <c r="CK166"/>
  <c r="CJ166"/>
  <c r="CI166"/>
  <c r="CH166"/>
  <c r="CG166"/>
  <c r="CF166"/>
  <c r="CE166"/>
  <c r="CD166"/>
  <c r="CC166"/>
  <c r="CB166"/>
  <c r="CA166"/>
  <c r="BZ166"/>
  <c r="BY166"/>
  <c r="BX166"/>
  <c r="BW166"/>
  <c r="BV166"/>
  <c r="BU166"/>
  <c r="BT166"/>
  <c r="BS166"/>
  <c r="BR166"/>
  <c r="BQ166"/>
  <c r="BP166"/>
  <c r="BO166"/>
  <c r="BN166"/>
  <c r="BM166"/>
  <c r="BL166"/>
  <c r="BK166"/>
  <c r="BJ166"/>
  <c r="BI166"/>
  <c r="BH166"/>
  <c r="BG166"/>
  <c r="BF166"/>
  <c r="BE166"/>
  <c r="BD166"/>
  <c r="BC166"/>
  <c r="BB166"/>
  <c r="BA166"/>
  <c r="AZ166"/>
  <c r="AY166"/>
  <c r="AX166"/>
  <c r="AW166"/>
  <c r="AV166"/>
  <c r="AU166"/>
  <c r="AT166"/>
  <c r="AS166"/>
  <c r="AR166"/>
  <c r="AQ166"/>
  <c r="AP166"/>
  <c r="AO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C166"/>
  <c r="B166"/>
  <c r="A166"/>
  <c r="CX165"/>
  <c r="CW165"/>
  <c r="CV165"/>
  <c r="CU165"/>
  <c r="CT165"/>
  <c r="CS165"/>
  <c r="CR165"/>
  <c r="CQ165"/>
  <c r="CO165"/>
  <c r="CN165"/>
  <c r="CM165"/>
  <c r="CL165"/>
  <c r="CK165"/>
  <c r="CJ165"/>
  <c r="CI165"/>
  <c r="CH165"/>
  <c r="CG165"/>
  <c r="CF165"/>
  <c r="CE165"/>
  <c r="CD165"/>
  <c r="CC165"/>
  <c r="CB165"/>
  <c r="CA165"/>
  <c r="BZ165"/>
  <c r="BY165"/>
  <c r="BX165"/>
  <c r="BW165"/>
  <c r="BV165"/>
  <c r="BU165"/>
  <c r="BT165"/>
  <c r="BS165"/>
  <c r="BR165"/>
  <c r="BQ165"/>
  <c r="BP165"/>
  <c r="BO165"/>
  <c r="BN165"/>
  <c r="BM165"/>
  <c r="BL165"/>
  <c r="BK165"/>
  <c r="BJ165"/>
  <c r="BI165"/>
  <c r="BH165"/>
  <c r="BG165"/>
  <c r="BF165"/>
  <c r="BE165"/>
  <c r="BD165"/>
  <c r="BC165"/>
  <c r="BB165"/>
  <c r="BA165"/>
  <c r="AZ165"/>
  <c r="AY165"/>
  <c r="AX165"/>
  <c r="AW165"/>
  <c r="AV165"/>
  <c r="AU165"/>
  <c r="AT165"/>
  <c r="AS165"/>
  <c r="AR165"/>
  <c r="AQ165"/>
  <c r="AP165"/>
  <c r="AO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C165"/>
  <c r="B165"/>
  <c r="A165"/>
  <c r="CX164"/>
  <c r="CW164"/>
  <c r="CV164"/>
  <c r="CU164"/>
  <c r="CT164"/>
  <c r="CS164"/>
  <c r="CR164"/>
  <c r="CQ164"/>
  <c r="CO164"/>
  <c r="CN164"/>
  <c r="CM164"/>
  <c r="CL164"/>
  <c r="CK164"/>
  <c r="CJ164"/>
  <c r="CI164"/>
  <c r="CH164"/>
  <c r="CG164"/>
  <c r="CF164"/>
  <c r="CE164"/>
  <c r="CD164"/>
  <c r="CC164"/>
  <c r="CB164"/>
  <c r="CA164"/>
  <c r="BZ164"/>
  <c r="BY164"/>
  <c r="BX164"/>
  <c r="BW164"/>
  <c r="BV164"/>
  <c r="BU164"/>
  <c r="BT164"/>
  <c r="BS164"/>
  <c r="BR164"/>
  <c r="BQ164"/>
  <c r="BP164"/>
  <c r="BO164"/>
  <c r="BN164"/>
  <c r="BM164"/>
  <c r="BL164"/>
  <c r="BK164"/>
  <c r="BJ164"/>
  <c r="BI164"/>
  <c r="BH164"/>
  <c r="BG164"/>
  <c r="BF164"/>
  <c r="BE164"/>
  <c r="BD164"/>
  <c r="BC164"/>
  <c r="BB164"/>
  <c r="BA164"/>
  <c r="AZ164"/>
  <c r="AY164"/>
  <c r="AX164"/>
  <c r="AW164"/>
  <c r="AV164"/>
  <c r="AU164"/>
  <c r="AT164"/>
  <c r="AS164"/>
  <c r="AR164"/>
  <c r="AQ164"/>
  <c r="AP164"/>
  <c r="AO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X164"/>
  <c r="W164"/>
  <c r="V164"/>
  <c r="U164"/>
  <c r="T164"/>
  <c r="S164"/>
  <c r="R164"/>
  <c r="Q164"/>
  <c r="P164"/>
  <c r="O164"/>
  <c r="N164"/>
  <c r="M164"/>
  <c r="L164"/>
  <c r="K164"/>
  <c r="J164"/>
  <c r="I164"/>
  <c r="H164"/>
  <c r="G164"/>
  <c r="F164"/>
  <c r="E164"/>
  <c r="C164"/>
  <c r="B164"/>
  <c r="A164"/>
  <c r="CX163"/>
  <c r="CW163"/>
  <c r="CV163"/>
  <c r="CU163"/>
  <c r="CT163"/>
  <c r="CS163"/>
  <c r="CR163"/>
  <c r="CQ163"/>
  <c r="CO163"/>
  <c r="CN163"/>
  <c r="CM163"/>
  <c r="CL163"/>
  <c r="CK163"/>
  <c r="CJ163"/>
  <c r="CI163"/>
  <c r="CH163"/>
  <c r="CG163"/>
  <c r="CF163"/>
  <c r="CE163"/>
  <c r="CD163"/>
  <c r="CC163"/>
  <c r="CB163"/>
  <c r="CA163"/>
  <c r="BZ163"/>
  <c r="BY163"/>
  <c r="BX163"/>
  <c r="BW163"/>
  <c r="BV163"/>
  <c r="BU163"/>
  <c r="BT163"/>
  <c r="BS163"/>
  <c r="BR163"/>
  <c r="BQ163"/>
  <c r="BP163"/>
  <c r="BO163"/>
  <c r="BN163"/>
  <c r="BM163"/>
  <c r="BL163"/>
  <c r="BK163"/>
  <c r="BJ163"/>
  <c r="BI163"/>
  <c r="BH163"/>
  <c r="BG163"/>
  <c r="BF163"/>
  <c r="BE163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C163"/>
  <c r="B163"/>
  <c r="A163"/>
  <c r="CX162"/>
  <c r="CW162"/>
  <c r="CV162"/>
  <c r="CU162"/>
  <c r="CT162"/>
  <c r="CS162"/>
  <c r="CR162"/>
  <c r="CQ162"/>
  <c r="CO162"/>
  <c r="CN162"/>
  <c r="CM162"/>
  <c r="CL162"/>
  <c r="CK162"/>
  <c r="CJ162"/>
  <c r="CI162"/>
  <c r="CH162"/>
  <c r="CG162"/>
  <c r="CF162"/>
  <c r="CE162"/>
  <c r="CD162"/>
  <c r="CC162"/>
  <c r="CB162"/>
  <c r="CA162"/>
  <c r="BZ162"/>
  <c r="BY162"/>
  <c r="BX162"/>
  <c r="BW162"/>
  <c r="BV162"/>
  <c r="BU162"/>
  <c r="BT162"/>
  <c r="BS162"/>
  <c r="BR162"/>
  <c r="BQ162"/>
  <c r="BP162"/>
  <c r="BO162"/>
  <c r="BN162"/>
  <c r="BM162"/>
  <c r="BL162"/>
  <c r="BK162"/>
  <c r="BJ162"/>
  <c r="BI162"/>
  <c r="BH162"/>
  <c r="BG162"/>
  <c r="BF162"/>
  <c r="BE162"/>
  <c r="BD162"/>
  <c r="BC162"/>
  <c r="BB162"/>
  <c r="BA162"/>
  <c r="AZ162"/>
  <c r="AY162"/>
  <c r="AX162"/>
  <c r="AW162"/>
  <c r="AV162"/>
  <c r="AU162"/>
  <c r="AT162"/>
  <c r="AS162"/>
  <c r="AR162"/>
  <c r="AQ162"/>
  <c r="AP162"/>
  <c r="AO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  <c r="C162"/>
  <c r="B162"/>
  <c r="A162"/>
  <c r="CX161"/>
  <c r="CW161"/>
  <c r="CV161"/>
  <c r="CU161"/>
  <c r="CT161"/>
  <c r="CS161"/>
  <c r="CR161"/>
  <c r="CQ161"/>
  <c r="CO161"/>
  <c r="CN161"/>
  <c r="CM161"/>
  <c r="CL161"/>
  <c r="CK161"/>
  <c r="CJ161"/>
  <c r="CI161"/>
  <c r="CH161"/>
  <c r="CG161"/>
  <c r="CF161"/>
  <c r="CE161"/>
  <c r="CD161"/>
  <c r="CC161"/>
  <c r="CB161"/>
  <c r="CA161"/>
  <c r="BZ161"/>
  <c r="BY161"/>
  <c r="BX161"/>
  <c r="BW161"/>
  <c r="BV161"/>
  <c r="BU161"/>
  <c r="BT161"/>
  <c r="BS161"/>
  <c r="BR161"/>
  <c r="BQ161"/>
  <c r="BP161"/>
  <c r="BO161"/>
  <c r="BN161"/>
  <c r="BM161"/>
  <c r="BL161"/>
  <c r="BK161"/>
  <c r="BJ161"/>
  <c r="BI161"/>
  <c r="BH161"/>
  <c r="BG161"/>
  <c r="BF161"/>
  <c r="BE161"/>
  <c r="BD161"/>
  <c r="BC161"/>
  <c r="BB161"/>
  <c r="BA161"/>
  <c r="AZ161"/>
  <c r="AY161"/>
  <c r="AX161"/>
  <c r="AW161"/>
  <c r="AV161"/>
  <c r="AU161"/>
  <c r="AT161"/>
  <c r="AS161"/>
  <c r="AR161"/>
  <c r="AQ161"/>
  <c r="AP161"/>
  <c r="AO161"/>
  <c r="AN161"/>
  <c r="AM161"/>
  <c r="AL161"/>
  <c r="AK161"/>
  <c r="AJ161"/>
  <c r="AI161"/>
  <c r="AH161"/>
  <c r="AG161"/>
  <c r="AF161"/>
  <c r="AE161"/>
  <c r="AD161"/>
  <c r="AC161"/>
  <c r="AB161"/>
  <c r="AA161"/>
  <c r="Z161"/>
  <c r="Y161"/>
  <c r="X161"/>
  <c r="W161"/>
  <c r="V161"/>
  <c r="U161"/>
  <c r="T161"/>
  <c r="S161"/>
  <c r="R161"/>
  <c r="Q161"/>
  <c r="P161"/>
  <c r="O161"/>
  <c r="N161"/>
  <c r="M161"/>
  <c r="L161"/>
  <c r="K161"/>
  <c r="J161"/>
  <c r="I161"/>
  <c r="H161"/>
  <c r="G161"/>
  <c r="F161"/>
  <c r="E161"/>
  <c r="C161"/>
  <c r="B161"/>
  <c r="A161"/>
  <c r="CX160"/>
  <c r="CW160"/>
  <c r="CV160"/>
  <c r="CU160"/>
  <c r="CT160"/>
  <c r="CS160"/>
  <c r="CR160"/>
  <c r="CQ160"/>
  <c r="CO160"/>
  <c r="CN160"/>
  <c r="CM160"/>
  <c r="CL160"/>
  <c r="CK160"/>
  <c r="CJ160"/>
  <c r="CI160"/>
  <c r="CH160"/>
  <c r="CG160"/>
  <c r="CF160"/>
  <c r="CE160"/>
  <c r="CD160"/>
  <c r="CC160"/>
  <c r="CB160"/>
  <c r="CA160"/>
  <c r="BZ160"/>
  <c r="BY160"/>
  <c r="BX160"/>
  <c r="BW160"/>
  <c r="BV160"/>
  <c r="BU160"/>
  <c r="BT160"/>
  <c r="BS160"/>
  <c r="BR160"/>
  <c r="BQ160"/>
  <c r="BP160"/>
  <c r="BO160"/>
  <c r="BN160"/>
  <c r="BM160"/>
  <c r="BL160"/>
  <c r="BK160"/>
  <c r="BJ160"/>
  <c r="BI160"/>
  <c r="BH160"/>
  <c r="BG160"/>
  <c r="BF160"/>
  <c r="BE160"/>
  <c r="BD160"/>
  <c r="BC160"/>
  <c r="BB160"/>
  <c r="BA160"/>
  <c r="AZ160"/>
  <c r="AY160"/>
  <c r="AX160"/>
  <c r="AW160"/>
  <c r="AV160"/>
  <c r="AU160"/>
  <c r="AT160"/>
  <c r="AS160"/>
  <c r="AR160"/>
  <c r="AQ160"/>
  <c r="AP160"/>
  <c r="AO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C160"/>
  <c r="B160"/>
  <c r="A160"/>
  <c r="CX159"/>
  <c r="CW159"/>
  <c r="CV159"/>
  <c r="CU159"/>
  <c r="CT159"/>
  <c r="CS159"/>
  <c r="CR159"/>
  <c r="CQ159"/>
  <c r="CO159"/>
  <c r="CN159"/>
  <c r="CM159"/>
  <c r="CL159"/>
  <c r="CK159"/>
  <c r="CJ159"/>
  <c r="CI159"/>
  <c r="CH159"/>
  <c r="CG159"/>
  <c r="CF159"/>
  <c r="CE159"/>
  <c r="CD159"/>
  <c r="CC159"/>
  <c r="CB159"/>
  <c r="CA159"/>
  <c r="BZ159"/>
  <c r="BY159"/>
  <c r="BX159"/>
  <c r="BW159"/>
  <c r="BV159"/>
  <c r="BU159"/>
  <c r="BT159"/>
  <c r="BS159"/>
  <c r="BR159"/>
  <c r="BQ159"/>
  <c r="BP159"/>
  <c r="BO159"/>
  <c r="BN159"/>
  <c r="BM159"/>
  <c r="BL159"/>
  <c r="BK159"/>
  <c r="BJ159"/>
  <c r="BI159"/>
  <c r="BH159"/>
  <c r="BG159"/>
  <c r="BF159"/>
  <c r="BE159"/>
  <c r="BD159"/>
  <c r="BC159"/>
  <c r="BB159"/>
  <c r="BA159"/>
  <c r="AZ159"/>
  <c r="AY159"/>
  <c r="AX159"/>
  <c r="AW159"/>
  <c r="AV159"/>
  <c r="AU159"/>
  <c r="AT159"/>
  <c r="AS159"/>
  <c r="AR159"/>
  <c r="AQ159"/>
  <c r="AP159"/>
  <c r="AO159"/>
  <c r="AN159"/>
  <c r="AM159"/>
  <c r="AL159"/>
  <c r="AK159"/>
  <c r="AJ159"/>
  <c r="AI159"/>
  <c r="AH159"/>
  <c r="AG159"/>
  <c r="AF159"/>
  <c r="AE159"/>
  <c r="AD159"/>
  <c r="AC159"/>
  <c r="AB159"/>
  <c r="AA159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E159"/>
  <c r="C159"/>
  <c r="B159"/>
  <c r="A159"/>
  <c r="CX158"/>
  <c r="CW158"/>
  <c r="CV158"/>
  <c r="CU158"/>
  <c r="CT158"/>
  <c r="CS158"/>
  <c r="CR158"/>
  <c r="CQ158"/>
  <c r="CO158"/>
  <c r="CN158"/>
  <c r="CM158"/>
  <c r="CL158"/>
  <c r="CK158"/>
  <c r="CJ158"/>
  <c r="CI158"/>
  <c r="CH158"/>
  <c r="CG158"/>
  <c r="CF158"/>
  <c r="CE158"/>
  <c r="CD158"/>
  <c r="CC158"/>
  <c r="CB158"/>
  <c r="CA158"/>
  <c r="BZ158"/>
  <c r="BY158"/>
  <c r="BX158"/>
  <c r="BW158"/>
  <c r="BV158"/>
  <c r="BU158"/>
  <c r="BT158"/>
  <c r="BS158"/>
  <c r="BR158"/>
  <c r="BQ158"/>
  <c r="BP158"/>
  <c r="BO158"/>
  <c r="BN158"/>
  <c r="BM158"/>
  <c r="BL158"/>
  <c r="BK158"/>
  <c r="BJ158"/>
  <c r="BI158"/>
  <c r="BH158"/>
  <c r="BG158"/>
  <c r="BF158"/>
  <c r="BE158"/>
  <c r="BD158"/>
  <c r="BC158"/>
  <c r="BB158"/>
  <c r="BA158"/>
  <c r="AZ158"/>
  <c r="AY158"/>
  <c r="AX158"/>
  <c r="AW158"/>
  <c r="AV158"/>
  <c r="AU158"/>
  <c r="AT158"/>
  <c r="AS158"/>
  <c r="AR158"/>
  <c r="AQ158"/>
  <c r="AP158"/>
  <c r="AO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E158"/>
  <c r="C158"/>
  <c r="B158"/>
  <c r="A158"/>
  <c r="CX157"/>
  <c r="CW157"/>
  <c r="CV157"/>
  <c r="CU157"/>
  <c r="CT157"/>
  <c r="CS157"/>
  <c r="CR157"/>
  <c r="CQ157"/>
  <c r="CO157"/>
  <c r="CN157"/>
  <c r="CM157"/>
  <c r="CL157"/>
  <c r="CK157"/>
  <c r="CJ157"/>
  <c r="CI157"/>
  <c r="CH157"/>
  <c r="CG157"/>
  <c r="CF157"/>
  <c r="CE157"/>
  <c r="CD157"/>
  <c r="CC157"/>
  <c r="CB157"/>
  <c r="CA157"/>
  <c r="BZ157"/>
  <c r="BY157"/>
  <c r="BX157"/>
  <c r="BW157"/>
  <c r="BV157"/>
  <c r="BU157"/>
  <c r="BT157"/>
  <c r="BS157"/>
  <c r="BR157"/>
  <c r="BQ157"/>
  <c r="BP157"/>
  <c r="BO157"/>
  <c r="BN157"/>
  <c r="BM157"/>
  <c r="BL157"/>
  <c r="BK157"/>
  <c r="BJ157"/>
  <c r="BI157"/>
  <c r="BH157"/>
  <c r="BG157"/>
  <c r="BF157"/>
  <c r="BE157"/>
  <c r="BD157"/>
  <c r="BC157"/>
  <c r="BB157"/>
  <c r="BA157"/>
  <c r="AZ157"/>
  <c r="AY157"/>
  <c r="AX157"/>
  <c r="AW157"/>
  <c r="AV157"/>
  <c r="AU157"/>
  <c r="AT157"/>
  <c r="AS157"/>
  <c r="AR157"/>
  <c r="AQ157"/>
  <c r="AP157"/>
  <c r="AO157"/>
  <c r="AN157"/>
  <c r="AM157"/>
  <c r="AL157"/>
  <c r="AK157"/>
  <c r="AJ157"/>
  <c r="AI157"/>
  <c r="AH157"/>
  <c r="AG157"/>
  <c r="AF157"/>
  <c r="AE157"/>
  <c r="AD157"/>
  <c r="AC157"/>
  <c r="AB157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H157"/>
  <c r="G157"/>
  <c r="F157"/>
  <c r="E157"/>
  <c r="C157"/>
  <c r="B157"/>
  <c r="A157"/>
  <c r="CX156"/>
  <c r="CW156"/>
  <c r="CV156"/>
  <c r="CU156"/>
  <c r="CT156"/>
  <c r="CS156"/>
  <c r="CR156"/>
  <c r="CQ156"/>
  <c r="CO156"/>
  <c r="CN156"/>
  <c r="CM156"/>
  <c r="CL156"/>
  <c r="CK156"/>
  <c r="CJ156"/>
  <c r="CI156"/>
  <c r="CH156"/>
  <c r="CG156"/>
  <c r="CF156"/>
  <c r="CE156"/>
  <c r="CD156"/>
  <c r="CC156"/>
  <c r="CB156"/>
  <c r="CA156"/>
  <c r="BZ156"/>
  <c r="BY156"/>
  <c r="BX156"/>
  <c r="BW156"/>
  <c r="BV156"/>
  <c r="BU156"/>
  <c r="BT156"/>
  <c r="BS156"/>
  <c r="BR156"/>
  <c r="BQ156"/>
  <c r="BP156"/>
  <c r="BO156"/>
  <c r="BN156"/>
  <c r="BM156"/>
  <c r="BL156"/>
  <c r="BK156"/>
  <c r="BJ156"/>
  <c r="BI156"/>
  <c r="BH156"/>
  <c r="BG156"/>
  <c r="BF156"/>
  <c r="BE156"/>
  <c r="BD156"/>
  <c r="BC156"/>
  <c r="BB156"/>
  <c r="BA156"/>
  <c r="AZ156"/>
  <c r="AY156"/>
  <c r="AX156"/>
  <c r="AW156"/>
  <c r="AV156"/>
  <c r="AU156"/>
  <c r="AT156"/>
  <c r="AS156"/>
  <c r="AR156"/>
  <c r="AQ156"/>
  <c r="AP156"/>
  <c r="AO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E156"/>
  <c r="C156"/>
  <c r="B156"/>
  <c r="A156"/>
  <c r="CX155"/>
  <c r="CW155"/>
  <c r="CV155"/>
  <c r="CU155"/>
  <c r="CT155"/>
  <c r="CS155"/>
  <c r="CR155"/>
  <c r="CQ155"/>
  <c r="CO155"/>
  <c r="CN155"/>
  <c r="CM155"/>
  <c r="CL155"/>
  <c r="CK155"/>
  <c r="CJ155"/>
  <c r="CI155"/>
  <c r="CH155"/>
  <c r="CG155"/>
  <c r="CF155"/>
  <c r="CE155"/>
  <c r="CD155"/>
  <c r="CC155"/>
  <c r="CB155"/>
  <c r="CA155"/>
  <c r="BZ155"/>
  <c r="BY155"/>
  <c r="BX155"/>
  <c r="BW155"/>
  <c r="BV155"/>
  <c r="BU155"/>
  <c r="BT155"/>
  <c r="BS155"/>
  <c r="BR155"/>
  <c r="BQ155"/>
  <c r="BP155"/>
  <c r="BO155"/>
  <c r="BN155"/>
  <c r="BM155"/>
  <c r="BL155"/>
  <c r="BK155"/>
  <c r="BJ155"/>
  <c r="BI155"/>
  <c r="BH155"/>
  <c r="BG155"/>
  <c r="BF155"/>
  <c r="BE155"/>
  <c r="BD155"/>
  <c r="BC155"/>
  <c r="BB155"/>
  <c r="BA155"/>
  <c r="AZ155"/>
  <c r="AY155"/>
  <c r="AX155"/>
  <c r="AW155"/>
  <c r="AV155"/>
  <c r="AU155"/>
  <c r="AT155"/>
  <c r="AS155"/>
  <c r="AR155"/>
  <c r="AQ155"/>
  <c r="AP155"/>
  <c r="AO155"/>
  <c r="AN155"/>
  <c r="AM155"/>
  <c r="AL155"/>
  <c r="AK155"/>
  <c r="AJ155"/>
  <c r="AI155"/>
  <c r="AH155"/>
  <c r="AG155"/>
  <c r="AF155"/>
  <c r="AE155"/>
  <c r="AD155"/>
  <c r="AC155"/>
  <c r="AB155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H155"/>
  <c r="G155"/>
  <c r="F155"/>
  <c r="E155"/>
  <c r="C155"/>
  <c r="B155"/>
  <c r="A155"/>
  <c r="CX154"/>
  <c r="CW154"/>
  <c r="CV154"/>
  <c r="CU154"/>
  <c r="CT154"/>
  <c r="CS154"/>
  <c r="CR154"/>
  <c r="CQ154"/>
  <c r="CO154"/>
  <c r="CN154"/>
  <c r="CM154"/>
  <c r="CL154"/>
  <c r="CK154"/>
  <c r="CJ154"/>
  <c r="CI154"/>
  <c r="CH154"/>
  <c r="CG154"/>
  <c r="CF154"/>
  <c r="CE154"/>
  <c r="CD154"/>
  <c r="CC154"/>
  <c r="CB154"/>
  <c r="CA154"/>
  <c r="BZ154"/>
  <c r="BY154"/>
  <c r="BX154"/>
  <c r="BW154"/>
  <c r="BV154"/>
  <c r="BU154"/>
  <c r="BT154"/>
  <c r="BS154"/>
  <c r="BR154"/>
  <c r="BQ154"/>
  <c r="BP154"/>
  <c r="BO154"/>
  <c r="BN154"/>
  <c r="BM154"/>
  <c r="BL154"/>
  <c r="BK154"/>
  <c r="BJ154"/>
  <c r="BI154"/>
  <c r="BH154"/>
  <c r="BG154"/>
  <c r="BF154"/>
  <c r="BE154"/>
  <c r="BD154"/>
  <c r="BC154"/>
  <c r="BB154"/>
  <c r="BA154"/>
  <c r="AZ154"/>
  <c r="AY154"/>
  <c r="AX154"/>
  <c r="AW154"/>
  <c r="AV154"/>
  <c r="AU154"/>
  <c r="AT154"/>
  <c r="AS154"/>
  <c r="AR154"/>
  <c r="AQ154"/>
  <c r="AP154"/>
  <c r="AO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C154"/>
  <c r="B154"/>
  <c r="A154"/>
  <c r="CX153"/>
  <c r="CW153"/>
  <c r="CV153"/>
  <c r="CU153"/>
  <c r="CT153"/>
  <c r="CS153"/>
  <c r="CR153"/>
  <c r="CQ153"/>
  <c r="CO153"/>
  <c r="CN153"/>
  <c r="CM153"/>
  <c r="CL153"/>
  <c r="CK153"/>
  <c r="CJ153"/>
  <c r="CI153"/>
  <c r="CH153"/>
  <c r="CG153"/>
  <c r="CF153"/>
  <c r="CE153"/>
  <c r="CD153"/>
  <c r="CC153"/>
  <c r="CB153"/>
  <c r="CA153"/>
  <c r="BZ153"/>
  <c r="BY153"/>
  <c r="BX153"/>
  <c r="BW153"/>
  <c r="BV153"/>
  <c r="BU153"/>
  <c r="BT153"/>
  <c r="BS153"/>
  <c r="BR153"/>
  <c r="BQ153"/>
  <c r="BP153"/>
  <c r="BO153"/>
  <c r="BN153"/>
  <c r="BM153"/>
  <c r="BL153"/>
  <c r="BK153"/>
  <c r="BJ153"/>
  <c r="BI153"/>
  <c r="BH153"/>
  <c r="BG153"/>
  <c r="BF153"/>
  <c r="BE153"/>
  <c r="BD153"/>
  <c r="BC153"/>
  <c r="BB153"/>
  <c r="BA153"/>
  <c r="AZ153"/>
  <c r="AY153"/>
  <c r="AX153"/>
  <c r="AW153"/>
  <c r="AV153"/>
  <c r="AU153"/>
  <c r="AT153"/>
  <c r="AS153"/>
  <c r="AR153"/>
  <c r="AQ153"/>
  <c r="AP153"/>
  <c r="AO153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E153"/>
  <c r="C153"/>
  <c r="B153"/>
  <c r="A153"/>
  <c r="CX152"/>
  <c r="CW152"/>
  <c r="CV152"/>
  <c r="CU152"/>
  <c r="CT152"/>
  <c r="CS152"/>
  <c r="CR152"/>
  <c r="CQ152"/>
  <c r="CO152"/>
  <c r="CN152"/>
  <c r="CM152"/>
  <c r="CL152"/>
  <c r="CK152"/>
  <c r="CJ152"/>
  <c r="CI152"/>
  <c r="CH152"/>
  <c r="CG152"/>
  <c r="CF152"/>
  <c r="CE152"/>
  <c r="CD152"/>
  <c r="CC152"/>
  <c r="CB152"/>
  <c r="CA152"/>
  <c r="BZ152"/>
  <c r="BY152"/>
  <c r="BX152"/>
  <c r="BW152"/>
  <c r="BV152"/>
  <c r="BU152"/>
  <c r="BT152"/>
  <c r="BS152"/>
  <c r="BR152"/>
  <c r="BQ152"/>
  <c r="BP152"/>
  <c r="BO152"/>
  <c r="BN152"/>
  <c r="BM152"/>
  <c r="BL152"/>
  <c r="BK152"/>
  <c r="BJ152"/>
  <c r="BI152"/>
  <c r="BH152"/>
  <c r="BG152"/>
  <c r="BF152"/>
  <c r="BE152"/>
  <c r="BD152"/>
  <c r="BC152"/>
  <c r="BB152"/>
  <c r="BA152"/>
  <c r="AZ152"/>
  <c r="AY152"/>
  <c r="AX152"/>
  <c r="AW152"/>
  <c r="AV152"/>
  <c r="AU152"/>
  <c r="AT152"/>
  <c r="AS152"/>
  <c r="AR152"/>
  <c r="AQ152"/>
  <c r="AP152"/>
  <c r="AO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E152"/>
  <c r="C152"/>
  <c r="B152"/>
  <c r="A152"/>
  <c r="CX151"/>
  <c r="CW151"/>
  <c r="CV151"/>
  <c r="CU151"/>
  <c r="CT151"/>
  <c r="CS151"/>
  <c r="CR151"/>
  <c r="CQ151"/>
  <c r="CO151"/>
  <c r="CN151"/>
  <c r="CM151"/>
  <c r="CL151"/>
  <c r="CK151"/>
  <c r="CJ151"/>
  <c r="CI151"/>
  <c r="CH151"/>
  <c r="CG151"/>
  <c r="CF151"/>
  <c r="CE151"/>
  <c r="CD151"/>
  <c r="CC151"/>
  <c r="CB151"/>
  <c r="CA151"/>
  <c r="BZ151"/>
  <c r="BY151"/>
  <c r="BX151"/>
  <c r="BW151"/>
  <c r="BV151"/>
  <c r="BU151"/>
  <c r="BT151"/>
  <c r="BS151"/>
  <c r="BR151"/>
  <c r="BQ151"/>
  <c r="BP151"/>
  <c r="BO151"/>
  <c r="BN151"/>
  <c r="BM151"/>
  <c r="BL151"/>
  <c r="BK151"/>
  <c r="BJ151"/>
  <c r="BI151"/>
  <c r="BH151"/>
  <c r="BG151"/>
  <c r="BF151"/>
  <c r="BE151"/>
  <c r="BD151"/>
  <c r="BC151"/>
  <c r="BB151"/>
  <c r="BA151"/>
  <c r="AZ151"/>
  <c r="AY151"/>
  <c r="AX151"/>
  <c r="AW151"/>
  <c r="AV151"/>
  <c r="AU151"/>
  <c r="AT151"/>
  <c r="AS151"/>
  <c r="AR151"/>
  <c r="AQ151"/>
  <c r="AP151"/>
  <c r="AO151"/>
  <c r="AN151"/>
  <c r="AM151"/>
  <c r="AL151"/>
  <c r="AK151"/>
  <c r="AJ151"/>
  <c r="AI151"/>
  <c r="AH151"/>
  <c r="AG151"/>
  <c r="AF151"/>
  <c r="AE151"/>
  <c r="AD151"/>
  <c r="AC151"/>
  <c r="AB151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H151"/>
  <c r="G151"/>
  <c r="F151"/>
  <c r="E151"/>
  <c r="C151"/>
  <c r="B151"/>
  <c r="A151"/>
  <c r="CX150"/>
  <c r="CW150"/>
  <c r="CV150"/>
  <c r="CU150"/>
  <c r="CT150"/>
  <c r="CS150"/>
  <c r="CR150"/>
  <c r="CQ150"/>
  <c r="CO150"/>
  <c r="CN150"/>
  <c r="CM150"/>
  <c r="CL150"/>
  <c r="CK150"/>
  <c r="CJ150"/>
  <c r="CI150"/>
  <c r="CH150"/>
  <c r="CG150"/>
  <c r="CF150"/>
  <c r="CE150"/>
  <c r="CD150"/>
  <c r="CC150"/>
  <c r="CB150"/>
  <c r="CA150"/>
  <c r="BZ150"/>
  <c r="BY150"/>
  <c r="BX150"/>
  <c r="BW150"/>
  <c r="BV150"/>
  <c r="BU150"/>
  <c r="BT150"/>
  <c r="BS150"/>
  <c r="BR150"/>
  <c r="BQ150"/>
  <c r="BP150"/>
  <c r="BO150"/>
  <c r="BN150"/>
  <c r="BM150"/>
  <c r="BL150"/>
  <c r="BK150"/>
  <c r="BJ150"/>
  <c r="BI150"/>
  <c r="BH150"/>
  <c r="BG150"/>
  <c r="BF150"/>
  <c r="BE150"/>
  <c r="BD150"/>
  <c r="BC150"/>
  <c r="BB150"/>
  <c r="BA150"/>
  <c r="AZ150"/>
  <c r="AY150"/>
  <c r="AX150"/>
  <c r="AW150"/>
  <c r="AV150"/>
  <c r="AU150"/>
  <c r="AT150"/>
  <c r="AS150"/>
  <c r="AR150"/>
  <c r="AQ150"/>
  <c r="AP150"/>
  <c r="AO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E150"/>
  <c r="C150"/>
  <c r="B150"/>
  <c r="A150"/>
  <c r="CX149"/>
  <c r="CW149"/>
  <c r="CV149"/>
  <c r="CU149"/>
  <c r="CT149"/>
  <c r="CS149"/>
  <c r="CR149"/>
  <c r="CQ149"/>
  <c r="CO149"/>
  <c r="CN149"/>
  <c r="CM149"/>
  <c r="CL149"/>
  <c r="CK149"/>
  <c r="CJ149"/>
  <c r="CI149"/>
  <c r="CH149"/>
  <c r="CG149"/>
  <c r="CF149"/>
  <c r="CE149"/>
  <c r="CD149"/>
  <c r="CC149"/>
  <c r="CB149"/>
  <c r="CA149"/>
  <c r="BZ149"/>
  <c r="BY149"/>
  <c r="BX149"/>
  <c r="BW149"/>
  <c r="BV149"/>
  <c r="BU149"/>
  <c r="BT149"/>
  <c r="BS149"/>
  <c r="BR149"/>
  <c r="BQ149"/>
  <c r="BP149"/>
  <c r="BO149"/>
  <c r="BN149"/>
  <c r="BM149"/>
  <c r="BL149"/>
  <c r="BK149"/>
  <c r="BJ149"/>
  <c r="BI149"/>
  <c r="BH149"/>
  <c r="BG149"/>
  <c r="BF149"/>
  <c r="BE149"/>
  <c r="BD149"/>
  <c r="BC149"/>
  <c r="BB149"/>
  <c r="BA149"/>
  <c r="AZ149"/>
  <c r="AY149"/>
  <c r="AX149"/>
  <c r="AW149"/>
  <c r="AV149"/>
  <c r="AU149"/>
  <c r="AT149"/>
  <c r="AS149"/>
  <c r="AR149"/>
  <c r="AQ149"/>
  <c r="AP149"/>
  <c r="AO149"/>
  <c r="AN149"/>
  <c r="AM149"/>
  <c r="AL149"/>
  <c r="AK149"/>
  <c r="AJ149"/>
  <c r="AI149"/>
  <c r="AH149"/>
  <c r="AG149"/>
  <c r="AF149"/>
  <c r="AE149"/>
  <c r="AD149"/>
  <c r="AC149"/>
  <c r="AB149"/>
  <c r="AA149"/>
  <c r="Z149"/>
  <c r="Y149"/>
  <c r="X149"/>
  <c r="W149"/>
  <c r="V149"/>
  <c r="U149"/>
  <c r="T149"/>
  <c r="S149"/>
  <c r="R149"/>
  <c r="Q149"/>
  <c r="P149"/>
  <c r="O149"/>
  <c r="N149"/>
  <c r="M149"/>
  <c r="L149"/>
  <c r="K149"/>
  <c r="J149"/>
  <c r="I149"/>
  <c r="H149"/>
  <c r="G149"/>
  <c r="F149"/>
  <c r="E149"/>
  <c r="C149"/>
  <c r="B149"/>
  <c r="A149"/>
  <c r="CX148"/>
  <c r="CW148"/>
  <c r="CV148"/>
  <c r="CU148"/>
  <c r="CT148"/>
  <c r="CS148"/>
  <c r="CR148"/>
  <c r="CQ148"/>
  <c r="CO148"/>
  <c r="CN148"/>
  <c r="CM148"/>
  <c r="CL148"/>
  <c r="CK148"/>
  <c r="CJ148"/>
  <c r="CI148"/>
  <c r="CH148"/>
  <c r="CG148"/>
  <c r="CF148"/>
  <c r="CE148"/>
  <c r="CD148"/>
  <c r="CC148"/>
  <c r="CB148"/>
  <c r="CA148"/>
  <c r="BZ148"/>
  <c r="BY148"/>
  <c r="BX148"/>
  <c r="BW148"/>
  <c r="BV148"/>
  <c r="BU148"/>
  <c r="BT148"/>
  <c r="BS148"/>
  <c r="BR148"/>
  <c r="BQ148"/>
  <c r="BP148"/>
  <c r="BO148"/>
  <c r="BN148"/>
  <c r="BM148"/>
  <c r="BL148"/>
  <c r="BK148"/>
  <c r="BJ148"/>
  <c r="BI148"/>
  <c r="BH148"/>
  <c r="BG148"/>
  <c r="BF148"/>
  <c r="BE148"/>
  <c r="BD148"/>
  <c r="BC148"/>
  <c r="BB148"/>
  <c r="BA148"/>
  <c r="AZ148"/>
  <c r="AY148"/>
  <c r="AX148"/>
  <c r="AW148"/>
  <c r="AV148"/>
  <c r="AU148"/>
  <c r="AT148"/>
  <c r="AS148"/>
  <c r="AR148"/>
  <c r="AQ148"/>
  <c r="AP148"/>
  <c r="AO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C148"/>
  <c r="B148"/>
  <c r="A148"/>
  <c r="CX147"/>
  <c r="CW147"/>
  <c r="CV147"/>
  <c r="CU147"/>
  <c r="CT147"/>
  <c r="CS147"/>
  <c r="CR147"/>
  <c r="CQ147"/>
  <c r="CO147"/>
  <c r="CN147"/>
  <c r="CM147"/>
  <c r="CL147"/>
  <c r="CK147"/>
  <c r="CJ147"/>
  <c r="CI147"/>
  <c r="CH147"/>
  <c r="CG147"/>
  <c r="CF147"/>
  <c r="CE147"/>
  <c r="CD147"/>
  <c r="CC147"/>
  <c r="CB147"/>
  <c r="CA147"/>
  <c r="BZ147"/>
  <c r="BY147"/>
  <c r="BX147"/>
  <c r="BW147"/>
  <c r="BV147"/>
  <c r="BU147"/>
  <c r="BT147"/>
  <c r="BS147"/>
  <c r="BR147"/>
  <c r="BQ147"/>
  <c r="BP147"/>
  <c r="BO147"/>
  <c r="BN147"/>
  <c r="BM147"/>
  <c r="BL147"/>
  <c r="BK147"/>
  <c r="BJ147"/>
  <c r="BI147"/>
  <c r="BH147"/>
  <c r="BG147"/>
  <c r="BF147"/>
  <c r="BE147"/>
  <c r="BD147"/>
  <c r="BC147"/>
  <c r="BB147"/>
  <c r="BA147"/>
  <c r="AZ147"/>
  <c r="AY147"/>
  <c r="AX147"/>
  <c r="AW147"/>
  <c r="AV147"/>
  <c r="AU147"/>
  <c r="AT147"/>
  <c r="AS147"/>
  <c r="AR147"/>
  <c r="AQ147"/>
  <c r="AP147"/>
  <c r="AO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E147"/>
  <c r="C147"/>
  <c r="B147"/>
  <c r="A147"/>
  <c r="CX146"/>
  <c r="CW146"/>
  <c r="CV146"/>
  <c r="CU146"/>
  <c r="CT146"/>
  <c r="CS146"/>
  <c r="CR146"/>
  <c r="CQ146"/>
  <c r="CO146"/>
  <c r="CN146"/>
  <c r="CM146"/>
  <c r="CL146"/>
  <c r="CK146"/>
  <c r="CJ146"/>
  <c r="CI146"/>
  <c r="CH146"/>
  <c r="CG146"/>
  <c r="CF146"/>
  <c r="CE146"/>
  <c r="CD146"/>
  <c r="CC146"/>
  <c r="CB146"/>
  <c r="CA146"/>
  <c r="BZ146"/>
  <c r="BY146"/>
  <c r="BX146"/>
  <c r="BW146"/>
  <c r="BV146"/>
  <c r="BU146"/>
  <c r="BT146"/>
  <c r="BS146"/>
  <c r="BR146"/>
  <c r="BQ146"/>
  <c r="BP146"/>
  <c r="BO146"/>
  <c r="BN146"/>
  <c r="BM146"/>
  <c r="BL146"/>
  <c r="BK146"/>
  <c r="BJ146"/>
  <c r="BI146"/>
  <c r="BH146"/>
  <c r="BG146"/>
  <c r="BF146"/>
  <c r="BE146"/>
  <c r="BD146"/>
  <c r="BC146"/>
  <c r="BB146"/>
  <c r="BA146"/>
  <c r="AZ146"/>
  <c r="AY146"/>
  <c r="AX146"/>
  <c r="AW146"/>
  <c r="AV146"/>
  <c r="AU146"/>
  <c r="AT146"/>
  <c r="AS146"/>
  <c r="AR146"/>
  <c r="AQ146"/>
  <c r="AP146"/>
  <c r="AO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C146"/>
  <c r="B146"/>
  <c r="A146"/>
  <c r="CX145"/>
  <c r="CW145"/>
  <c r="CV145"/>
  <c r="CU145"/>
  <c r="CT145"/>
  <c r="CS145"/>
  <c r="CR145"/>
  <c r="CQ145"/>
  <c r="CO145"/>
  <c r="CN145"/>
  <c r="CM145"/>
  <c r="CL145"/>
  <c r="CK145"/>
  <c r="CJ145"/>
  <c r="CI145"/>
  <c r="CH145"/>
  <c r="CG145"/>
  <c r="CF145"/>
  <c r="CE145"/>
  <c r="CD145"/>
  <c r="CC145"/>
  <c r="CB145"/>
  <c r="CA145"/>
  <c r="BZ145"/>
  <c r="BY145"/>
  <c r="BX145"/>
  <c r="BW145"/>
  <c r="BV145"/>
  <c r="BU145"/>
  <c r="BT145"/>
  <c r="BS145"/>
  <c r="BR145"/>
  <c r="BQ145"/>
  <c r="BP145"/>
  <c r="BO145"/>
  <c r="BN145"/>
  <c r="BM145"/>
  <c r="BL145"/>
  <c r="BK145"/>
  <c r="BJ145"/>
  <c r="BI145"/>
  <c r="BH145"/>
  <c r="BG145"/>
  <c r="BF145"/>
  <c r="BE145"/>
  <c r="BD145"/>
  <c r="BC145"/>
  <c r="BB145"/>
  <c r="BA145"/>
  <c r="AZ145"/>
  <c r="AY145"/>
  <c r="AX145"/>
  <c r="AW145"/>
  <c r="AV145"/>
  <c r="AU145"/>
  <c r="AT145"/>
  <c r="AS145"/>
  <c r="AR145"/>
  <c r="AQ145"/>
  <c r="AP145"/>
  <c r="AO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C145"/>
  <c r="B145"/>
  <c r="A145"/>
  <c r="CX144"/>
  <c r="CW144"/>
  <c r="CV144"/>
  <c r="CU144"/>
  <c r="CT144"/>
  <c r="CS144"/>
  <c r="CR144"/>
  <c r="CQ144"/>
  <c r="CO144"/>
  <c r="CN144"/>
  <c r="CM144"/>
  <c r="CL144"/>
  <c r="CK144"/>
  <c r="CJ144"/>
  <c r="CI144"/>
  <c r="CH144"/>
  <c r="CG144"/>
  <c r="CF144"/>
  <c r="CE144"/>
  <c r="CD144"/>
  <c r="CC144"/>
  <c r="CB144"/>
  <c r="CA144"/>
  <c r="BZ144"/>
  <c r="BY144"/>
  <c r="BX144"/>
  <c r="BW144"/>
  <c r="BV144"/>
  <c r="BU144"/>
  <c r="BT144"/>
  <c r="BS144"/>
  <c r="BR144"/>
  <c r="BQ144"/>
  <c r="BP144"/>
  <c r="BO144"/>
  <c r="BN144"/>
  <c r="BM144"/>
  <c r="BL144"/>
  <c r="BK144"/>
  <c r="BJ144"/>
  <c r="BI144"/>
  <c r="BH144"/>
  <c r="BG144"/>
  <c r="BF144"/>
  <c r="BE144"/>
  <c r="BD144"/>
  <c r="BC144"/>
  <c r="BB144"/>
  <c r="BA144"/>
  <c r="AZ144"/>
  <c r="AY144"/>
  <c r="AX144"/>
  <c r="AW144"/>
  <c r="AV144"/>
  <c r="AU144"/>
  <c r="AT144"/>
  <c r="AS144"/>
  <c r="AR144"/>
  <c r="AQ144"/>
  <c r="AP144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C144"/>
  <c r="B144"/>
  <c r="A144"/>
  <c r="CX143"/>
  <c r="CW143"/>
  <c r="CV143"/>
  <c r="CU143"/>
  <c r="CT143"/>
  <c r="CS143"/>
  <c r="CR143"/>
  <c r="CQ143"/>
  <c r="CO143"/>
  <c r="CN143"/>
  <c r="CM143"/>
  <c r="CL143"/>
  <c r="CK143"/>
  <c r="CJ143"/>
  <c r="CI143"/>
  <c r="CH143"/>
  <c r="CG143"/>
  <c r="CF143"/>
  <c r="CE143"/>
  <c r="CD143"/>
  <c r="CC143"/>
  <c r="CB143"/>
  <c r="CA143"/>
  <c r="BZ143"/>
  <c r="BY143"/>
  <c r="BX143"/>
  <c r="BW143"/>
  <c r="BV143"/>
  <c r="BU143"/>
  <c r="BT143"/>
  <c r="BS143"/>
  <c r="BR143"/>
  <c r="BQ143"/>
  <c r="BP143"/>
  <c r="BO143"/>
  <c r="BN143"/>
  <c r="BM143"/>
  <c r="BL143"/>
  <c r="BK143"/>
  <c r="BJ143"/>
  <c r="BI143"/>
  <c r="BH143"/>
  <c r="BG143"/>
  <c r="BF143"/>
  <c r="BE143"/>
  <c r="BD143"/>
  <c r="BC143"/>
  <c r="BB143"/>
  <c r="BA143"/>
  <c r="AZ143"/>
  <c r="AY143"/>
  <c r="AX143"/>
  <c r="AW143"/>
  <c r="AV143"/>
  <c r="AU143"/>
  <c r="AT143"/>
  <c r="AS143"/>
  <c r="AR143"/>
  <c r="AQ143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C143"/>
  <c r="B143"/>
  <c r="A143"/>
  <c r="CX142"/>
  <c r="CW142"/>
  <c r="CV142"/>
  <c r="CU142"/>
  <c r="CT142"/>
  <c r="CS142"/>
  <c r="CR142"/>
  <c r="CQ142"/>
  <c r="CO142"/>
  <c r="CN142"/>
  <c r="CM142"/>
  <c r="CL142"/>
  <c r="CK142"/>
  <c r="CJ142"/>
  <c r="CI142"/>
  <c r="CH142"/>
  <c r="CG142"/>
  <c r="CF142"/>
  <c r="CE142"/>
  <c r="CD142"/>
  <c r="CC142"/>
  <c r="CB142"/>
  <c r="CA142"/>
  <c r="BZ142"/>
  <c r="BY142"/>
  <c r="BX142"/>
  <c r="BW142"/>
  <c r="BV142"/>
  <c r="BU142"/>
  <c r="BT142"/>
  <c r="BS142"/>
  <c r="BR142"/>
  <c r="BQ142"/>
  <c r="BP142"/>
  <c r="BO142"/>
  <c r="BN142"/>
  <c r="BM142"/>
  <c r="BL142"/>
  <c r="BK142"/>
  <c r="BJ142"/>
  <c r="BI142"/>
  <c r="BH142"/>
  <c r="BG142"/>
  <c r="BF142"/>
  <c r="BE142"/>
  <c r="BD142"/>
  <c r="BC142"/>
  <c r="BB142"/>
  <c r="BA142"/>
  <c r="AZ142"/>
  <c r="AY142"/>
  <c r="AX142"/>
  <c r="AW142"/>
  <c r="AV142"/>
  <c r="AU142"/>
  <c r="AT142"/>
  <c r="AS142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C142"/>
  <c r="B142"/>
  <c r="A142"/>
  <c r="CX141"/>
  <c r="CW141"/>
  <c r="CV141"/>
  <c r="CU141"/>
  <c r="CT141"/>
  <c r="CS141"/>
  <c r="CR141"/>
  <c r="CQ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BW141"/>
  <c r="BV141"/>
  <c r="BU141"/>
  <c r="BT141"/>
  <c r="BS141"/>
  <c r="BR141"/>
  <c r="BQ141"/>
  <c r="BP141"/>
  <c r="BO141"/>
  <c r="BN141"/>
  <c r="BM141"/>
  <c r="BL141"/>
  <c r="BK141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C141"/>
  <c r="B141"/>
  <c r="A141"/>
  <c r="CX140"/>
  <c r="CW140"/>
  <c r="CV140"/>
  <c r="CU140"/>
  <c r="CT140"/>
  <c r="CS140"/>
  <c r="CR140"/>
  <c r="CQ140"/>
  <c r="CO140"/>
  <c r="CN140"/>
  <c r="CM140"/>
  <c r="CL140"/>
  <c r="CK140"/>
  <c r="CJ140"/>
  <c r="CI140"/>
  <c r="CH140"/>
  <c r="CG140"/>
  <c r="CF140"/>
  <c r="CE140"/>
  <c r="CD140"/>
  <c r="CC140"/>
  <c r="CB140"/>
  <c r="CA140"/>
  <c r="BZ140"/>
  <c r="BY140"/>
  <c r="BX140"/>
  <c r="BW140"/>
  <c r="BV140"/>
  <c r="BU140"/>
  <c r="BT140"/>
  <c r="BS140"/>
  <c r="BR140"/>
  <c r="BQ140"/>
  <c r="BP140"/>
  <c r="BO140"/>
  <c r="BN140"/>
  <c r="BM140"/>
  <c r="BL140"/>
  <c r="BK140"/>
  <c r="BJ140"/>
  <c r="BI140"/>
  <c r="BH140"/>
  <c r="BG140"/>
  <c r="BF140"/>
  <c r="BE140"/>
  <c r="BD140"/>
  <c r="BC140"/>
  <c r="BB140"/>
  <c r="BA140"/>
  <c r="AZ140"/>
  <c r="AY140"/>
  <c r="AX140"/>
  <c r="AW140"/>
  <c r="AV140"/>
  <c r="AU140"/>
  <c r="AT140"/>
  <c r="AS140"/>
  <c r="AR140"/>
  <c r="AQ140"/>
  <c r="AP140"/>
  <c r="AO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C140"/>
  <c r="B140"/>
  <c r="A140"/>
  <c r="CX139"/>
  <c r="CW139"/>
  <c r="CV139"/>
  <c r="CU139"/>
  <c r="CT139"/>
  <c r="CS139"/>
  <c r="CR139"/>
  <c r="CQ139"/>
  <c r="CO139"/>
  <c r="CN139"/>
  <c r="CM139"/>
  <c r="CL139"/>
  <c r="CK139"/>
  <c r="CJ139"/>
  <c r="CI139"/>
  <c r="CH139"/>
  <c r="CG139"/>
  <c r="CF139"/>
  <c r="CE139"/>
  <c r="CD139"/>
  <c r="CC139"/>
  <c r="CB139"/>
  <c r="CA139"/>
  <c r="BZ139"/>
  <c r="BY139"/>
  <c r="BX139"/>
  <c r="BW139"/>
  <c r="BV139"/>
  <c r="BU139"/>
  <c r="BT139"/>
  <c r="BS139"/>
  <c r="BR139"/>
  <c r="BQ139"/>
  <c r="BP139"/>
  <c r="BO139"/>
  <c r="BN139"/>
  <c r="BM139"/>
  <c r="BL139"/>
  <c r="BK139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C139"/>
  <c r="B139"/>
  <c r="A139"/>
  <c r="CX138"/>
  <c r="CW138"/>
  <c r="CV138"/>
  <c r="CU138"/>
  <c r="CT138"/>
  <c r="CS138"/>
  <c r="CR138"/>
  <c r="CQ138"/>
  <c r="CO138"/>
  <c r="CN138"/>
  <c r="CM138"/>
  <c r="CL138"/>
  <c r="CK138"/>
  <c r="CJ138"/>
  <c r="CI138"/>
  <c r="CH138"/>
  <c r="CG138"/>
  <c r="CF138"/>
  <c r="CE138"/>
  <c r="CD138"/>
  <c r="CC138"/>
  <c r="CB138"/>
  <c r="CA138"/>
  <c r="BZ138"/>
  <c r="BY138"/>
  <c r="BX138"/>
  <c r="BW138"/>
  <c r="BV138"/>
  <c r="BU138"/>
  <c r="BT138"/>
  <c r="BS138"/>
  <c r="BR138"/>
  <c r="BQ138"/>
  <c r="BP138"/>
  <c r="BO138"/>
  <c r="BN138"/>
  <c r="BM138"/>
  <c r="BL138"/>
  <c r="BK138"/>
  <c r="BJ138"/>
  <c r="BI138"/>
  <c r="BH138"/>
  <c r="BG138"/>
  <c r="BF138"/>
  <c r="BE138"/>
  <c r="BD138"/>
  <c r="BC138"/>
  <c r="BB138"/>
  <c r="BA138"/>
  <c r="AZ138"/>
  <c r="AY138"/>
  <c r="AX138"/>
  <c r="AW138"/>
  <c r="AV138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C138"/>
  <c r="B138"/>
  <c r="A138"/>
  <c r="CX137"/>
  <c r="CW137"/>
  <c r="CV137"/>
  <c r="CU137"/>
  <c r="CT137"/>
  <c r="CS137"/>
  <c r="CR137"/>
  <c r="CQ137"/>
  <c r="CO137"/>
  <c r="CN137"/>
  <c r="CM137"/>
  <c r="CL137"/>
  <c r="CK137"/>
  <c r="CJ137"/>
  <c r="CI137"/>
  <c r="CH137"/>
  <c r="CG137"/>
  <c r="CF137"/>
  <c r="CE137"/>
  <c r="CD137"/>
  <c r="CC137"/>
  <c r="CB137"/>
  <c r="CA137"/>
  <c r="BZ137"/>
  <c r="BY137"/>
  <c r="BX137"/>
  <c r="BW137"/>
  <c r="BV137"/>
  <c r="BU137"/>
  <c r="BT137"/>
  <c r="BS137"/>
  <c r="BR137"/>
  <c r="BQ137"/>
  <c r="BP137"/>
  <c r="BO137"/>
  <c r="BN137"/>
  <c r="BM137"/>
  <c r="BL137"/>
  <c r="BK137"/>
  <c r="BJ137"/>
  <c r="BI137"/>
  <c r="BH137"/>
  <c r="BG137"/>
  <c r="BF137"/>
  <c r="BE137"/>
  <c r="BD137"/>
  <c r="BC137"/>
  <c r="BB137"/>
  <c r="BA137"/>
  <c r="AZ137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C137"/>
  <c r="B137"/>
  <c r="A137"/>
  <c r="CX136"/>
  <c r="CW136"/>
  <c r="CV136"/>
  <c r="CU136"/>
  <c r="CT136"/>
  <c r="CS136"/>
  <c r="CR136"/>
  <c r="CQ136"/>
  <c r="CO136"/>
  <c r="CN136"/>
  <c r="CM136"/>
  <c r="CL136"/>
  <c r="CK136"/>
  <c r="CJ136"/>
  <c r="CI136"/>
  <c r="CH136"/>
  <c r="CG136"/>
  <c r="CF136"/>
  <c r="CE136"/>
  <c r="CD136"/>
  <c r="CC136"/>
  <c r="CB136"/>
  <c r="CA136"/>
  <c r="BZ136"/>
  <c r="BY136"/>
  <c r="BX136"/>
  <c r="BW136"/>
  <c r="BV136"/>
  <c r="BU136"/>
  <c r="BT136"/>
  <c r="BS136"/>
  <c r="BR136"/>
  <c r="BQ136"/>
  <c r="BP136"/>
  <c r="BO136"/>
  <c r="BN136"/>
  <c r="BM136"/>
  <c r="BL136"/>
  <c r="BK136"/>
  <c r="BJ136"/>
  <c r="BI136"/>
  <c r="BH136"/>
  <c r="BG136"/>
  <c r="BF136"/>
  <c r="BE136"/>
  <c r="BD136"/>
  <c r="BC136"/>
  <c r="BB136"/>
  <c r="BA136"/>
  <c r="AZ136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C136"/>
  <c r="B136"/>
  <c r="A136"/>
  <c r="CX135"/>
  <c r="CW135"/>
  <c r="CV135"/>
  <c r="CU135"/>
  <c r="CT135"/>
  <c r="CS135"/>
  <c r="CR135"/>
  <c r="CQ135"/>
  <c r="CO135"/>
  <c r="CN135"/>
  <c r="CM135"/>
  <c r="CL135"/>
  <c r="CK135"/>
  <c r="CJ135"/>
  <c r="CI135"/>
  <c r="CH135"/>
  <c r="CG135"/>
  <c r="CF135"/>
  <c r="CE135"/>
  <c r="CD135"/>
  <c r="CC135"/>
  <c r="CB135"/>
  <c r="CA135"/>
  <c r="BZ135"/>
  <c r="BY135"/>
  <c r="BX135"/>
  <c r="BW135"/>
  <c r="BV135"/>
  <c r="BU135"/>
  <c r="BT135"/>
  <c r="BS135"/>
  <c r="BR135"/>
  <c r="BQ135"/>
  <c r="BP135"/>
  <c r="BO135"/>
  <c r="BN135"/>
  <c r="BM135"/>
  <c r="BL135"/>
  <c r="BK135"/>
  <c r="BJ135"/>
  <c r="BI135"/>
  <c r="BH135"/>
  <c r="BG135"/>
  <c r="BF135"/>
  <c r="BE135"/>
  <c r="BD135"/>
  <c r="BC135"/>
  <c r="BB135"/>
  <c r="BA135"/>
  <c r="AZ135"/>
  <c r="AY135"/>
  <c r="AX135"/>
  <c r="AW135"/>
  <c r="AV135"/>
  <c r="AU135"/>
  <c r="AT135"/>
  <c r="AS135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C135"/>
  <c r="B135"/>
  <c r="A135"/>
  <c r="CX134"/>
  <c r="CW134"/>
  <c r="CV134"/>
  <c r="CU134"/>
  <c r="CT134"/>
  <c r="CS134"/>
  <c r="CR134"/>
  <c r="CQ134"/>
  <c r="CO134"/>
  <c r="CN134"/>
  <c r="CM134"/>
  <c r="CL134"/>
  <c r="CK134"/>
  <c r="CJ134"/>
  <c r="CI134"/>
  <c r="CH134"/>
  <c r="CG134"/>
  <c r="CF134"/>
  <c r="CE134"/>
  <c r="CD134"/>
  <c r="CC134"/>
  <c r="CB134"/>
  <c r="CA134"/>
  <c r="BZ134"/>
  <c r="BY134"/>
  <c r="BX134"/>
  <c r="BW134"/>
  <c r="BV134"/>
  <c r="BU134"/>
  <c r="BT134"/>
  <c r="BS134"/>
  <c r="BR134"/>
  <c r="BQ134"/>
  <c r="BP134"/>
  <c r="BO134"/>
  <c r="BN134"/>
  <c r="BM134"/>
  <c r="BL134"/>
  <c r="BK134"/>
  <c r="BJ134"/>
  <c r="BI134"/>
  <c r="BH134"/>
  <c r="BG134"/>
  <c r="BF134"/>
  <c r="BE134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C134"/>
  <c r="B134"/>
  <c r="A134"/>
  <c r="CX133"/>
  <c r="CW133"/>
  <c r="CV133"/>
  <c r="CU133"/>
  <c r="CT133"/>
  <c r="CS133"/>
  <c r="CR133"/>
  <c r="CQ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BW133"/>
  <c r="BV133"/>
  <c r="BU133"/>
  <c r="BT133"/>
  <c r="BS133"/>
  <c r="BR133"/>
  <c r="BQ133"/>
  <c r="BP133"/>
  <c r="BO133"/>
  <c r="BN133"/>
  <c r="BM133"/>
  <c r="BL133"/>
  <c r="BK133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C133"/>
  <c r="B133"/>
  <c r="A133"/>
  <c r="CX132"/>
  <c r="CW132"/>
  <c r="CV132"/>
  <c r="CU132"/>
  <c r="CT132"/>
  <c r="CS132"/>
  <c r="CR132"/>
  <c r="CQ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BX132"/>
  <c r="BW132"/>
  <c r="BV132"/>
  <c r="BU132"/>
  <c r="BT132"/>
  <c r="BS132"/>
  <c r="BR132"/>
  <c r="BQ132"/>
  <c r="BP132"/>
  <c r="BO132"/>
  <c r="BN132"/>
  <c r="BM132"/>
  <c r="BL132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C132"/>
  <c r="B132"/>
  <c r="A132"/>
  <c r="CX131"/>
  <c r="CW131"/>
  <c r="CV131"/>
  <c r="CU131"/>
  <c r="CT131"/>
  <c r="CS131"/>
  <c r="CR131"/>
  <c r="CQ131"/>
  <c r="CO131"/>
  <c r="CN131"/>
  <c r="CM131"/>
  <c r="CL131"/>
  <c r="CK131"/>
  <c r="CJ131"/>
  <c r="CI131"/>
  <c r="CH131"/>
  <c r="CG131"/>
  <c r="CF131"/>
  <c r="CE131"/>
  <c r="CD131"/>
  <c r="CC131"/>
  <c r="CB131"/>
  <c r="CA131"/>
  <c r="BZ131"/>
  <c r="BY131"/>
  <c r="BX131"/>
  <c r="BW131"/>
  <c r="BV131"/>
  <c r="BU131"/>
  <c r="BT131"/>
  <c r="BS131"/>
  <c r="BR131"/>
  <c r="BQ131"/>
  <c r="BP131"/>
  <c r="BO131"/>
  <c r="BN131"/>
  <c r="BM131"/>
  <c r="BL131"/>
  <c r="BK131"/>
  <c r="BJ131"/>
  <c r="BI131"/>
  <c r="BH131"/>
  <c r="BG131"/>
  <c r="BF131"/>
  <c r="BE131"/>
  <c r="BD131"/>
  <c r="BC131"/>
  <c r="BB131"/>
  <c r="BA131"/>
  <c r="AZ131"/>
  <c r="AY131"/>
  <c r="AX131"/>
  <c r="AW131"/>
  <c r="AV131"/>
  <c r="AU131"/>
  <c r="AT131"/>
  <c r="AS131"/>
  <c r="AR131"/>
  <c r="AQ131"/>
  <c r="AP131"/>
  <c r="AO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C131"/>
  <c r="B131"/>
  <c r="A131"/>
  <c r="CX130"/>
  <c r="CW130"/>
  <c r="CV130"/>
  <c r="CU130"/>
  <c r="CT130"/>
  <c r="CS130"/>
  <c r="CR130"/>
  <c r="CQ130"/>
  <c r="CO130"/>
  <c r="CN130"/>
  <c r="CM130"/>
  <c r="CL130"/>
  <c r="CK130"/>
  <c r="CJ130"/>
  <c r="CI130"/>
  <c r="CH130"/>
  <c r="CG130"/>
  <c r="CF130"/>
  <c r="CE130"/>
  <c r="CD130"/>
  <c r="CC130"/>
  <c r="CB130"/>
  <c r="CA130"/>
  <c r="BZ130"/>
  <c r="BY130"/>
  <c r="BX130"/>
  <c r="BW130"/>
  <c r="BV130"/>
  <c r="BU130"/>
  <c r="BT130"/>
  <c r="BS130"/>
  <c r="BR130"/>
  <c r="BQ130"/>
  <c r="BP130"/>
  <c r="BO130"/>
  <c r="BN130"/>
  <c r="BM130"/>
  <c r="BL130"/>
  <c r="BK130"/>
  <c r="BJ130"/>
  <c r="BI130"/>
  <c r="BH130"/>
  <c r="BG130"/>
  <c r="BF130"/>
  <c r="BE130"/>
  <c r="BD130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C130"/>
  <c r="B130"/>
  <c r="A130"/>
  <c r="CX129"/>
  <c r="CW129"/>
  <c r="CV129"/>
  <c r="CU129"/>
  <c r="CT129"/>
  <c r="CS129"/>
  <c r="CR129"/>
  <c r="CQ129"/>
  <c r="CO129"/>
  <c r="CN129"/>
  <c r="CM129"/>
  <c r="CL129"/>
  <c r="CK129"/>
  <c r="CJ129"/>
  <c r="CI129"/>
  <c r="CH129"/>
  <c r="CG129"/>
  <c r="CF129"/>
  <c r="CE129"/>
  <c r="CD129"/>
  <c r="CC129"/>
  <c r="CB129"/>
  <c r="CA129"/>
  <c r="BZ129"/>
  <c r="BY129"/>
  <c r="BX129"/>
  <c r="BW129"/>
  <c r="BV129"/>
  <c r="BU129"/>
  <c r="BT129"/>
  <c r="BS129"/>
  <c r="BR129"/>
  <c r="BQ129"/>
  <c r="BP129"/>
  <c r="BO129"/>
  <c r="BN129"/>
  <c r="BM129"/>
  <c r="BL129"/>
  <c r="BK129"/>
  <c r="BJ129"/>
  <c r="BI129"/>
  <c r="BH129"/>
  <c r="BG129"/>
  <c r="BF129"/>
  <c r="BE129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C129"/>
  <c r="B129"/>
  <c r="A129"/>
  <c r="CX128"/>
  <c r="CW128"/>
  <c r="CV128"/>
  <c r="CU128"/>
  <c r="CT128"/>
  <c r="CS128"/>
  <c r="CR128"/>
  <c r="CQ128"/>
  <c r="CO128"/>
  <c r="CN128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BW128"/>
  <c r="BV128"/>
  <c r="BU128"/>
  <c r="BT128"/>
  <c r="BS128"/>
  <c r="BR128"/>
  <c r="BQ128"/>
  <c r="BP128"/>
  <c r="BO128"/>
  <c r="BN128"/>
  <c r="BM128"/>
  <c r="BL128"/>
  <c r="BK128"/>
  <c r="BJ128"/>
  <c r="BI128"/>
  <c r="BH128"/>
  <c r="BG128"/>
  <c r="BF128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C128"/>
  <c r="B128"/>
  <c r="A128"/>
  <c r="CX127"/>
  <c r="CW127"/>
  <c r="CV127"/>
  <c r="CU127"/>
  <c r="CT127"/>
  <c r="CS127"/>
  <c r="CR127"/>
  <c r="CQ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BV127"/>
  <c r="BU127"/>
  <c r="BT127"/>
  <c r="BS127"/>
  <c r="BR127"/>
  <c r="BQ127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C127"/>
  <c r="B127"/>
  <c r="A127"/>
  <c r="CX126"/>
  <c r="CW126"/>
  <c r="CV126"/>
  <c r="CU126"/>
  <c r="CT126"/>
  <c r="CS126"/>
  <c r="CR126"/>
  <c r="CQ126"/>
  <c r="CO126"/>
  <c r="CN126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BW126"/>
  <c r="BV126"/>
  <c r="BU126"/>
  <c r="BT126"/>
  <c r="BS126"/>
  <c r="BR126"/>
  <c r="BQ126"/>
  <c r="BP126"/>
  <c r="BO126"/>
  <c r="BN126"/>
  <c r="BM126"/>
  <c r="BL126"/>
  <c r="BK126"/>
  <c r="BJ126"/>
  <c r="BI126"/>
  <c r="BH126"/>
  <c r="BG126"/>
  <c r="BF126"/>
  <c r="BE126"/>
  <c r="BD126"/>
  <c r="BC126"/>
  <c r="BB126"/>
  <c r="BA126"/>
  <c r="AZ126"/>
  <c r="AY126"/>
  <c r="AX126"/>
  <c r="AW126"/>
  <c r="AV126"/>
  <c r="AU126"/>
  <c r="AT126"/>
  <c r="AS126"/>
  <c r="AR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C126"/>
  <c r="B126"/>
  <c r="A126"/>
  <c r="CX125"/>
  <c r="CW125"/>
  <c r="CV125"/>
  <c r="CU125"/>
  <c r="CT125"/>
  <c r="CS125"/>
  <c r="CR125"/>
  <c r="CQ125"/>
  <c r="CO125"/>
  <c r="CN125"/>
  <c r="CM125"/>
  <c r="CL125"/>
  <c r="CK125"/>
  <c r="CJ125"/>
  <c r="CI125"/>
  <c r="CH125"/>
  <c r="CG125"/>
  <c r="CF125"/>
  <c r="CE125"/>
  <c r="CD125"/>
  <c r="CC125"/>
  <c r="CB125"/>
  <c r="CA125"/>
  <c r="BZ125"/>
  <c r="BY125"/>
  <c r="BX125"/>
  <c r="BW125"/>
  <c r="BV125"/>
  <c r="BU125"/>
  <c r="BT125"/>
  <c r="BS125"/>
  <c r="BR125"/>
  <c r="BQ125"/>
  <c r="BP125"/>
  <c r="BO125"/>
  <c r="BN125"/>
  <c r="BM125"/>
  <c r="BL125"/>
  <c r="BK125"/>
  <c r="BJ125"/>
  <c r="BI125"/>
  <c r="BH125"/>
  <c r="BG125"/>
  <c r="BF125"/>
  <c r="BE125"/>
  <c r="BD125"/>
  <c r="BC125"/>
  <c r="BB125"/>
  <c r="BA125"/>
  <c r="AZ125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C125"/>
  <c r="B125"/>
  <c r="A125"/>
  <c r="CX124"/>
  <c r="CW124"/>
  <c r="CV124"/>
  <c r="CU124"/>
  <c r="CT124"/>
  <c r="CS124"/>
  <c r="CR124"/>
  <c r="CQ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BV124"/>
  <c r="BU124"/>
  <c r="BT124"/>
  <c r="BS124"/>
  <c r="BR124"/>
  <c r="BQ124"/>
  <c r="BP124"/>
  <c r="BO124"/>
  <c r="BN124"/>
  <c r="BM124"/>
  <c r="BL124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C124"/>
  <c r="B124"/>
  <c r="A124"/>
  <c r="CX123"/>
  <c r="CW123"/>
  <c r="CV123"/>
  <c r="CU123"/>
  <c r="CT123"/>
  <c r="CS123"/>
  <c r="CR123"/>
  <c r="CQ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BV123"/>
  <c r="BU123"/>
  <c r="BT123"/>
  <c r="BS123"/>
  <c r="BR123"/>
  <c r="BQ123"/>
  <c r="BP123"/>
  <c r="BO123"/>
  <c r="BN123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C123"/>
  <c r="B123"/>
  <c r="A123"/>
  <c r="CX122"/>
  <c r="CW122"/>
  <c r="CV122"/>
  <c r="CU122"/>
  <c r="CT122"/>
  <c r="CS122"/>
  <c r="CR122"/>
  <c r="CQ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BW122"/>
  <c r="BV122"/>
  <c r="BU122"/>
  <c r="BT122"/>
  <c r="BS122"/>
  <c r="BR122"/>
  <c r="BQ122"/>
  <c r="BP122"/>
  <c r="BO122"/>
  <c r="BN122"/>
  <c r="BM122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C122"/>
  <c r="B122"/>
  <c r="A122"/>
  <c r="CX121"/>
  <c r="CW121"/>
  <c r="CV121"/>
  <c r="CU121"/>
  <c r="CT121"/>
  <c r="CS121"/>
  <c r="CR121"/>
  <c r="CQ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BW121"/>
  <c r="BV121"/>
  <c r="BU121"/>
  <c r="BT121"/>
  <c r="BS121"/>
  <c r="BR121"/>
  <c r="BQ121"/>
  <c r="BP121"/>
  <c r="BO121"/>
  <c r="BN121"/>
  <c r="BM121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C121"/>
  <c r="B121"/>
  <c r="A121"/>
  <c r="CX120"/>
  <c r="CW120"/>
  <c r="CV120"/>
  <c r="CU120"/>
  <c r="CT120"/>
  <c r="CS120"/>
  <c r="CR120"/>
  <c r="CQ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BW120"/>
  <c r="BV120"/>
  <c r="BU120"/>
  <c r="BT120"/>
  <c r="BS120"/>
  <c r="BR120"/>
  <c r="BQ120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C120"/>
  <c r="B120"/>
  <c r="A120"/>
  <c r="CX119"/>
  <c r="CW119"/>
  <c r="CV119"/>
  <c r="CU119"/>
  <c r="CT119"/>
  <c r="CS119"/>
  <c r="CR119"/>
  <c r="CQ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BW119"/>
  <c r="BV119"/>
  <c r="BU119"/>
  <c r="BT119"/>
  <c r="BS119"/>
  <c r="BR119"/>
  <c r="BQ119"/>
  <c r="BP119"/>
  <c r="BO119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C119"/>
  <c r="B119"/>
  <c r="A119"/>
  <c r="CX118"/>
  <c r="CW118"/>
  <c r="CV118"/>
  <c r="CU118"/>
  <c r="CT118"/>
  <c r="CS118"/>
  <c r="CR118"/>
  <c r="CQ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BW118"/>
  <c r="BV118"/>
  <c r="BU118"/>
  <c r="BT118"/>
  <c r="BS118"/>
  <c r="BR118"/>
  <c r="BQ118"/>
  <c r="BP118"/>
  <c r="BO118"/>
  <c r="BN118"/>
  <c r="BM118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C118"/>
  <c r="B118"/>
  <c r="A118"/>
  <c r="CX117"/>
  <c r="CW117"/>
  <c r="CV117"/>
  <c r="CU117"/>
  <c r="CT117"/>
  <c r="CS117"/>
  <c r="CR117"/>
  <c r="CQ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/>
  <c r="BV117"/>
  <c r="BU117"/>
  <c r="BT117"/>
  <c r="BS117"/>
  <c r="BR117"/>
  <c r="BQ117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C117"/>
  <c r="B117"/>
  <c r="A117"/>
  <c r="CX116"/>
  <c r="CW116"/>
  <c r="CV116"/>
  <c r="CU116"/>
  <c r="CT116"/>
  <c r="CS116"/>
  <c r="CR116"/>
  <c r="CQ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BW116"/>
  <c r="BV116"/>
  <c r="BU116"/>
  <c r="BT116"/>
  <c r="BS116"/>
  <c r="BR116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C116"/>
  <c r="B116"/>
  <c r="A116"/>
  <c r="CX115"/>
  <c r="CW115"/>
  <c r="CV115"/>
  <c r="CU115"/>
  <c r="CT115"/>
  <c r="CS115"/>
  <c r="CR115"/>
  <c r="CQ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BW115"/>
  <c r="BV115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C115"/>
  <c r="B115"/>
  <c r="A115"/>
  <c r="CX114"/>
  <c r="CW114"/>
  <c r="CV114"/>
  <c r="CU114"/>
  <c r="CT114"/>
  <c r="CS114"/>
  <c r="CR114"/>
  <c r="CQ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C114"/>
  <c r="B114"/>
  <c r="A114"/>
  <c r="CX113"/>
  <c r="CW113"/>
  <c r="CV113"/>
  <c r="CU113"/>
  <c r="CT113"/>
  <c r="CS113"/>
  <c r="CR113"/>
  <c r="CQ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C113"/>
  <c r="B113"/>
  <c r="A113"/>
  <c r="CX112"/>
  <c r="CW112"/>
  <c r="CV112"/>
  <c r="CU112"/>
  <c r="CT112"/>
  <c r="CS112"/>
  <c r="CR112"/>
  <c r="CQ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C112"/>
  <c r="B112"/>
  <c r="A112"/>
  <c r="CX111"/>
  <c r="CW111"/>
  <c r="CV111"/>
  <c r="CU111"/>
  <c r="CT111"/>
  <c r="CS111"/>
  <c r="CR111"/>
  <c r="CQ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C111"/>
  <c r="B111"/>
  <c r="A111"/>
  <c r="CX110"/>
  <c r="CW110"/>
  <c r="CV110"/>
  <c r="CU110"/>
  <c r="CT110"/>
  <c r="CS110"/>
  <c r="CR110"/>
  <c r="CQ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C110"/>
  <c r="B110"/>
  <c r="A110"/>
  <c r="CX109"/>
  <c r="CW109"/>
  <c r="CV109"/>
  <c r="CU109"/>
  <c r="CT109"/>
  <c r="CS109"/>
  <c r="CR109"/>
  <c r="CQ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C109"/>
  <c r="B109"/>
  <c r="A109"/>
  <c r="CX108"/>
  <c r="CW108"/>
  <c r="CV108"/>
  <c r="CU108"/>
  <c r="CT108"/>
  <c r="CS108"/>
  <c r="CR108"/>
  <c r="CQ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C108"/>
  <c r="B108"/>
  <c r="A108"/>
  <c r="CX107"/>
  <c r="CW107"/>
  <c r="CV107"/>
  <c r="CU107"/>
  <c r="CT107"/>
  <c r="CS107"/>
  <c r="CR107"/>
  <c r="CQ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C107"/>
  <c r="B107"/>
  <c r="A107"/>
  <c r="CX106"/>
  <c r="CW106"/>
  <c r="CV106"/>
  <c r="CU106"/>
  <c r="CT106"/>
  <c r="CS106"/>
  <c r="CR106"/>
  <c r="CQ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C106"/>
  <c r="B106"/>
  <c r="A106"/>
  <c r="CX105"/>
  <c r="CW105"/>
  <c r="CV105"/>
  <c r="CU105"/>
  <c r="CT105"/>
  <c r="CS105"/>
  <c r="CR105"/>
  <c r="CQ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C105"/>
  <c r="B105"/>
  <c r="A105"/>
  <c r="CX104"/>
  <c r="CW104"/>
  <c r="CV104"/>
  <c r="CU104"/>
  <c r="CT104"/>
  <c r="CS104"/>
  <c r="CR104"/>
  <c r="CQ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C104"/>
  <c r="B104"/>
  <c r="A104"/>
  <c r="CX103"/>
  <c r="CW103"/>
  <c r="CV103"/>
  <c r="CU103"/>
  <c r="CT103"/>
  <c r="CS103"/>
  <c r="CR103"/>
  <c r="CQ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C103"/>
  <c r="B103"/>
  <c r="A103"/>
  <c r="CX102"/>
  <c r="CW102"/>
  <c r="CV102"/>
  <c r="CU102"/>
  <c r="CT102"/>
  <c r="CS102"/>
  <c r="CR102"/>
  <c r="CQ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C102"/>
  <c r="B102"/>
  <c r="A102"/>
  <c r="CX101"/>
  <c r="CW101"/>
  <c r="CV101"/>
  <c r="CU101"/>
  <c r="CT101"/>
  <c r="CS101"/>
  <c r="CR101"/>
  <c r="CQ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C101"/>
  <c r="B101"/>
  <c r="A101"/>
  <c r="CX100"/>
  <c r="CW100"/>
  <c r="CV100"/>
  <c r="CU100"/>
  <c r="CT100"/>
  <c r="CS100"/>
  <c r="CR100"/>
  <c r="CQ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C100"/>
  <c r="B100"/>
  <c r="A100"/>
  <c r="CX99"/>
  <c r="CW99"/>
  <c r="CV99"/>
  <c r="CU99"/>
  <c r="CT99"/>
  <c r="CS99"/>
  <c r="CR99"/>
  <c r="CQ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C99"/>
  <c r="B99"/>
  <c r="A99"/>
  <c r="CX98"/>
  <c r="CW98"/>
  <c r="CV98"/>
  <c r="CU98"/>
  <c r="CT98"/>
  <c r="CS98"/>
  <c r="CR98"/>
  <c r="CQ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C98"/>
  <c r="B98"/>
  <c r="A98"/>
  <c r="CX97"/>
  <c r="CW97"/>
  <c r="CV97"/>
  <c r="CU97"/>
  <c r="CT97"/>
  <c r="CS97"/>
  <c r="CR97"/>
  <c r="CQ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C97"/>
  <c r="B97"/>
  <c r="A97"/>
  <c r="CX96"/>
  <c r="CW96"/>
  <c r="CV96"/>
  <c r="CU96"/>
  <c r="CT96"/>
  <c r="CS96"/>
  <c r="CR96"/>
  <c r="CQ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C96"/>
  <c r="B96"/>
  <c r="A96"/>
  <c r="CX95"/>
  <c r="CW95"/>
  <c r="CV95"/>
  <c r="CU95"/>
  <c r="CT95"/>
  <c r="CS95"/>
  <c r="CR95"/>
  <c r="CQ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BV95"/>
  <c r="BU95"/>
  <c r="BT95"/>
  <c r="BS95"/>
  <c r="BR95"/>
  <c r="BQ95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C95"/>
  <c r="B95"/>
  <c r="A95"/>
  <c r="CX94"/>
  <c r="CW94"/>
  <c r="CV94"/>
  <c r="CU94"/>
  <c r="CT94"/>
  <c r="CS94"/>
  <c r="CR94"/>
  <c r="CQ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C94"/>
  <c r="B94"/>
  <c r="A94"/>
  <c r="CX93"/>
  <c r="CW93"/>
  <c r="CV93"/>
  <c r="CU93"/>
  <c r="CT93"/>
  <c r="CS93"/>
  <c r="CR93"/>
  <c r="CQ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C93"/>
  <c r="B93"/>
  <c r="A93"/>
  <c r="CX92"/>
  <c r="CW92"/>
  <c r="CV92"/>
  <c r="CU92"/>
  <c r="CT92"/>
  <c r="CS92"/>
  <c r="CR92"/>
  <c r="CQ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C92"/>
  <c r="B92"/>
  <c r="A92"/>
  <c r="CX91"/>
  <c r="CW91"/>
  <c r="CV91"/>
  <c r="CU91"/>
  <c r="CT91"/>
  <c r="CS91"/>
  <c r="CR91"/>
  <c r="CQ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C91"/>
  <c r="B91"/>
  <c r="A91"/>
  <c r="CX90"/>
  <c r="CW90"/>
  <c r="CV90"/>
  <c r="CU90"/>
  <c r="CT90"/>
  <c r="CS90"/>
  <c r="CR90"/>
  <c r="CQ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C90"/>
  <c r="B90"/>
  <c r="A90"/>
  <c r="CX89"/>
  <c r="CW89"/>
  <c r="CV89"/>
  <c r="CU89"/>
  <c r="CT89"/>
  <c r="CS89"/>
  <c r="CR89"/>
  <c r="CQ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C89"/>
  <c r="B89"/>
  <c r="A89"/>
  <c r="CX88"/>
  <c r="CW88"/>
  <c r="CV88"/>
  <c r="CU88"/>
  <c r="CT88"/>
  <c r="CS88"/>
  <c r="CR88"/>
  <c r="CQ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C88"/>
  <c r="B88"/>
  <c r="A88"/>
  <c r="CX87"/>
  <c r="CW87"/>
  <c r="CV87"/>
  <c r="CU87"/>
  <c r="CT87"/>
  <c r="CS87"/>
  <c r="CR87"/>
  <c r="CQ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BV87"/>
  <c r="BU87"/>
  <c r="BT87"/>
  <c r="BS87"/>
  <c r="BR87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C87"/>
  <c r="B87"/>
  <c r="A87"/>
  <c r="CX86"/>
  <c r="CW86"/>
  <c r="CV86"/>
  <c r="CU86"/>
  <c r="CT86"/>
  <c r="CS86"/>
  <c r="CR86"/>
  <c r="CQ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C86"/>
  <c r="B86"/>
  <c r="A86"/>
  <c r="CX85"/>
  <c r="CW85"/>
  <c r="CV85"/>
  <c r="CU85"/>
  <c r="CT85"/>
  <c r="CS85"/>
  <c r="CR85"/>
  <c r="CQ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BV85"/>
  <c r="BU85"/>
  <c r="BT85"/>
  <c r="BS85"/>
  <c r="BR85"/>
  <c r="BQ85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C85"/>
  <c r="B85"/>
  <c r="A85"/>
  <c r="CX84"/>
  <c r="CW84"/>
  <c r="CV84"/>
  <c r="CU84"/>
  <c r="CT84"/>
  <c r="CS84"/>
  <c r="CR84"/>
  <c r="CQ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BV84"/>
  <c r="BU84"/>
  <c r="BT84"/>
  <c r="BS84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C84"/>
  <c r="B84"/>
  <c r="A84"/>
  <c r="CX83"/>
  <c r="CW83"/>
  <c r="CV83"/>
  <c r="CU83"/>
  <c r="CT83"/>
  <c r="CS83"/>
  <c r="CR83"/>
  <c r="CQ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C83"/>
  <c r="B83"/>
  <c r="A83"/>
  <c r="CX82"/>
  <c r="CW82"/>
  <c r="CV82"/>
  <c r="CU82"/>
  <c r="CT82"/>
  <c r="CS82"/>
  <c r="CR82"/>
  <c r="CQ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C82"/>
  <c r="B82"/>
  <c r="A82"/>
  <c r="CX81"/>
  <c r="CW81"/>
  <c r="CV81"/>
  <c r="CU81"/>
  <c r="CT81"/>
  <c r="CS81"/>
  <c r="CR81"/>
  <c r="CQ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C81"/>
  <c r="B81"/>
  <c r="A81"/>
  <c r="CX80"/>
  <c r="CW80"/>
  <c r="CV80"/>
  <c r="CU80"/>
  <c r="CT80"/>
  <c r="CS80"/>
  <c r="CR80"/>
  <c r="CQ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C80"/>
  <c r="B80"/>
  <c r="A80"/>
  <c r="CX79"/>
  <c r="CW79"/>
  <c r="CV79"/>
  <c r="CU79"/>
  <c r="CT79"/>
  <c r="CS79"/>
  <c r="CR79"/>
  <c r="CQ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C79"/>
  <c r="B79"/>
  <c r="A79"/>
  <c r="CX78"/>
  <c r="CW78"/>
  <c r="CV78"/>
  <c r="CU78"/>
  <c r="CT78"/>
  <c r="CS78"/>
  <c r="CR78"/>
  <c r="CQ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C78"/>
  <c r="B78"/>
  <c r="A78"/>
  <c r="CX77"/>
  <c r="CW77"/>
  <c r="CV77"/>
  <c r="CU77"/>
  <c r="CT77"/>
  <c r="CS77"/>
  <c r="CR77"/>
  <c r="CQ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C77"/>
  <c r="B77"/>
  <c r="A77"/>
  <c r="CX76"/>
  <c r="CW76"/>
  <c r="CV76"/>
  <c r="CU76"/>
  <c r="CT76"/>
  <c r="CS76"/>
  <c r="CR76"/>
  <c r="CQ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C76"/>
  <c r="B76"/>
  <c r="A76"/>
  <c r="CX75"/>
  <c r="CW75"/>
  <c r="CV75"/>
  <c r="CU75"/>
  <c r="CT75"/>
  <c r="CS75"/>
  <c r="CR75"/>
  <c r="CQ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C75"/>
  <c r="B75"/>
  <c r="A75"/>
  <c r="CX74"/>
  <c r="CW74"/>
  <c r="CV74"/>
  <c r="CU74"/>
  <c r="CT74"/>
  <c r="CS74"/>
  <c r="CR74"/>
  <c r="CQ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C74"/>
  <c r="B74"/>
  <c r="A74"/>
  <c r="CX73"/>
  <c r="CW73"/>
  <c r="CV73"/>
  <c r="CU73"/>
  <c r="CT73"/>
  <c r="CS73"/>
  <c r="CR73"/>
  <c r="CQ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C73"/>
  <c r="B73"/>
  <c r="A73"/>
  <c r="CX72"/>
  <c r="CW72"/>
  <c r="CV72"/>
  <c r="CU72"/>
  <c r="CT72"/>
  <c r="CS72"/>
  <c r="CR72"/>
  <c r="CQ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C72"/>
  <c r="B72"/>
  <c r="A72"/>
  <c r="CX71"/>
  <c r="CW71"/>
  <c r="CV71"/>
  <c r="CU71"/>
  <c r="CT71"/>
  <c r="CS71"/>
  <c r="CR71"/>
  <c r="CQ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C71"/>
  <c r="B71"/>
  <c r="A71"/>
  <c r="CX70"/>
  <c r="CW70"/>
  <c r="CV70"/>
  <c r="CU70"/>
  <c r="CT70"/>
  <c r="CS70"/>
  <c r="CR70"/>
  <c r="CQ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C70"/>
  <c r="B70"/>
  <c r="A70"/>
  <c r="CX69"/>
  <c r="CW69"/>
  <c r="CV69"/>
  <c r="CU69"/>
  <c r="CT69"/>
  <c r="CS69"/>
  <c r="CR69"/>
  <c r="CQ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C69"/>
  <c r="B69"/>
  <c r="A69"/>
  <c r="CX68"/>
  <c r="CW68"/>
  <c r="CV68"/>
  <c r="CU68"/>
  <c r="CT68"/>
  <c r="CS68"/>
  <c r="CR68"/>
  <c r="CQ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C68"/>
  <c r="B68"/>
  <c r="A68"/>
  <c r="CX67"/>
  <c r="CW67"/>
  <c r="CV67"/>
  <c r="CU67"/>
  <c r="CT67"/>
  <c r="CS67"/>
  <c r="CR67"/>
  <c r="CQ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C67"/>
  <c r="B67"/>
  <c r="A67"/>
  <c r="CX66"/>
  <c r="CW66"/>
  <c r="CV66"/>
  <c r="CU66"/>
  <c r="CT66"/>
  <c r="CS66"/>
  <c r="CR66"/>
  <c r="CQ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C66"/>
  <c r="B66"/>
  <c r="A66"/>
  <c r="CX65"/>
  <c r="CW65"/>
  <c r="CV65"/>
  <c r="CU65"/>
  <c r="CT65"/>
  <c r="CS65"/>
  <c r="CR65"/>
  <c r="CQ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C65"/>
  <c r="B65"/>
  <c r="A65"/>
  <c r="CX64"/>
  <c r="CW64"/>
  <c r="CV64"/>
  <c r="CU64"/>
  <c r="CT64"/>
  <c r="CS64"/>
  <c r="CR64"/>
  <c r="CQ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C64"/>
  <c r="B64"/>
  <c r="A64"/>
  <c r="CX63"/>
  <c r="CW63"/>
  <c r="CV63"/>
  <c r="CU63"/>
  <c r="CT63"/>
  <c r="CS63"/>
  <c r="CR63"/>
  <c r="CQ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C63"/>
  <c r="B63"/>
  <c r="A63"/>
  <c r="CX62"/>
  <c r="CW62"/>
  <c r="CV62"/>
  <c r="CU62"/>
  <c r="CT62"/>
  <c r="CS62"/>
  <c r="CR62"/>
  <c r="CQ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C62"/>
  <c r="B62"/>
  <c r="A62"/>
  <c r="CX61"/>
  <c r="CW61"/>
  <c r="CV61"/>
  <c r="CU61"/>
  <c r="CT61"/>
  <c r="CS61"/>
  <c r="CR61"/>
  <c r="CQ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C61"/>
  <c r="B61"/>
  <c r="A61"/>
  <c r="CX60"/>
  <c r="CW60"/>
  <c r="CV60"/>
  <c r="CU60"/>
  <c r="CT60"/>
  <c r="CS60"/>
  <c r="CR60"/>
  <c r="CQ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C60"/>
  <c r="B60"/>
  <c r="A60"/>
  <c r="CX59"/>
  <c r="CW59"/>
  <c r="CV59"/>
  <c r="CU59"/>
  <c r="CT59"/>
  <c r="CS59"/>
  <c r="CR59"/>
  <c r="CQ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C59"/>
  <c r="B59"/>
  <c r="A59"/>
  <c r="CX58"/>
  <c r="CW58"/>
  <c r="CV58"/>
  <c r="CU58"/>
  <c r="CT58"/>
  <c r="CS58"/>
  <c r="CR58"/>
  <c r="CQ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C58"/>
  <c r="B58"/>
  <c r="A58"/>
  <c r="CX57"/>
  <c r="CW57"/>
  <c r="CV57"/>
  <c r="CU57"/>
  <c r="CT57"/>
  <c r="CS57"/>
  <c r="CR57"/>
  <c r="CQ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C57"/>
  <c r="B57"/>
  <c r="A57"/>
  <c r="CX56"/>
  <c r="CW56"/>
  <c r="CV56"/>
  <c r="CU56"/>
  <c r="CT56"/>
  <c r="CS56"/>
  <c r="CR56"/>
  <c r="CQ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C56"/>
  <c r="B56"/>
  <c r="A56"/>
  <c r="CX55"/>
  <c r="CW55"/>
  <c r="CV55"/>
  <c r="CU55"/>
  <c r="CT55"/>
  <c r="CS55"/>
  <c r="CR55"/>
  <c r="CQ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C55"/>
  <c r="B55"/>
  <c r="A55"/>
  <c r="CX54"/>
  <c r="CW54"/>
  <c r="CV54"/>
  <c r="CU54"/>
  <c r="CT54"/>
  <c r="CS54"/>
  <c r="CR54"/>
  <c r="CQ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C54"/>
  <c r="B54"/>
  <c r="A54"/>
  <c r="CX53"/>
  <c r="CW53"/>
  <c r="CV53"/>
  <c r="CU53"/>
  <c r="CT53"/>
  <c r="CS53"/>
  <c r="CR53"/>
  <c r="CQ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C53"/>
  <c r="B53"/>
  <c r="A53"/>
  <c r="CX52"/>
  <c r="CW52"/>
  <c r="CV52"/>
  <c r="CU52"/>
  <c r="CT52"/>
  <c r="CS52"/>
  <c r="CR52"/>
  <c r="CQ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C52"/>
  <c r="B52"/>
  <c r="A52"/>
  <c r="CX51"/>
  <c r="CW51"/>
  <c r="CV51"/>
  <c r="CU51"/>
  <c r="CT51"/>
  <c r="CS51"/>
  <c r="CR51"/>
  <c r="CQ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C51"/>
  <c r="B51"/>
  <c r="A51"/>
  <c r="CX50"/>
  <c r="CW50"/>
  <c r="CV50"/>
  <c r="CU50"/>
  <c r="CT50"/>
  <c r="CS50"/>
  <c r="CR50"/>
  <c r="CQ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C50"/>
  <c r="B50"/>
  <c r="A50"/>
  <c r="CX49"/>
  <c r="CW49"/>
  <c r="CV49"/>
  <c r="CU49"/>
  <c r="CT49"/>
  <c r="CS49"/>
  <c r="CR49"/>
  <c r="CQ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C49"/>
  <c r="B49"/>
  <c r="A49"/>
  <c r="CX48"/>
  <c r="CW48"/>
  <c r="CV48"/>
  <c r="CU48"/>
  <c r="CT48"/>
  <c r="CS48"/>
  <c r="CR48"/>
  <c r="CQ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C48"/>
  <c r="B48"/>
  <c r="A48"/>
  <c r="CX47"/>
  <c r="CW47"/>
  <c r="CV47"/>
  <c r="CU47"/>
  <c r="CT47"/>
  <c r="CS47"/>
  <c r="CR47"/>
  <c r="CQ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C47"/>
  <c r="B47"/>
  <c r="A47"/>
  <c r="CX46"/>
  <c r="CW46"/>
  <c r="CV46"/>
  <c r="CU46"/>
  <c r="CT46"/>
  <c r="CS46"/>
  <c r="CR46"/>
  <c r="CQ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C46"/>
  <c r="B46"/>
  <c r="A46"/>
  <c r="CX45"/>
  <c r="CW45"/>
  <c r="CV45"/>
  <c r="CU45"/>
  <c r="CT45"/>
  <c r="CS45"/>
  <c r="CR45"/>
  <c r="CQ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C45"/>
  <c r="B45"/>
  <c r="A45"/>
  <c r="CX44"/>
  <c r="CW44"/>
  <c r="CV44"/>
  <c r="CU44"/>
  <c r="CT44"/>
  <c r="CS44"/>
  <c r="CR44"/>
  <c r="CQ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C44"/>
  <c r="B44"/>
  <c r="A44"/>
  <c r="CX43"/>
  <c r="CW43"/>
  <c r="CV43"/>
  <c r="CU43"/>
  <c r="CT43"/>
  <c r="CS43"/>
  <c r="CR43"/>
  <c r="CQ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C43"/>
  <c r="B43"/>
  <c r="A43"/>
  <c r="CX42"/>
  <c r="CW42"/>
  <c r="CV42"/>
  <c r="CU42"/>
  <c r="CT42"/>
  <c r="CS42"/>
  <c r="CR42"/>
  <c r="CQ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C42"/>
  <c r="B42"/>
  <c r="A42"/>
  <c r="CX41"/>
  <c r="CW41"/>
  <c r="CV41"/>
  <c r="CU41"/>
  <c r="CT41"/>
  <c r="CS41"/>
  <c r="CR41"/>
  <c r="CQ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C41"/>
  <c r="B41"/>
  <c r="A41"/>
  <c r="CX40"/>
  <c r="CW40"/>
  <c r="CV40"/>
  <c r="CU40"/>
  <c r="CT40"/>
  <c r="CS40"/>
  <c r="CR40"/>
  <c r="CQ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C40"/>
  <c r="B40"/>
  <c r="A40"/>
  <c r="CX39"/>
  <c r="CW39"/>
  <c r="CV39"/>
  <c r="CU39"/>
  <c r="CT39"/>
  <c r="CS39"/>
  <c r="CR39"/>
  <c r="CQ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C39"/>
  <c r="B39"/>
  <c r="A39"/>
  <c r="CX38"/>
  <c r="CW38"/>
  <c r="CV38"/>
  <c r="CU38"/>
  <c r="CT38"/>
  <c r="CS38"/>
  <c r="CR38"/>
  <c r="CQ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C38"/>
  <c r="B38"/>
  <c r="A38"/>
  <c r="CX37"/>
  <c r="CW37"/>
  <c r="CV37"/>
  <c r="CU37"/>
  <c r="CT37"/>
  <c r="CS37"/>
  <c r="CR37"/>
  <c r="CQ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C37"/>
  <c r="B37"/>
  <c r="A37"/>
  <c r="CX36"/>
  <c r="CW36"/>
  <c r="CV36"/>
  <c r="CU36"/>
  <c r="CT36"/>
  <c r="CS36"/>
  <c r="CR36"/>
  <c r="CQ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C36"/>
  <c r="B36"/>
  <c r="A36"/>
  <c r="CX35"/>
  <c r="CW35"/>
  <c r="CV35"/>
  <c r="CU35"/>
  <c r="CT35"/>
  <c r="CS35"/>
  <c r="CR35"/>
  <c r="CQ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C35"/>
  <c r="B35"/>
  <c r="A35"/>
  <c r="CW34"/>
  <c r="CV34"/>
  <c r="CU34"/>
  <c r="CT34"/>
  <c r="CS34"/>
  <c r="CR34"/>
  <c r="CQ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C34"/>
  <c r="B34"/>
  <c r="A34"/>
  <c r="CW33"/>
  <c r="CV33"/>
  <c r="CU33"/>
  <c r="CT33"/>
  <c r="CS33"/>
  <c r="CR33"/>
  <c r="CQ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C33"/>
  <c r="B33"/>
  <c r="A33"/>
  <c r="CW32"/>
  <c r="CV32"/>
  <c r="CU32"/>
  <c r="CT32"/>
  <c r="CS32"/>
  <c r="CR32"/>
  <c r="CQ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C32"/>
  <c r="B32"/>
  <c r="A32"/>
  <c r="CW31"/>
  <c r="CV31"/>
  <c r="CU31"/>
  <c r="CT31"/>
  <c r="CS31"/>
  <c r="CR31"/>
  <c r="CQ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C31"/>
  <c r="B31"/>
  <c r="A31"/>
  <c r="CW30"/>
  <c r="CV30"/>
  <c r="CU30"/>
  <c r="CT30"/>
  <c r="CS30"/>
  <c r="CR30"/>
  <c r="CQ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C30"/>
  <c r="B30"/>
  <c r="A30"/>
  <c r="CW29"/>
  <c r="CV29"/>
  <c r="CU29"/>
  <c r="CT29"/>
  <c r="CS29"/>
  <c r="CR29"/>
  <c r="CQ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C29"/>
  <c r="B29"/>
  <c r="A29"/>
  <c r="CW28"/>
  <c r="CV28"/>
  <c r="CU28"/>
  <c r="CT28"/>
  <c r="CS28"/>
  <c r="CR28"/>
  <c r="CQ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C28"/>
  <c r="B28"/>
  <c r="A28"/>
  <c r="CW27"/>
  <c r="CV27"/>
  <c r="CU27"/>
  <c r="CT27"/>
  <c r="CS27"/>
  <c r="CR27"/>
  <c r="CQ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C27"/>
  <c r="B27"/>
  <c r="A27"/>
  <c r="CW26"/>
  <c r="CV26"/>
  <c r="CU26"/>
  <c r="CT26"/>
  <c r="CS26"/>
  <c r="CR26"/>
  <c r="CQ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C26"/>
  <c r="B26"/>
  <c r="A26"/>
  <c r="CW25"/>
  <c r="CV25"/>
  <c r="CU25"/>
  <c r="CT25"/>
  <c r="CS25"/>
  <c r="CR25"/>
  <c r="CQ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C25"/>
  <c r="B25"/>
  <c r="A25"/>
  <c r="CW24"/>
  <c r="CV24"/>
  <c r="CU24"/>
  <c r="CT24"/>
  <c r="CS24"/>
  <c r="CR24"/>
  <c r="CQ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C24"/>
  <c r="B24"/>
  <c r="A24"/>
  <c r="CW23"/>
  <c r="CV23"/>
  <c r="CU23"/>
  <c r="CT23"/>
  <c r="CS23"/>
  <c r="CR23"/>
  <c r="CQ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C23"/>
  <c r="B23"/>
  <c r="A23"/>
  <c r="CW22"/>
  <c r="CV22"/>
  <c r="CU22"/>
  <c r="CT22"/>
  <c r="CS22"/>
  <c r="CR22"/>
  <c r="CQ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C22"/>
  <c r="B22"/>
  <c r="A22"/>
  <c r="CW21"/>
  <c r="CV21"/>
  <c r="CU21"/>
  <c r="CT21"/>
  <c r="CS21"/>
  <c r="CR21"/>
  <c r="CQ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C21"/>
  <c r="B21"/>
  <c r="A21"/>
  <c r="CW20"/>
  <c r="CV20"/>
  <c r="CU20"/>
  <c r="CT20"/>
  <c r="CS20"/>
  <c r="CR20"/>
  <c r="CQ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C20"/>
  <c r="B20"/>
  <c r="A20"/>
  <c r="CW19"/>
  <c r="CV19"/>
  <c r="CU19"/>
  <c r="CT19"/>
  <c r="CS19"/>
  <c r="CR19"/>
  <c r="CQ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C19"/>
  <c r="B19"/>
  <c r="A19"/>
  <c r="CW18"/>
  <c r="CV18"/>
  <c r="CU18"/>
  <c r="CT18"/>
  <c r="CS18"/>
  <c r="CR18"/>
  <c r="CQ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C18"/>
  <c r="B18"/>
  <c r="A18"/>
  <c r="CW17"/>
  <c r="CV17"/>
  <c r="CU17"/>
  <c r="CT17"/>
  <c r="CS17"/>
  <c r="CR17"/>
  <c r="CQ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C17"/>
  <c r="B17"/>
  <c r="A17"/>
  <c r="CW16"/>
  <c r="CV16"/>
  <c r="CU16"/>
  <c r="CT16"/>
  <c r="CS16"/>
  <c r="CR16"/>
  <c r="CQ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C16"/>
  <c r="B16"/>
  <c r="A16"/>
  <c r="CW15"/>
  <c r="CV15"/>
  <c r="CU15"/>
  <c r="CT15"/>
  <c r="CS15"/>
  <c r="CR15"/>
  <c r="CQ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C15"/>
  <c r="B15"/>
  <c r="A15"/>
  <c r="CW14"/>
  <c r="CV14"/>
  <c r="CU14"/>
  <c r="CT14"/>
  <c r="CS14"/>
  <c r="CR14"/>
  <c r="CQ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C14"/>
  <c r="B14"/>
  <c r="A14"/>
  <c r="CW13"/>
  <c r="CV13"/>
  <c r="CU13"/>
  <c r="CT13"/>
  <c r="CS13"/>
  <c r="CR13"/>
  <c r="CQ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C13"/>
  <c r="B13"/>
  <c r="A13"/>
  <c r="CW12"/>
  <c r="CV12"/>
  <c r="CU12"/>
  <c r="CT12"/>
  <c r="CS12"/>
  <c r="CR12"/>
  <c r="CQ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C12"/>
  <c r="B12"/>
  <c r="A12"/>
  <c r="CW11"/>
  <c r="CV11"/>
  <c r="CU11"/>
  <c r="CT11"/>
  <c r="CS11"/>
  <c r="CR11"/>
  <c r="CQ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C11"/>
  <c r="B11"/>
  <c r="A11"/>
  <c r="CW10"/>
  <c r="CV10"/>
  <c r="CU10"/>
  <c r="CT10"/>
  <c r="CS10"/>
  <c r="CR10"/>
  <c r="CQ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C10"/>
  <c r="B10"/>
  <c r="A10"/>
  <c r="CW9"/>
  <c r="CV9"/>
  <c r="CU9"/>
  <c r="CT9"/>
  <c r="CS9"/>
  <c r="CR9"/>
  <c r="CQ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C9"/>
  <c r="B9"/>
  <c r="A9"/>
  <c r="CW8"/>
  <c r="CV8"/>
  <c r="CU8"/>
  <c r="CT8"/>
  <c r="CS8"/>
  <c r="CR8"/>
  <c r="CQ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C8"/>
  <c r="B8"/>
  <c r="A8"/>
  <c r="CW7"/>
  <c r="CV7"/>
  <c r="CU7"/>
  <c r="CT7"/>
  <c r="CS7"/>
  <c r="CR7"/>
  <c r="CQ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C7"/>
  <c r="B7"/>
  <c r="A7"/>
  <c r="CW6"/>
  <c r="CV6"/>
  <c r="CU6"/>
  <c r="CT6"/>
  <c r="CS6"/>
  <c r="CR6"/>
  <c r="CQ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C6"/>
  <c r="B6"/>
  <c r="A6"/>
  <c r="P5"/>
  <c r="CU5" l="1"/>
  <c r="CT5"/>
  <c r="CS5"/>
  <c r="CR5"/>
  <c r="CV5"/>
  <c r="CW5" l="1"/>
  <c r="AN204" i="1" l="1"/>
  <c r="AN203"/>
  <c r="AN202"/>
  <c r="AN201"/>
  <c r="AN200"/>
  <c r="AN199"/>
  <c r="AN198"/>
  <c r="AN197"/>
  <c r="AN196"/>
  <c r="AN195"/>
  <c r="AN194"/>
  <c r="AN193"/>
  <c r="AN192"/>
  <c r="AN191"/>
  <c r="AN190"/>
  <c r="AN189"/>
  <c r="AN188"/>
  <c r="AN187"/>
  <c r="AN186"/>
  <c r="AN185"/>
  <c r="AN184"/>
  <c r="AN183"/>
  <c r="AN182"/>
  <c r="AN181"/>
  <c r="AN180"/>
  <c r="AN179"/>
  <c r="AN178"/>
  <c r="AN177"/>
  <c r="AN176"/>
  <c r="AN175"/>
  <c r="AN174"/>
  <c r="AN173"/>
  <c r="AN172"/>
  <c r="AN171"/>
  <c r="AN170"/>
  <c r="AN169"/>
  <c r="AN168"/>
  <c r="AN167"/>
  <c r="AN166"/>
  <c r="AN165"/>
  <c r="AN164"/>
  <c r="AN163"/>
  <c r="AN162"/>
  <c r="AN161"/>
  <c r="AN160"/>
  <c r="AN159"/>
  <c r="AN158"/>
  <c r="AN157"/>
  <c r="AN156"/>
  <c r="AN155"/>
  <c r="AN154"/>
  <c r="AN153"/>
  <c r="AN152"/>
  <c r="AN151"/>
  <c r="AN150"/>
  <c r="AN149"/>
  <c r="AN148"/>
  <c r="AN147"/>
  <c r="AN146"/>
  <c r="AN145"/>
  <c r="AN144"/>
  <c r="AN143"/>
  <c r="AN142"/>
  <c r="AN141"/>
  <c r="AN140"/>
  <c r="AN139"/>
  <c r="AN138"/>
  <c r="AN137"/>
  <c r="AN136"/>
  <c r="AN135"/>
  <c r="AN134"/>
  <c r="AN133"/>
  <c r="AN132"/>
  <c r="AN131"/>
  <c r="AN130"/>
  <c r="AN129"/>
  <c r="AN128"/>
  <c r="AN127"/>
  <c r="AN126"/>
  <c r="AN125"/>
  <c r="AN124"/>
  <c r="AN123"/>
  <c r="AN122"/>
  <c r="AN121"/>
  <c r="AN120"/>
  <c r="AN119"/>
  <c r="AN118"/>
  <c r="AN117"/>
  <c r="AN116"/>
  <c r="AN115"/>
  <c r="AN114"/>
  <c r="AN113"/>
  <c r="AN112"/>
  <c r="AN111"/>
  <c r="AN110"/>
  <c r="AN109"/>
  <c r="AN108"/>
  <c r="AN107"/>
  <c r="AN106"/>
  <c r="AN105"/>
  <c r="AN104"/>
  <c r="AN103"/>
  <c r="AN102"/>
  <c r="AN101"/>
  <c r="AN100"/>
  <c r="AN99"/>
  <c r="AN98"/>
  <c r="AN97"/>
  <c r="AN96"/>
  <c r="AN95"/>
  <c r="AN94"/>
  <c r="AN93"/>
  <c r="AN92"/>
  <c r="AN91"/>
  <c r="AN90"/>
  <c r="AN89"/>
  <c r="AN88"/>
  <c r="AN87"/>
  <c r="AN86"/>
  <c r="AN85"/>
  <c r="AN84"/>
  <c r="AN83"/>
  <c r="AN82"/>
  <c r="AN81"/>
  <c r="AN80"/>
  <c r="AN79"/>
  <c r="AN78"/>
  <c r="AN77"/>
  <c r="AN76"/>
  <c r="AN75"/>
  <c r="AN74"/>
  <c r="AN73"/>
  <c r="AN72"/>
  <c r="AN71"/>
  <c r="AN70"/>
  <c r="AN69"/>
  <c r="AN68"/>
  <c r="AN67"/>
  <c r="AN66"/>
  <c r="AN65"/>
  <c r="AN64"/>
  <c r="AN63"/>
  <c r="AN62"/>
  <c r="AN61"/>
  <c r="AN60"/>
  <c r="AN59"/>
  <c r="AN58"/>
  <c r="AN57"/>
  <c r="AN56"/>
  <c r="AN55"/>
  <c r="AN54"/>
  <c r="AN53"/>
  <c r="AN52"/>
  <c r="AN51"/>
  <c r="AN50"/>
  <c r="AN49"/>
  <c r="AN48"/>
  <c r="AN47"/>
  <c r="AN46"/>
  <c r="AN45"/>
  <c r="AN44"/>
  <c r="AN43"/>
  <c r="AN42"/>
  <c r="AN41"/>
  <c r="AN40"/>
  <c r="AN39"/>
  <c r="AN38"/>
  <c r="AN37"/>
  <c r="AN36"/>
  <c r="AN35"/>
  <c r="AN34"/>
  <c r="AN34" i="4" s="1"/>
  <c r="AN33" i="1"/>
  <c r="AN33" i="4" s="1"/>
  <c r="AN32" i="1"/>
  <c r="AN32" i="4" s="1"/>
  <c r="AN31" i="1"/>
  <c r="AN31" i="4" s="1"/>
  <c r="AN30" i="1"/>
  <c r="AN30" i="4" s="1"/>
  <c r="AN29" i="1"/>
  <c r="AN29" i="4" s="1"/>
  <c r="AN28" i="1"/>
  <c r="AN28" i="4" s="1"/>
  <c r="AN27" i="1"/>
  <c r="AN27" i="4" s="1"/>
  <c r="AN26" i="1"/>
  <c r="AN26" i="4" s="1"/>
  <c r="AN25" i="1"/>
  <c r="AN25" i="4" s="1"/>
  <c r="AN24" i="1"/>
  <c r="AN24" i="4" s="1"/>
  <c r="AN23" i="1"/>
  <c r="AN23" i="4" s="1"/>
  <c r="AN22" i="1"/>
  <c r="AN22" i="4" s="1"/>
  <c r="AN21" i="1"/>
  <c r="AN21" i="4" s="1"/>
  <c r="AN20" i="1"/>
  <c r="AN20" i="4" s="1"/>
  <c r="AN19" i="1"/>
  <c r="AN19" i="4" s="1"/>
  <c r="AN18" i="1"/>
  <c r="AN18" i="4" s="1"/>
  <c r="AN17" i="1"/>
  <c r="AN17" i="4" s="1"/>
  <c r="AN16" i="1"/>
  <c r="AN16" i="4" s="1"/>
  <c r="AN15" i="1"/>
  <c r="AN15" i="4" s="1"/>
  <c r="AN14" i="1"/>
  <c r="AN14" i="4" s="1"/>
  <c r="AN13" i="1"/>
  <c r="AN13" i="4" s="1"/>
  <c r="AN12" i="1"/>
  <c r="AN12" i="4" s="1"/>
  <c r="AN11" i="1"/>
  <c r="AN11" i="4" s="1"/>
  <c r="AN10" i="1"/>
  <c r="AN10" i="4" s="1"/>
  <c r="AN9" i="1"/>
  <c r="AN9" i="4" s="1"/>
  <c r="AN8" i="1"/>
  <c r="AN8" i="4" s="1"/>
  <c r="AN7" i="1"/>
  <c r="AN7" i="4" s="1"/>
  <c r="AN6" i="1"/>
  <c r="AN6" i="4" s="1"/>
  <c r="CQ5" l="1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O5"/>
  <c r="N5"/>
  <c r="M5"/>
  <c r="L5"/>
  <c r="K5"/>
  <c r="J5"/>
  <c r="I5"/>
  <c r="H5"/>
  <c r="G5"/>
  <c r="F5"/>
  <c r="E5"/>
  <c r="C5"/>
  <c r="B5"/>
  <c r="A5"/>
  <c r="CX204" i="1" l="1"/>
  <c r="CX203"/>
  <c r="CX202"/>
  <c r="CX201"/>
  <c r="CX200"/>
  <c r="CX199"/>
  <c r="CX198"/>
  <c r="CX197"/>
  <c r="CX196"/>
  <c r="CX195"/>
  <c r="CX194"/>
  <c r="CX193"/>
  <c r="CX192"/>
  <c r="CX191"/>
  <c r="CX190"/>
  <c r="CX189"/>
  <c r="CX188"/>
  <c r="CX187"/>
  <c r="CX186"/>
  <c r="CX185"/>
  <c r="CX184"/>
  <c r="CX183"/>
  <c r="CX182"/>
  <c r="CX181"/>
  <c r="CX180"/>
  <c r="CX179"/>
  <c r="CX178"/>
  <c r="CX177"/>
  <c r="CX176"/>
  <c r="CX175"/>
  <c r="CX174"/>
  <c r="CX173"/>
  <c r="CX172"/>
  <c r="CX171"/>
  <c r="CX170"/>
  <c r="CX169"/>
  <c r="CX168"/>
  <c r="CX167"/>
  <c r="CX166"/>
  <c r="CX165"/>
  <c r="CX164"/>
  <c r="CX163"/>
  <c r="CX162"/>
  <c r="CX161"/>
  <c r="CX160"/>
  <c r="CX159"/>
  <c r="CX158"/>
  <c r="CX157"/>
  <c r="CX156"/>
  <c r="CX155"/>
  <c r="CX154"/>
  <c r="CX153"/>
  <c r="CX152"/>
  <c r="CX151"/>
  <c r="CX150"/>
  <c r="CX149"/>
  <c r="CX148"/>
  <c r="CX147"/>
  <c r="CX146"/>
  <c r="CX145"/>
  <c r="CX144"/>
  <c r="CX143"/>
  <c r="CX142"/>
  <c r="CX141"/>
  <c r="CX140"/>
  <c r="CX139"/>
  <c r="CX138"/>
  <c r="CX137"/>
  <c r="CX136"/>
  <c r="CX135"/>
  <c r="CX134"/>
  <c r="CX133"/>
  <c r="CX132"/>
  <c r="CX131"/>
  <c r="CX130"/>
  <c r="CX129"/>
  <c r="CX128"/>
  <c r="CX127"/>
  <c r="CX126"/>
  <c r="CX125"/>
  <c r="CX124"/>
  <c r="CX123"/>
  <c r="CX122"/>
  <c r="CX121"/>
  <c r="CX120"/>
  <c r="CX119"/>
  <c r="CX118"/>
  <c r="CX117"/>
  <c r="CX116"/>
  <c r="CX115"/>
  <c r="CX114"/>
  <c r="CX113"/>
  <c r="CX112"/>
  <c r="CX111"/>
  <c r="CX110"/>
  <c r="CX109"/>
  <c r="CX108"/>
  <c r="CX107"/>
  <c r="CX106"/>
  <c r="CX105"/>
  <c r="CX104"/>
  <c r="CX103"/>
  <c r="CX102"/>
  <c r="CX101"/>
  <c r="CX100"/>
  <c r="CX99"/>
  <c r="CX98"/>
  <c r="CX97"/>
  <c r="CX96"/>
  <c r="CX95"/>
  <c r="CX94"/>
  <c r="CX93"/>
  <c r="CX92"/>
  <c r="CX91"/>
  <c r="CX90"/>
  <c r="CX89"/>
  <c r="CX88"/>
  <c r="CX87"/>
  <c r="CX86"/>
  <c r="CX85"/>
  <c r="CX84"/>
  <c r="CX83"/>
  <c r="CX82"/>
  <c r="CX81"/>
  <c r="CX80"/>
  <c r="CX79"/>
  <c r="CX78"/>
  <c r="CX77"/>
  <c r="CX76"/>
  <c r="CX75"/>
  <c r="CX74"/>
  <c r="CX73"/>
  <c r="CX72"/>
  <c r="CX71"/>
  <c r="CX70"/>
  <c r="CX69"/>
  <c r="CX68"/>
  <c r="CX67"/>
  <c r="CX66"/>
  <c r="CX65"/>
  <c r="CX64"/>
  <c r="CX63"/>
  <c r="CX62"/>
  <c r="CX61"/>
  <c r="CX60"/>
  <c r="CX59"/>
  <c r="CX58"/>
  <c r="CX57"/>
  <c r="CX56"/>
  <c r="CX55"/>
  <c r="CX54"/>
  <c r="CX53"/>
  <c r="CX52"/>
  <c r="CX51"/>
  <c r="CX50"/>
  <c r="CX49"/>
  <c r="CX48"/>
  <c r="CX47"/>
  <c r="CX46"/>
  <c r="CX45"/>
  <c r="CX44"/>
  <c r="CX43"/>
  <c r="CX42"/>
  <c r="CX41"/>
  <c r="CX40"/>
  <c r="CX39"/>
  <c r="CX38"/>
  <c r="CX37"/>
  <c r="CX36"/>
  <c r="CX35"/>
  <c r="CX34"/>
  <c r="CX34" i="4" s="1"/>
  <c r="CX33" i="1"/>
  <c r="CX33" i="4" s="1"/>
  <c r="CX32" i="1"/>
  <c r="CX32" i="4" s="1"/>
  <c r="CX31" i="1"/>
  <c r="CX31" i="4" s="1"/>
  <c r="CX30" i="1"/>
  <c r="CX30" i="4" s="1"/>
  <c r="CX29" i="1"/>
  <c r="CX29" i="4" s="1"/>
  <c r="CX28" i="1"/>
  <c r="CX28" i="4" s="1"/>
  <c r="CX27" i="1"/>
  <c r="CX27" i="4" s="1"/>
  <c r="CX26" i="1"/>
  <c r="CX26" i="4" s="1"/>
  <c r="CX25" i="1"/>
  <c r="CX25" i="4" s="1"/>
  <c r="CX24" i="1"/>
  <c r="CX24" i="4" s="1"/>
  <c r="CX23" i="1"/>
  <c r="CX23" i="4" s="1"/>
  <c r="CX22" i="1"/>
  <c r="CX22" i="4" s="1"/>
  <c r="CX21" i="1"/>
  <c r="CX21" i="4" s="1"/>
  <c r="CX20" i="1"/>
  <c r="CX20" i="4" s="1"/>
  <c r="CX19" i="1"/>
  <c r="CX19" i="4" s="1"/>
  <c r="CX18" i="1"/>
  <c r="CX18" i="4" s="1"/>
  <c r="CX17" i="1"/>
  <c r="CX17" i="4" s="1"/>
  <c r="CX16" i="1"/>
  <c r="CX16" i="4" s="1"/>
  <c r="CX15" i="1"/>
  <c r="CX15" i="4" s="1"/>
  <c r="CX14" i="1"/>
  <c r="CX14" i="4" s="1"/>
  <c r="CX13" i="1"/>
  <c r="CX13" i="4" s="1"/>
  <c r="CX12" i="1"/>
  <c r="CX12" i="4" s="1"/>
  <c r="CX11" i="1"/>
  <c r="CX11" i="4" s="1"/>
  <c r="CX10" i="1"/>
  <c r="CX10" i="4" s="1"/>
  <c r="CX9" i="1"/>
  <c r="CX9" i="4" s="1"/>
  <c r="CX8" i="1"/>
  <c r="CX8" i="4" s="1"/>
  <c r="CX7" i="1"/>
  <c r="CX7" i="4" s="1"/>
  <c r="CX6" i="1"/>
  <c r="CX6" i="4" s="1"/>
  <c r="CX5" i="1"/>
  <c r="CX5" i="4" s="1"/>
  <c r="AN5" i="1"/>
  <c r="AN5" i="4" s="1"/>
</calcChain>
</file>

<file path=xl/sharedStrings.xml><?xml version="1.0" encoding="utf-8"?>
<sst xmlns="http://schemas.openxmlformats.org/spreadsheetml/2006/main" count="2880" uniqueCount="1284">
  <si>
    <t>Alamat</t>
  </si>
  <si>
    <t>Kecamatan</t>
  </si>
  <si>
    <t>NIK/No. KTP</t>
  </si>
  <si>
    <t>Tempat Lahir</t>
  </si>
  <si>
    <t>Nama Ibu Kandung</t>
  </si>
  <si>
    <t>Golongan</t>
  </si>
  <si>
    <t>NRG</t>
  </si>
  <si>
    <t>Jenis
Kelamin</t>
  </si>
  <si>
    <t>Jenjang</t>
  </si>
  <si>
    <t>Kab./Kota</t>
  </si>
  <si>
    <t>Status
Kelulusan</t>
  </si>
  <si>
    <t>Status
Kepesertaan</t>
  </si>
  <si>
    <t>S1</t>
  </si>
  <si>
    <t>Biologi</t>
  </si>
  <si>
    <t>IV/a</t>
  </si>
  <si>
    <t>Kementerian Agama</t>
  </si>
  <si>
    <t>III/d</t>
  </si>
  <si>
    <t>Bahasa Arab</t>
  </si>
  <si>
    <t>Bahasa Indonesia</t>
  </si>
  <si>
    <t>Bahasa Inggris</t>
  </si>
  <si>
    <t>Sosiologi</t>
  </si>
  <si>
    <t>Fiqih</t>
  </si>
  <si>
    <t>Geografi</t>
  </si>
  <si>
    <t>Seni Budaya</t>
  </si>
  <si>
    <t>IPA</t>
  </si>
  <si>
    <t>Matematika</t>
  </si>
  <si>
    <t>IPS</t>
  </si>
  <si>
    <t>Kimia</t>
  </si>
  <si>
    <t>S2</t>
  </si>
  <si>
    <t>Aqidah Akhlak</t>
  </si>
  <si>
    <t>III/c</t>
  </si>
  <si>
    <t>III/b</t>
  </si>
  <si>
    <t>Psikologi</t>
  </si>
  <si>
    <t>Fisika</t>
  </si>
  <si>
    <t>Lainnya</t>
  </si>
  <si>
    <t>III/a</t>
  </si>
  <si>
    <t>Pemerintah Daerah</t>
  </si>
  <si>
    <t>D3</t>
  </si>
  <si>
    <t>II/c</t>
  </si>
  <si>
    <t>II/a</t>
  </si>
  <si>
    <t>Tata Negara</t>
  </si>
  <si>
    <t>D2</t>
  </si>
  <si>
    <t>Sejarah Kebudayaan Islam (SKI)</t>
  </si>
  <si>
    <t>Al Qur'an Hadist</t>
  </si>
  <si>
    <t>Kementerian Lainnya</t>
  </si>
  <si>
    <t>Bahasa Asing Lainnya</t>
  </si>
  <si>
    <t>Hukum</t>
  </si>
  <si>
    <t>II/b</t>
  </si>
  <si>
    <t>Tahun
Lulus</t>
  </si>
  <si>
    <t>Kelompok Program Studi</t>
  </si>
  <si>
    <t>Tanggal Lahir
(dd/mm/yyyy)</t>
  </si>
  <si>
    <t>Status
Lembaga</t>
  </si>
  <si>
    <t>TMT SK Terakhir</t>
  </si>
  <si>
    <t>1.</t>
  </si>
  <si>
    <t>Kode</t>
  </si>
  <si>
    <t>SLTA</t>
  </si>
  <si>
    <t>D1</t>
  </si>
  <si>
    <t>D4</t>
  </si>
  <si>
    <t>S3</t>
  </si>
  <si>
    <t>2.</t>
  </si>
  <si>
    <t>Jenjang Pendidikan</t>
  </si>
  <si>
    <t>Pendidikan Agama Islam (PAI)</t>
  </si>
  <si>
    <t>Matematika/Statistika</t>
  </si>
  <si>
    <t>IPA (Fisika, Biologi, Kimia, Metereologi, Geofisika)</t>
  </si>
  <si>
    <t>PGSD/PGMI</t>
  </si>
  <si>
    <t>PGTK</t>
  </si>
  <si>
    <t>3.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</si>
  <si>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</si>
  <si>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</si>
  <si>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</si>
  <si>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</si>
  <si>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</si>
  <si>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</si>
  <si>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</si>
  <si>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</si>
  <si>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</si>
  <si>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</si>
  <si>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</si>
  <si>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</si>
  <si>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</si>
  <si>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</si>
  <si>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</si>
  <si>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</si>
  <si>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Manajemen Pendidikan</t>
  </si>
  <si>
    <t>Pendidikan Jasmani, Olahraga dan Kesehatan</t>
  </si>
  <si>
    <t>kurang dari II/a</t>
  </si>
  <si>
    <t>IV/b</t>
  </si>
  <si>
    <t>IV/c</t>
  </si>
  <si>
    <t>IV/d</t>
  </si>
  <si>
    <t>IV/e</t>
  </si>
  <si>
    <t>II/d</t>
  </si>
  <si>
    <t>4.</t>
  </si>
  <si>
    <t>5.</t>
  </si>
  <si>
    <t>Jenis Tugas Tenaga Kependidikan</t>
  </si>
  <si>
    <t>Mata Pelajaran</t>
  </si>
  <si>
    <t>Pendidikan Kewarganegaraan (PKn)</t>
  </si>
  <si>
    <t>Sosiologi Antropologi</t>
  </si>
  <si>
    <t>Antropologi</t>
  </si>
  <si>
    <t>Keterampilan</t>
  </si>
  <si>
    <t>Teknologi Informasi dan Komunikasi (TIK)</t>
  </si>
  <si>
    <t>Muatan Lokal Umum</t>
  </si>
  <si>
    <t>Muatan Lokal Agama</t>
  </si>
  <si>
    <t>Sejarah / Sejarah Nasional dan Umum</t>
  </si>
  <si>
    <t>Ekonomi / Akuntansi</t>
  </si>
  <si>
    <t>Seni Budaya dan Keterampilan / Kerajinan Tangan dan Kesenian</t>
  </si>
  <si>
    <t>30</t>
  </si>
  <si>
    <t>Bimbingan Konseling / Bimbingan Penyuluhan</t>
  </si>
  <si>
    <t>31</t>
  </si>
  <si>
    <t>Bahasa Asing Lainnya (Bahasa Jepang, Mandarain, Korea, Jerman, Belanda, Perancis, Rusia, dll)</t>
  </si>
  <si>
    <t>Ilmu Komputer/Informatika/Teknologi Informasi</t>
  </si>
  <si>
    <t>Ilmu Sosial (Ekonomi, Akuntansi, Sosiologi, Antropologi, Tata Negara, Manajemen, Administrasi)</t>
  </si>
  <si>
    <t>Instansi yang
mengangkat</t>
  </si>
  <si>
    <t>Kelompok
Program Studi</t>
  </si>
  <si>
    <t>Status
Kepegawaian</t>
  </si>
  <si>
    <t>Mapel yang
Disertifikasi</t>
  </si>
  <si>
    <t>1</t>
  </si>
  <si>
    <t>0</t>
  </si>
  <si>
    <t>L</t>
  </si>
  <si>
    <t>P</t>
  </si>
  <si>
    <t>Laki-laki</t>
  </si>
  <si>
    <t>Perempuan</t>
  </si>
  <si>
    <t>2</t>
  </si>
  <si>
    <t>PNS</t>
  </si>
  <si>
    <t>Non-PNS</t>
  </si>
  <si>
    <t>6.</t>
  </si>
  <si>
    <t>7.</t>
  </si>
  <si>
    <t>8.</t>
  </si>
  <si>
    <t>3</t>
  </si>
  <si>
    <t>4</t>
  </si>
  <si>
    <t>9.</t>
  </si>
  <si>
    <t>Pendidik</t>
  </si>
  <si>
    <t>Tenaga Kependidikan</t>
  </si>
  <si>
    <t>10.</t>
  </si>
  <si>
    <t>11.</t>
  </si>
  <si>
    <t>12.</t>
  </si>
  <si>
    <t>13.</t>
  </si>
  <si>
    <t>Status Lembaga</t>
  </si>
  <si>
    <t>Jenis Kelamin</t>
  </si>
  <si>
    <t>Sudah Lulus</t>
  </si>
  <si>
    <t>Masih Proses</t>
  </si>
  <si>
    <t>Belum Lulus</t>
  </si>
  <si>
    <t>Status Kepesertaan</t>
  </si>
  <si>
    <t>Status Kelulusan</t>
  </si>
  <si>
    <t>Tugas Utama</t>
  </si>
  <si>
    <t>Instansi Yang Mengangkat</t>
  </si>
  <si>
    <t>Status Kepegawaian</t>
  </si>
  <si>
    <t>Aceh</t>
  </si>
  <si>
    <t>Sumatera Utara</t>
  </si>
  <si>
    <t>Sumatera Barat</t>
  </si>
  <si>
    <t>Riau</t>
  </si>
  <si>
    <t>Kepulauan Riau</t>
  </si>
  <si>
    <t>Jambi</t>
  </si>
  <si>
    <t>Sumatera Selatan</t>
  </si>
  <si>
    <t>Bengkulu</t>
  </si>
  <si>
    <t>Lampung</t>
  </si>
  <si>
    <t>DKI Jakarta</t>
  </si>
  <si>
    <t>Jawa Barat</t>
  </si>
  <si>
    <t>Banten</t>
  </si>
  <si>
    <t>Jawa Tengah</t>
  </si>
  <si>
    <t>DI Yogyakarta</t>
  </si>
  <si>
    <t>Jawa Timur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</si>
  <si>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</si>
  <si>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</si>
  <si>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</si>
  <si>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</si>
  <si>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</si>
  <si>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</si>
  <si>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</si>
  <si>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</si>
  <si>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</si>
  <si>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Barat</t>
  </si>
  <si>
    <t>Sulawesi Tengah</t>
  </si>
  <si>
    <t>Sulawesi Tenggara</t>
  </si>
  <si>
    <t>Sulawesi Selatan</t>
  </si>
  <si>
    <t>Gorontalo</t>
  </si>
  <si>
    <t>Maluku</t>
  </si>
  <si>
    <t>Maluku Utara</t>
  </si>
  <si>
    <t>Papua Barat</t>
  </si>
  <si>
    <t>Papua</t>
  </si>
  <si>
    <t>&lt;= SLTP</t>
  </si>
  <si>
    <t>32</t>
  </si>
  <si>
    <t>Guru Kelas</t>
  </si>
  <si>
    <t>33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</si>
  <si>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</si>
  <si>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</si>
  <si>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</si>
  <si>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</si>
  <si>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</si>
  <si>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</si>
  <si>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</si>
  <si>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</si>
  <si>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</si>
  <si>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</si>
  <si>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</si>
  <si>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</si>
  <si>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</si>
  <si>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NIP / NIGNP</t>
  </si>
  <si>
    <t>Jangan mengisi data pada baris data yang tidak memiliki format (border).</t>
  </si>
  <si>
    <t>14.</t>
  </si>
  <si>
    <t>|</t>
  </si>
  <si>
    <t>Golongan I</t>
  </si>
  <si>
    <t>Status
Inpassing</t>
  </si>
  <si>
    <t>Pendidikan Terakhir</t>
  </si>
  <si>
    <t>7</t>
  </si>
  <si>
    <t>8</t>
  </si>
  <si>
    <t>5</t>
  </si>
  <si>
    <t>Kepala Madrasah</t>
  </si>
  <si>
    <t>Wakil Kepala Madrasah</t>
  </si>
  <si>
    <t>15.</t>
  </si>
  <si>
    <t>Tidak berpendidikan formal</t>
  </si>
  <si>
    <t>Rumpun Pendidikan Agama Islam (PAI)</t>
  </si>
  <si>
    <t>Manajemen Pendidikan / Ilmu Pendidikan</t>
  </si>
  <si>
    <t>Kesenian</t>
  </si>
  <si>
    <t>Hukum/Syari'ah/Hukum Islam</t>
  </si>
  <si>
    <t>Pendidikan Kewarganegaraan</t>
  </si>
  <si>
    <t>Tugas Utama sebagai Tenaga Kependidikan</t>
  </si>
  <si>
    <t>Tugas Utama sebagai Pendidik</t>
  </si>
  <si>
    <t>Mapel Utama
Yang Diampu</t>
  </si>
  <si>
    <t>Jenis
Tugas</t>
  </si>
  <si>
    <t>:</t>
  </si>
  <si>
    <t>Satuan Pendidikan (RA/Madrasah)</t>
  </si>
  <si>
    <t>Sudah Inpassing</t>
  </si>
  <si>
    <t>Belum Inpassing</t>
  </si>
  <si>
    <t>Status Inpassing</t>
  </si>
  <si>
    <t>Mapel Yang Diampu</t>
  </si>
  <si>
    <t>Status Penerima TPG</t>
  </si>
  <si>
    <t>Menerima TPG
Mulai Tahun</t>
  </si>
  <si>
    <t>Besarnya TPG per Bulan (Rp)</t>
  </si>
  <si>
    <t>Gaji Pokok
per Bulan (Rp)</t>
  </si>
  <si>
    <t>Jenis Tugas Tambahan</t>
  </si>
  <si>
    <t>Belum menerima TPG</t>
  </si>
  <si>
    <t>Sudah menerima TPG</t>
  </si>
  <si>
    <t>Status Penerima TFG</t>
  </si>
  <si>
    <t>Status
Penerima TFG</t>
  </si>
  <si>
    <t>Status
Penerima TPG</t>
  </si>
  <si>
    <t>Menerima TFG
Mulai Tahun</t>
  </si>
  <si>
    <t>Besarnya TFG per Bulan (Rp)</t>
  </si>
  <si>
    <t>Belum ada data yang diinputkan.</t>
  </si>
  <si>
    <t>Pengisian data sudah dianggap betul dan sesuai dengan petunjuk.</t>
  </si>
  <si>
    <t>Pengisian data tidak sesuai dengan petunjuk dan harus diperbaiki.</t>
  </si>
  <si>
    <t>6</t>
  </si>
  <si>
    <t>Kepala Bengkel</t>
  </si>
  <si>
    <t>MI</t>
  </si>
  <si>
    <t>MTs</t>
  </si>
  <si>
    <t>MA</t>
  </si>
  <si>
    <t>SD</t>
  </si>
  <si>
    <t>SMP</t>
  </si>
  <si>
    <t>SMA</t>
  </si>
  <si>
    <t>SMK</t>
  </si>
  <si>
    <t>Belum pernah mengikuti sertifikasi guru</t>
  </si>
  <si>
    <t>Sudah pernah mengikuti sertifikasi guru</t>
  </si>
  <si>
    <r>
      <t>"</t>
    </r>
    <r>
      <rPr>
        <b/>
        <sz val="11"/>
        <color indexed="10"/>
        <rFont val="Calibri"/>
        <family val="2"/>
      </rPr>
      <t>-</t>
    </r>
    <r>
      <rPr>
        <b/>
        <sz val="11"/>
        <color indexed="8"/>
        <rFont val="Calibri"/>
        <family val="2"/>
      </rPr>
      <t>" (</t>
    </r>
    <r>
      <rPr>
        <b/>
        <sz val="11"/>
        <color indexed="10"/>
        <rFont val="Calibri"/>
        <family val="2"/>
      </rPr>
      <t>Tanda strip</t>
    </r>
    <r>
      <rPr>
        <b/>
        <sz val="11"/>
        <color indexed="8"/>
        <rFont val="Calibri"/>
        <family val="2"/>
      </rPr>
      <t>)</t>
    </r>
  </si>
  <si>
    <r>
      <t>"</t>
    </r>
    <r>
      <rPr>
        <b/>
        <sz val="11"/>
        <color indexed="10"/>
        <rFont val="Calibri"/>
        <family val="2"/>
      </rPr>
      <t>OK</t>
    </r>
    <r>
      <rPr>
        <b/>
        <sz val="11"/>
        <color indexed="8"/>
        <rFont val="Calibri"/>
        <family val="2"/>
      </rPr>
      <t>"</t>
    </r>
  </si>
  <si>
    <r>
      <t>"</t>
    </r>
    <r>
      <rPr>
        <b/>
        <sz val="11"/>
        <color indexed="10"/>
        <rFont val="Calibri"/>
        <family val="2"/>
      </rPr>
      <t>Tidak Valid</t>
    </r>
    <r>
      <rPr>
        <b/>
        <sz val="11"/>
        <color indexed="8"/>
        <rFont val="Calibri"/>
        <family val="2"/>
      </rPr>
      <t>"</t>
    </r>
  </si>
  <si>
    <r>
      <t>"</t>
    </r>
    <r>
      <rPr>
        <b/>
        <sz val="11"/>
        <color indexed="10"/>
        <rFont val="Calibri"/>
        <family val="2"/>
      </rPr>
      <t>#VALUE!</t>
    </r>
    <r>
      <rPr>
        <b/>
        <sz val="11"/>
        <color indexed="8"/>
        <rFont val="Calibri"/>
        <family val="2"/>
      </rPr>
      <t>"</t>
    </r>
  </si>
  <si>
    <r>
      <t>"</t>
    </r>
    <r>
      <rPr>
        <b/>
        <sz val="11"/>
        <color indexed="10"/>
        <rFont val="Calibri"/>
        <family val="2"/>
      </rPr>
      <t>Cek lagi</t>
    </r>
    <r>
      <rPr>
        <b/>
        <sz val="11"/>
        <color indexed="8"/>
        <rFont val="Calibri"/>
        <family val="2"/>
      </rPr>
      <t>"</t>
    </r>
  </si>
  <si>
    <t>Kolom A</t>
  </si>
  <si>
    <t>Kolom B</t>
  </si>
  <si>
    <t>Kolom C</t>
  </si>
  <si>
    <t>Kolom D</t>
  </si>
  <si>
    <t>Kolom E</t>
  </si>
  <si>
    <t>Kolom F</t>
  </si>
  <si>
    <t>Kolom G</t>
  </si>
  <si>
    <t>Kolom H</t>
  </si>
  <si>
    <t>Kolom I</t>
  </si>
  <si>
    <t>Kolom J</t>
  </si>
  <si>
    <t>Kolom K</t>
  </si>
  <si>
    <t>Kolom L</t>
  </si>
  <si>
    <t>Kolom M</t>
  </si>
  <si>
    <t>Kolom N</t>
  </si>
  <si>
    <t>Kolom O</t>
  </si>
  <si>
    <t>Kolom P</t>
  </si>
  <si>
    <t>Kolom Q</t>
  </si>
  <si>
    <t>Kolom R</t>
  </si>
  <si>
    <t>Kolom S</t>
  </si>
  <si>
    <t>Kolom T</t>
  </si>
  <si>
    <t>Kolom U</t>
  </si>
  <si>
    <t>Kolom V</t>
  </si>
  <si>
    <t>Kolom W</t>
  </si>
  <si>
    <t>Kolom X</t>
  </si>
  <si>
    <t>Kolom Y</t>
  </si>
  <si>
    <t>Kolom Z</t>
  </si>
  <si>
    <t>Kolom AA</t>
  </si>
  <si>
    <t>Kolom AB</t>
  </si>
  <si>
    <t>Kolom AC</t>
  </si>
  <si>
    <t>Kolom AD</t>
  </si>
  <si>
    <t>Kolom AE</t>
  </si>
  <si>
    <t>Kolom AF</t>
  </si>
  <si>
    <t>Kolom AG</t>
  </si>
  <si>
    <t>Kolom AH</t>
  </si>
  <si>
    <t>Kolom AI</t>
  </si>
  <si>
    <t>Kolom AJ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</si>
  <si>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Kepesertaan pada program Sertifikasi Guru </t>
    </r>
    <r>
      <rPr>
        <sz val="11"/>
        <color theme="1"/>
        <rFont val="Calibri"/>
        <family val="2"/>
        <scheme val="minor"/>
      </rPr>
      <t>(khusus bagi Pendidik), diisi dengan kode :</t>
    </r>
  </si>
  <si>
    <t>Kolom AK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</si>
  <si>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Kelulusan Sertifikasi Guru </t>
    </r>
    <r>
      <rPr>
        <sz val="11"/>
        <color theme="1"/>
        <rFont val="Calibri"/>
        <family val="2"/>
        <scheme val="minor"/>
      </rPr>
      <t>(khusus bagi Pendidik yang sudah pernah mengikuti sertifikasi guru), diisi dengan kode :</t>
    </r>
  </si>
  <si>
    <t>Kolom AL</t>
  </si>
  <si>
    <t>Kolom AM</t>
  </si>
  <si>
    <t>Kolom AN</t>
  </si>
  <si>
    <t>Kolom AO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</si>
  <si>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Tahun Lulus Sertifikasi Guru </t>
    </r>
    <r>
      <rPr>
        <sz val="11"/>
        <color theme="1"/>
        <rFont val="Calibri"/>
        <family val="2"/>
        <scheme val="minor"/>
      </rPr>
      <t>(khusus bagi Pendidik yang sudah lulus sertifikasi guru)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</si>
  <si>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Register Guru </t>
    </r>
    <r>
      <rPr>
        <sz val="11"/>
        <color theme="1"/>
        <rFont val="Calibri"/>
        <family val="2"/>
        <scheme val="minor"/>
      </rPr>
      <t>(khusus bagi Pendidik yang sudah lulus sertifikasi guru)</t>
    </r>
  </si>
  <si>
    <t>Kolom AP</t>
  </si>
  <si>
    <t>Kolom AQ</t>
  </si>
  <si>
    <t>Kolom AR</t>
  </si>
  <si>
    <t>Kolom AS</t>
  </si>
  <si>
    <t>Kolom AT</t>
  </si>
  <si>
    <t>Kolom AU</t>
  </si>
  <si>
    <t>Kepala Perpustakaan</t>
  </si>
  <si>
    <t>Kepala Laboratorium</t>
  </si>
  <si>
    <t>Tenaga Administrasi</t>
  </si>
  <si>
    <t>Tenaga Perpustakaan</t>
  </si>
  <si>
    <t>Tenaga Laboratorium</t>
  </si>
  <si>
    <t>Tenaga Kebersihan</t>
  </si>
  <si>
    <t>Pengemudi</t>
  </si>
  <si>
    <t>Penjaga Sekolah/Pesuruh</t>
  </si>
  <si>
    <t>Nama Lengkap Personal</t>
  </si>
  <si>
    <t>Tenaga Keamanan</t>
  </si>
  <si>
    <t>TMT
Inpassing</t>
  </si>
  <si>
    <t>Khusus Guru Non-PNS</t>
  </si>
  <si>
    <t>Kolom AV</t>
  </si>
  <si>
    <t>Ekuivalensi
Jam Tatap Muka</t>
  </si>
  <si>
    <t>Jam Tatap
Muka/Minggu</t>
  </si>
  <si>
    <t>Pembimbing Praktek Kerja Industri</t>
  </si>
  <si>
    <t>Kepala Unit Produksi</t>
  </si>
  <si>
    <t>Ketua Jurusan/Program Keahlian</t>
  </si>
  <si>
    <t>Yayasan Penyelenggara</t>
  </si>
  <si>
    <t>Jenis Tempat
Tugas Lain</t>
  </si>
  <si>
    <r>
      <t>"</t>
    </r>
    <r>
      <rPr>
        <b/>
        <sz val="11"/>
        <color indexed="10"/>
        <rFont val="Calibri"/>
        <family val="2"/>
      </rPr>
      <t>Harap diisi</t>
    </r>
    <r>
      <rPr>
        <b/>
        <sz val="11"/>
        <color indexed="8"/>
        <rFont val="Calibri"/>
        <family val="2"/>
      </rPr>
      <t>"</t>
    </r>
  </si>
  <si>
    <t>16.</t>
  </si>
  <si>
    <t>i).</t>
  </si>
  <si>
    <t>ii).</t>
  </si>
  <si>
    <t>iii).</t>
  </si>
  <si>
    <t>iv).</t>
  </si>
  <si>
    <t>v).</t>
  </si>
  <si>
    <t>vi).</t>
  </si>
  <si>
    <t>vii).</t>
  </si>
  <si>
    <r>
      <t>menghilangkan fungsi validasi data. Jika melakukan "</t>
    </r>
    <r>
      <rPr>
        <b/>
        <i/>
        <sz val="11"/>
        <color rgb="FFFF0000"/>
        <rFont val="Calibri"/>
        <family val="2"/>
      </rPr>
      <t>Copy &amp; Paste</t>
    </r>
    <r>
      <rPr>
        <b/>
        <sz val="11"/>
        <color indexed="8"/>
        <rFont val="Calibri"/>
        <family val="2"/>
      </rPr>
      <t>", lakukan "</t>
    </r>
    <r>
      <rPr>
        <b/>
        <i/>
        <sz val="11"/>
        <color rgb="FFFF0000"/>
        <rFont val="Calibri"/>
        <family val="2"/>
      </rPr>
      <t>Copy &amp; Paste : Special - Value</t>
    </r>
    <r>
      <rPr>
        <b/>
        <sz val="11"/>
        <color indexed="8"/>
        <rFont val="Calibri"/>
        <family val="2"/>
      </rPr>
      <t>"</t>
    </r>
  </si>
  <si>
    <t>Jika jumlah baris data yang berformat kurang, hubungi Kankemenag Kab./Kota atau Kanwil Kemenag setempat. Selanjutnya Kanwil Kemenag dimohon</t>
  </si>
  <si>
    <r>
      <t>dan perbaiki data pada kolom tersebut sesuai dengan petunjuk. Keterangan data pada sheet "</t>
    </r>
    <r>
      <rPr>
        <b/>
        <sz val="11"/>
        <color theme="3" tint="-0.499984740745262"/>
        <rFont val="Calibri"/>
        <family val="2"/>
        <scheme val="minor"/>
      </rPr>
      <t>Validasi Data</t>
    </r>
    <r>
      <rPr>
        <b/>
        <sz val="11"/>
        <color indexed="8"/>
        <rFont val="Calibri"/>
        <family val="2"/>
        <scheme val="minor"/>
      </rPr>
      <t>" :</t>
    </r>
  </si>
  <si>
    <r>
      <t>"</t>
    </r>
    <r>
      <rPr>
        <b/>
        <sz val="11"/>
        <color indexed="10"/>
        <rFont val="Calibri"/>
        <family val="2"/>
      </rPr>
      <t>Harap dikosongkan</t>
    </r>
    <r>
      <rPr>
        <b/>
        <sz val="11"/>
        <color indexed="8"/>
        <rFont val="Calibri"/>
        <family val="2"/>
      </rPr>
      <t>"</t>
    </r>
  </si>
  <si>
    <t>Penjelasan Kolom-Kolom Data (Mohon Dibaca Dengan Teliti) :</t>
  </si>
  <si>
    <t>Kolom data ini harus diisi.</t>
  </si>
  <si>
    <t>Kolom data ini harap dikosongkan (isinya mohon dihapus).</t>
  </si>
  <si>
    <t>17.</t>
  </si>
  <si>
    <t>Penerima TFG</t>
  </si>
  <si>
    <t>Bukan penerima TFG</t>
  </si>
  <si>
    <t>Setelah berhasil melakukan upload file data personal ke dalam Aplikasi Desktop, selanjutnya lakukan proses backup data dengan menggunakan fasilitas</t>
  </si>
  <si>
    <t>Ttd</t>
  </si>
  <si>
    <t>Subbag Sistem Informasi (EMIS)</t>
  </si>
  <si>
    <t>backup data pada Aplikasi Desktop EMIS, sehingga akan terbentuk file backup data personal.</t>
  </si>
  <si>
    <t>Ekuivalensi JTM</t>
  </si>
  <si>
    <t>Tidak diperkenankan untuk membuat format pendataan sendiri atau memodifikasi format pendataan ini baik menghapus dan/atau menambah kolom.</t>
  </si>
  <si>
    <t>Informasi selengkapnya mengenai hal ini akan kami sampaikan sesegera mungkin.</t>
  </si>
  <si>
    <t>18.</t>
  </si>
  <si>
    <r>
      <t>P</t>
    </r>
    <r>
      <rPr>
        <b/>
        <sz val="11"/>
        <color indexed="8"/>
        <rFont val="Calibri"/>
        <family val="2"/>
        <scheme val="minor"/>
      </rPr>
      <t>emeriksaan hasil pengisian data pada sheet "</t>
    </r>
    <r>
      <rPr>
        <b/>
        <sz val="11"/>
        <color indexed="56"/>
        <rFont val="Calibri"/>
        <family val="2"/>
        <scheme val="minor"/>
      </rPr>
      <t>Validasi Data</t>
    </r>
    <r>
      <rPr>
        <b/>
        <sz val="11"/>
        <color indexed="8"/>
        <rFont val="Calibri"/>
        <family val="2"/>
        <scheme val="minor"/>
      </rPr>
      <t>", harus dimulai dari kolom yang paling kiri, seterusnya hingga kolom yang paling kanan.</t>
    </r>
  </si>
  <si>
    <t>Untuk setiap kata atau nama yang mengandung karakter tanda petik, penulisan mohon menggunakan karakter tanda petik (`) di bawah tombol Esc.</t>
  </si>
  <si>
    <t>untuk menginformasikannya kepada EMIS Pusat.</t>
  </si>
  <si>
    <r>
      <t>Uploadkan file backup data personal yang dihasilkan dari Aplikasi Desktop EMIS ke Aplikasi EMIS Online (</t>
    </r>
    <r>
      <rPr>
        <b/>
        <sz val="11"/>
        <color rgb="FFC00000"/>
        <rFont val="Calibri"/>
        <family val="2"/>
        <scheme val="minor"/>
      </rPr>
      <t>http://emispendis.kemenag.go.id</t>
    </r>
    <r>
      <rPr>
        <b/>
        <sz val="11"/>
        <color theme="1"/>
        <rFont val="Calibri"/>
        <family val="2"/>
        <scheme val="minor"/>
      </rPr>
      <t>).</t>
    </r>
  </si>
  <si>
    <t>Status Tempat Tugas</t>
  </si>
  <si>
    <t>Satminkal</t>
  </si>
  <si>
    <t>Bukan Satminkal</t>
  </si>
  <si>
    <t>Status
Tempat
Tugas</t>
  </si>
  <si>
    <t>Total Jam Tatap
Muka/Minggu</t>
  </si>
  <si>
    <t>NUPTK / PegId</t>
  </si>
  <si>
    <t>NUPTK /
PegId</t>
  </si>
  <si>
    <t>Nama
Lengkap
Personal</t>
  </si>
  <si>
    <t>NPSN Tempat Tugas Lain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</si>
  <si>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Pokok Sekolah Nasional (NPSN) Tempat Mengajar Lain </t>
    </r>
    <r>
      <rPr>
        <sz val="11"/>
        <color theme="1"/>
        <rFont val="Calibri"/>
        <family val="2"/>
        <scheme val="minor"/>
      </rPr>
      <t>(jika bertugas mengajar di satuan pendidikan lain)</t>
    </r>
  </si>
  <si>
    <t>Setditjen Pendidikan Islam - Kemenag R.I</t>
  </si>
  <si>
    <t>Kepulauan Bangka Belitung</t>
  </si>
  <si>
    <t>Status
Penugasan</t>
  </si>
  <si>
    <t>Nomor SK NRG</t>
  </si>
  <si>
    <t>TMT SK
CPNS</t>
  </si>
  <si>
    <t>Tanggal SK
NRG</t>
  </si>
  <si>
    <t>NPSN</t>
  </si>
  <si>
    <t>Desa/Kelurahan</t>
  </si>
  <si>
    <t>Kode Pos</t>
  </si>
  <si>
    <t>TMT SK
Awal</t>
  </si>
  <si>
    <t>Provinsi</t>
  </si>
  <si>
    <t>Desa/
Kelurahan</t>
  </si>
  <si>
    <t>Contoh: 1 Desember 2010, ditulis : 01/12/2010.</t>
  </si>
  <si>
    <t>Tetap</t>
  </si>
  <si>
    <t>Status Penugasan</t>
  </si>
  <si>
    <t>Tidak Tetap</t>
  </si>
  <si>
    <t>Diperbantukan</t>
  </si>
  <si>
    <t>Dipekerjakan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</si>
  <si>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SK NRG </t>
    </r>
    <r>
      <rPr>
        <sz val="11"/>
        <color theme="1"/>
        <rFont val="Calibri"/>
        <family val="2"/>
        <scheme val="minor"/>
      </rPr>
      <t>yang dikeluarkan pejabat berwenang (khusus bagi Pendidik yang sudah lulus sertifikasi guru)</t>
    </r>
  </si>
  <si>
    <t>Kolom AW</t>
  </si>
  <si>
    <t>Kolom AX</t>
  </si>
  <si>
    <t>Kolom AY</t>
  </si>
  <si>
    <t>Kolom AZ</t>
  </si>
  <si>
    <t>Kolom BA</t>
  </si>
  <si>
    <t>Kolom BB</t>
  </si>
  <si>
    <r>
      <t>Contoh</t>
    </r>
    <r>
      <rPr>
        <b/>
        <sz val="11"/>
        <color theme="1"/>
        <rFont val="Calibri"/>
        <family val="2"/>
        <scheme val="minor"/>
      </rPr>
      <t xml:space="preserve">: 1 Oktober 2012, </t>
    </r>
    <r>
      <rPr>
        <sz val="11"/>
        <color theme="1"/>
        <rFont val="Calibri"/>
        <family val="2"/>
        <scheme val="minor"/>
      </rPr>
      <t xml:space="preserve">ditulis </t>
    </r>
    <r>
      <rPr>
        <b/>
        <sz val="11"/>
        <color theme="1"/>
        <rFont val="Calibri"/>
        <family val="2"/>
        <scheme val="minor"/>
      </rPr>
      <t>01/10/2012.</t>
    </r>
  </si>
  <si>
    <t>Kolom BC</t>
  </si>
  <si>
    <t>Kolom BD</t>
  </si>
  <si>
    <t>Kolom BE</t>
  </si>
  <si>
    <t>Kolom BF</t>
  </si>
  <si>
    <t>Kolom BG</t>
  </si>
  <si>
    <t>Nomor HP</t>
  </si>
  <si>
    <t>Bidang Penghargaan</t>
  </si>
  <si>
    <t>Tingkat Penghargaan</t>
  </si>
  <si>
    <t>Perolehan Penghargaan</t>
  </si>
  <si>
    <t>Pernah</t>
  </si>
  <si>
    <t>Belum Pernah</t>
  </si>
  <si>
    <t>Penelitian Tindakan Kelas (PTK)</t>
  </si>
  <si>
    <t>Model Pembelajaran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</si>
  <si>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Bidang Penghargaan Tertinggi Yang Pernah Diperoleh </t>
    </r>
    <r>
      <rPr>
        <sz val="11"/>
        <color theme="1"/>
        <rFont val="Calibri"/>
        <family val="2"/>
        <scheme val="minor"/>
      </rPr>
      <t>(jika pernah memperoleh), diisi dengan kode :</t>
    </r>
  </si>
  <si>
    <t>Apakah Pernah Memperoleh Penghargaan?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</si>
  <si>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Tingkat Penghargaan Tertinggi Yang Pernah Diperoleh </t>
    </r>
    <r>
      <rPr>
        <sz val="11"/>
        <color theme="1"/>
        <rFont val="Calibri"/>
        <family val="2"/>
        <scheme val="minor"/>
      </rPr>
      <t>(jika pernah memperoleh), diisi dengan kode :</t>
    </r>
  </si>
  <si>
    <t>Tingkat Kabupaten/Kota</t>
  </si>
  <si>
    <t>Tingkat Provinsi</t>
  </si>
  <si>
    <t>Tingkat Nasional</t>
  </si>
  <si>
    <t>Tingkat Internasional</t>
  </si>
  <si>
    <r>
      <t xml:space="preserve">Diisi dengan </t>
    </r>
    <r>
      <rPr>
        <b/>
        <sz val="11"/>
        <color theme="1"/>
        <rFont val="Calibri"/>
        <family val="2"/>
        <scheme val="minor"/>
      </rPr>
      <t>Apakah Personal Yang Bersangkutan Pernah Memperoleh Penghargaan?</t>
    </r>
    <r>
      <rPr>
        <sz val="11"/>
        <color theme="1"/>
        <rFont val="Calibri"/>
        <family val="2"/>
        <scheme val="minor"/>
      </rPr>
      <t>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</si>
  <si>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Tahun Penghargaan Tertinggi Yang Pernah Diperoleh </t>
    </r>
    <r>
      <rPr>
        <sz val="11"/>
        <color theme="1"/>
        <rFont val="Calibri"/>
        <family val="2"/>
        <scheme val="minor"/>
      </rPr>
      <t>(jika pernah memperoleh). Contoh pengisian : 2011</t>
    </r>
  </si>
  <si>
    <t>Jarak Rumah
Ke Madrasah Tempat Tugas</t>
  </si>
  <si>
    <t>Transportasi
dari Rumah ke Madrasah Tempat Tugas</t>
  </si>
  <si>
    <t>Keikutsertaan Pelatihan</t>
  </si>
  <si>
    <t>Kompetensi Kepribadian</t>
  </si>
  <si>
    <t>Kompetensi Manajerial</t>
  </si>
  <si>
    <t>Kompetensi Kewirausahaan</t>
  </si>
  <si>
    <t>Kompetensi Supervisi</t>
  </si>
  <si>
    <t>Kompetensi Sosial</t>
  </si>
  <si>
    <t>Tahun Mengikuti</t>
  </si>
  <si>
    <t>Tahun
Perolehan
Penghargaan</t>
  </si>
  <si>
    <t>Pelatihan Peningkatan Kompetensi Yang Pernah Diikuti oleh Kepala Madrasah (Khusus untuk Kepala Madrasah)</t>
  </si>
  <si>
    <t>Aktif Bertugas</t>
  </si>
  <si>
    <t>Cuti</t>
  </si>
  <si>
    <t>Tugas di Instansi Lain</t>
  </si>
  <si>
    <t>Tugas Belajar</t>
  </si>
  <si>
    <t>Izin Belajar</t>
  </si>
  <si>
    <t>Status Keaktifan</t>
  </si>
  <si>
    <t>Status Keaktifan Personal</t>
  </si>
  <si>
    <t>Kolom BR</t>
  </si>
  <si>
    <t>Kolom BS</t>
  </si>
  <si>
    <t>Kolom BT</t>
  </si>
  <si>
    <t>Kolom BU</t>
  </si>
  <si>
    <t>Kolom BV</t>
  </si>
  <si>
    <t>Kolom BW</t>
  </si>
  <si>
    <t>Kolom BX</t>
  </si>
  <si>
    <t>Kolom BZ</t>
  </si>
  <si>
    <t>&lt; 5 Km</t>
  </si>
  <si>
    <t>5 - 10 Km</t>
  </si>
  <si>
    <t>11 - 20 Km</t>
  </si>
  <si>
    <t>21 - 30 Km</t>
  </si>
  <si>
    <t>&gt; 30 Km</t>
  </si>
  <si>
    <t>Kolom BY</t>
  </si>
  <si>
    <t>Jarak</t>
  </si>
  <si>
    <t>Alat Transportasi</t>
  </si>
  <si>
    <t>Jalan Kaki</t>
  </si>
  <si>
    <t>Sepeda</t>
  </si>
  <si>
    <t>Sepeda Motor</t>
  </si>
  <si>
    <t>Mobil Pribadi</t>
  </si>
  <si>
    <t>Kendaraan Antar Jemput Sekolah</t>
  </si>
  <si>
    <t>Angkutan Umum</t>
  </si>
  <si>
    <t>Perahu/Sampan</t>
  </si>
  <si>
    <t>Alamat Rumah/Tempat Tinggal Personal</t>
  </si>
  <si>
    <t>Penghargaan Tertinggi Yang Pernah Diperoleh (Khusus Pendidik)</t>
  </si>
  <si>
    <t>Jenis Satminkal</t>
  </si>
  <si>
    <t>Kolom BH</t>
  </si>
  <si>
    <t>Kolom CA</t>
  </si>
  <si>
    <t>Kolom BI</t>
  </si>
  <si>
    <t>Kolom BJ</t>
  </si>
  <si>
    <t>Kolom BK</t>
  </si>
  <si>
    <t>Kolom BL</t>
  </si>
  <si>
    <t>Kolom BM</t>
  </si>
  <si>
    <t>Kolom BN</t>
  </si>
  <si>
    <t>Kolom BO</t>
  </si>
  <si>
    <t>Kolom BP</t>
  </si>
  <si>
    <t>Kolom BQ</t>
  </si>
  <si>
    <t>Keterangan</t>
  </si>
  <si>
    <t>Tugas Mengajar di Satuan Pendidikan Lain (di luar Madrasah Ini)</t>
  </si>
  <si>
    <t>Jenis Tempat Mengajar Lain</t>
  </si>
  <si>
    <t>NPSN
Satminkal</t>
  </si>
  <si>
    <t>Kolom CB</t>
  </si>
  <si>
    <t>Identitas Satminkal</t>
  </si>
  <si>
    <t>Tugas
Utama di Madrasah Ini</t>
  </si>
  <si>
    <t>Tugas Tambahan di Madrasah Ini</t>
  </si>
  <si>
    <r>
      <t>Uploadkan file excel data personal ini ke dalam Aplikasi Desktop EMIS untuk proses validasi data</t>
    </r>
    <r>
      <rPr>
        <b/>
        <sz val="11"/>
        <color theme="1"/>
        <rFont val="Calibri"/>
        <family val="2"/>
        <scheme val="minor"/>
      </rPr>
      <t>.</t>
    </r>
  </si>
  <si>
    <r>
      <t xml:space="preserve">Contoh penulisan Nomor SK NRG : </t>
    </r>
    <r>
      <rPr>
        <b/>
        <sz val="11"/>
        <color theme="1"/>
        <rFont val="Calibri"/>
        <family val="2"/>
        <scheme val="minor"/>
      </rPr>
      <t xml:space="preserve">1746 Tahun 2015 </t>
    </r>
    <r>
      <rPr>
        <sz val="11"/>
        <color theme="1"/>
        <rFont val="Calibri"/>
        <family val="2"/>
        <scheme val="minor"/>
      </rPr>
      <t>(tidak perlu menuliskan kata "Nomor" atau "No.")</t>
    </r>
  </si>
  <si>
    <t>Agama PTK</t>
  </si>
  <si>
    <t>Nomor Peserta Sertifikasi</t>
  </si>
  <si>
    <t>Jenis/Jalur Sertifikasi</t>
  </si>
  <si>
    <t>Nama LPTK</t>
  </si>
  <si>
    <t>Tanggal Kelulusan Sertifikasi</t>
  </si>
  <si>
    <t>Islam</t>
  </si>
  <si>
    <t>Kristen</t>
  </si>
  <si>
    <t>Katholik</t>
  </si>
  <si>
    <t>Hindu</t>
  </si>
  <si>
    <t>Budha</t>
  </si>
  <si>
    <t>Khonghucu</t>
  </si>
  <si>
    <t>Kolom CC</t>
  </si>
  <si>
    <t>Portofolio</t>
  </si>
  <si>
    <t>PLPG</t>
  </si>
  <si>
    <t>PSPL</t>
  </si>
  <si>
    <t>PPG Dalam Jabatan (PPGJ)</t>
  </si>
  <si>
    <t>PPG Pra Jabatan</t>
  </si>
  <si>
    <t>Jenjang S2</t>
  </si>
  <si>
    <t>Jenjang S3</t>
  </si>
  <si>
    <t>Tambahan Data Guru Tetap Non-PNS
(SK Pengangkatan Guru Tetap Non-PNS)</t>
  </si>
  <si>
    <t>Nomor SK</t>
  </si>
  <si>
    <t>Tanggal SK</t>
  </si>
  <si>
    <t>Tambahan Data Inpassing Guru Non-PNS</t>
  </si>
  <si>
    <t>Nomor SK
Inpassing</t>
  </si>
  <si>
    <t>Tanggal SK
Inpassing</t>
  </si>
  <si>
    <t>Kolom CN</t>
  </si>
  <si>
    <t>Kolom CO</t>
  </si>
  <si>
    <t>Kolom CP</t>
  </si>
  <si>
    <r>
      <t xml:space="preserve">Contoh penulisan Nomor SK : </t>
    </r>
    <r>
      <rPr>
        <b/>
        <sz val="11"/>
        <color theme="1"/>
        <rFont val="Calibri"/>
        <family val="2"/>
        <scheme val="minor"/>
      </rPr>
      <t xml:space="preserve">1746 Tahun 2015 </t>
    </r>
    <r>
      <rPr>
        <sz val="11"/>
        <color theme="1"/>
        <rFont val="Calibri"/>
        <family val="2"/>
        <scheme val="minor"/>
      </rPr>
      <t>(tidak perlu menuliskan kata "Nomor" atau "No.")</t>
    </r>
  </si>
  <si>
    <t>Kolom CQ</t>
  </si>
  <si>
    <t>Kolom CR</t>
  </si>
  <si>
    <t>Kolom CS</t>
  </si>
  <si>
    <t>Kolom CT</t>
  </si>
  <si>
    <t>Kolom CU</t>
  </si>
  <si>
    <r>
      <t xml:space="preserve">Contoh penulisan Nomor SK Inpassing : </t>
    </r>
    <r>
      <rPr>
        <b/>
        <sz val="11"/>
        <color theme="1"/>
        <rFont val="Calibri"/>
        <family val="2"/>
        <scheme val="minor"/>
      </rPr>
      <t xml:space="preserve">1746 Tahun 2015 </t>
    </r>
    <r>
      <rPr>
        <sz val="11"/>
        <color theme="1"/>
        <rFont val="Calibri"/>
        <family val="2"/>
        <scheme val="minor"/>
      </rPr>
      <t>(tidak perlu menuliskan kata "Nomor" atau "No.")</t>
    </r>
  </si>
  <si>
    <r>
      <t>Contoh</t>
    </r>
    <r>
      <rPr>
        <b/>
        <sz val="11"/>
        <color theme="1"/>
        <rFont val="Calibri"/>
        <family val="2"/>
        <scheme val="minor"/>
      </rPr>
      <t xml:space="preserve">: 1 Oktober 2015, </t>
    </r>
    <r>
      <rPr>
        <sz val="11"/>
        <color theme="1"/>
        <rFont val="Calibri"/>
        <family val="2"/>
        <scheme val="minor"/>
      </rPr>
      <t xml:space="preserve">ditulis </t>
    </r>
    <r>
      <rPr>
        <b/>
        <sz val="11"/>
        <color theme="1"/>
        <rFont val="Calibri"/>
        <family val="2"/>
        <scheme val="minor"/>
      </rPr>
      <t>01/10/2015.</t>
    </r>
  </si>
  <si>
    <t>Informasi Tambahan terkait Sertifikasi Pendidik</t>
  </si>
  <si>
    <t>Kolom CF-CI-CL</t>
  </si>
  <si>
    <t>Informasi Tunjangan Fungsional Guru (TFG) Tahun 2016</t>
  </si>
  <si>
    <t>Informasi Tunjangan Profesi Guru (TPG) Tahun 2016</t>
  </si>
  <si>
    <t>Status Tempat Tinggal</t>
  </si>
  <si>
    <t>Jarak Rumah Ke Madrasah Tempat Tugas</t>
  </si>
  <si>
    <t>Status Rumah/ Tempat Tinggal</t>
  </si>
  <si>
    <t>Kolom CD</t>
  </si>
  <si>
    <t>Kolom CG-CJ-CM</t>
  </si>
  <si>
    <t>Kolom CV</t>
  </si>
  <si>
    <t>Nomor Sertifikat Pendidik</t>
  </si>
  <si>
    <t>Status
Rumah/ Tempat Tinggal</t>
  </si>
  <si>
    <t>Rumah Milik Sendiri</t>
  </si>
  <si>
    <t>Rumah Orangtua</t>
  </si>
  <si>
    <t>Rumah Saudara/Kerabat</t>
  </si>
  <si>
    <t>Rumah Dinas</t>
  </si>
  <si>
    <t>Sewa/Kontrak</t>
  </si>
  <si>
    <t>bersangkutan).</t>
  </si>
  <si>
    <t>TAHUN PELAJARAN 2016/2017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</si>
  <si>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NIP/NIGNP </t>
    </r>
    <r>
      <rPr>
        <sz val="11"/>
        <color theme="1"/>
        <rFont val="Calibri"/>
        <family val="2"/>
        <scheme val="minor"/>
      </rPr>
      <t>dari Personal/PTK yang bersangkutan. NIP diisi bagi Personal/PTK yang berstatus PNS. NIGNP diisi bagi Personal/PTK</t>
    </r>
  </si>
  <si>
    <t>(Untuk Personal/PTK Non-PNS yang sudah terdata pada pendataan EMIS tahun lalu, gunakan NIGNP yang pernah dibuat).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</si>
  <si>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NUPTK </t>
    </r>
    <r>
      <rPr>
        <sz val="11"/>
        <color theme="1"/>
        <rFont val="Calibri"/>
        <family val="2"/>
        <scheme val="minor"/>
      </rPr>
      <t xml:space="preserve">dari Personal/PTK bersangkutan. Jika belum memiliki NUPTK, isi dengan </t>
    </r>
    <r>
      <rPr>
        <b/>
        <sz val="11"/>
        <color theme="1"/>
        <rFont val="Calibri"/>
        <family val="2"/>
        <scheme val="minor"/>
      </rPr>
      <t xml:space="preserve">PegId. </t>
    </r>
    <r>
      <rPr>
        <sz val="11"/>
        <color theme="1"/>
        <rFont val="Calibri"/>
        <family val="2"/>
        <scheme val="minor"/>
      </rPr>
      <t>Kosongkan jika belum punya keduanya.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</si>
  <si>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Induk Kependudukan(NIK) </t>
    </r>
    <r>
      <rPr>
        <sz val="11"/>
        <color theme="1"/>
        <rFont val="Calibri"/>
        <family val="2"/>
        <scheme val="minor"/>
      </rPr>
      <t xml:space="preserve">atau </t>
    </r>
    <r>
      <rPr>
        <b/>
        <sz val="11"/>
        <color theme="1"/>
        <rFont val="Calibri"/>
        <family val="2"/>
        <scheme val="minor"/>
      </rPr>
      <t xml:space="preserve">Nomor KTP </t>
    </r>
    <r>
      <rPr>
        <sz val="11"/>
        <color theme="1"/>
        <rFont val="Calibri"/>
        <family val="2"/>
        <scheme val="minor"/>
      </rPr>
      <t>dari Personal/PTK yang bersangkutan.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</si>
  <si>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Tempat Lahir </t>
    </r>
    <r>
      <rPr>
        <sz val="11"/>
        <color theme="1"/>
        <rFont val="Calibri"/>
        <family val="2"/>
        <scheme val="minor"/>
      </rPr>
      <t>Personal/PTK.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</si>
  <si>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Jenis Kelamin </t>
    </r>
    <r>
      <rPr>
        <sz val="11"/>
        <color theme="1"/>
        <rFont val="Calibri"/>
        <family val="2"/>
        <scheme val="minor"/>
      </rPr>
      <t>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</si>
  <si>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Jenjang Pendidikan Terakhir </t>
    </r>
    <r>
      <rPr>
        <sz val="11"/>
        <color theme="1"/>
        <rFont val="Calibri"/>
        <family val="2"/>
        <scheme val="minor"/>
      </rPr>
      <t>dari 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</si>
  <si>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Kelompok Program Studi </t>
    </r>
    <r>
      <rPr>
        <sz val="11"/>
        <color theme="1"/>
        <rFont val="Calibri"/>
        <family val="2"/>
        <scheme val="minor"/>
      </rPr>
      <t>pendidikan terakhir dari 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</si>
  <si>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Kepegawaian </t>
    </r>
    <r>
      <rPr>
        <sz val="11"/>
        <color theme="1"/>
        <rFont val="Calibri"/>
        <family val="2"/>
        <scheme val="minor"/>
      </rPr>
      <t>dari 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</si>
  <si>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Inpassing </t>
    </r>
    <r>
      <rPr>
        <sz val="11"/>
        <color theme="1"/>
        <rFont val="Calibri"/>
        <family val="2"/>
        <scheme val="minor"/>
      </rPr>
      <t>dari Personal/PTK (khusus bagi Personal/PTK Non-PNS),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</si>
  <si>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Golongan </t>
    </r>
    <r>
      <rPr>
        <sz val="11"/>
        <color theme="1"/>
        <rFont val="Calibri"/>
        <family val="2"/>
        <scheme val="minor"/>
      </rPr>
      <t>dari Personal/PTK (khusus bagi Personal/PTK PNS dan Personal/PTK Non-PNS yang sudah inpassing),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</si>
  <si>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Instansi Yang Mengangkat </t>
    </r>
    <r>
      <rPr>
        <sz val="11"/>
        <color theme="1"/>
        <rFont val="Calibri"/>
        <family val="2"/>
        <scheme val="minor"/>
      </rPr>
      <t>dari 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</si>
  <si>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Penugasan </t>
    </r>
    <r>
      <rPr>
        <sz val="11"/>
        <color theme="1"/>
        <rFont val="Calibri"/>
        <family val="2"/>
        <scheme val="minor"/>
      </rPr>
      <t>dari 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</si>
  <si>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Tempat Tugas </t>
    </r>
    <r>
      <rPr>
        <sz val="11"/>
        <color theme="1"/>
        <rFont val="Calibri"/>
        <family val="2"/>
        <scheme val="minor"/>
      </rPr>
      <t>dari 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</si>
  <si>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Keaktifan </t>
    </r>
    <r>
      <rPr>
        <sz val="11"/>
        <color theme="1"/>
        <rFont val="Calibri"/>
        <family val="2"/>
        <scheme val="minor"/>
      </rPr>
      <t>dari 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</si>
  <si>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Kode Pos </t>
    </r>
    <r>
      <rPr>
        <sz val="11"/>
        <color theme="1"/>
        <rFont val="Calibri"/>
        <family val="2"/>
        <scheme val="minor"/>
      </rPr>
      <t>tempat tinggal/domisili Personal/PTK yang bersangkutan.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</si>
  <si>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HP </t>
    </r>
    <r>
      <rPr>
        <sz val="11"/>
        <color theme="1"/>
        <rFont val="Calibri"/>
        <family val="2"/>
        <scheme val="minor"/>
      </rPr>
      <t>yang dimiliki oleh Personal/PTK yang bersangkutan.</t>
    </r>
  </si>
  <si>
    <r>
      <rPr>
        <sz val="11"/>
        <color theme="1"/>
        <rFont val="Calibri"/>
        <family val="2"/>
        <scheme val="minor"/>
      </rPr>
      <t xml:space="preserve">Diisi dengan </t>
    </r>
    <r>
      <rPr>
        <b/>
        <sz val="11"/>
        <color theme="1"/>
        <rFont val="Calibri"/>
        <family val="2"/>
        <scheme val="minor"/>
      </rPr>
      <t xml:space="preserve">Gelar Akademik </t>
    </r>
    <r>
      <rPr>
        <sz val="11"/>
        <color theme="1"/>
        <rFont val="Calibri"/>
        <family val="2"/>
        <scheme val="minor"/>
      </rPr>
      <t>yang diraih Personal/PTK yang bersangkutan (sesuai dengan jenjang pendidikan yang diraih).</t>
    </r>
  </si>
  <si>
    <r>
      <rPr>
        <sz val="11"/>
        <color theme="1"/>
        <rFont val="Calibri"/>
        <family val="2"/>
        <scheme val="minor"/>
      </rPr>
      <t xml:space="preserve">Diisi dengan </t>
    </r>
    <r>
      <rPr>
        <b/>
        <sz val="11"/>
        <color theme="1"/>
        <rFont val="Calibri"/>
        <family val="2"/>
        <scheme val="minor"/>
      </rPr>
      <t xml:space="preserve">Tahun Lulus </t>
    </r>
    <r>
      <rPr>
        <sz val="11"/>
        <color theme="1"/>
        <rFont val="Calibri"/>
        <family val="2"/>
        <scheme val="minor"/>
      </rPr>
      <t>pada saat Personal/PTK menyelesaikan jenjang pendidikan tersebut.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</si>
  <si>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SK Inpassing Guru Non-PNS </t>
    </r>
    <r>
      <rPr>
        <sz val="11"/>
        <color theme="1"/>
        <rFont val="Calibri"/>
        <family val="2"/>
        <scheme val="minor"/>
      </rPr>
      <t>(khusus bagi Guru Non-PNS yang sudah inpassing)</t>
    </r>
    <r>
      <rPr>
        <b/>
        <sz val="11"/>
        <color theme="1"/>
        <rFont val="Calibri"/>
        <family val="2"/>
        <scheme val="minor"/>
      </rPr>
      <t>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</si>
  <si>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SK Guru Tetap Non-PNS </t>
    </r>
    <r>
      <rPr>
        <sz val="11"/>
        <color theme="1"/>
        <rFont val="Calibri"/>
        <family val="2"/>
        <scheme val="minor"/>
      </rPr>
      <t>(khusus bagi Guru Non-PNS yang  memiliki status penugasan sebagai Guru Tetap).</t>
    </r>
  </si>
  <si>
    <t>Identitas Personal/PTK</t>
  </si>
  <si>
    <t>Status Kepegawaian Personal/PTK</t>
  </si>
  <si>
    <t>Informasi Sertifikasi Pendidik</t>
  </si>
  <si>
    <t>PETUNJUK PENGISIAN FORMAT PENDATAAN PERSONAL (PENDIDIK DAN TENAGA KEPENDIDIKAN) MADRASAH TSANAWIYAH</t>
  </si>
  <si>
    <t>MTsN</t>
  </si>
  <si>
    <t>MTsS</t>
  </si>
  <si>
    <t>AgaMTs</t>
  </si>
  <si>
    <t>Setiap Personal/PTK dapat didata baik pada lembaga tempat tugas SATMINKAL Mauupun yang BUKAN SATMINKAL.</t>
  </si>
  <si>
    <t>Setiap MTs harus melakukan updating data Personal/PTK yang bertugas di Madrasahnya dengan menggunakan format pendataan personal ini.</t>
  </si>
  <si>
    <t>Setelah tidak ada satupun pengisian data yang salah dan meragukan, simpan file ini ke dalam format file Excel (boleh berekstensi "xlsx" atau "xls").</t>
  </si>
  <si>
    <t>Diisi dengan Tanggal Lahir Personal/PTK (format : DD/MM/YYYY). Contoh: 12 Juli 1966, ditulis : 12/07/1966.</t>
  </si>
  <si>
    <t>Diisi dengan TMT SK Inpassing Personal/PTK Non-PNS (jika sudah Inpassing). format : DD/MM/YYYY. Contoh: 1 MTsret 2000, ditulis : 01/03/2000.</t>
  </si>
  <si>
    <t>Diisi dengan TMT SK diangkat sebagai Calon Pegawai Negeri Sipil (khusus untuk Personal/PTK berstatus PNS) dengan format : DD/MM/YYYY.</t>
  </si>
  <si>
    <t>Diisi dengan TMT SK Awal bertugas sebagai Pendidik/Guru atau Tenaga Kependidikan (format : DD/MM/YYYY).</t>
  </si>
  <si>
    <t>Diisi dengan TMT SK Terakhir sebagai Pendidik/Guru  atau Tenaga Kependidikan (format : DD/MM/YYYY).</t>
  </si>
  <si>
    <t>Diisi dengan Tanggal SK Penerbitan NRG (kosongkan jika belum punya NRG). format penulisan : DD/MM/YYYY.</t>
  </si>
  <si>
    <t>Information &amp; Communication Technology (ICT)</t>
  </si>
  <si>
    <t>Dimohon untuk melakukan input secara Manual. Tidak disarankan untuk melakukan fungsi "Copy &amp; Paste" secara sembarangan karena akan</t>
  </si>
  <si>
    <t>Petunjuk pengisian data juga dapat dibaca pada setiap kolom cell yang akan diisi. Mohon dibaca dengan seksama.</t>
  </si>
  <si>
    <t>diperiksa ternyata datanya sudah betul, abaikan peringatan ini. Contoh : pada kolom nama ibu kandung.</t>
  </si>
  <si>
    <t>Diisi dengan Jenis Satminkal dari Personal/PTK yang bersangkutan (jika Madrasah ini bukan satminkal yang bersangkutan), diisi dengan kode :</t>
  </si>
  <si>
    <t>Diisi dengan Nomor Pokok Sekolah Nasional (NPSN) satminkal dari Personal/PTK yang bersangkutan (jika Madrasah ini bukan satminkal yang</t>
  </si>
  <si>
    <t>Diisi dengan Jenis Tugas Tambahan di Madrasah Ini (khusus bagi pendidik).</t>
  </si>
  <si>
    <t>Diisi dengan Ekuivalensi Jam Tatap Muka (JTM) per minggu dari tugas tambahan di Madrasah ini.</t>
  </si>
  <si>
    <t>Diisi dengan Jenis Tempat Mengajar Lain di luar Madrasah ini khusus bagi Pendidik (jika ada), diisi dengan kode :</t>
  </si>
  <si>
    <t>Jika memiliki lebih dari 1 tempat mengajar lain di luar Madrasah ini, ambil salah satu yang paling banyak beban mengajarnya.</t>
  </si>
  <si>
    <t>Diisi dengan Jumlah Jam Tatap Muka (JTM) per minggu mengajar di tempat lain di luar Madrasah ini.</t>
  </si>
  <si>
    <t>Diisi dengan Tahun Terakhir Mengikuti Pelatihan Peningkatan Kompetensi Kepribadian (khusus Kepala Madrasah). Contoh pengisian : 2012</t>
  </si>
  <si>
    <t>Diisi dengan Tahun Terakhir Mengikuti Pelatihan Peningkatan Kompetensi Kewirausahaan (khusus Kepala Madrasah). Contoh pengisian : 2012</t>
  </si>
  <si>
    <t>Diisi dengan Tahun Terakhir Mengikuti Pelatihan Peningkatan Kompetensi Supervisi (khusus Kepala Madrasah). Contoh pengisian : 2012</t>
  </si>
  <si>
    <t>Diisi dengan Tahun Terakhir Mengikuti Pelatihan Peningkatan Kompetensi Sosial (khusus Kepala Madrasah). Contoh pengisian : 2012</t>
  </si>
  <si>
    <t>Diisi dengan Nama Lengkap Personal/PTK.</t>
  </si>
  <si>
    <t>Diisi dengan Nama Ibu Kandung dari Personal/PTK yang bersangkutan.</t>
  </si>
  <si>
    <t>Diisi dengan Nama Provinsi tempat tinggal/domisili Personal/PTK yang bersangkutan.</t>
  </si>
  <si>
    <t>Diisi dengan Nama Kabupaten/Kota tempat tinggal/domisili Personal/PTK yang bersangkutan.</t>
  </si>
  <si>
    <t>Diisi dengan Nama Desa/Kelurahan tempat tinggal/domisili Personal/PTK yang bersangkutan.</t>
  </si>
  <si>
    <t>Jika personal mengisi dengan PegId, tambahkan karakter "ID" di depan PegId dimaksud. Contoh : "ID20325321985320"</t>
  </si>
  <si>
    <t>yang berstatus Non-PNS. NIGNP terdiri dari 18 digit, dibuat dengan pola : 12 digit NSM + 2 digit kode Mapel utama + 4 digit nomor urut.</t>
  </si>
  <si>
    <t>Bahasa Asing Lainnya (Bahasa Jepang, Mandarin, Korea, Jerman, Belanda, Perancis, Rusia, dll)</t>
  </si>
  <si>
    <t>Diisi dengan Besarnya Gaji Pokok per bulan yang diterima oleh Personal/PTK yang bersangkutan (dalam satuan rupiah).</t>
  </si>
  <si>
    <t>Diisi dengan Tugas Utama yang diemban oleh Personal/PTK yang bersangkutan di Madrasah ini, diisi dengan kode :</t>
  </si>
  <si>
    <t>Diisi dengan Mata Pelajaran Utama yang diampu oleh Personal/PTK yang memiliki tugas utama sebagai Pendidik, diisi dengan kode :</t>
  </si>
  <si>
    <t>Diisi dengan Total Jam Tatap Muka (JTM) per minggu untuk Mapel utama dan Mapel serumpun dengan Mapel utama yang diampu.</t>
  </si>
  <si>
    <t>Untuk Mapel yang tidak serumpun dengan Mapel utama, tidak dihitung. (Khusus untuk personal yang bertugas utama sebagai Pendidik).</t>
  </si>
  <si>
    <t>Diisi dengan Jenis Tugas bagi Personal/PTK yang memiliki tugas utama sebagai Tenaga Kependidikan, diisi dengan kode :</t>
  </si>
  <si>
    <t>Diisi dengan Mata Pelajaran yang diampu oleh Pendidik yang mengajar di satuan pendidikan lain. Jika sudah lulus sertifikasi, Mata</t>
  </si>
  <si>
    <t>Pengisian kode Mata pelajaran mengacu pada petunjuk pengisian kolom AJ.</t>
  </si>
  <si>
    <t>Diisi dengan Mata Pelajaran yang disertifikasi (khusus bagi Pendidik yang sudah lulus sertifikasi guru).</t>
  </si>
  <si>
    <t>pelajaran yang diampu harus sama dengan Mata pelajaran pada sertifikat pendidik.</t>
  </si>
  <si>
    <t>Diisi dengan Tahun Mulai Menerima Tunjangan Profesi Guru (khusus bagi Pendidik yang sudah Menerima TPG Tahun 2015)</t>
  </si>
  <si>
    <t>Diisi dengan Besarnya Tunjangan Profesi Guru per bulan dalam satuan rupiah (khusus bagi Pendidik yang sudah Menerima TPG 2015)</t>
  </si>
  <si>
    <t>Diisi dengan Tahun Mulai Menerima Tunjangan Fungsional Guru (khusus bagi Pendidik Non-PNS yang Menerima TFG pada Tahun Terakhir).</t>
  </si>
  <si>
    <t>Diisi dengan Besarnya TFG per Bulan dalam satuan rupiah (khusus bagi Pendidik Non-PNS yang Menerima TFG pada Tahun Terakhir).</t>
  </si>
  <si>
    <t>Diisi dengan Status Penerima Tunjangan Profesi Guru Tahun 2015 (khusus bagi Pendidik yang sudah lulus sertifikasi guru), dengan kode :</t>
  </si>
  <si>
    <t>Diisi dengan Status Penerima Tunjangan Fungsional Guru pada Tahun 2015 (khusus bagi Pendidik Non-PNS), diisi dengan kode :</t>
  </si>
  <si>
    <t>Diisi dengan Pengalaman Mengikuti Pelatihan Peningkatan Kompetensi Kepribadian (khusus Kepala Madrasah), diisi dengan kode :</t>
  </si>
  <si>
    <t>Diisi dengan Pengalaman Mengikuti Pelatihan Peningkatan Kompetensi Manajerial (khusus Kepala Madrasah), diisi dengan kode :</t>
  </si>
  <si>
    <t>Diisi dengan Tahun Terakhir Mengikuti Pelatihan Peningkatan Kompetensi Manajerial (khusus Kepala Madrasah). Contoh pengisian : 2012</t>
  </si>
  <si>
    <t>Diisi dengan Pengalaman Mengikuti Pelatihan Peningkatan Kompetensi Kewirausahaan (khusus Kepala Madrasah), diisi dengan kode :</t>
  </si>
  <si>
    <t>Diisi dengan Pengalaman Mengikuti Pelatihan Peningkatan Kompetensi Supervisi (khusus Kepala Madrasah), diisi dengan kode :</t>
  </si>
  <si>
    <t>Diisi dengan Pengalaman Mengikuti Pelatihan Peningkatan Kompetensi Sosial (khusus Kepala Madrasah), diisi dengan kode :</t>
  </si>
  <si>
    <t>Diisi dengan Alamat tempat tinggal/domisili Personal/PTK yang bersangkutan.</t>
  </si>
  <si>
    <t>Diisi dengan Nama Kecamatan tempat tinggal/domisili Personal/PTK yang bersangkutan.</t>
  </si>
  <si>
    <t>Diisi dengan Jarak dari Rumah Personal/PTK Yang Bersangkutan ke Madrasah Tempat Tugas, diisi dengan kode :</t>
  </si>
  <si>
    <t>Diisi dengan Alat Transportasi dari Rumah Personal/PTK Yang Bersangkutan ke Madrasah Tempat Tugas, diisi dengan kode :</t>
  </si>
  <si>
    <t>Diisi dengan Status Rumah/Tempat Tinggal dari Personal/PTK yang bersangkutan, diisi dengan kode :</t>
  </si>
  <si>
    <t>Diisi dengan Agama yang dianut Personal/PTK yang bersangkutan, diisi dengan kode :</t>
  </si>
  <si>
    <t>Kolom CE - CM, Silahkan diisikan untuk Masing-Masing kolom sebagai berikut :</t>
  </si>
  <si>
    <t>Madrasah Tsanawiyah Negeri</t>
  </si>
  <si>
    <t>Madrasah Tsanawiyah Swasta</t>
  </si>
  <si>
    <t>Diisi dengan Nomor Statistik Madrasah (NSM) Madrasah Tsanawiyah tempat bertugas (terdiri dari 12 digit angka).</t>
  </si>
  <si>
    <t>Diisi dengan Nomor Pokok Sekolah Nasional (NPSN) Madrasah Tsanawiyah tempat bertugas yang diakui oleh PDSP Kemdikbud (8 digit angka).</t>
  </si>
  <si>
    <t>Diisi dengan Nama Madrasah Tsanawiyah tempat bertugas (tanpa menuliskan status MTsN atau MTsS di awal Nama).</t>
  </si>
  <si>
    <t>Diisi dengan Status Lembaga dari Madrasah Tsanawiyah tempat bertugas, diisi dengan kode :</t>
  </si>
  <si>
    <t>Diisi dengan Alamat dimana Madrasah Tsanawiyah tersebut berlokasi.</t>
  </si>
  <si>
    <t>Diisi dengan Nama Provinsi dimana Madrasah Tsanawiyah tersebut berlokasi.</t>
  </si>
  <si>
    <t>Diisi dengan Nama Kabupaten/Kota dimana Madrasah Tsanawiyah tersebut berlokasi.</t>
  </si>
  <si>
    <t>Diisi dengan Nama Kecamatan dimana Madrasah Tsanawiyah tersebut berlokasi.</t>
  </si>
  <si>
    <t>Diisi dengan Nama Desa/Kelurahan dimana Madrasah Tsanawiyah tersebut berlokasi.</t>
  </si>
  <si>
    <t>Diisi dengan Kode Pos dimana lokasi Madrasah Tsanawiyah tersebut berlokasi.</t>
  </si>
  <si>
    <r>
      <t xml:space="preserve">Formulir Pendataan Personal (Pendidik dan Tenaga Kependidikan) pada Madrasah Tsanawiyah - Tahun Pelajaran 2016/2017 </t>
    </r>
    <r>
      <rPr>
        <b/>
        <sz val="9"/>
        <color indexed="10"/>
        <rFont val="Calibri"/>
        <family val="2"/>
      </rPr>
      <t>(Baca Petunjuk Pengisian Data pada Sheet "PETUNJUK" dengan seksama !!)</t>
    </r>
  </si>
  <si>
    <t>Identitas Madrasah Tsanawiyah Tempat Bertugas</t>
  </si>
  <si>
    <t>Nama Madrasah Tsanawiyah</t>
  </si>
  <si>
    <t>NSM MTs</t>
  </si>
  <si>
    <t>Nama
Madrasah
Tsanawiyah</t>
  </si>
  <si>
    <r>
      <t>Validasi Data Personal/PTK (Periksa Kembali Sheet "</t>
    </r>
    <r>
      <rPr>
        <b/>
        <sz val="9"/>
        <color theme="3" tint="-0.499984740745262"/>
        <rFont val="Calibri"/>
        <family val="2"/>
        <scheme val="minor"/>
      </rPr>
      <t>Personal MTs</t>
    </r>
    <r>
      <rPr>
        <b/>
        <sz val="9"/>
        <rFont val="Calibri"/>
        <family val="2"/>
        <scheme val="minor"/>
      </rPr>
      <t xml:space="preserve">" &amp; Perbaiki Data pada Kolom Yang Muncul Keterangan </t>
    </r>
    <r>
      <rPr>
        <b/>
        <sz val="9"/>
        <color rgb="FFFF0000"/>
        <rFont val="Calibri"/>
        <family val="2"/>
        <scheme val="minor"/>
      </rPr>
      <t>"TIDAK VALID" / "#VALUE!" / "HARAP DIISI" / "HARAP DIKOSONGKAN" / "CEK LAGI"</t>
    </r>
    <r>
      <rPr>
        <b/>
        <sz val="9"/>
        <rFont val="Calibri"/>
        <family val="2"/>
        <scheme val="minor"/>
      </rPr>
      <t xml:space="preserve"> )</t>
    </r>
  </si>
  <si>
    <t>Pastikan NSM pada data personal ini sama dengan NSM pada data siswa, data lulusan dan data profil lembaga pada aplikasi.</t>
  </si>
  <si>
    <t>Pengisian data dianggap Masih meragukan. Periksa kembali pengisian dari kolom data tersebut. Jika setelah</t>
  </si>
  <si>
    <t>Contoh: 1 Maret 2006, ditulis : 01/03/2006.</t>
  </si>
  <si>
    <t>Contoh: 1 Maret 2012, ditulis : 01/03/2012.</t>
  </si>
  <si>
    <t>LPTK Penyelenggara Sertifikasi</t>
  </si>
  <si>
    <t>Nama Perguruan Tinggi</t>
  </si>
  <si>
    <t>001</t>
  </si>
  <si>
    <t>UIN Ar-Raniry Banda Aceh</t>
  </si>
  <si>
    <t>002</t>
  </si>
  <si>
    <t>UIN Sumatera Utara Medan</t>
  </si>
  <si>
    <t>003</t>
  </si>
  <si>
    <t>UIN Sultan Syarif Kasim Pekanbaru</t>
  </si>
  <si>
    <t>004</t>
  </si>
  <si>
    <t>UIN Raden Fatah Palembang</t>
  </si>
  <si>
    <t>005</t>
  </si>
  <si>
    <t>UIN Syarif Hidayatullah Jakarta</t>
  </si>
  <si>
    <t>006</t>
  </si>
  <si>
    <t>UIN Sunan Gunung Djati Bandung</t>
  </si>
  <si>
    <t>007</t>
  </si>
  <si>
    <t>UIN Walisongo Semarang</t>
  </si>
  <si>
    <t>008</t>
  </si>
  <si>
    <t>UIN Sunan Kalijaga Yogyakarta</t>
  </si>
  <si>
    <t>009</t>
  </si>
  <si>
    <t>UIN Maulana Malik Ibrahim Malang</t>
  </si>
  <si>
    <t>010</t>
  </si>
  <si>
    <t>UIN Sunan Ampel Surabaya</t>
  </si>
  <si>
    <t>011</t>
  </si>
  <si>
    <t>UIN Alauddin Makassar</t>
  </si>
  <si>
    <t>012</t>
  </si>
  <si>
    <t>IAIN Zawiyah Cot Kala Langsa</t>
  </si>
  <si>
    <t>013</t>
  </si>
  <si>
    <t>IAIN Padangsidimpuan</t>
  </si>
  <si>
    <t>014</t>
  </si>
  <si>
    <t>IAIN Imam Bonjol Padang</t>
  </si>
  <si>
    <t>015</t>
  </si>
  <si>
    <t>IAIN Sjech M. Djamil Djambek Bukittinggi</t>
  </si>
  <si>
    <t>016</t>
  </si>
  <si>
    <t>IAIN Sulthan Thaha Saifuddin Jambi</t>
  </si>
  <si>
    <t>017</t>
  </si>
  <si>
    <t>IAIN Bengkulu</t>
  </si>
  <si>
    <t>018</t>
  </si>
  <si>
    <t>IAIN Raden Intan Lampung</t>
  </si>
  <si>
    <t>019</t>
  </si>
  <si>
    <t>IAIN Syekh Nurjati Cirebon</t>
  </si>
  <si>
    <t>020</t>
  </si>
  <si>
    <t>IAIN Surakarta</t>
  </si>
  <si>
    <t>021</t>
  </si>
  <si>
    <t>IAIN Purwokerto</t>
  </si>
  <si>
    <t>022</t>
  </si>
  <si>
    <t>IAIN Salatiga</t>
  </si>
  <si>
    <t>023</t>
  </si>
  <si>
    <t>IAIN Tulungagung</t>
  </si>
  <si>
    <t>024</t>
  </si>
  <si>
    <t>IAIN Jember</t>
  </si>
  <si>
    <t>025</t>
  </si>
  <si>
    <t>IAIN Sultan Maulana Hasanuddin Banten</t>
  </si>
  <si>
    <t>026</t>
  </si>
  <si>
    <t>IAIN Mataram</t>
  </si>
  <si>
    <t>027</t>
  </si>
  <si>
    <t>IAIN Pontianak</t>
  </si>
  <si>
    <t>028</t>
  </si>
  <si>
    <t>IAIN Palangkaraya</t>
  </si>
  <si>
    <t>029</t>
  </si>
  <si>
    <t>IAIN Antasari Banjarmasin</t>
  </si>
  <si>
    <t>030</t>
  </si>
  <si>
    <t>IAIN Sultan Sulaiman Samarinda</t>
  </si>
  <si>
    <t>031</t>
  </si>
  <si>
    <t>IAIN Manado</t>
  </si>
  <si>
    <t>032</t>
  </si>
  <si>
    <t>IAIN Palu</t>
  </si>
  <si>
    <t>033</t>
  </si>
  <si>
    <t>IAIN Palopo</t>
  </si>
  <si>
    <t>034</t>
  </si>
  <si>
    <t>IAIN Sultan Qaimuddin Kendari</t>
  </si>
  <si>
    <t>035</t>
  </si>
  <si>
    <t>IAIN Sultan Amai Gorontalo</t>
  </si>
  <si>
    <t>036</t>
  </si>
  <si>
    <t>IAIN Ambon</t>
  </si>
  <si>
    <t>037</t>
  </si>
  <si>
    <t>IAIN Ternate</t>
  </si>
  <si>
    <t>038</t>
  </si>
  <si>
    <t>STAIN Malikussaleh Lhokseumawe</t>
  </si>
  <si>
    <t>039</t>
  </si>
  <si>
    <t>STAIN Gajah Putih Takengon</t>
  </si>
  <si>
    <t>040</t>
  </si>
  <si>
    <t>STAIN Meulaboh</t>
  </si>
  <si>
    <t>041</t>
  </si>
  <si>
    <t>STAIN Batusangkar</t>
  </si>
  <si>
    <t>042</t>
  </si>
  <si>
    <t>STAIN Bengkalis</t>
  </si>
  <si>
    <t>043</t>
  </si>
  <si>
    <t>STAIN Kerinci</t>
  </si>
  <si>
    <t>044</t>
  </si>
  <si>
    <t>STAIN Curup</t>
  </si>
  <si>
    <t>045</t>
  </si>
  <si>
    <t>STAIN Syaik Abdurrahman Siddik Bangka Belitung</t>
  </si>
  <si>
    <t>046</t>
  </si>
  <si>
    <t>STAIN Jurai Siwo Metro</t>
  </si>
  <si>
    <t>047</t>
  </si>
  <si>
    <t>STAIN Kudus</t>
  </si>
  <si>
    <t>048</t>
  </si>
  <si>
    <t>STAIN Pekalongan</t>
  </si>
  <si>
    <t>049</t>
  </si>
  <si>
    <t>STAIN Kediri</t>
  </si>
  <si>
    <t>050</t>
  </si>
  <si>
    <t>STAIN Pamekasan</t>
  </si>
  <si>
    <t>051</t>
  </si>
  <si>
    <t>STAIN Ponorogo</t>
  </si>
  <si>
    <t>052</t>
  </si>
  <si>
    <t>STAIN Watampone</t>
  </si>
  <si>
    <t>053</t>
  </si>
  <si>
    <t>STAIN Parepare</t>
  </si>
  <si>
    <t>054</t>
  </si>
  <si>
    <t>STAIN Al Fatah Jayapura</t>
  </si>
  <si>
    <t>055</t>
  </si>
  <si>
    <t>STAIN Sorong</t>
  </si>
  <si>
    <t>056</t>
  </si>
  <si>
    <t>Universitas Malikussaleh</t>
  </si>
  <si>
    <t>057</t>
  </si>
  <si>
    <t>Universitas Syiah Kuala</t>
  </si>
  <si>
    <t>058</t>
  </si>
  <si>
    <t>Universitas Negeri Medan</t>
  </si>
  <si>
    <t>059</t>
  </si>
  <si>
    <t>Universitas Sumatera Utara</t>
  </si>
  <si>
    <t>060</t>
  </si>
  <si>
    <t>Universitas Andalas</t>
  </si>
  <si>
    <t>061</t>
  </si>
  <si>
    <t>Universitas Negeri Padang</t>
  </si>
  <si>
    <t>062</t>
  </si>
  <si>
    <t>Universitas Riau</t>
  </si>
  <si>
    <t>063</t>
  </si>
  <si>
    <t>Universitas Maritim Raja Ali Haji</t>
  </si>
  <si>
    <t>064</t>
  </si>
  <si>
    <t>Universitas Jambi</t>
  </si>
  <si>
    <t>065</t>
  </si>
  <si>
    <t>Universitas Bengkulu</t>
  </si>
  <si>
    <t>066</t>
  </si>
  <si>
    <t>Universitas Sriwijaya</t>
  </si>
  <si>
    <t>067</t>
  </si>
  <si>
    <t>Universitas Bangka Belitung</t>
  </si>
  <si>
    <t>068</t>
  </si>
  <si>
    <t>Universitas Lampung</t>
  </si>
  <si>
    <t>069</t>
  </si>
  <si>
    <t>Universitas Indonesia</t>
  </si>
  <si>
    <t>070</t>
  </si>
  <si>
    <t>Universitas Negeri Jakarta</t>
  </si>
  <si>
    <t>071</t>
  </si>
  <si>
    <t>Institut Pertanian Bogor</t>
  </si>
  <si>
    <t>072</t>
  </si>
  <si>
    <t>Institut Teknologi Bandung</t>
  </si>
  <si>
    <t>073</t>
  </si>
  <si>
    <t>Universitas Padjadjaran</t>
  </si>
  <si>
    <t>074</t>
  </si>
  <si>
    <t>Universitas Pendidikan Indonesia</t>
  </si>
  <si>
    <t>075</t>
  </si>
  <si>
    <t>Universitas Diponegoro</t>
  </si>
  <si>
    <t>076</t>
  </si>
  <si>
    <t>Universitas Jenderal Soedirman</t>
  </si>
  <si>
    <t>077</t>
  </si>
  <si>
    <t>Universitas Negeri Semarang</t>
  </si>
  <si>
    <t>078</t>
  </si>
  <si>
    <t>Universitas Sebelas Maret</t>
  </si>
  <si>
    <t>079</t>
  </si>
  <si>
    <t>Universitas Gadjah Mada</t>
  </si>
  <si>
    <t>080</t>
  </si>
  <si>
    <t>Universitas Negeri Yogyakarta</t>
  </si>
  <si>
    <t>081</t>
  </si>
  <si>
    <t>Institut Teknologi Sepuluh Nopember</t>
  </si>
  <si>
    <t>082</t>
  </si>
  <si>
    <t>Universitas Airlangga</t>
  </si>
  <si>
    <t>083</t>
  </si>
  <si>
    <t>Universitas Brawijaya</t>
  </si>
  <si>
    <t>084</t>
  </si>
  <si>
    <t>Universitas Jember</t>
  </si>
  <si>
    <t>085</t>
  </si>
  <si>
    <t>Universitas Negeri Malang</t>
  </si>
  <si>
    <t>086</t>
  </si>
  <si>
    <t>Universitas Negeri Surabaya</t>
  </si>
  <si>
    <t>087</t>
  </si>
  <si>
    <t>Universitas Trunojoyo</t>
  </si>
  <si>
    <t>088</t>
  </si>
  <si>
    <t>Universitas Sultan Ageng Tirtayasa</t>
  </si>
  <si>
    <t>089</t>
  </si>
  <si>
    <t>Universitas Pendidikan Ganesha</t>
  </si>
  <si>
    <t>090</t>
  </si>
  <si>
    <t>Universitas Udayana</t>
  </si>
  <si>
    <t>091</t>
  </si>
  <si>
    <t>Universitas Mataram</t>
  </si>
  <si>
    <t>092</t>
  </si>
  <si>
    <t>Universitas Nusa Cendana</t>
  </si>
  <si>
    <t>093</t>
  </si>
  <si>
    <t>Universitas Tanjungpura</t>
  </si>
  <si>
    <t>094</t>
  </si>
  <si>
    <t>Universitas Palangkaraya</t>
  </si>
  <si>
    <t>095</t>
  </si>
  <si>
    <t>Universitas Lambung Mangkurat</t>
  </si>
  <si>
    <t>096</t>
  </si>
  <si>
    <t>Universitas Mulawarman</t>
  </si>
  <si>
    <t>097</t>
  </si>
  <si>
    <t>Universitas Borneo Tarakan</t>
  </si>
  <si>
    <t>098</t>
  </si>
  <si>
    <t>Universitas Negeri Manado</t>
  </si>
  <si>
    <t>099</t>
  </si>
  <si>
    <t>Universitas Sam Ratulangi</t>
  </si>
  <si>
    <t>100</t>
  </si>
  <si>
    <t>Universitas Tadulako</t>
  </si>
  <si>
    <t>101</t>
  </si>
  <si>
    <t>Universitas Hasanuddin</t>
  </si>
  <si>
    <t>102</t>
  </si>
  <si>
    <t>Universitas Negeri Makassar</t>
  </si>
  <si>
    <t>103</t>
  </si>
  <si>
    <t>Universitas Haluoleo</t>
  </si>
  <si>
    <t>104</t>
  </si>
  <si>
    <t>Universitas Negeri Gorontalo</t>
  </si>
  <si>
    <t>105</t>
  </si>
  <si>
    <t>Universitas Pattimura</t>
  </si>
  <si>
    <t>106</t>
  </si>
  <si>
    <t>Universitas Khairun</t>
  </si>
  <si>
    <t>107</t>
  </si>
  <si>
    <t>Universitas Cenderawasih</t>
  </si>
  <si>
    <t>108</t>
  </si>
  <si>
    <t>Universitas Musamus Merauke</t>
  </si>
  <si>
    <t>109</t>
  </si>
  <si>
    <t>Universitas Papua</t>
  </si>
  <si>
    <t>110</t>
  </si>
  <si>
    <t>Sekolah Tinggi Akuntansi Negara (STAN) Jakarta</t>
  </si>
  <si>
    <t>111</t>
  </si>
  <si>
    <t>Institut Pemerintahan Dalam Negeri (IPDN) Jatinangor</t>
  </si>
  <si>
    <t>112</t>
  </si>
  <si>
    <t>Sekolah Tinggi Perikanan (STP) Jakarta</t>
  </si>
  <si>
    <t>113</t>
  </si>
  <si>
    <t>Sekolah Tinggi Penerbangan Indonesia (STPI) Curug</t>
  </si>
  <si>
    <t>114</t>
  </si>
  <si>
    <t>Sekolah Tinggi Ilmu Pelayaran Jakarta</t>
  </si>
  <si>
    <t>115</t>
  </si>
  <si>
    <t>Sekolah Tinggi Ilmu Statistik (STIS) Jakarta</t>
  </si>
  <si>
    <t>116</t>
  </si>
  <si>
    <t>STIA Lembaga Administrasi Negara (STIA-LAN) Bandung</t>
  </si>
  <si>
    <t>117</t>
  </si>
  <si>
    <t>Sekolah Tinggi Sandi Negara (STSN) Bogor</t>
  </si>
  <si>
    <t>118</t>
  </si>
  <si>
    <t>Akademi Kepolisian (Akpol) Semarang</t>
  </si>
  <si>
    <t>119</t>
  </si>
  <si>
    <t>Akademi Militer (TNI Angkatan Darat) Magelang</t>
  </si>
  <si>
    <t>120</t>
  </si>
  <si>
    <t>Nomor SK Inpassing</t>
  </si>
  <si>
    <t>Riwayat Pendidikan PTK (Jenjang S1/D4, S2 dan S3)</t>
  </si>
  <si>
    <t>Jenjang S1/D4</t>
  </si>
  <si>
    <t>Program Studi</t>
  </si>
  <si>
    <t>Gelar Akademik</t>
  </si>
  <si>
    <t>Tahun Lulus</t>
  </si>
  <si>
    <t>Jakarta,  Juli 2016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</si>
  <si>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Tanggal Kelulusan Sertifikasi </t>
    </r>
    <r>
      <rPr>
        <sz val="11"/>
        <color theme="1"/>
        <rFont val="Calibri"/>
        <family val="2"/>
        <scheme val="minor"/>
      </rPr>
      <t>(tanggal pada saat Personal/PTK dimaksud dinyatakan lulus sertifikasi pendidik).</t>
    </r>
  </si>
  <si>
    <r>
      <t xml:space="preserve">Format penulisan : DD/MM/YYYY. Contoh </t>
    </r>
    <r>
      <rPr>
        <b/>
        <sz val="11"/>
        <color theme="1"/>
        <rFont val="Calibri"/>
        <family val="2"/>
        <scheme val="minor"/>
      </rPr>
      <t xml:space="preserve">: 1 Oktober 2015, </t>
    </r>
    <r>
      <rPr>
        <sz val="11"/>
        <color theme="1"/>
        <rFont val="Calibri"/>
        <family val="2"/>
        <scheme val="minor"/>
      </rPr>
      <t xml:space="preserve">ditulis </t>
    </r>
    <r>
      <rPr>
        <b/>
        <sz val="11"/>
        <color theme="1"/>
        <rFont val="Calibri"/>
        <family val="2"/>
        <scheme val="minor"/>
      </rPr>
      <t>01/10/2015.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</si>
  <si>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Nomor Sertifikat Pendidik</t>
    </r>
    <r>
      <rPr>
        <sz val="11"/>
        <color theme="1"/>
        <rFont val="Calibri"/>
        <family val="2"/>
        <scheme val="minor"/>
      </rPr>
      <t>, bilamana Personal/PTK sudah memiliki sertifikat pendidik</t>
    </r>
    <r>
      <rPr>
        <b/>
        <sz val="11"/>
        <color theme="1"/>
        <rFont val="Calibri"/>
        <family val="2"/>
        <scheme val="minor"/>
      </rPr>
      <t>.</t>
    </r>
  </si>
  <si>
    <t>Kolom CW</t>
  </si>
  <si>
    <r>
      <t>Sheet "</t>
    </r>
    <r>
      <rPr>
        <b/>
        <sz val="11"/>
        <color rgb="FF002060"/>
        <rFont val="Calibri"/>
        <family val="2"/>
        <scheme val="minor"/>
      </rPr>
      <t>Petunjuk</t>
    </r>
    <r>
      <rPr>
        <b/>
        <sz val="11"/>
        <color theme="1"/>
        <rFont val="Calibri"/>
        <family val="2"/>
        <scheme val="minor"/>
      </rPr>
      <t>" : berisi petunjuk pengisian instrumen data Personal (Pendidik dan Tenaga Kependidikan) MTs TP 2016/2017.</t>
    </r>
  </si>
  <si>
    <r>
      <t>Sheet "</t>
    </r>
    <r>
      <rPr>
        <b/>
        <sz val="11"/>
        <color rgb="FF002060"/>
        <rFont val="Calibri"/>
        <family val="2"/>
        <scheme val="minor"/>
      </rPr>
      <t>Validasi Data</t>
    </r>
    <r>
      <rPr>
        <b/>
        <sz val="11"/>
        <color theme="1"/>
        <rFont val="Calibri"/>
        <family val="2"/>
        <scheme val="minor"/>
      </rPr>
      <t>" : berisi hasil validasi terhadap pengisian data pada sheet "</t>
    </r>
    <r>
      <rPr>
        <b/>
        <sz val="11"/>
        <color rgb="FF002060"/>
        <rFont val="Calibri"/>
        <family val="2"/>
        <scheme val="minor"/>
      </rPr>
      <t>Personal MTs</t>
    </r>
    <r>
      <rPr>
        <b/>
        <sz val="11"/>
        <color theme="1"/>
        <rFont val="Calibri"/>
        <family val="2"/>
        <scheme val="minor"/>
      </rPr>
      <t>".</t>
    </r>
  </si>
  <si>
    <r>
      <t>Setelah melengkapi seluruh data pada sheet "</t>
    </r>
    <r>
      <rPr>
        <b/>
        <sz val="11"/>
        <color rgb="FF002060"/>
        <rFont val="Calibri"/>
        <family val="2"/>
        <scheme val="minor"/>
      </rPr>
      <t>Personal MTs</t>
    </r>
    <r>
      <rPr>
        <b/>
        <sz val="11"/>
        <color theme="1"/>
        <rFont val="Calibri"/>
        <family val="2"/>
        <scheme val="minor"/>
      </rPr>
      <t>", periksa hasil validasinya pada sheet "</t>
    </r>
    <r>
      <rPr>
        <b/>
        <sz val="11"/>
        <color rgb="FF002060"/>
        <rFont val="Calibri"/>
        <family val="2"/>
        <scheme val="minor"/>
      </rPr>
      <t>Validasi Data</t>
    </r>
    <r>
      <rPr>
        <b/>
        <sz val="11"/>
        <color theme="1"/>
        <rFont val="Calibri"/>
        <family val="2"/>
        <scheme val="minor"/>
      </rPr>
      <t>".</t>
    </r>
  </si>
  <si>
    <r>
      <t>Jika pada sheet "</t>
    </r>
    <r>
      <rPr>
        <b/>
        <sz val="11"/>
        <color rgb="FF002060"/>
        <rFont val="Calibri"/>
        <family val="2"/>
        <scheme val="minor"/>
      </rPr>
      <t>Validasi Data</t>
    </r>
    <r>
      <rPr>
        <b/>
        <sz val="11"/>
        <color theme="1"/>
        <rFont val="Calibri"/>
        <family val="2"/>
        <scheme val="minor"/>
      </rPr>
      <t>" Masih terdapat kolom yang datanya dianggap tidak sesuai atau meragukan, mohon periksa kembali sheet "</t>
    </r>
    <r>
      <rPr>
        <b/>
        <sz val="11"/>
        <color rgb="FF002060"/>
        <rFont val="Calibri"/>
        <family val="2"/>
        <scheme val="minor"/>
      </rPr>
      <t>Personal MTs</t>
    </r>
    <r>
      <rPr>
        <b/>
        <sz val="11"/>
        <color theme="1"/>
        <rFont val="Calibri"/>
        <family val="2"/>
        <scheme val="minor"/>
      </rPr>
      <t>"</t>
    </r>
  </si>
  <si>
    <r>
      <t>Sheet "</t>
    </r>
    <r>
      <rPr>
        <b/>
        <sz val="11"/>
        <color rgb="FF002060"/>
        <rFont val="Calibri"/>
        <family val="2"/>
        <scheme val="minor"/>
      </rPr>
      <t>Personal MTs</t>
    </r>
    <r>
      <rPr>
        <b/>
        <sz val="11"/>
        <color theme="1"/>
        <rFont val="Calibri"/>
        <family val="2"/>
        <scheme val="minor"/>
      </rPr>
      <t>" : berisi format pendataan Personal/PTK MTs TP 2016/2017 yang harus diisi dan dilengkapi oleh setiap MTs.</t>
    </r>
  </si>
  <si>
    <t>Riwayat Pendidikan Pengawas PAIS (Jenjang S1/D4, S2 dan S3)</t>
  </si>
  <si>
    <t>Daftar Kode dan Nama Perguruan Tinggi/LPTK</t>
  </si>
  <si>
    <r>
      <t>Sheet "</t>
    </r>
    <r>
      <rPr>
        <b/>
        <sz val="11"/>
        <color indexed="18"/>
        <rFont val="Calibri"/>
        <family val="2"/>
      </rPr>
      <t>Daftar Kode dan Nama PT</t>
    </r>
    <r>
      <rPr>
        <b/>
        <sz val="11"/>
        <color indexed="8"/>
        <rFont val="Calibri"/>
        <family val="2"/>
      </rPr>
      <t>" : berisi daftar kode dan nama perguruan tinggi negeri / LPTK di Indonesia.</t>
    </r>
  </si>
  <si>
    <t>File ini terdiri dari 4 sheet :</t>
  </si>
  <si>
    <t>Kolom CE-CH-CK : Diisikan Program Studi dengan kode sebagai berikut :</t>
  </si>
  <si>
    <r>
      <t xml:space="preserve">Diisi dengan </t>
    </r>
    <r>
      <rPr>
        <b/>
        <sz val="11"/>
        <color theme="1"/>
        <rFont val="Calibri"/>
        <family val="2"/>
        <scheme val="minor"/>
      </rPr>
      <t>Tanggal SK Penerbitan SK Guru Tetap Non-PNS</t>
    </r>
    <r>
      <rPr>
        <sz val="11"/>
        <color theme="1"/>
        <rFont val="Calibri"/>
        <family val="2"/>
        <scheme val="minor"/>
      </rPr>
      <t>. format penulisan : DD/MM/YYYY.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</si>
  <si>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Tanggal SK Penerbitan SK Inpassing Guru Non PNS</t>
    </r>
    <r>
      <rPr>
        <sz val="11"/>
        <color theme="1"/>
        <rFont val="Calibri"/>
        <family val="2"/>
        <scheme val="minor"/>
      </rPr>
      <t>. format penulisan : DD/MM/YYYY.</t>
    </r>
  </si>
  <si>
    <r>
      <t xml:space="preserve">Akan terisi secara otomatis dengan </t>
    </r>
    <r>
      <rPr>
        <b/>
        <sz val="11"/>
        <color theme="1"/>
        <rFont val="Calibri"/>
        <family val="2"/>
        <scheme val="minor"/>
      </rPr>
      <t xml:space="preserve">Nama Perguruan Tinggi </t>
    </r>
    <r>
      <rPr>
        <sz val="11"/>
        <color theme="1"/>
        <rFont val="Calibri"/>
        <family val="2"/>
        <scheme val="minor"/>
      </rPr>
      <t xml:space="preserve"> setelah kolom </t>
    </r>
    <r>
      <rPr>
        <b/>
        <sz val="11"/>
        <color theme="1"/>
        <rFont val="Calibri"/>
        <family val="2"/>
        <scheme val="minor"/>
      </rPr>
      <t xml:space="preserve">Kode LPTK </t>
    </r>
    <r>
      <rPr>
        <sz val="11"/>
        <color theme="1"/>
        <rFont val="Calibri"/>
        <family val="2"/>
        <scheme val="minor"/>
      </rPr>
      <t>diinputkan.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</si>
  <si>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Nomor Peserta Sertifikasi</t>
    </r>
    <r>
      <rPr>
        <sz val="11"/>
        <color theme="1"/>
        <rFont val="Calibri"/>
        <family val="2"/>
        <scheme val="minor"/>
      </rPr>
      <t>, bilamana Personal/PTK sudah pernah mengikuti sertifikasi.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</si>
  <si>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Jenis/Jalur Sertifikasi</t>
    </r>
    <r>
      <rPr>
        <sz val="11"/>
        <color theme="1"/>
        <rFont val="Calibri"/>
        <family val="2"/>
        <scheme val="minor"/>
      </rPr>
      <t>, bilamana Personal/PTK sudah pernah mengikuti sertifikasi dengan Kode sebagai berikut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</si>
  <si>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Tanggal Penerbitan Sertifikat Pendidik, </t>
    </r>
    <r>
      <rPr>
        <sz val="11"/>
        <color theme="1"/>
        <rFont val="Calibri"/>
        <family val="2"/>
        <scheme val="minor"/>
      </rPr>
      <t>bilamana Personal/PTK sudah memiliki sertifikat pendidik.</t>
    </r>
  </si>
  <si>
    <t>Kolom CX</t>
  </si>
  <si>
    <t>Tanggal
Penerbitan Sertifikat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</si>
  <si>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Kode Nama LPTK Penyelenggara Sertifikasi </t>
    </r>
    <r>
      <rPr>
        <sz val="11"/>
        <color theme="1"/>
        <rFont val="Calibri"/>
        <family val="2"/>
        <scheme val="minor"/>
      </rPr>
      <t>yang diikuti, bilamana Personal/PTK sudah pernah mengikuti sertifikasi. Kode dan</t>
    </r>
  </si>
  <si>
    <r>
      <t>Nama Perguruan tinggi dapat dilihat pada sheet "</t>
    </r>
    <r>
      <rPr>
        <b/>
        <sz val="11"/>
        <color theme="1"/>
        <rFont val="Calibri"/>
        <family val="2"/>
        <scheme val="minor"/>
      </rPr>
      <t>Daftar Kode dan Nama PT</t>
    </r>
    <r>
      <rPr>
        <sz val="11"/>
        <color theme="1"/>
        <rFont val="Calibri"/>
        <family val="2"/>
        <scheme val="minor"/>
      </rPr>
      <t>". (</t>
    </r>
    <r>
      <rPr>
        <b/>
        <u/>
        <sz val="11"/>
        <color theme="1"/>
        <rFont val="Calibri"/>
        <family val="2"/>
        <scheme val="minor"/>
      </rPr>
      <t>Kode dan Nama Perguruan Tinggi mohon dicek dengan teliti</t>
    </r>
    <r>
      <rPr>
        <sz val="11"/>
        <color theme="1"/>
        <rFont val="Calibri"/>
        <family val="2"/>
        <scheme val="minor"/>
      </rPr>
      <t>).</t>
    </r>
  </si>
  <si>
    <t>19.</t>
  </si>
  <si>
    <r>
      <t xml:space="preserve">Kepala kolom yang berwarna </t>
    </r>
    <r>
      <rPr>
        <b/>
        <sz val="11"/>
        <color rgb="FF0F8726"/>
        <rFont val="Calibri"/>
        <family val="2"/>
        <scheme val="minor"/>
      </rPr>
      <t xml:space="preserve">hijau </t>
    </r>
    <r>
      <rPr>
        <b/>
        <sz val="11"/>
        <rFont val="Calibri"/>
        <family val="2"/>
        <scheme val="minor"/>
      </rPr>
      <t>pada sheet "</t>
    </r>
    <r>
      <rPr>
        <b/>
        <sz val="11"/>
        <color theme="3" tint="-0.499984740745262"/>
        <rFont val="Calibri"/>
        <family val="2"/>
        <scheme val="minor"/>
      </rPr>
      <t>Personal MTs</t>
    </r>
    <r>
      <rPr>
        <b/>
        <sz val="1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>adalah penambahan variabel yang sebelumnya tidak ada dalam format data Personal TP 2015/2016.</t>
    </r>
  </si>
  <si>
    <t>Ma`arif Nu 2 Cilongok</t>
  </si>
  <si>
    <t>Jl. Cileweng Rt 02 Rw 02</t>
  </si>
  <si>
    <t>Banyumas</t>
  </si>
  <si>
    <t>Cilongok</t>
  </si>
  <si>
    <t>Panembangan</t>
  </si>
  <si>
    <t>53162</t>
  </si>
  <si>
    <t>121233020030040001</t>
  </si>
  <si>
    <t>9347743644200043</t>
  </si>
  <si>
    <t>Nadlir, S.Pd.I</t>
  </si>
  <si>
    <t>3302171510650003</t>
  </si>
  <si>
    <t>Demak</t>
  </si>
  <si>
    <t>15/10/1965</t>
  </si>
  <si>
    <t>Imronah</t>
  </si>
  <si>
    <t>30/12/2011</t>
  </si>
  <si>
    <t>01/07/1998</t>
  </si>
  <si>
    <t>01/07/2016</t>
  </si>
  <si>
    <t>121233020030280002</t>
  </si>
  <si>
    <t>3848756658200032</t>
  </si>
  <si>
    <t>Kholidin, S.E.</t>
  </si>
  <si>
    <t>3302171605780005</t>
  </si>
  <si>
    <t>16/05/1978</t>
  </si>
  <si>
    <t>Ratini</t>
  </si>
  <si>
    <t>197803192007101002</t>
  </si>
  <si>
    <t>3651756658200032</t>
  </si>
  <si>
    <t>Arif Rahmanudin, S.E.</t>
  </si>
  <si>
    <t>3302171903780004</t>
  </si>
  <si>
    <t>19/03/1978</t>
  </si>
  <si>
    <t>Murtofingah</t>
  </si>
  <si>
    <t>01/10/2007</t>
  </si>
  <si>
    <t>01/09/2010</t>
  </si>
  <si>
    <t>01/04/2014</t>
  </si>
  <si>
    <t>197407122007012033</t>
  </si>
  <si>
    <t>3539752653300023</t>
  </si>
  <si>
    <t>Suwarni, S.Ag</t>
  </si>
  <si>
    <t>3302175207740009</t>
  </si>
  <si>
    <t>12/07/1974</t>
  </si>
  <si>
    <t>Darsiwen</t>
  </si>
  <si>
    <t>01/01/2007</t>
  </si>
  <si>
    <t>01/06/2010</t>
  </si>
  <si>
    <t>197305022007012027</t>
  </si>
  <si>
    <t>1537751652300072</t>
  </si>
  <si>
    <t>Siti Robiatul Khusniah, S.Ag</t>
  </si>
  <si>
    <t>3302174205730003</t>
  </si>
  <si>
    <t>02/05/1973</t>
  </si>
  <si>
    <t>Sukatri</t>
  </si>
  <si>
    <t>198002222007012020</t>
  </si>
  <si>
    <t>6554758658300002</t>
  </si>
  <si>
    <t>Suliyah, S.Pd.I</t>
  </si>
  <si>
    <t>3302176202800005</t>
  </si>
  <si>
    <t>22/02/1980</t>
  </si>
  <si>
    <t>Kusyati</t>
  </si>
  <si>
    <t>197112312005012005</t>
  </si>
  <si>
    <t>8563749651300293</t>
  </si>
  <si>
    <t>Sutrimah, S.Ag</t>
  </si>
  <si>
    <t>3302177112710066</t>
  </si>
  <si>
    <t>31/12/1971</t>
  </si>
  <si>
    <t>Wangiyah</t>
  </si>
  <si>
    <t>01/01/2005</t>
  </si>
  <si>
    <t>01/10/2006</t>
  </si>
  <si>
    <t>01/10/2012</t>
  </si>
  <si>
    <t>197509172007102006</t>
  </si>
  <si>
    <t>4249753654300033</t>
  </si>
  <si>
    <t>Ani Hidayatul Amaniyah, S.Ag</t>
  </si>
  <si>
    <t>3302175709750002</t>
  </si>
  <si>
    <t>17/09/1975</t>
  </si>
  <si>
    <t>Saudah</t>
  </si>
  <si>
    <t>01/10/2011</t>
  </si>
  <si>
    <t>121233020030050009</t>
  </si>
  <si>
    <t>9544757660200023</t>
  </si>
  <si>
    <t>Amin Subhi, S.HI</t>
  </si>
  <si>
    <t>3302181212790003</t>
  </si>
  <si>
    <t>12/12/1979</t>
  </si>
  <si>
    <t>Rominah</t>
  </si>
  <si>
    <t>01/07/2005</t>
  </si>
  <si>
    <t>121233020030110010</t>
  </si>
  <si>
    <t>7543745648200043</t>
  </si>
  <si>
    <t>Bambang Sumbono, S.Pd</t>
  </si>
  <si>
    <t>3302171211670001</t>
  </si>
  <si>
    <t>12/11/1967</t>
  </si>
  <si>
    <t>Darsini</t>
  </si>
  <si>
    <t>01/07/2003</t>
  </si>
  <si>
    <t>121233020030070011</t>
  </si>
  <si>
    <t>3762743643300012</t>
  </si>
  <si>
    <t xml:space="preserve">Dra. Siti Chasanah </t>
  </si>
  <si>
    <t>3302177004650003</t>
  </si>
  <si>
    <t>30/04/1965</t>
  </si>
  <si>
    <t>Rukiyah</t>
  </si>
  <si>
    <t>01/06/2003</t>
  </si>
  <si>
    <t>121233020030290012</t>
  </si>
  <si>
    <t>5341747649200043</t>
  </si>
  <si>
    <t>Mokhamad Iqbal, S.Pd.I</t>
  </si>
  <si>
    <t>3302171009680007</t>
  </si>
  <si>
    <t>10/09/1968</t>
  </si>
  <si>
    <t>Futonah</t>
  </si>
  <si>
    <t>01/07/2015</t>
  </si>
  <si>
    <t>121233020030090013</t>
  </si>
  <si>
    <t>1046758659300093</t>
  </si>
  <si>
    <t>Rahmawati, S.Sos.I</t>
  </si>
  <si>
    <t>3302175407800005</t>
  </si>
  <si>
    <t>Palembang</t>
  </si>
  <si>
    <t>14/07/1980</t>
  </si>
  <si>
    <t>Amsiah</t>
  </si>
  <si>
    <t>121233020030040014</t>
  </si>
  <si>
    <t>0550752654200033</t>
  </si>
  <si>
    <t>Salis Muzayin, S.Pd.I</t>
  </si>
  <si>
    <t>3302171802740001</t>
  </si>
  <si>
    <t>18/12/1974</t>
  </si>
  <si>
    <t>Romlah</t>
  </si>
  <si>
    <t>01/06/2005</t>
  </si>
  <si>
    <t>121233020030020015</t>
  </si>
  <si>
    <t>2549757659220002</t>
  </si>
  <si>
    <t>Umi Yarisuni, S.Pd.I</t>
  </si>
  <si>
    <t>3302175702790001</t>
  </si>
  <si>
    <t>17/02/1979</t>
  </si>
  <si>
    <t>Karwen</t>
  </si>
  <si>
    <t>01/07/2008</t>
  </si>
  <si>
    <t>121233020030000027</t>
  </si>
  <si>
    <t>Slamet</t>
  </si>
  <si>
    <t>3302172707800007</t>
  </si>
  <si>
    <t>27/07/1980</t>
  </si>
  <si>
    <t>Satinem</t>
  </si>
  <si>
    <t>01/07/2002</t>
  </si>
  <si>
    <t>01/07/2012</t>
  </si>
  <si>
    <t>121233020030240019</t>
  </si>
  <si>
    <t>ID20330375173001</t>
  </si>
  <si>
    <t>Nurmila, S.E.</t>
  </si>
  <si>
    <t>3302176308730003</t>
  </si>
  <si>
    <t>Jakarta</t>
  </si>
  <si>
    <t>23/08/1973</t>
  </si>
  <si>
    <t>Hj. Rachmatia</t>
  </si>
  <si>
    <t>01/07/2011</t>
  </si>
  <si>
    <t>121233020030110020</t>
  </si>
  <si>
    <t>Yuyun Utami, S.Pd</t>
  </si>
  <si>
    <t>3302254806800003</t>
  </si>
  <si>
    <t>08/06/1980</t>
  </si>
  <si>
    <t>Darmini</t>
  </si>
  <si>
    <t>121233020030000023</t>
  </si>
  <si>
    <t>ID20330375186003</t>
  </si>
  <si>
    <t>M Hasan Ulumuddin</t>
  </si>
  <si>
    <t>3302052305860004</t>
  </si>
  <si>
    <t>29/05/1986</t>
  </si>
  <si>
    <t>Siti Fatimah</t>
  </si>
  <si>
    <t>121233020030000024</t>
  </si>
  <si>
    <t>1157759661200043</t>
  </si>
  <si>
    <t>Muhammad Hadziq, S.Pd.I</t>
  </si>
  <si>
    <t>3302172508810004</t>
  </si>
  <si>
    <t>25/08/1981</t>
  </si>
  <si>
    <t>Tasinah</t>
  </si>
  <si>
    <t>121233020030000025</t>
  </si>
  <si>
    <t>ID20330375189001</t>
  </si>
  <si>
    <t>Festi Maulida Oktaviyani, S.I.Pust</t>
  </si>
  <si>
    <t>3302176910890003</t>
  </si>
  <si>
    <t>29/10/1989</t>
  </si>
  <si>
    <t>Murtafiah</t>
  </si>
  <si>
    <t>01/07/2009</t>
  </si>
  <si>
    <t>121233020030270016</t>
  </si>
  <si>
    <t>ID20330375186001</t>
  </si>
  <si>
    <t>Roby Satria, S.Pd</t>
  </si>
  <si>
    <t>3302160312860002</t>
  </si>
  <si>
    <t>03/12/1986</t>
  </si>
  <si>
    <t>Sartini</t>
  </si>
  <si>
    <t>07/01/2013</t>
  </si>
  <si>
    <t>07/01/2016</t>
  </si>
  <si>
    <t>121233020030090017</t>
  </si>
  <si>
    <t>ID20330375188001</t>
  </si>
  <si>
    <t>Susmiarti, S.Pd</t>
  </si>
  <si>
    <t>3302144206880007</t>
  </si>
  <si>
    <t>02/06/1988</t>
  </si>
  <si>
    <t>Suwarni</t>
  </si>
  <si>
    <t>121233020030120021</t>
  </si>
  <si>
    <t>ID20330375188002</t>
  </si>
  <si>
    <t>Henny Dwi Purwaningsih, S.Pd</t>
  </si>
  <si>
    <t>3303085502880002</t>
  </si>
  <si>
    <t>Purbalingga</t>
  </si>
  <si>
    <t>15/02/1988</t>
  </si>
  <si>
    <t>Warsinah</t>
  </si>
  <si>
    <t>121233020030270022</t>
  </si>
  <si>
    <t>ID20330375191001</t>
  </si>
  <si>
    <t>Eko Yulianto, S.Pd</t>
  </si>
  <si>
    <t>3302171907910006</t>
  </si>
  <si>
    <t>19/07/1991</t>
  </si>
  <si>
    <t>Sukidah</t>
  </si>
  <si>
    <t>121233020030110029</t>
  </si>
  <si>
    <t>ID20330375191003</t>
  </si>
  <si>
    <t>Ulung Pranata Wibawa, S.Pd</t>
  </si>
  <si>
    <t>3302172411910003</t>
  </si>
  <si>
    <t>24/11/1991</t>
  </si>
  <si>
    <t>Titin Sumari</t>
  </si>
  <si>
    <t>121233020030090030</t>
  </si>
  <si>
    <t>ID20330375192001</t>
  </si>
  <si>
    <t>Sita Pradhita Nuraida, S.Pd</t>
  </si>
  <si>
    <t>3302175207920002</t>
  </si>
  <si>
    <t>12/07/1992</t>
  </si>
  <si>
    <t>Supriyatin</t>
  </si>
  <si>
    <t>121233020030000031</t>
  </si>
  <si>
    <t>Khoerul Umam</t>
  </si>
  <si>
    <t>3302171111960005</t>
  </si>
  <si>
    <t>11/11/1996</t>
  </si>
  <si>
    <t>Kamisah</t>
  </si>
  <si>
    <t>01/11/2015</t>
  </si>
  <si>
    <t>122372112017</t>
  </si>
  <si>
    <t>667 Tahun 2013</t>
  </si>
  <si>
    <t>22/03/2013</t>
  </si>
  <si>
    <t>Panembangan RT. 01 / 02</t>
  </si>
  <si>
    <t>08122794703</t>
  </si>
  <si>
    <t>S.Pd.I</t>
  </si>
  <si>
    <t>083/PC.33/LP.MRF/VII/1998</t>
  </si>
  <si>
    <t>B.II/3/15678.Kw.11.003308/2011</t>
  </si>
  <si>
    <t>12030223720040</t>
  </si>
  <si>
    <t>28/09/2012</t>
  </si>
  <si>
    <t>2061223724684</t>
  </si>
  <si>
    <t>112242192005</t>
  </si>
  <si>
    <t>2245 Tahun 2012</t>
  </si>
  <si>
    <t>01/11/2012</t>
  </si>
  <si>
    <t>Langgongsari RT 04 / 07</t>
  </si>
  <si>
    <t>Langgongsari</t>
  </si>
  <si>
    <t>081327048843</t>
  </si>
  <si>
    <t>S.E.</t>
  </si>
  <si>
    <t>087/PC.33/LP.MRF/VII/1998</t>
  </si>
  <si>
    <t>B.II/3/15678.Kw.11.003235/2011</t>
  </si>
  <si>
    <t>11030222420029</t>
  </si>
  <si>
    <t>22/11/2011</t>
  </si>
  <si>
    <t>1401122402799</t>
  </si>
  <si>
    <t>095021171364</t>
  </si>
  <si>
    <t>09.I/502/2010</t>
  </si>
  <si>
    <t>06/08/2010</t>
  </si>
  <si>
    <t>Kalisari RT 04 / 03</t>
  </si>
  <si>
    <t>Kalisari</t>
  </si>
  <si>
    <t>085291784958</t>
  </si>
  <si>
    <t>09030210020098</t>
  </si>
  <si>
    <t>28/11/2009</t>
  </si>
  <si>
    <t>400910000005</t>
  </si>
  <si>
    <t>101838437017</t>
  </si>
  <si>
    <t>DJ.I/DT.I.I/590.A/2011</t>
  </si>
  <si>
    <t>29/07/2011</t>
  </si>
  <si>
    <t>Karangtengah RT 06 / 02</t>
  </si>
  <si>
    <t>Karangtengah</t>
  </si>
  <si>
    <t>081327603439</t>
  </si>
  <si>
    <t>S.Ag</t>
  </si>
  <si>
    <t>08030209720050</t>
  </si>
  <si>
    <t>04/03/2009</t>
  </si>
  <si>
    <t>110809712590</t>
  </si>
  <si>
    <t>095021171489</t>
  </si>
  <si>
    <t>DJ.I/502/2010</t>
  </si>
  <si>
    <t>Karanglo RT 03 / 03</t>
  </si>
  <si>
    <t>Karanglo</t>
  </si>
  <si>
    <t>085227259405</t>
  </si>
  <si>
    <t>09030215420078</t>
  </si>
  <si>
    <t>400915400015</t>
  </si>
  <si>
    <t>111002122019</t>
  </si>
  <si>
    <t>Cilongok RT 01 / 03</t>
  </si>
  <si>
    <t>085227010970</t>
  </si>
  <si>
    <t>11030210020004</t>
  </si>
  <si>
    <t>1401110002755</t>
  </si>
  <si>
    <t>080859677001</t>
  </si>
  <si>
    <t>4377 Tahun 2014</t>
  </si>
  <si>
    <t>08/08/2014</t>
  </si>
  <si>
    <t>Rancamaya RT 01/01</t>
  </si>
  <si>
    <t>Rancamaya</t>
  </si>
  <si>
    <t>085227857738</t>
  </si>
  <si>
    <t>07030208590003</t>
  </si>
  <si>
    <t>21/01/2008</t>
  </si>
  <si>
    <t>In.06.3/LPTK-WS/130243/2008</t>
  </si>
  <si>
    <t>132352178027</t>
  </si>
  <si>
    <t>4526 Tahun 2014</t>
  </si>
  <si>
    <t>15/08/2014</t>
  </si>
  <si>
    <t>Panembangan RT 05 / 02</t>
  </si>
  <si>
    <t>085385347139</t>
  </si>
  <si>
    <t>13030223520347</t>
  </si>
  <si>
    <t>30/12/2013</t>
  </si>
  <si>
    <t>2061323505098</t>
  </si>
  <si>
    <t>132382186025</t>
  </si>
  <si>
    <t xml:space="preserve">Sunyalangu RT 02 / 01 </t>
  </si>
  <si>
    <t>Karanglewas</t>
  </si>
  <si>
    <t>Sunyalangu</t>
  </si>
  <si>
    <t>53161</t>
  </si>
  <si>
    <t>085227245006</t>
  </si>
  <si>
    <t>S.HI</t>
  </si>
  <si>
    <t>880/PC.33/LP.MRF/VII/2005</t>
  </si>
  <si>
    <t>B.II/3/15678.Kw.11.003117/2011</t>
  </si>
  <si>
    <t>13030223820107</t>
  </si>
  <si>
    <t>27/12/2013</t>
  </si>
  <si>
    <t>2031323800370</t>
  </si>
  <si>
    <t>080942175001</t>
  </si>
  <si>
    <t xml:space="preserve">Sokawera RT 01/ 02 </t>
  </si>
  <si>
    <t>Sokawera</t>
  </si>
  <si>
    <t>081227079360</t>
  </si>
  <si>
    <t>S.Pd</t>
  </si>
  <si>
    <t>537/PC.33/LP.MRF/VII/2003</t>
  </si>
  <si>
    <t>B.II/3/15678.Kw.11.003141/2011</t>
  </si>
  <si>
    <t>07030209490001</t>
  </si>
  <si>
    <t>31/03/2008</t>
  </si>
  <si>
    <t>110709412342</t>
  </si>
  <si>
    <t>095021174999</t>
  </si>
  <si>
    <t>DJ.I/501/2010</t>
  </si>
  <si>
    <t>Panembangan RT 02 / 02</t>
  </si>
  <si>
    <t>085327028864</t>
  </si>
  <si>
    <t>Dra</t>
  </si>
  <si>
    <t>1418/PC.MRF/0302/IX/2003</t>
  </si>
  <si>
    <t>19/09/2003</t>
  </si>
  <si>
    <t>09030215620066</t>
  </si>
  <si>
    <t>400915600010</t>
  </si>
  <si>
    <t>085227374287</t>
  </si>
  <si>
    <t>089/PC.33/LP.MRF/VII/1998</t>
  </si>
  <si>
    <t>021938467005</t>
  </si>
  <si>
    <t>DJ.I/DT.I.I/1814/2011</t>
  </si>
  <si>
    <t>15/12/2011</t>
  </si>
  <si>
    <t>Langgongsari RT 03 / 07</t>
  </si>
  <si>
    <t>081373447344</t>
  </si>
  <si>
    <t>S.Sos.I</t>
  </si>
  <si>
    <t>881/PC.33/LP.MA'ARIF/VII/2005</t>
  </si>
  <si>
    <t>B.II/3/15678.Kw.11.003348/2011</t>
  </si>
  <si>
    <t>10030215720050</t>
  </si>
  <si>
    <t>25/09/2010</t>
  </si>
  <si>
    <t>401015700027</t>
  </si>
  <si>
    <t>081327090761</t>
  </si>
  <si>
    <t>878/PC.33/LPM.MRF/VII/2004</t>
  </si>
  <si>
    <t>19/02/2004</t>
  </si>
  <si>
    <t>Cilongok RT 01 / 04</t>
  </si>
  <si>
    <t>085231829676</t>
  </si>
  <si>
    <t>490 Tahun 2011</t>
  </si>
  <si>
    <t>085286393984</t>
  </si>
  <si>
    <t>Gununglurah</t>
  </si>
  <si>
    <t>Gununglurah RT 01 / 09</t>
  </si>
  <si>
    <t>085201487551</t>
  </si>
  <si>
    <t>317 Tahun 2013</t>
  </si>
  <si>
    <t>01/07/2013</t>
  </si>
  <si>
    <t>Jl Veteran Gg. Pelem No. 20 RT 06 / 03</t>
  </si>
  <si>
    <t>Purwokerto Barat</t>
  </si>
  <si>
    <t>Rejasari</t>
  </si>
  <si>
    <t>08170606711</t>
  </si>
  <si>
    <t>2016/PC.33/LPM/SK/VII/2015</t>
  </si>
  <si>
    <t>085227186724</t>
  </si>
  <si>
    <t>081391148747</t>
  </si>
  <si>
    <t>Sambirata RT 07 / 01</t>
  </si>
  <si>
    <t>Sambirata</t>
  </si>
  <si>
    <t>082349196386</t>
  </si>
  <si>
    <t>S.I.Pust</t>
  </si>
  <si>
    <t>Tumiyang RT 01 / 03</t>
  </si>
  <si>
    <t>Pekuncen</t>
  </si>
  <si>
    <t>Tumiyang</t>
  </si>
  <si>
    <t>53164</t>
  </si>
  <si>
    <t>081903500073</t>
  </si>
  <si>
    <t>535 Tahun 2014</t>
  </si>
  <si>
    <t>Pancurendang RT 04/ 02</t>
  </si>
  <si>
    <t>Ajibarang</t>
  </si>
  <si>
    <t>Pancurendang</t>
  </si>
  <si>
    <t>081327581787</t>
  </si>
  <si>
    <t>1755 Tahun 2013</t>
  </si>
  <si>
    <t>Panembangan RT 03 / 03</t>
  </si>
  <si>
    <t>082328773222</t>
  </si>
  <si>
    <t>318/PC.33/LPM/SK/I/2013</t>
  </si>
  <si>
    <t>Karangtengah RT 02 / 01</t>
  </si>
  <si>
    <t>085227174757</t>
  </si>
  <si>
    <t>1757 Tahun 2013</t>
  </si>
  <si>
    <t>Panembangan RT 03/03</t>
  </si>
  <si>
    <t>085792657962</t>
  </si>
  <si>
    <t>085328060002</t>
  </si>
  <si>
    <t>Sambirata RT 01 / 03</t>
  </si>
  <si>
    <t>081575270563</t>
  </si>
  <si>
    <t>ID20330375196001</t>
  </si>
  <si>
    <t>0940758660300042</t>
  </si>
  <si>
    <t>01/07/2006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</si>
</sst>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4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9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theme="0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56"/>
      <name val="Calibri"/>
      <family val="2"/>
      <scheme val="minor"/>
    </font>
    <font>
      <b/>
      <sz val="9"/>
      <color theme="3" tint="-0.499984740745262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i/>
      <sz val="11"/>
      <color rgb="FFFF0000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0"/>
      <name val="Tahoma"/>
      <family val="2"/>
    </font>
    <font>
      <sz val="11"/>
      <color theme="1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indexed="18"/>
      <name val="Calibri"/>
      <family val="2"/>
    </font>
    <font>
      <b/>
      <sz val="11"/>
      <color rgb="FF0F872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29" fillId="0" borderId="0" applyFill="0" applyBorder="0" applyAlignment="0" applyProtection="0"/>
    <xf numFmtId="0" fontId="26" fillId="0" borderId="0"/>
    <xf numFmtId="9" fontId="23" fillId="0" borderId="0" applyFill="0" applyBorder="0" applyAlignment="0" applyProtection="0"/>
    <xf numFmtId="43" fontId="26" fillId="0" borderId="0" applyFont="0" applyFill="0" applyBorder="0" applyAlignment="0" applyProtection="0"/>
    <xf numFmtId="41" fontId="47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</cellStyleXfs>
  <cellXfs count="208">
    <xf numFmtId="0" fontId="0" fillId="0" borderId="0" xfId="0"/>
    <xf numFmtId="0" fontId="30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49" fontId="27" fillId="0" borderId="1" xfId="0" applyNumberFormat="1" applyFont="1" applyBorder="1" applyAlignment="1" applyProtection="1">
      <alignment horizontal="left" vertical="center"/>
      <protection locked="0"/>
    </xf>
    <xf numFmtId="1" fontId="27" fillId="0" borderId="1" xfId="0" applyNumberFormat="1" applyFont="1" applyBorder="1" applyAlignment="1" applyProtection="1">
      <alignment horizontal="center" vertical="center"/>
      <protection locked="0"/>
    </xf>
    <xf numFmtId="3" fontId="27" fillId="0" borderId="1" xfId="0" applyNumberFormat="1" applyFont="1" applyBorder="1" applyAlignment="1" applyProtection="1">
      <alignment horizontal="center" vertical="center"/>
      <protection locked="0"/>
    </xf>
    <xf numFmtId="0" fontId="30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49" fontId="27" fillId="0" borderId="0" xfId="0" applyNumberFormat="1" applyFont="1" applyAlignment="1">
      <alignment vertical="center"/>
    </xf>
    <xf numFmtId="0" fontId="27" fillId="0" borderId="0" xfId="0" applyFont="1" applyBorder="1" applyAlignment="1" applyProtection="1">
      <alignment vertical="center"/>
    </xf>
    <xf numFmtId="49" fontId="27" fillId="0" borderId="1" xfId="0" applyNumberFormat="1" applyFont="1" applyBorder="1" applyAlignment="1" applyProtection="1">
      <alignment horizontal="center" vertical="center"/>
      <protection locked="0"/>
    </xf>
    <xf numFmtId="49" fontId="27" fillId="0" borderId="0" xfId="0" applyNumberFormat="1" applyFont="1" applyBorder="1" applyAlignment="1" applyProtection="1">
      <alignment horizontal="center" vertical="center"/>
      <protection locked="0"/>
    </xf>
    <xf numFmtId="49" fontId="27" fillId="0" borderId="0" xfId="0" applyNumberFormat="1" applyFont="1" applyBorder="1" applyAlignment="1" applyProtection="1">
      <alignment horizontal="left" vertical="center"/>
      <protection locked="0"/>
    </xf>
    <xf numFmtId="49" fontId="27" fillId="0" borderId="0" xfId="0" applyNumberFormat="1" applyFont="1" applyBorder="1" applyAlignment="1" applyProtection="1">
      <alignment vertical="center"/>
      <protection locked="0"/>
    </xf>
    <xf numFmtId="3" fontId="27" fillId="0" borderId="0" xfId="0" applyNumberFormat="1" applyFont="1" applyBorder="1" applyAlignment="1" applyProtection="1">
      <alignment horizontal="center" vertical="center"/>
      <protection locked="0"/>
    </xf>
    <xf numFmtId="1" fontId="27" fillId="0" borderId="0" xfId="0" applyNumberFormat="1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</xf>
    <xf numFmtId="0" fontId="27" fillId="0" borderId="0" xfId="0" applyFont="1" applyBorder="1" applyAlignment="1" applyProtection="1">
      <alignment vertical="center"/>
      <protection locked="0"/>
    </xf>
    <xf numFmtId="0" fontId="30" fillId="0" borderId="0" xfId="0" applyFont="1" applyAlignment="1" applyProtection="1">
      <alignment horizontal="center" vertical="center"/>
      <protection hidden="1"/>
    </xf>
    <xf numFmtId="0" fontId="30" fillId="0" borderId="0" xfId="0" applyFont="1" applyAlignment="1" applyProtection="1">
      <alignment vertical="center"/>
      <protection hidden="1"/>
    </xf>
    <xf numFmtId="49" fontId="30" fillId="0" borderId="0" xfId="0" applyNumberFormat="1" applyFont="1" applyAlignment="1" applyProtection="1">
      <alignment horizontal="center" vertical="center"/>
      <protection hidden="1"/>
    </xf>
    <xf numFmtId="0" fontId="30" fillId="0" borderId="0" xfId="0" applyFont="1" applyAlignment="1" applyProtection="1">
      <alignment horizontal="left" vertical="center"/>
      <protection hidden="1"/>
    </xf>
    <xf numFmtId="0" fontId="27" fillId="0" borderId="0" xfId="0" applyFont="1" applyAlignment="1" applyProtection="1">
      <alignment vertical="center"/>
      <protection hidden="1"/>
    </xf>
    <xf numFmtId="49" fontId="27" fillId="0" borderId="0" xfId="0" applyNumberFormat="1" applyFont="1" applyBorder="1" applyAlignment="1" applyProtection="1">
      <alignment horizontal="center" vertical="center"/>
      <protection hidden="1"/>
    </xf>
    <xf numFmtId="49" fontId="27" fillId="0" borderId="0" xfId="0" applyNumberFormat="1" applyFont="1" applyBorder="1" applyAlignment="1" applyProtection="1">
      <alignment horizontal="left" vertical="center"/>
      <protection hidden="1"/>
    </xf>
    <xf numFmtId="49" fontId="27" fillId="0" borderId="0" xfId="0" applyNumberFormat="1" applyFont="1" applyBorder="1" applyAlignment="1" applyProtection="1">
      <alignment vertical="center"/>
      <protection hidden="1"/>
    </xf>
    <xf numFmtId="3" fontId="27" fillId="0" borderId="0" xfId="0" applyNumberFormat="1" applyFont="1" applyBorder="1" applyAlignment="1" applyProtection="1">
      <alignment horizontal="center" vertical="center"/>
      <protection hidden="1"/>
    </xf>
    <xf numFmtId="1" fontId="27" fillId="0" borderId="0" xfId="0" applyNumberFormat="1" applyFont="1" applyBorder="1" applyAlignment="1" applyProtection="1">
      <alignment horizontal="center" vertical="center"/>
      <protection hidden="1"/>
    </xf>
    <xf numFmtId="0" fontId="27" fillId="0" borderId="0" xfId="0" applyFont="1" applyBorder="1" applyAlignment="1" applyProtection="1">
      <alignment vertical="center"/>
      <protection hidden="1"/>
    </xf>
    <xf numFmtId="41" fontId="27" fillId="2" borderId="1" xfId="0" applyNumberFormat="1" applyFont="1" applyFill="1" applyBorder="1" applyAlignment="1" applyProtection="1">
      <alignment horizontal="center" vertical="center"/>
      <protection hidden="1"/>
    </xf>
    <xf numFmtId="41" fontId="27" fillId="0" borderId="1" xfId="0" applyNumberFormat="1" applyFont="1" applyBorder="1" applyAlignment="1" applyProtection="1">
      <alignment horizontal="center" vertical="center"/>
      <protection hidden="1"/>
    </xf>
    <xf numFmtId="3" fontId="27" fillId="0" borderId="1" xfId="0" applyNumberFormat="1" applyFont="1" applyFill="1" applyBorder="1" applyAlignment="1" applyProtection="1">
      <alignment horizontal="center" vertical="center"/>
      <protection locked="0"/>
    </xf>
    <xf numFmtId="41" fontId="32" fillId="0" borderId="0" xfId="1" applyNumberFormat="1" applyFont="1" applyAlignment="1">
      <alignment vertical="center"/>
    </xf>
    <xf numFmtId="41" fontId="25" fillId="0" borderId="0" xfId="1" applyNumberFormat="1" applyFont="1" applyAlignment="1">
      <alignment vertical="center"/>
    </xf>
    <xf numFmtId="41" fontId="32" fillId="0" borderId="0" xfId="1" applyNumberFormat="1" applyFont="1" applyAlignment="1">
      <alignment horizontal="right" vertical="center"/>
    </xf>
    <xf numFmtId="0" fontId="32" fillId="0" borderId="0" xfId="1" applyNumberFormat="1" applyFont="1" applyAlignment="1">
      <alignment vertical="center"/>
    </xf>
    <xf numFmtId="0" fontId="34" fillId="0" borderId="0" xfId="1" applyNumberFormat="1" applyFont="1" applyAlignment="1">
      <alignment vertical="center"/>
    </xf>
    <xf numFmtId="41" fontId="32" fillId="0" borderId="0" xfId="1" quotePrefix="1" applyNumberFormat="1" applyFont="1" applyAlignment="1">
      <alignment horizontal="right" vertical="center"/>
    </xf>
    <xf numFmtId="0" fontId="34" fillId="0" borderId="0" xfId="1" applyNumberFormat="1" applyFont="1" applyAlignment="1">
      <alignment horizontal="center" vertical="center"/>
    </xf>
    <xf numFmtId="41" fontId="25" fillId="0" borderId="0" xfId="1" applyNumberFormat="1" applyFont="1" applyAlignment="1">
      <alignment horizontal="center" vertical="center"/>
    </xf>
    <xf numFmtId="41" fontId="32" fillId="0" borderId="0" xfId="1" applyNumberFormat="1" applyFont="1" applyAlignment="1">
      <alignment horizontal="center" vertical="center"/>
    </xf>
    <xf numFmtId="41" fontId="32" fillId="0" borderId="0" xfId="1" applyNumberFormat="1" applyFont="1" applyAlignment="1">
      <alignment horizontal="left" vertical="center" indent="1"/>
    </xf>
    <xf numFmtId="41" fontId="32" fillId="0" borderId="1" xfId="1" applyNumberFormat="1" applyFont="1" applyBorder="1" applyAlignment="1">
      <alignment horizontal="center" vertical="center"/>
    </xf>
    <xf numFmtId="41" fontId="25" fillId="0" borderId="0" xfId="1" applyNumberFormat="1" applyFont="1" applyAlignment="1">
      <alignment horizontal="left" vertical="center" indent="3"/>
    </xf>
    <xf numFmtId="49" fontId="25" fillId="0" borderId="1" xfId="1" applyNumberFormat="1" applyFont="1" applyBorder="1" applyAlignment="1">
      <alignment horizontal="center" vertical="center"/>
    </xf>
    <xf numFmtId="49" fontId="25" fillId="0" borderId="0" xfId="1" applyNumberFormat="1" applyFont="1" applyBorder="1" applyAlignment="1">
      <alignment horizontal="center" vertical="center"/>
    </xf>
    <xf numFmtId="41" fontId="25" fillId="0" borderId="0" xfId="1" applyNumberFormat="1" applyFont="1" applyBorder="1" applyAlignment="1">
      <alignment vertical="center"/>
    </xf>
    <xf numFmtId="41" fontId="25" fillId="0" borderId="1" xfId="1" applyNumberFormat="1" applyFont="1" applyBorder="1" applyAlignment="1">
      <alignment horizontal="center" vertical="center"/>
    </xf>
    <xf numFmtId="0" fontId="25" fillId="0" borderId="1" xfId="1" applyNumberFormat="1" applyFont="1" applyBorder="1" applyAlignment="1">
      <alignment horizontal="center" vertical="center"/>
    </xf>
    <xf numFmtId="41" fontId="32" fillId="0" borderId="1" xfId="1" applyNumberFormat="1" applyFont="1" applyBorder="1" applyAlignment="1">
      <alignment horizontal="center" vertical="center"/>
    </xf>
    <xf numFmtId="41" fontId="32" fillId="0" borderId="1" xfId="1" applyNumberFormat="1" applyFont="1" applyBorder="1" applyAlignment="1">
      <alignment horizontal="center" vertical="center"/>
    </xf>
    <xf numFmtId="49" fontId="24" fillId="0" borderId="1" xfId="1" applyNumberFormat="1" applyFont="1" applyBorder="1" applyAlignment="1">
      <alignment horizontal="center" vertical="center"/>
    </xf>
    <xf numFmtId="41" fontId="27" fillId="0" borderId="1" xfId="0" applyNumberFormat="1" applyFont="1" applyFill="1" applyBorder="1" applyAlignment="1" applyProtection="1">
      <alignment horizontal="center" vertical="center"/>
      <protection hidden="1"/>
    </xf>
    <xf numFmtId="0" fontId="37" fillId="0" borderId="0" xfId="1" applyNumberFormat="1" applyFont="1" applyAlignment="1">
      <alignment vertical="center"/>
    </xf>
    <xf numFmtId="0" fontId="32" fillId="0" borderId="0" xfId="3" applyNumberFormat="1" applyFont="1" applyAlignment="1">
      <alignment vertical="center"/>
    </xf>
    <xf numFmtId="41" fontId="23" fillId="0" borderId="0" xfId="3" applyNumberFormat="1" applyFont="1" applyAlignment="1">
      <alignment horizontal="center" vertical="center"/>
    </xf>
    <xf numFmtId="41" fontId="32" fillId="0" borderId="0" xfId="3" applyNumberFormat="1" applyFont="1" applyAlignment="1">
      <alignment horizontal="center" vertical="center"/>
    </xf>
    <xf numFmtId="41" fontId="23" fillId="0" borderId="0" xfId="3" applyNumberFormat="1" applyFont="1" applyAlignment="1">
      <alignment vertical="center"/>
    </xf>
    <xf numFmtId="41" fontId="32" fillId="0" borderId="0" xfId="3" applyNumberFormat="1" applyFont="1" applyAlignment="1">
      <alignment horizontal="right" vertical="center"/>
    </xf>
    <xf numFmtId="0" fontId="23" fillId="0" borderId="0" xfId="3" applyNumberFormat="1" applyFont="1" applyAlignment="1">
      <alignment vertical="center"/>
    </xf>
    <xf numFmtId="49" fontId="32" fillId="0" borderId="0" xfId="3" applyNumberFormat="1" applyFont="1" applyAlignment="1">
      <alignment vertical="center"/>
    </xf>
    <xf numFmtId="41" fontId="32" fillId="0" borderId="1" xfId="3" applyNumberFormat="1" applyFont="1" applyBorder="1" applyAlignment="1">
      <alignment horizontal="center" vertical="center"/>
    </xf>
    <xf numFmtId="49" fontId="23" fillId="0" borderId="1" xfId="3" applyNumberFormat="1" applyFont="1" applyBorder="1" applyAlignment="1">
      <alignment horizontal="center" vertical="center"/>
    </xf>
    <xf numFmtId="49" fontId="23" fillId="0" borderId="0" xfId="3" applyNumberFormat="1" applyFont="1" applyBorder="1" applyAlignment="1">
      <alignment horizontal="center" vertical="center"/>
    </xf>
    <xf numFmtId="41" fontId="23" fillId="0" borderId="0" xfId="3" applyNumberFormat="1" applyFont="1" applyBorder="1" applyAlignment="1">
      <alignment horizontal="left" vertical="center"/>
    </xf>
    <xf numFmtId="41" fontId="23" fillId="0" borderId="0" xfId="3" applyNumberFormat="1" applyFont="1" applyBorder="1" applyAlignment="1">
      <alignment vertical="center"/>
    </xf>
    <xf numFmtId="49" fontId="20" fillId="0" borderId="1" xfId="1" applyNumberFormat="1" applyFont="1" applyBorder="1" applyAlignment="1">
      <alignment horizontal="center" vertical="center"/>
    </xf>
    <xf numFmtId="41" fontId="17" fillId="0" borderId="0" xfId="3" applyNumberFormat="1" applyFont="1" applyAlignment="1">
      <alignment vertical="center"/>
    </xf>
    <xf numFmtId="41" fontId="32" fillId="0" borderId="0" xfId="3" quotePrefix="1" applyNumberFormat="1" applyFont="1" applyAlignment="1">
      <alignment horizontal="right" vertical="center"/>
    </xf>
    <xf numFmtId="164" fontId="34" fillId="0" borderId="0" xfId="4" applyNumberFormat="1" applyFont="1" applyAlignment="1">
      <alignment horizontal="right" vertical="center"/>
    </xf>
    <xf numFmtId="41" fontId="16" fillId="0" borderId="0" xfId="1" applyNumberFormat="1" applyFont="1" applyAlignment="1">
      <alignment vertical="center"/>
    </xf>
    <xf numFmtId="41" fontId="42" fillId="0" borderId="0" xfId="1" applyNumberFormat="1" applyFont="1" applyAlignment="1">
      <alignment vertical="center"/>
    </xf>
    <xf numFmtId="41" fontId="32" fillId="0" borderId="1" xfId="1" applyNumberFormat="1" applyFont="1" applyBorder="1" applyAlignment="1">
      <alignment horizontal="center" vertical="center"/>
    </xf>
    <xf numFmtId="3" fontId="31" fillId="3" borderId="1" xfId="0" applyNumberFormat="1" applyFont="1" applyFill="1" applyBorder="1" applyAlignment="1" applyProtection="1">
      <alignment horizontal="center" vertical="center"/>
      <protection hidden="1"/>
    </xf>
    <xf numFmtId="41" fontId="14" fillId="0" borderId="0" xfId="1" applyNumberFormat="1" applyFont="1" applyAlignment="1">
      <alignment vertical="center"/>
    </xf>
    <xf numFmtId="0" fontId="44" fillId="0" borderId="0" xfId="1" applyNumberFormat="1" applyFont="1" applyAlignment="1">
      <alignment vertical="center"/>
    </xf>
    <xf numFmtId="0" fontId="13" fillId="0" borderId="0" xfId="3" applyNumberFormat="1" applyFont="1" applyAlignment="1">
      <alignment vertical="center"/>
    </xf>
    <xf numFmtId="41" fontId="13" fillId="0" borderId="0" xfId="1" applyNumberFormat="1" applyFont="1" applyAlignment="1">
      <alignment vertical="center"/>
    </xf>
    <xf numFmtId="41" fontId="16" fillId="0" borderId="0" xfId="1" applyNumberFormat="1" applyFont="1" applyBorder="1" applyAlignment="1">
      <alignment horizontal="left" vertical="center"/>
    </xf>
    <xf numFmtId="41" fontId="25" fillId="0" borderId="0" xfId="1" applyNumberFormat="1" applyFont="1" applyBorder="1" applyAlignment="1">
      <alignment horizontal="left" vertical="center"/>
    </xf>
    <xf numFmtId="41" fontId="24" fillId="0" borderId="0" xfId="1" applyNumberFormat="1" applyFont="1" applyBorder="1" applyAlignment="1">
      <alignment horizontal="left" vertical="center"/>
    </xf>
    <xf numFmtId="0" fontId="40" fillId="0" borderId="0" xfId="1" applyNumberFormat="1" applyFont="1" applyBorder="1" applyAlignment="1">
      <alignment horizontal="left" vertical="center"/>
    </xf>
    <xf numFmtId="41" fontId="12" fillId="0" borderId="0" xfId="1" applyNumberFormat="1" applyFont="1" applyAlignment="1">
      <alignment vertical="center"/>
    </xf>
    <xf numFmtId="41" fontId="32" fillId="0" borderId="1" xfId="1" applyNumberFormat="1" applyFont="1" applyBorder="1" applyAlignment="1">
      <alignment horizontal="center" vertical="center"/>
    </xf>
    <xf numFmtId="41" fontId="32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vertical="center"/>
    </xf>
    <xf numFmtId="41" fontId="12" fillId="0" borderId="0" xfId="1" applyNumberFormat="1" applyFont="1" applyAlignment="1">
      <alignment horizontal="center" vertical="center"/>
    </xf>
    <xf numFmtId="41" fontId="12" fillId="0" borderId="0" xfId="1" applyNumberFormat="1" applyFont="1" applyBorder="1" applyAlignment="1">
      <alignment horizontal="left" vertical="center"/>
    </xf>
    <xf numFmtId="0" fontId="12" fillId="0" borderId="0" xfId="3" applyNumberFormat="1" applyFont="1" applyAlignment="1">
      <alignment vertical="center"/>
    </xf>
    <xf numFmtId="41" fontId="32" fillId="0" borderId="1" xfId="1" applyNumberFormat="1" applyFont="1" applyBorder="1" applyAlignment="1">
      <alignment horizontal="center" vertical="center"/>
    </xf>
    <xf numFmtId="41" fontId="32" fillId="0" borderId="0" xfId="1" applyNumberFormat="1" applyFont="1" applyAlignment="1">
      <alignment horizontal="center" vertical="center"/>
    </xf>
    <xf numFmtId="41" fontId="12" fillId="0" borderId="0" xfId="3" applyNumberFormat="1" applyFont="1" applyAlignment="1">
      <alignment horizontal="center" vertical="center"/>
    </xf>
    <xf numFmtId="41" fontId="12" fillId="0" borderId="0" xfId="3" applyNumberFormat="1" applyFont="1" applyBorder="1" applyAlignment="1">
      <alignment horizontal="left" vertical="center"/>
    </xf>
    <xf numFmtId="41" fontId="12" fillId="0" borderId="0" xfId="3" applyNumberFormat="1" applyFont="1" applyAlignment="1">
      <alignment vertical="center"/>
    </xf>
    <xf numFmtId="41" fontId="12" fillId="0" borderId="0" xfId="1" applyNumberFormat="1" applyFont="1" applyAlignment="1">
      <alignment horizontal="left" vertical="center" indent="3"/>
    </xf>
    <xf numFmtId="49" fontId="12" fillId="0" borderId="1" xfId="1" applyNumberFormat="1" applyFont="1" applyBorder="1" applyAlignment="1">
      <alignment horizontal="center" vertical="center"/>
    </xf>
    <xf numFmtId="41" fontId="12" fillId="0" borderId="0" xfId="1" applyNumberFormat="1" applyFont="1" applyBorder="1" applyAlignment="1">
      <alignment vertical="center"/>
    </xf>
    <xf numFmtId="49" fontId="12" fillId="0" borderId="0" xfId="1" applyNumberFormat="1" applyFont="1" applyBorder="1" applyAlignment="1">
      <alignment horizontal="center" vertical="center"/>
    </xf>
    <xf numFmtId="41" fontId="32" fillId="0" borderId="1" xfId="1" applyNumberFormat="1" applyFont="1" applyBorder="1" applyAlignment="1">
      <alignment horizontal="center" vertical="center"/>
    </xf>
    <xf numFmtId="41" fontId="32" fillId="0" borderId="0" xfId="1" applyNumberFormat="1" applyFont="1" applyAlignment="1">
      <alignment horizontal="center" vertical="center"/>
    </xf>
    <xf numFmtId="41" fontId="32" fillId="0" borderId="1" xfId="1" applyNumberFormat="1" applyFont="1" applyBorder="1" applyAlignment="1">
      <alignment horizontal="center" vertical="center"/>
    </xf>
    <xf numFmtId="0" fontId="30" fillId="0" borderId="0" xfId="0" applyFont="1" applyAlignment="1">
      <alignment vertical="center" wrapText="1"/>
    </xf>
    <xf numFmtId="0" fontId="27" fillId="0" borderId="1" xfId="0" applyFont="1" applyBorder="1" applyAlignment="1" applyProtection="1">
      <alignment horizontal="center" vertical="center"/>
      <protection hidden="1"/>
    </xf>
    <xf numFmtId="41" fontId="32" fillId="0" borderId="0" xfId="1" applyNumberFormat="1" applyFont="1" applyAlignment="1">
      <alignment horizontal="center" vertical="center"/>
    </xf>
    <xf numFmtId="41" fontId="32" fillId="0" borderId="1" xfId="1" applyNumberFormat="1" applyFont="1" applyBorder="1" applyAlignment="1">
      <alignment horizontal="center" vertical="center"/>
    </xf>
    <xf numFmtId="41" fontId="32" fillId="0" borderId="1" xfId="1" applyNumberFormat="1" applyFont="1" applyBorder="1" applyAlignment="1">
      <alignment horizontal="center" vertical="center"/>
    </xf>
    <xf numFmtId="41" fontId="32" fillId="0" borderId="0" xfId="1" applyNumberFormat="1" applyFont="1" applyAlignment="1">
      <alignment horizontal="center" vertical="center"/>
    </xf>
    <xf numFmtId="0" fontId="30" fillId="4" borderId="1" xfId="0" applyFont="1" applyFill="1" applyBorder="1" applyAlignment="1">
      <alignment horizontal="center" vertical="center" wrapText="1"/>
    </xf>
    <xf numFmtId="0" fontId="11" fillId="0" borderId="0" xfId="1" applyNumberFormat="1" applyFont="1" applyAlignment="1">
      <alignment vertical="center"/>
    </xf>
    <xf numFmtId="41" fontId="11" fillId="0" borderId="0" xfId="1" applyNumberFormat="1" applyFont="1" applyBorder="1" applyAlignment="1">
      <alignment horizontal="left" vertical="center"/>
    </xf>
    <xf numFmtId="41" fontId="11" fillId="0" borderId="0" xfId="1" applyNumberFormat="1" applyFont="1" applyAlignment="1">
      <alignment horizontal="left" vertical="center" indent="3"/>
    </xf>
    <xf numFmtId="41" fontId="11" fillId="0" borderId="0" xfId="1" applyNumberFormat="1" applyFont="1" applyAlignment="1">
      <alignment vertical="center"/>
    </xf>
    <xf numFmtId="49" fontId="11" fillId="0" borderId="1" xfId="1" applyNumberFormat="1" applyFont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 wrapText="1"/>
    </xf>
    <xf numFmtId="0" fontId="27" fillId="0" borderId="1" xfId="0" applyNumberFormat="1" applyFont="1" applyBorder="1" applyAlignment="1" applyProtection="1">
      <alignment horizontal="center" vertical="center"/>
      <protection locked="0"/>
    </xf>
    <xf numFmtId="49" fontId="11" fillId="0" borderId="0" xfId="1" applyNumberFormat="1" applyFont="1" applyBorder="1" applyAlignment="1">
      <alignment horizontal="center" vertical="center"/>
    </xf>
    <xf numFmtId="0" fontId="10" fillId="0" borderId="0" xfId="3" applyNumberFormat="1" applyFont="1" applyAlignment="1">
      <alignment vertical="center"/>
    </xf>
    <xf numFmtId="41" fontId="32" fillId="0" borderId="1" xfId="1" applyNumberFormat="1" applyFont="1" applyBorder="1" applyAlignment="1">
      <alignment horizontal="center" vertical="center"/>
    </xf>
    <xf numFmtId="41" fontId="32" fillId="0" borderId="0" xfId="1" applyNumberFormat="1" applyFont="1" applyAlignment="1">
      <alignment horizontal="center" vertical="center"/>
    </xf>
    <xf numFmtId="0" fontId="46" fillId="0" borderId="0" xfId="0" applyFont="1" applyAlignment="1">
      <alignment vertical="center"/>
    </xf>
    <xf numFmtId="0" fontId="9" fillId="0" borderId="0" xfId="3" applyNumberFormat="1" applyFont="1" applyAlignment="1">
      <alignment vertical="center"/>
    </xf>
    <xf numFmtId="0" fontId="8" fillId="0" borderId="0" xfId="3" applyNumberFormat="1" applyFont="1" applyAlignment="1">
      <alignment vertical="center"/>
    </xf>
    <xf numFmtId="49" fontId="32" fillId="0" borderId="0" xfId="1" applyNumberFormat="1" applyFont="1" applyBorder="1" applyAlignment="1">
      <alignment horizontal="left" vertical="center"/>
    </xf>
    <xf numFmtId="0" fontId="8" fillId="0" borderId="0" xfId="1" applyNumberFormat="1" applyFont="1" applyAlignment="1">
      <alignment vertical="center"/>
    </xf>
    <xf numFmtId="0" fontId="7" fillId="0" borderId="0" xfId="3" applyNumberFormat="1" applyFont="1" applyAlignment="1">
      <alignment vertical="center"/>
    </xf>
    <xf numFmtId="0" fontId="7" fillId="0" borderId="0" xfId="1" applyNumberFormat="1" applyFont="1" applyAlignment="1">
      <alignment vertical="center"/>
    </xf>
    <xf numFmtId="41" fontId="7" fillId="0" borderId="0" xfId="1" applyNumberFormat="1" applyFont="1" applyAlignment="1">
      <alignment vertical="center"/>
    </xf>
    <xf numFmtId="0" fontId="6" fillId="0" borderId="0" xfId="3" applyNumberFormat="1" applyFont="1" applyAlignment="1">
      <alignment vertical="center"/>
    </xf>
    <xf numFmtId="0" fontId="45" fillId="4" borderId="1" xfId="0" applyFont="1" applyFill="1" applyBorder="1" applyAlignment="1">
      <alignment horizontal="center" vertical="center"/>
    </xf>
    <xf numFmtId="41" fontId="48" fillId="0" borderId="0" xfId="5" applyFont="1" applyAlignment="1">
      <alignment horizontal="left" vertical="center"/>
    </xf>
    <xf numFmtId="41" fontId="49" fillId="0" borderId="0" xfId="5" applyFont="1" applyAlignment="1">
      <alignment vertical="center"/>
    </xf>
    <xf numFmtId="41" fontId="49" fillId="0" borderId="0" xfId="5" applyFont="1" applyAlignment="1">
      <alignment horizontal="center" vertical="center"/>
    </xf>
    <xf numFmtId="49" fontId="49" fillId="0" borderId="1" xfId="5" applyNumberFormat="1" applyFont="1" applyBorder="1" applyAlignment="1">
      <alignment horizontal="center" vertical="center"/>
    </xf>
    <xf numFmtId="41" fontId="49" fillId="0" borderId="1" xfId="5" applyFont="1" applyBorder="1" applyAlignment="1">
      <alignment vertical="center"/>
    </xf>
    <xf numFmtId="41" fontId="49" fillId="0" borderId="1" xfId="5" quotePrefix="1" applyFont="1" applyBorder="1" applyAlignment="1">
      <alignment vertical="center"/>
    </xf>
    <xf numFmtId="44" fontId="46" fillId="5" borderId="8" xfId="0" applyNumberFormat="1" applyFont="1" applyFill="1" applyBorder="1" applyAlignment="1" applyProtection="1">
      <alignment horizontal="left" vertical="center"/>
      <protection hidden="1"/>
    </xf>
    <xf numFmtId="0" fontId="30" fillId="4" borderId="1" xfId="0" applyFont="1" applyFill="1" applyBorder="1" applyAlignment="1" applyProtection="1">
      <alignment horizontal="center" vertical="center"/>
      <protection hidden="1"/>
    </xf>
    <xf numFmtId="41" fontId="32" fillId="0" borderId="0" xfId="1" applyNumberFormat="1" applyFont="1" applyAlignment="1">
      <alignment horizontal="center" vertical="center"/>
    </xf>
    <xf numFmtId="0" fontId="30" fillId="4" borderId="1" xfId="0" applyFont="1" applyFill="1" applyBorder="1" applyAlignment="1">
      <alignment horizontal="center" vertical="center" wrapText="1"/>
    </xf>
    <xf numFmtId="41" fontId="5" fillId="0" borderId="0" xfId="1" applyNumberFormat="1" applyFont="1" applyAlignment="1">
      <alignment vertical="center"/>
    </xf>
    <xf numFmtId="41" fontId="32" fillId="6" borderId="1" xfId="5" applyFont="1" applyFill="1" applyBorder="1" applyAlignment="1">
      <alignment horizontal="center" vertical="center"/>
    </xf>
    <xf numFmtId="0" fontId="30" fillId="6" borderId="3" xfId="0" applyFont="1" applyFill="1" applyBorder="1" applyAlignment="1">
      <alignment horizontal="center" vertical="center" wrapText="1"/>
    </xf>
    <xf numFmtId="0" fontId="30" fillId="6" borderId="1" xfId="0" applyFont="1" applyFill="1" applyBorder="1" applyAlignment="1">
      <alignment horizontal="center" vertical="center" wrapText="1"/>
    </xf>
    <xf numFmtId="0" fontId="4" fillId="0" borderId="0" xfId="3" applyNumberFormat="1" applyFont="1" applyAlignment="1">
      <alignment vertical="center"/>
    </xf>
    <xf numFmtId="0" fontId="4" fillId="0" borderId="0" xfId="1" applyNumberFormat="1" applyFont="1" applyAlignment="1">
      <alignment vertical="center"/>
    </xf>
    <xf numFmtId="0" fontId="3" fillId="0" borderId="0" xfId="1" applyNumberFormat="1" applyFont="1" applyAlignment="1">
      <alignment vertical="center"/>
    </xf>
    <xf numFmtId="0" fontId="2" fillId="0" borderId="0" xfId="3" applyNumberFormat="1" applyFont="1" applyAlignment="1">
      <alignment vertical="center"/>
    </xf>
    <xf numFmtId="0" fontId="2" fillId="0" borderId="0" xfId="1" applyNumberFormat="1" applyFont="1" applyAlignment="1">
      <alignment vertical="center"/>
    </xf>
    <xf numFmtId="41" fontId="32" fillId="0" borderId="0" xfId="1" applyNumberFormat="1" applyFont="1" applyAlignment="1">
      <alignment horizontal="center" vertical="center"/>
    </xf>
    <xf numFmtId="41" fontId="7" fillId="0" borderId="1" xfId="1" applyNumberFormat="1" applyFont="1" applyBorder="1" applyAlignment="1">
      <alignment horizontal="left" vertical="center"/>
    </xf>
    <xf numFmtId="41" fontId="25" fillId="0" borderId="1" xfId="1" applyNumberFormat="1" applyFont="1" applyBorder="1" applyAlignment="1">
      <alignment horizontal="left" vertical="center"/>
    </xf>
    <xf numFmtId="41" fontId="32" fillId="0" borderId="1" xfId="1" applyNumberFormat="1" applyFont="1" applyBorder="1" applyAlignment="1">
      <alignment horizontal="center" vertical="center"/>
    </xf>
    <xf numFmtId="41" fontId="12" fillId="0" borderId="1" xfId="1" applyNumberFormat="1" applyFont="1" applyBorder="1" applyAlignment="1">
      <alignment horizontal="left" vertical="center"/>
    </xf>
    <xf numFmtId="41" fontId="32" fillId="0" borderId="4" xfId="1" applyNumberFormat="1" applyFont="1" applyBorder="1" applyAlignment="1">
      <alignment horizontal="center" vertical="center"/>
    </xf>
    <xf numFmtId="41" fontId="32" fillId="0" borderId="5" xfId="1" applyNumberFormat="1" applyFont="1" applyBorder="1" applyAlignment="1">
      <alignment horizontal="center" vertical="center"/>
    </xf>
    <xf numFmtId="41" fontId="32" fillId="0" borderId="6" xfId="1" applyNumberFormat="1" applyFont="1" applyBorder="1" applyAlignment="1">
      <alignment horizontal="center" vertical="center"/>
    </xf>
    <xf numFmtId="41" fontId="7" fillId="0" borderId="4" xfId="1" applyNumberFormat="1" applyFont="1" applyBorder="1" applyAlignment="1">
      <alignment horizontal="left" vertical="center"/>
    </xf>
    <xf numFmtId="41" fontId="11" fillId="0" borderId="5" xfId="1" applyNumberFormat="1" applyFont="1" applyBorder="1" applyAlignment="1">
      <alignment horizontal="left" vertical="center"/>
    </xf>
    <xf numFmtId="41" fontId="11" fillId="0" borderId="6" xfId="1" applyNumberFormat="1" applyFont="1" applyBorder="1" applyAlignment="1">
      <alignment horizontal="left" vertical="center"/>
    </xf>
    <xf numFmtId="41" fontId="8" fillId="0" borderId="4" xfId="1" applyNumberFormat="1" applyFont="1" applyBorder="1" applyAlignment="1">
      <alignment horizontal="left" vertical="center"/>
    </xf>
    <xf numFmtId="0" fontId="15" fillId="0" borderId="4" xfId="1" applyNumberFormat="1" applyFont="1" applyBorder="1" applyAlignment="1">
      <alignment horizontal="center" vertical="center"/>
    </xf>
    <xf numFmtId="0" fontId="15" fillId="0" borderId="6" xfId="1" applyNumberFormat="1" applyFont="1" applyBorder="1" applyAlignment="1">
      <alignment horizontal="center" vertical="center"/>
    </xf>
    <xf numFmtId="41" fontId="22" fillId="0" borderId="1" xfId="1" applyNumberFormat="1" applyFont="1" applyBorder="1" applyAlignment="1">
      <alignment horizontal="left" vertical="center"/>
    </xf>
    <xf numFmtId="41" fontId="16" fillId="0" borderId="1" xfId="1" applyNumberFormat="1" applyFont="1" applyBorder="1" applyAlignment="1">
      <alignment horizontal="left" vertical="center"/>
    </xf>
    <xf numFmtId="41" fontId="24" fillId="0" borderId="1" xfId="1" applyNumberFormat="1" applyFont="1" applyBorder="1" applyAlignment="1">
      <alignment horizontal="left" vertical="center"/>
    </xf>
    <xf numFmtId="41" fontId="18" fillId="0" borderId="1" xfId="1" applyNumberFormat="1" applyFont="1" applyBorder="1" applyAlignment="1">
      <alignment horizontal="left" vertical="center"/>
    </xf>
    <xf numFmtId="41" fontId="13" fillId="0" borderId="1" xfId="1" applyNumberFormat="1" applyFont="1" applyBorder="1" applyAlignment="1">
      <alignment horizontal="left" vertical="center"/>
    </xf>
    <xf numFmtId="41" fontId="32" fillId="0" borderId="4" xfId="3" applyNumberFormat="1" applyFont="1" applyBorder="1" applyAlignment="1">
      <alignment horizontal="center" vertical="center"/>
    </xf>
    <xf numFmtId="41" fontId="32" fillId="0" borderId="5" xfId="3" applyNumberFormat="1" applyFont="1" applyBorder="1" applyAlignment="1">
      <alignment horizontal="center" vertical="center"/>
    </xf>
    <xf numFmtId="41" fontId="32" fillId="0" borderId="6" xfId="3" applyNumberFormat="1" applyFont="1" applyBorder="1" applyAlignment="1">
      <alignment horizontal="center" vertical="center"/>
    </xf>
    <xf numFmtId="41" fontId="7" fillId="0" borderId="4" xfId="3" applyNumberFormat="1" applyFont="1" applyBorder="1" applyAlignment="1">
      <alignment horizontal="left" vertical="center"/>
    </xf>
    <xf numFmtId="41" fontId="23" fillId="0" borderId="5" xfId="3" applyNumberFormat="1" applyFont="1" applyBorder="1" applyAlignment="1">
      <alignment horizontal="left" vertical="center"/>
    </xf>
    <xf numFmtId="41" fontId="23" fillId="0" borderId="6" xfId="3" applyNumberFormat="1" applyFont="1" applyBorder="1" applyAlignment="1">
      <alignment horizontal="left" vertical="center"/>
    </xf>
    <xf numFmtId="41" fontId="23" fillId="0" borderId="4" xfId="3" applyNumberFormat="1" applyFont="1" applyBorder="1" applyAlignment="1">
      <alignment horizontal="left" vertical="center"/>
    </xf>
    <xf numFmtId="41" fontId="21" fillId="0" borderId="4" xfId="1" applyNumberFormat="1" applyFont="1" applyBorder="1" applyAlignment="1">
      <alignment horizontal="left" vertical="center"/>
    </xf>
    <xf numFmtId="41" fontId="21" fillId="0" borderId="5" xfId="1" applyNumberFormat="1" applyFont="1" applyBorder="1" applyAlignment="1">
      <alignment horizontal="left" vertical="center"/>
    </xf>
    <xf numFmtId="41" fontId="21" fillId="0" borderId="6" xfId="1" applyNumberFormat="1" applyFont="1" applyBorder="1" applyAlignment="1">
      <alignment horizontal="left" vertical="center"/>
    </xf>
    <xf numFmtId="41" fontId="19" fillId="0" borderId="4" xfId="1" applyNumberFormat="1" applyFont="1" applyBorder="1" applyAlignment="1">
      <alignment horizontal="left" vertical="center"/>
    </xf>
    <xf numFmtId="41" fontId="24" fillId="0" borderId="5" xfId="1" applyNumberFormat="1" applyFont="1" applyBorder="1" applyAlignment="1">
      <alignment horizontal="left" vertical="center"/>
    </xf>
    <xf numFmtId="41" fontId="24" fillId="0" borderId="6" xfId="1" applyNumberFormat="1" applyFont="1" applyBorder="1" applyAlignment="1">
      <alignment horizontal="left" vertical="center"/>
    </xf>
    <xf numFmtId="41" fontId="24" fillId="0" borderId="4" xfId="1" applyNumberFormat="1" applyFont="1" applyBorder="1" applyAlignment="1">
      <alignment horizontal="left" vertical="center"/>
    </xf>
    <xf numFmtId="41" fontId="20" fillId="0" borderId="1" xfId="1" applyNumberFormat="1" applyFont="1" applyBorder="1" applyAlignment="1">
      <alignment horizontal="left" vertical="center"/>
    </xf>
    <xf numFmtId="41" fontId="43" fillId="3" borderId="7" xfId="1" applyNumberFormat="1" applyFont="1" applyFill="1" applyBorder="1" applyAlignment="1">
      <alignment horizontal="center" vertical="center"/>
    </xf>
    <xf numFmtId="0" fontId="15" fillId="0" borderId="1" xfId="1" applyNumberFormat="1" applyFont="1" applyBorder="1" applyAlignment="1">
      <alignment horizontal="center" vertical="center"/>
    </xf>
    <xf numFmtId="41" fontId="11" fillId="0" borderId="4" xfId="1" applyNumberFormat="1" applyFont="1" applyBorder="1" applyAlignment="1">
      <alignment horizontal="left" vertical="center"/>
    </xf>
    <xf numFmtId="0" fontId="30" fillId="6" borderId="4" xfId="0" applyFont="1" applyFill="1" applyBorder="1" applyAlignment="1">
      <alignment horizontal="center" vertical="center"/>
    </xf>
    <xf numFmtId="0" fontId="30" fillId="6" borderId="5" xfId="0" applyFont="1" applyFill="1" applyBorder="1" applyAlignment="1">
      <alignment horizontal="center" vertical="center"/>
    </xf>
    <xf numFmtId="0" fontId="30" fillId="6" borderId="6" xfId="0" applyFont="1" applyFill="1" applyBorder="1" applyAlignment="1">
      <alignment horizontal="center" vertical="center"/>
    </xf>
    <xf numFmtId="0" fontId="30" fillId="6" borderId="1" xfId="0" applyFont="1" applyFill="1" applyBorder="1" applyAlignment="1">
      <alignment horizontal="center" vertical="center"/>
    </xf>
    <xf numFmtId="0" fontId="30" fillId="6" borderId="2" xfId="0" applyFont="1" applyFill="1" applyBorder="1" applyAlignment="1">
      <alignment horizontal="center" vertical="center" wrapText="1"/>
    </xf>
    <xf numFmtId="0" fontId="30" fillId="6" borderId="3" xfId="0" applyFont="1" applyFill="1" applyBorder="1" applyAlignment="1">
      <alignment horizontal="center" vertical="center" wrapText="1"/>
    </xf>
    <xf numFmtId="0" fontId="30" fillId="6" borderId="1" xfId="0" applyFont="1" applyFill="1" applyBorder="1" applyAlignment="1">
      <alignment horizontal="center" vertical="center" wrapText="1"/>
    </xf>
    <xf numFmtId="49" fontId="30" fillId="6" borderId="1" xfId="0" applyNumberFormat="1" applyFont="1" applyFill="1" applyBorder="1" applyAlignment="1">
      <alignment horizontal="center" vertical="center"/>
    </xf>
    <xf numFmtId="0" fontId="30" fillId="6" borderId="4" xfId="0" applyFont="1" applyFill="1" applyBorder="1" applyAlignment="1">
      <alignment horizontal="center" vertical="center" wrapText="1"/>
    </xf>
    <xf numFmtId="0" fontId="30" fillId="6" borderId="6" xfId="0" applyFont="1" applyFill="1" applyBorder="1" applyAlignment="1">
      <alignment horizontal="center" vertical="center" wrapText="1"/>
    </xf>
    <xf numFmtId="0" fontId="30" fillId="6" borderId="5" xfId="0" applyFont="1" applyFill="1" applyBorder="1" applyAlignment="1">
      <alignment horizontal="center" vertical="center" wrapText="1"/>
    </xf>
    <xf numFmtId="0" fontId="0" fillId="6" borderId="5" xfId="0" applyFill="1" applyBorder="1"/>
    <xf numFmtId="0" fontId="0" fillId="6" borderId="6" xfId="0" applyFill="1" applyBorder="1"/>
    <xf numFmtId="0" fontId="30" fillId="4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/>
    </xf>
    <xf numFmtId="0" fontId="45" fillId="4" borderId="1" xfId="0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horizontal="center" vertical="center"/>
    </xf>
    <xf numFmtId="0" fontId="30" fillId="4" borderId="2" xfId="0" applyFont="1" applyFill="1" applyBorder="1" applyAlignment="1">
      <alignment horizontal="center" vertical="center" wrapText="1"/>
    </xf>
    <xf numFmtId="0" fontId="30" fillId="4" borderId="3" xfId="0" applyFont="1" applyFill="1" applyBorder="1" applyAlignment="1">
      <alignment horizontal="center" vertical="center" wrapText="1"/>
    </xf>
    <xf numFmtId="0" fontId="30" fillId="4" borderId="4" xfId="0" applyFont="1" applyFill="1" applyBorder="1" applyAlignment="1">
      <alignment horizontal="center" vertical="center" wrapText="1"/>
    </xf>
    <xf numFmtId="0" fontId="30" fillId="4" borderId="5" xfId="0" applyFont="1" applyFill="1" applyBorder="1" applyAlignment="1">
      <alignment horizontal="center" vertical="center" wrapText="1"/>
    </xf>
    <xf numFmtId="0" fontId="30" fillId="4" borderId="6" xfId="0" applyFont="1" applyFill="1" applyBorder="1" applyAlignment="1">
      <alignment horizontal="center" vertical="center" wrapText="1"/>
    </xf>
  </cellXfs>
  <cellStyles count="9">
    <cellStyle name="Comma" xfId="4" builtinId="3"/>
    <cellStyle name="Comma [0]" xfId="1" builtinId="6"/>
    <cellStyle name="Comma [0] 2" xfId="3"/>
    <cellStyle name="Comma [0] 3" xfId="5"/>
    <cellStyle name="Normal" xfId="0" builtinId="0"/>
    <cellStyle name="Normal 2" xfId="2"/>
    <cellStyle name="Normal 2 14" xfId="6"/>
    <cellStyle name="Normal 2 2" xfId="7"/>
    <cellStyle name="Normal 3" xfId="8"/>
  </cellStyles>
  <dxfs count="11">
    <dxf>
      <fill>
        <patternFill>
          <bgColor rgb="FF00B050"/>
        </patternFill>
      </fill>
    </dxf>
    <dxf>
      <fill>
        <patternFill>
          <bgColor rgb="FFFF6969"/>
        </patternFill>
      </fill>
    </dxf>
    <dxf>
      <fill>
        <patternFill>
          <bgColor rgb="FFFF6969"/>
        </patternFill>
      </fill>
    </dxf>
    <dxf>
      <fill>
        <patternFill>
          <bgColor rgb="FFFF6969"/>
        </patternFill>
      </fill>
    </dxf>
    <dxf>
      <fill>
        <patternFill>
          <bgColor rgb="FFFF6969"/>
        </patternFill>
      </fill>
    </dxf>
    <dxf>
      <fill>
        <patternFill>
          <bgColor rgb="FFFF6969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6969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6969"/>
      <color rgb="FF355216"/>
      <color rgb="FF456A1C"/>
      <color rgb="FF5888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485"/>
  <sheetViews>
    <sheetView showGridLines="0" workbookViewId="0">
      <selection sqref="A1:O1"/>
    </sheetView>
  </sheetViews>
  <sheetFormatPr defaultColWidth="9.140625" defaultRowHeight="15" customHeight="1"/>
  <cols>
    <col min="1" max="1" width="4.7109375" style="40" customWidth="1"/>
    <col min="2" max="2" width="15.28515625" style="34" customWidth="1"/>
    <col min="3" max="3" width="2.85546875" style="34" customWidth="1"/>
    <col min="4" max="4" width="9.85546875" style="34" customWidth="1"/>
    <col min="5" max="5" width="7.42578125" style="34" customWidth="1"/>
    <col min="6" max="6" width="2.7109375" style="34" customWidth="1"/>
    <col min="7" max="7" width="16.42578125" style="34" customWidth="1"/>
    <col min="8" max="14" width="10.7109375" style="34" customWidth="1"/>
    <col min="15" max="15" width="12.42578125" style="34" customWidth="1"/>
    <col min="16" max="16384" width="9.140625" style="34"/>
  </cols>
  <sheetData>
    <row r="1" spans="1:15" ht="15" customHeight="1">
      <c r="A1" s="149" t="s">
        <v>560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</row>
    <row r="2" spans="1:15" ht="15" customHeight="1">
      <c r="A2" s="149" t="s">
        <v>535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</row>
    <row r="3" spans="1:15" ht="15" customHeight="1">
      <c r="A3" s="33"/>
    </row>
    <row r="4" spans="1:15" ht="15" customHeight="1">
      <c r="A4" s="35" t="s">
        <v>53</v>
      </c>
      <c r="B4" s="36" t="s">
        <v>907</v>
      </c>
    </row>
    <row r="5" spans="1:15" ht="15" customHeight="1">
      <c r="A5" s="35"/>
      <c r="B5" s="70" t="s">
        <v>329</v>
      </c>
      <c r="C5" s="36" t="s">
        <v>899</v>
      </c>
    </row>
    <row r="6" spans="1:15" ht="15" customHeight="1">
      <c r="A6" s="35"/>
      <c r="B6" s="70" t="s">
        <v>330</v>
      </c>
      <c r="C6" s="36" t="s">
        <v>903</v>
      </c>
    </row>
    <row r="7" spans="1:15" ht="15" customHeight="1">
      <c r="A7" s="35"/>
      <c r="B7" s="70" t="s">
        <v>331</v>
      </c>
      <c r="C7" s="36" t="s">
        <v>900</v>
      </c>
    </row>
    <row r="8" spans="1:15" ht="15" customHeight="1">
      <c r="A8" s="35"/>
      <c r="B8" s="70" t="s">
        <v>332</v>
      </c>
      <c r="C8" s="36" t="s">
        <v>906</v>
      </c>
    </row>
    <row r="9" spans="1:15" ht="15" customHeight="1">
      <c r="A9" s="38" t="s">
        <v>59</v>
      </c>
      <c r="B9" s="36" t="s">
        <v>565</v>
      </c>
    </row>
    <row r="10" spans="1:15" ht="15" customHeight="1">
      <c r="A10" s="38" t="s">
        <v>66</v>
      </c>
      <c r="B10" s="36" t="s">
        <v>564</v>
      </c>
      <c r="C10" s="75"/>
    </row>
    <row r="11" spans="1:15" ht="15" customHeight="1">
      <c r="A11" s="38" t="s">
        <v>91</v>
      </c>
      <c r="B11" s="36" t="s">
        <v>351</v>
      </c>
    </row>
    <row r="12" spans="1:15" ht="15" customHeight="1">
      <c r="A12" s="35" t="s">
        <v>92</v>
      </c>
      <c r="B12" s="36" t="s">
        <v>574</v>
      </c>
    </row>
    <row r="13" spans="1:15" ht="15" customHeight="1">
      <c r="A13" s="34"/>
      <c r="B13" s="54" t="s">
        <v>336</v>
      </c>
    </row>
    <row r="14" spans="1:15" ht="15" customHeight="1">
      <c r="A14" s="35" t="s">
        <v>124</v>
      </c>
      <c r="B14" s="54" t="s">
        <v>355</v>
      </c>
    </row>
    <row r="15" spans="1:15" ht="15" customHeight="1">
      <c r="A15" s="35" t="s">
        <v>125</v>
      </c>
      <c r="B15" s="36" t="s">
        <v>197</v>
      </c>
    </row>
    <row r="16" spans="1:15" ht="15" customHeight="1">
      <c r="A16" s="35" t="s">
        <v>126</v>
      </c>
      <c r="B16" s="36" t="s">
        <v>337</v>
      </c>
    </row>
    <row r="17" spans="1:7" ht="15" customHeight="1">
      <c r="A17" s="35"/>
      <c r="B17" s="36" t="s">
        <v>356</v>
      </c>
    </row>
    <row r="18" spans="1:7" ht="15" customHeight="1">
      <c r="A18" s="35" t="s">
        <v>129</v>
      </c>
      <c r="B18" s="36" t="s">
        <v>575</v>
      </c>
    </row>
    <row r="19" spans="1:7" ht="15" customHeight="1">
      <c r="A19" s="38" t="s">
        <v>132</v>
      </c>
      <c r="B19" s="36" t="s">
        <v>643</v>
      </c>
    </row>
    <row r="20" spans="1:7" ht="15" customHeight="1">
      <c r="A20" s="38" t="s">
        <v>133</v>
      </c>
      <c r="B20" s="36" t="s">
        <v>901</v>
      </c>
    </row>
    <row r="21" spans="1:7" ht="15" customHeight="1">
      <c r="A21" s="38" t="s">
        <v>134</v>
      </c>
      <c r="B21" s="36" t="s">
        <v>354</v>
      </c>
    </row>
    <row r="22" spans="1:7" ht="15" customHeight="1">
      <c r="A22" s="38" t="s">
        <v>135</v>
      </c>
      <c r="B22" s="36" t="s">
        <v>902</v>
      </c>
    </row>
    <row r="23" spans="1:7" ht="15" customHeight="1">
      <c r="A23" s="35"/>
      <c r="B23" s="37" t="s">
        <v>338</v>
      </c>
    </row>
    <row r="24" spans="1:7" ht="15" customHeight="1">
      <c r="A24" s="35"/>
      <c r="B24" s="70" t="s">
        <v>329</v>
      </c>
      <c r="C24" s="55" t="s">
        <v>251</v>
      </c>
      <c r="D24" s="56"/>
      <c r="E24" s="56"/>
      <c r="F24" s="57" t="s">
        <v>219</v>
      </c>
      <c r="G24" s="55" t="s">
        <v>237</v>
      </c>
    </row>
    <row r="25" spans="1:7" ht="15" customHeight="1">
      <c r="A25" s="35"/>
      <c r="B25" s="70" t="s">
        <v>330</v>
      </c>
      <c r="C25" s="55" t="s">
        <v>252</v>
      </c>
      <c r="D25" s="58"/>
      <c r="E25" s="58"/>
      <c r="F25" s="57" t="s">
        <v>219</v>
      </c>
      <c r="G25" s="55" t="s">
        <v>238</v>
      </c>
    </row>
    <row r="26" spans="1:7" ht="15" customHeight="1">
      <c r="A26" s="35"/>
      <c r="B26" s="70" t="s">
        <v>331</v>
      </c>
      <c r="C26" s="55" t="s">
        <v>253</v>
      </c>
      <c r="D26" s="58"/>
      <c r="E26" s="58"/>
      <c r="F26" s="57" t="s">
        <v>219</v>
      </c>
      <c r="G26" s="55" t="s">
        <v>239</v>
      </c>
    </row>
    <row r="27" spans="1:7" ht="15" customHeight="1">
      <c r="A27" s="35"/>
      <c r="B27" s="70" t="s">
        <v>332</v>
      </c>
      <c r="C27" s="55" t="s">
        <v>254</v>
      </c>
      <c r="D27" s="58"/>
      <c r="E27" s="58"/>
      <c r="F27" s="57" t="s">
        <v>219</v>
      </c>
      <c r="G27" s="55" t="s">
        <v>239</v>
      </c>
    </row>
    <row r="28" spans="1:7" ht="15" customHeight="1">
      <c r="A28" s="35"/>
      <c r="B28" s="70" t="s">
        <v>333</v>
      </c>
      <c r="C28" s="55" t="s">
        <v>327</v>
      </c>
      <c r="D28" s="68"/>
      <c r="E28" s="68"/>
      <c r="F28" s="57" t="s">
        <v>219</v>
      </c>
      <c r="G28" s="55" t="s">
        <v>341</v>
      </c>
    </row>
    <row r="29" spans="1:7" ht="15" customHeight="1">
      <c r="A29" s="35"/>
      <c r="B29" s="70" t="s">
        <v>334</v>
      </c>
      <c r="C29" s="55" t="s">
        <v>339</v>
      </c>
      <c r="D29" s="58"/>
      <c r="E29" s="58"/>
      <c r="F29" s="57" t="s">
        <v>219</v>
      </c>
      <c r="G29" s="55" t="s">
        <v>342</v>
      </c>
    </row>
    <row r="30" spans="1:7" ht="15" customHeight="1">
      <c r="A30" s="35"/>
      <c r="B30" s="70" t="s">
        <v>335</v>
      </c>
      <c r="C30" s="55" t="s">
        <v>255</v>
      </c>
      <c r="D30" s="58"/>
      <c r="E30" s="58"/>
      <c r="F30" s="57" t="s">
        <v>219</v>
      </c>
      <c r="G30" s="55" t="s">
        <v>644</v>
      </c>
    </row>
    <row r="31" spans="1:7" ht="15" customHeight="1">
      <c r="A31" s="35"/>
      <c r="B31" s="39"/>
      <c r="C31" s="55"/>
      <c r="D31" s="58"/>
      <c r="E31" s="58"/>
      <c r="F31" s="57"/>
      <c r="G31" s="55" t="s">
        <v>576</v>
      </c>
    </row>
    <row r="32" spans="1:7" ht="8.1" customHeight="1">
      <c r="A32" s="35"/>
      <c r="B32" s="39"/>
      <c r="C32" s="55"/>
      <c r="D32" s="58"/>
      <c r="E32" s="58"/>
      <c r="F32" s="57"/>
      <c r="G32" s="55"/>
    </row>
    <row r="33" spans="1:8" ht="15" customHeight="1">
      <c r="A33" s="35" t="s">
        <v>198</v>
      </c>
      <c r="B33" s="36" t="s">
        <v>566</v>
      </c>
    </row>
    <row r="34" spans="1:8" ht="15" customHeight="1">
      <c r="A34" s="59" t="s">
        <v>208</v>
      </c>
      <c r="B34" s="36" t="s">
        <v>479</v>
      </c>
    </row>
    <row r="35" spans="1:8" ht="15" customHeight="1">
      <c r="A35" s="69" t="s">
        <v>328</v>
      </c>
      <c r="B35" s="36" t="s">
        <v>346</v>
      </c>
    </row>
    <row r="36" spans="1:8" ht="15" customHeight="1">
      <c r="A36" s="59"/>
      <c r="B36" s="36" t="s">
        <v>349</v>
      </c>
    </row>
    <row r="37" spans="1:8" ht="15" customHeight="1">
      <c r="A37" s="69" t="s">
        <v>343</v>
      </c>
      <c r="B37" s="36" t="s">
        <v>357</v>
      </c>
    </row>
    <row r="38" spans="1:8" ht="15" customHeight="1">
      <c r="A38" s="59"/>
      <c r="B38" s="76" t="s">
        <v>352</v>
      </c>
    </row>
    <row r="39" spans="1:8" ht="15" customHeight="1">
      <c r="A39" s="69" t="s">
        <v>353</v>
      </c>
      <c r="B39" s="36" t="s">
        <v>920</v>
      </c>
    </row>
    <row r="40" spans="1:8" ht="15" customHeight="1">
      <c r="A40" s="69" t="s">
        <v>919</v>
      </c>
      <c r="B40" s="55" t="s">
        <v>340</v>
      </c>
    </row>
    <row r="41" spans="1:8" ht="8.1" customHeight="1">
      <c r="A41" s="41"/>
      <c r="B41" s="33"/>
    </row>
    <row r="42" spans="1:8" s="58" customFormat="1" ht="15" customHeight="1">
      <c r="A42" s="57"/>
      <c r="B42" s="55" t="s">
        <v>256</v>
      </c>
      <c r="C42" s="57" t="s">
        <v>219</v>
      </c>
      <c r="D42" s="125" t="s">
        <v>627</v>
      </c>
      <c r="E42" s="60"/>
    </row>
    <row r="43" spans="1:8" s="83" customFormat="1" ht="15" customHeight="1">
      <c r="A43" s="85"/>
      <c r="B43" s="36" t="s">
        <v>257</v>
      </c>
      <c r="C43" s="85" t="s">
        <v>219</v>
      </c>
      <c r="D43" s="126" t="s">
        <v>628</v>
      </c>
      <c r="E43" s="86"/>
    </row>
    <row r="44" spans="1:8" s="58" customFormat="1" ht="15" customHeight="1">
      <c r="A44" s="57"/>
      <c r="B44" s="55" t="s">
        <v>258</v>
      </c>
      <c r="C44" s="57" t="s">
        <v>219</v>
      </c>
      <c r="D44" s="125" t="s">
        <v>629</v>
      </c>
      <c r="E44" s="60"/>
    </row>
    <row r="45" spans="1:8" s="58" customFormat="1" ht="15" customHeight="1">
      <c r="A45" s="57"/>
      <c r="B45" s="55" t="s">
        <v>259</v>
      </c>
      <c r="C45" s="57" t="s">
        <v>219</v>
      </c>
      <c r="D45" s="125" t="s">
        <v>630</v>
      </c>
      <c r="E45" s="60"/>
    </row>
    <row r="46" spans="1:8" s="58" customFormat="1" ht="3.95" customHeight="1">
      <c r="A46" s="56"/>
      <c r="D46" s="61"/>
      <c r="E46" s="61"/>
    </row>
    <row r="47" spans="1:8" s="58" customFormat="1" ht="15" customHeight="1">
      <c r="A47" s="56"/>
      <c r="D47" s="62" t="s">
        <v>54</v>
      </c>
      <c r="E47" s="168" t="s">
        <v>136</v>
      </c>
      <c r="F47" s="169"/>
      <c r="G47" s="169"/>
      <c r="H47" s="170"/>
    </row>
    <row r="48" spans="1:8" s="58" customFormat="1" ht="15" customHeight="1">
      <c r="A48" s="56"/>
      <c r="D48" s="63" t="s">
        <v>561</v>
      </c>
      <c r="E48" s="171" t="s">
        <v>625</v>
      </c>
      <c r="F48" s="172"/>
      <c r="G48" s="172"/>
      <c r="H48" s="173"/>
    </row>
    <row r="49" spans="1:8" s="58" customFormat="1" ht="15" customHeight="1">
      <c r="A49" s="56"/>
      <c r="D49" s="63" t="s">
        <v>562</v>
      </c>
      <c r="E49" s="171" t="s">
        <v>626</v>
      </c>
      <c r="F49" s="172"/>
      <c r="G49" s="172"/>
      <c r="H49" s="173"/>
    </row>
    <row r="50" spans="1:8" s="58" customFormat="1" ht="8.1" customHeight="1">
      <c r="A50" s="56"/>
      <c r="D50" s="64"/>
      <c r="E50" s="64"/>
      <c r="F50" s="65"/>
      <c r="G50" s="65"/>
      <c r="H50" s="65"/>
    </row>
    <row r="51" spans="1:8" s="58" customFormat="1" ht="15" customHeight="1">
      <c r="A51" s="56"/>
      <c r="B51" s="55" t="s">
        <v>260</v>
      </c>
      <c r="C51" s="57" t="s">
        <v>219</v>
      </c>
      <c r="D51" s="125" t="s">
        <v>631</v>
      </c>
      <c r="E51" s="60"/>
      <c r="F51" s="65"/>
      <c r="G51" s="65"/>
      <c r="H51" s="65"/>
    </row>
    <row r="52" spans="1:8" s="58" customFormat="1" ht="15" customHeight="1">
      <c r="A52" s="56"/>
      <c r="B52" s="55" t="s">
        <v>261</v>
      </c>
      <c r="C52" s="57" t="s">
        <v>219</v>
      </c>
      <c r="D52" s="122" t="s">
        <v>632</v>
      </c>
      <c r="E52" s="60"/>
      <c r="F52" s="65"/>
      <c r="G52" s="65"/>
      <c r="H52" s="65"/>
    </row>
    <row r="53" spans="1:8" s="58" customFormat="1" ht="15" customHeight="1">
      <c r="A53" s="56"/>
      <c r="B53" s="55" t="s">
        <v>262</v>
      </c>
      <c r="C53" s="57" t="s">
        <v>219</v>
      </c>
      <c r="D53" s="122" t="s">
        <v>633</v>
      </c>
      <c r="E53" s="60"/>
      <c r="F53" s="65"/>
      <c r="G53" s="65"/>
      <c r="H53" s="65"/>
    </row>
    <row r="54" spans="1:8" s="58" customFormat="1" ht="15" customHeight="1">
      <c r="A54" s="56"/>
      <c r="B54" s="55" t="s">
        <v>263</v>
      </c>
      <c r="C54" s="57" t="s">
        <v>219</v>
      </c>
      <c r="D54" s="125" t="s">
        <v>634</v>
      </c>
      <c r="E54" s="60"/>
      <c r="F54" s="65"/>
      <c r="G54" s="65"/>
      <c r="H54" s="65"/>
    </row>
    <row r="55" spans="1:8" s="83" customFormat="1" ht="15" customHeight="1">
      <c r="A55" s="87"/>
      <c r="B55" s="36" t="s">
        <v>264</v>
      </c>
      <c r="C55" s="85" t="s">
        <v>219</v>
      </c>
      <c r="D55" s="124" t="s">
        <v>635</v>
      </c>
      <c r="E55" s="86"/>
      <c r="F55" s="88"/>
      <c r="G55" s="88"/>
      <c r="H55" s="88"/>
    </row>
    <row r="56" spans="1:8" s="83" customFormat="1" ht="15" customHeight="1">
      <c r="A56" s="87"/>
      <c r="B56" s="36" t="s">
        <v>265</v>
      </c>
      <c r="C56" s="85" t="s">
        <v>219</v>
      </c>
      <c r="D56" s="124" t="s">
        <v>636</v>
      </c>
      <c r="E56" s="86"/>
      <c r="F56" s="88"/>
      <c r="G56" s="88"/>
      <c r="H56" s="88"/>
    </row>
    <row r="57" spans="1:8" s="58" customFormat="1" ht="15" customHeight="1">
      <c r="A57" s="56"/>
      <c r="B57" s="55" t="s">
        <v>266</v>
      </c>
      <c r="C57" s="57" t="s">
        <v>219</v>
      </c>
      <c r="D57" s="122" t="s">
        <v>536</v>
      </c>
      <c r="E57" s="60"/>
      <c r="F57" s="65"/>
      <c r="G57" s="65"/>
      <c r="H57" s="65"/>
    </row>
    <row r="58" spans="1:8" s="58" customFormat="1" ht="15" customHeight="1">
      <c r="A58" s="56"/>
      <c r="B58" s="55"/>
      <c r="C58" s="57"/>
      <c r="D58" s="125" t="s">
        <v>594</v>
      </c>
      <c r="E58" s="60"/>
      <c r="F58" s="65"/>
      <c r="G58" s="65"/>
      <c r="H58" s="65"/>
    </row>
    <row r="59" spans="1:8" s="58" customFormat="1" ht="15" customHeight="1">
      <c r="A59" s="56"/>
      <c r="B59" s="55"/>
      <c r="C59" s="57"/>
      <c r="D59" s="122" t="s">
        <v>537</v>
      </c>
      <c r="E59" s="60"/>
      <c r="F59" s="65"/>
      <c r="G59" s="65"/>
      <c r="H59" s="65"/>
    </row>
    <row r="60" spans="1:8" s="58" customFormat="1" ht="15" customHeight="1">
      <c r="A60" s="56"/>
      <c r="B60" s="55" t="s">
        <v>267</v>
      </c>
      <c r="C60" s="57" t="s">
        <v>219</v>
      </c>
      <c r="D60" s="122" t="s">
        <v>538</v>
      </c>
      <c r="E60" s="60"/>
      <c r="F60" s="65"/>
      <c r="G60" s="65"/>
      <c r="H60" s="65"/>
    </row>
    <row r="61" spans="1:8" s="58" customFormat="1" ht="15" customHeight="1">
      <c r="A61" s="56"/>
      <c r="B61" s="55"/>
      <c r="C61" s="57"/>
      <c r="D61" s="77" t="s">
        <v>593</v>
      </c>
      <c r="E61" s="60"/>
      <c r="F61" s="65"/>
      <c r="G61" s="65"/>
      <c r="H61" s="65"/>
    </row>
    <row r="62" spans="1:8" s="58" customFormat="1" ht="15" customHeight="1">
      <c r="A62" s="56"/>
      <c r="B62" s="55" t="s">
        <v>268</v>
      </c>
      <c r="C62" s="57" t="s">
        <v>219</v>
      </c>
      <c r="D62" s="122" t="s">
        <v>588</v>
      </c>
      <c r="E62" s="60"/>
      <c r="F62" s="65"/>
      <c r="G62" s="65"/>
      <c r="H62" s="65"/>
    </row>
    <row r="63" spans="1:8" s="58" customFormat="1" ht="15" customHeight="1">
      <c r="A63" s="56"/>
      <c r="B63" s="55" t="s">
        <v>269</v>
      </c>
      <c r="C63" s="57" t="s">
        <v>219</v>
      </c>
      <c r="D63" s="122" t="s">
        <v>539</v>
      </c>
      <c r="E63" s="60"/>
      <c r="F63" s="65"/>
      <c r="G63" s="65"/>
      <c r="H63" s="65"/>
    </row>
    <row r="64" spans="1:8" s="58" customFormat="1" ht="15" customHeight="1">
      <c r="A64" s="56"/>
      <c r="B64" s="55" t="s">
        <v>270</v>
      </c>
      <c r="C64" s="57" t="s">
        <v>219</v>
      </c>
      <c r="D64" s="122" t="s">
        <v>540</v>
      </c>
      <c r="E64" s="60"/>
      <c r="F64" s="65"/>
      <c r="G64" s="65"/>
      <c r="H64" s="65"/>
    </row>
    <row r="65" spans="1:8" s="58" customFormat="1" ht="15" customHeight="1">
      <c r="A65" s="56"/>
      <c r="B65" s="55" t="s">
        <v>271</v>
      </c>
      <c r="C65" s="57" t="s">
        <v>219</v>
      </c>
      <c r="D65" s="122" t="s">
        <v>567</v>
      </c>
      <c r="E65" s="60"/>
      <c r="F65" s="65"/>
      <c r="G65" s="65"/>
      <c r="H65" s="65"/>
    </row>
    <row r="66" spans="1:8" s="58" customFormat="1" ht="15" customHeight="1">
      <c r="A66" s="56"/>
      <c r="B66" s="55" t="s">
        <v>272</v>
      </c>
      <c r="C66" s="57" t="s">
        <v>219</v>
      </c>
      <c r="D66" s="122" t="s">
        <v>541</v>
      </c>
      <c r="E66" s="60"/>
      <c r="F66" s="65"/>
      <c r="G66" s="65"/>
      <c r="H66" s="65"/>
    </row>
    <row r="67" spans="1:8" s="58" customFormat="1" ht="3.95" customHeight="1">
      <c r="A67" s="56"/>
      <c r="D67" s="61"/>
      <c r="E67" s="61"/>
    </row>
    <row r="68" spans="1:8" s="58" customFormat="1" ht="15" customHeight="1">
      <c r="A68" s="56"/>
      <c r="B68" s="64"/>
      <c r="C68" s="66"/>
      <c r="D68" s="62" t="s">
        <v>54</v>
      </c>
      <c r="E68" s="168" t="s">
        <v>137</v>
      </c>
      <c r="F68" s="169"/>
      <c r="G68" s="169"/>
      <c r="H68" s="170"/>
    </row>
    <row r="69" spans="1:8" s="58" customFormat="1" ht="15" customHeight="1">
      <c r="A69" s="56"/>
      <c r="B69" s="61"/>
      <c r="D69" s="63" t="s">
        <v>117</v>
      </c>
      <c r="E69" s="174" t="s">
        <v>119</v>
      </c>
      <c r="F69" s="172"/>
      <c r="G69" s="172"/>
      <c r="H69" s="173"/>
    </row>
    <row r="70" spans="1:8" s="58" customFormat="1" ht="15" customHeight="1">
      <c r="A70" s="56"/>
      <c r="D70" s="63" t="s">
        <v>118</v>
      </c>
      <c r="E70" s="174" t="s">
        <v>120</v>
      </c>
      <c r="F70" s="172"/>
      <c r="G70" s="172"/>
      <c r="H70" s="173"/>
    </row>
    <row r="71" spans="1:8" ht="8.1" customHeight="1">
      <c r="B71" s="44"/>
      <c r="C71" s="46"/>
      <c r="D71" s="47"/>
    </row>
    <row r="72" spans="1:8" s="58" customFormat="1" ht="15" customHeight="1">
      <c r="A72" s="56"/>
      <c r="B72" s="55" t="s">
        <v>273</v>
      </c>
      <c r="C72" s="57" t="s">
        <v>219</v>
      </c>
      <c r="D72" s="122" t="s">
        <v>589</v>
      </c>
      <c r="E72" s="60"/>
      <c r="F72" s="65"/>
      <c r="G72" s="65"/>
      <c r="H72" s="65"/>
    </row>
    <row r="73" spans="1:8" s="58" customFormat="1" ht="15" customHeight="1">
      <c r="A73" s="56"/>
      <c r="B73" s="55" t="s">
        <v>274</v>
      </c>
      <c r="C73" s="57" t="s">
        <v>219</v>
      </c>
      <c r="D73" s="122" t="s">
        <v>542</v>
      </c>
      <c r="E73" s="60"/>
      <c r="F73" s="65"/>
      <c r="G73" s="65"/>
      <c r="H73" s="65"/>
    </row>
    <row r="74" spans="1:8" s="58" customFormat="1" ht="3.95" customHeight="1">
      <c r="A74" s="56"/>
      <c r="D74" s="61"/>
      <c r="E74" s="61"/>
    </row>
    <row r="75" spans="1:8" ht="15" customHeight="1">
      <c r="B75" s="40"/>
      <c r="C75" s="42"/>
      <c r="D75" s="43" t="s">
        <v>54</v>
      </c>
      <c r="E75" s="152" t="s">
        <v>60</v>
      </c>
      <c r="F75" s="152"/>
      <c r="G75" s="152"/>
      <c r="H75" s="152"/>
    </row>
    <row r="76" spans="1:8" ht="15" customHeight="1">
      <c r="B76" s="40"/>
      <c r="C76" s="42"/>
      <c r="D76" s="45" t="s">
        <v>116</v>
      </c>
      <c r="E76" s="150" t="s">
        <v>209</v>
      </c>
      <c r="F76" s="151"/>
      <c r="G76" s="151"/>
      <c r="H76" s="151"/>
    </row>
    <row r="77" spans="1:8" ht="15" customHeight="1">
      <c r="B77" s="40"/>
      <c r="C77" s="44"/>
      <c r="D77" s="45">
        <v>1</v>
      </c>
      <c r="E77" s="151" t="s">
        <v>179</v>
      </c>
      <c r="F77" s="151"/>
      <c r="G77" s="151"/>
      <c r="H77" s="151"/>
    </row>
    <row r="78" spans="1:8" ht="15" customHeight="1">
      <c r="B78" s="40"/>
      <c r="C78" s="44"/>
      <c r="D78" s="45">
        <v>2</v>
      </c>
      <c r="E78" s="151" t="s">
        <v>55</v>
      </c>
      <c r="F78" s="151"/>
      <c r="G78" s="151"/>
      <c r="H78" s="151"/>
    </row>
    <row r="79" spans="1:8" ht="15" customHeight="1">
      <c r="B79" s="40"/>
      <c r="C79" s="44"/>
      <c r="D79" s="45">
        <v>3</v>
      </c>
      <c r="E79" s="151" t="s">
        <v>56</v>
      </c>
      <c r="F79" s="151"/>
      <c r="G79" s="151"/>
      <c r="H79" s="151"/>
    </row>
    <row r="80" spans="1:8" ht="15" customHeight="1">
      <c r="B80" s="40"/>
      <c r="C80" s="44"/>
      <c r="D80" s="45">
        <v>4</v>
      </c>
      <c r="E80" s="151" t="s">
        <v>41</v>
      </c>
      <c r="F80" s="151"/>
      <c r="G80" s="151"/>
      <c r="H80" s="151"/>
    </row>
    <row r="81" spans="1:13" ht="15" customHeight="1">
      <c r="B81" s="40"/>
      <c r="C81" s="44"/>
      <c r="D81" s="45">
        <v>5</v>
      </c>
      <c r="E81" s="151" t="s">
        <v>37</v>
      </c>
      <c r="F81" s="151"/>
      <c r="G81" s="151"/>
      <c r="H81" s="151"/>
    </row>
    <row r="82" spans="1:13" ht="15" customHeight="1">
      <c r="B82" s="40"/>
      <c r="C82" s="44"/>
      <c r="D82" s="45">
        <v>6</v>
      </c>
      <c r="E82" s="151" t="s">
        <v>57</v>
      </c>
      <c r="F82" s="151"/>
      <c r="G82" s="151"/>
      <c r="H82" s="151"/>
    </row>
    <row r="83" spans="1:13" ht="15" customHeight="1">
      <c r="B83" s="40"/>
      <c r="C83" s="44"/>
      <c r="D83" s="45">
        <v>7</v>
      </c>
      <c r="E83" s="151" t="s">
        <v>12</v>
      </c>
      <c r="F83" s="151"/>
      <c r="G83" s="151"/>
      <c r="H83" s="151"/>
    </row>
    <row r="84" spans="1:13" ht="15" customHeight="1">
      <c r="B84" s="40"/>
      <c r="C84" s="44"/>
      <c r="D84" s="45">
        <v>8</v>
      </c>
      <c r="E84" s="151" t="s">
        <v>28</v>
      </c>
      <c r="F84" s="151"/>
      <c r="G84" s="151"/>
      <c r="H84" s="151"/>
    </row>
    <row r="85" spans="1:13" ht="15" customHeight="1">
      <c r="B85" s="40"/>
      <c r="C85" s="44"/>
      <c r="D85" s="45">
        <v>9</v>
      </c>
      <c r="E85" s="151" t="s">
        <v>58</v>
      </c>
      <c r="F85" s="151"/>
      <c r="G85" s="151"/>
      <c r="H85" s="151"/>
    </row>
    <row r="86" spans="1:13" ht="8.1" customHeight="1"/>
    <row r="87" spans="1:13" s="58" customFormat="1" ht="15" customHeight="1">
      <c r="A87" s="56"/>
      <c r="B87" s="55" t="s">
        <v>275</v>
      </c>
      <c r="C87" s="57" t="s">
        <v>219</v>
      </c>
      <c r="D87" s="122" t="s">
        <v>543</v>
      </c>
      <c r="E87" s="60"/>
      <c r="F87" s="65"/>
      <c r="G87" s="65"/>
      <c r="H87" s="65"/>
    </row>
    <row r="88" spans="1:13" s="58" customFormat="1" ht="3.95" customHeight="1">
      <c r="A88" s="56"/>
      <c r="D88" s="61"/>
      <c r="E88" s="61"/>
    </row>
    <row r="89" spans="1:13" ht="15" customHeight="1">
      <c r="B89" s="40"/>
      <c r="C89" s="42"/>
      <c r="D89" s="43" t="s">
        <v>54</v>
      </c>
      <c r="E89" s="152" t="s">
        <v>49</v>
      </c>
      <c r="F89" s="152"/>
      <c r="G89" s="152"/>
      <c r="H89" s="152"/>
      <c r="I89" s="152"/>
      <c r="J89" s="152"/>
      <c r="K89" s="152"/>
      <c r="L89" s="152"/>
      <c r="M89" s="152"/>
    </row>
    <row r="90" spans="1:13" ht="15" customHeight="1">
      <c r="B90" s="40"/>
      <c r="C90" s="44"/>
      <c r="D90" s="45" t="s">
        <v>67</v>
      </c>
      <c r="E90" s="150" t="s">
        <v>210</v>
      </c>
      <c r="F90" s="151"/>
      <c r="G90" s="151"/>
      <c r="H90" s="151"/>
      <c r="I90" s="151"/>
      <c r="J90" s="151"/>
      <c r="K90" s="151"/>
      <c r="L90" s="151"/>
      <c r="M90" s="151"/>
    </row>
    <row r="91" spans="1:13" ht="15" customHeight="1">
      <c r="B91" s="40"/>
      <c r="C91" s="44"/>
      <c r="D91" s="45" t="s">
        <v>68</v>
      </c>
      <c r="E91" s="151" t="s">
        <v>18</v>
      </c>
      <c r="F91" s="151"/>
      <c r="G91" s="151"/>
      <c r="H91" s="151"/>
      <c r="I91" s="151"/>
      <c r="J91" s="151"/>
      <c r="K91" s="151"/>
      <c r="L91" s="151"/>
      <c r="M91" s="151"/>
    </row>
    <row r="92" spans="1:13" ht="15" customHeight="1">
      <c r="B92" s="40"/>
      <c r="C92" s="44"/>
      <c r="D92" s="45" t="s">
        <v>69</v>
      </c>
      <c r="E92" s="151" t="s">
        <v>19</v>
      </c>
      <c r="F92" s="151"/>
      <c r="G92" s="151"/>
      <c r="H92" s="151"/>
      <c r="I92" s="151"/>
      <c r="J92" s="151"/>
      <c r="K92" s="151"/>
      <c r="L92" s="151"/>
      <c r="M92" s="151"/>
    </row>
    <row r="93" spans="1:13" ht="15" customHeight="1">
      <c r="B93" s="40"/>
      <c r="C93" s="44"/>
      <c r="D93" s="45" t="s">
        <v>70</v>
      </c>
      <c r="E93" s="151" t="s">
        <v>17</v>
      </c>
      <c r="F93" s="151"/>
      <c r="G93" s="151"/>
      <c r="H93" s="151"/>
      <c r="I93" s="151"/>
      <c r="J93" s="151"/>
      <c r="K93" s="151"/>
      <c r="L93" s="151"/>
      <c r="M93" s="151"/>
    </row>
    <row r="94" spans="1:13" ht="15" customHeight="1">
      <c r="B94" s="40"/>
      <c r="C94" s="44"/>
      <c r="D94" s="45" t="s">
        <v>71</v>
      </c>
      <c r="E94" s="150" t="s">
        <v>595</v>
      </c>
      <c r="F94" s="151"/>
      <c r="G94" s="151"/>
      <c r="H94" s="151"/>
      <c r="I94" s="151"/>
      <c r="J94" s="151"/>
      <c r="K94" s="151"/>
      <c r="L94" s="151"/>
      <c r="M94" s="151"/>
    </row>
    <row r="95" spans="1:13" ht="15" customHeight="1">
      <c r="B95" s="40"/>
      <c r="C95" s="44"/>
      <c r="D95" s="45" t="s">
        <v>72</v>
      </c>
      <c r="E95" s="150" t="s">
        <v>62</v>
      </c>
      <c r="F95" s="151"/>
      <c r="G95" s="151"/>
      <c r="H95" s="151"/>
      <c r="I95" s="151"/>
      <c r="J95" s="151"/>
      <c r="K95" s="151"/>
      <c r="L95" s="151"/>
      <c r="M95" s="151"/>
    </row>
    <row r="96" spans="1:13" ht="15" customHeight="1">
      <c r="B96" s="40"/>
      <c r="C96" s="44"/>
      <c r="D96" s="45" t="s">
        <v>73</v>
      </c>
      <c r="E96" s="151" t="s">
        <v>63</v>
      </c>
      <c r="F96" s="151"/>
      <c r="G96" s="151"/>
      <c r="H96" s="151"/>
      <c r="I96" s="151"/>
      <c r="J96" s="151"/>
      <c r="K96" s="151"/>
      <c r="L96" s="151"/>
      <c r="M96" s="151"/>
    </row>
    <row r="97" spans="1:13" ht="15" customHeight="1">
      <c r="B97" s="40"/>
      <c r="C97" s="44"/>
      <c r="D97" s="45" t="s">
        <v>74</v>
      </c>
      <c r="E97" s="150" t="s">
        <v>110</v>
      </c>
      <c r="F97" s="151"/>
      <c r="G97" s="151"/>
      <c r="H97" s="151"/>
      <c r="I97" s="151"/>
      <c r="J97" s="151"/>
      <c r="K97" s="151"/>
      <c r="L97" s="151"/>
      <c r="M97" s="151"/>
    </row>
    <row r="98" spans="1:13" ht="15" customHeight="1">
      <c r="B98" s="40"/>
      <c r="C98" s="44"/>
      <c r="D98" s="45" t="s">
        <v>75</v>
      </c>
      <c r="E98" s="150" t="s">
        <v>109</v>
      </c>
      <c r="F98" s="151"/>
      <c r="G98" s="151"/>
      <c r="H98" s="151"/>
      <c r="I98" s="151"/>
      <c r="J98" s="151"/>
      <c r="K98" s="151"/>
      <c r="L98" s="151"/>
      <c r="M98" s="151"/>
    </row>
    <row r="99" spans="1:13" ht="15" customHeight="1">
      <c r="B99" s="40"/>
      <c r="C99" s="44"/>
      <c r="D99" s="45" t="s">
        <v>76</v>
      </c>
      <c r="E99" s="150" t="s">
        <v>84</v>
      </c>
      <c r="F99" s="151"/>
      <c r="G99" s="151"/>
      <c r="H99" s="151"/>
      <c r="I99" s="151"/>
      <c r="J99" s="151"/>
      <c r="K99" s="151"/>
      <c r="L99" s="151"/>
      <c r="M99" s="151"/>
    </row>
    <row r="100" spans="1:13" ht="15" customHeight="1">
      <c r="B100" s="40"/>
      <c r="C100" s="44"/>
      <c r="D100" s="45" t="s">
        <v>77</v>
      </c>
      <c r="E100" s="150" t="s">
        <v>211</v>
      </c>
      <c r="F100" s="151"/>
      <c r="G100" s="151"/>
      <c r="H100" s="151"/>
      <c r="I100" s="151"/>
      <c r="J100" s="151"/>
      <c r="K100" s="151"/>
      <c r="L100" s="151"/>
      <c r="M100" s="151"/>
    </row>
    <row r="101" spans="1:13" ht="15" customHeight="1">
      <c r="B101" s="40"/>
      <c r="C101" s="44"/>
      <c r="D101" s="45" t="s">
        <v>78</v>
      </c>
      <c r="E101" s="151" t="s">
        <v>213</v>
      </c>
      <c r="F101" s="151"/>
      <c r="G101" s="151"/>
      <c r="H101" s="151"/>
      <c r="I101" s="151"/>
      <c r="J101" s="151"/>
      <c r="K101" s="151"/>
      <c r="L101" s="151"/>
      <c r="M101" s="151"/>
    </row>
    <row r="102" spans="1:13" ht="15" customHeight="1">
      <c r="B102" s="40"/>
      <c r="C102" s="44"/>
      <c r="D102" s="45" t="s">
        <v>79</v>
      </c>
      <c r="E102" s="151" t="s">
        <v>64</v>
      </c>
      <c r="F102" s="151"/>
      <c r="G102" s="151"/>
      <c r="H102" s="151"/>
      <c r="I102" s="151"/>
      <c r="J102" s="151"/>
      <c r="K102" s="151"/>
      <c r="L102" s="151"/>
      <c r="M102" s="151"/>
    </row>
    <row r="103" spans="1:13" ht="15" customHeight="1">
      <c r="B103" s="40"/>
      <c r="C103" s="44"/>
      <c r="D103" s="45" t="s">
        <v>80</v>
      </c>
      <c r="E103" s="151" t="s">
        <v>65</v>
      </c>
      <c r="F103" s="151"/>
      <c r="G103" s="151"/>
      <c r="H103" s="151"/>
      <c r="I103" s="151"/>
      <c r="J103" s="151"/>
      <c r="K103" s="151"/>
      <c r="L103" s="151"/>
      <c r="M103" s="151"/>
    </row>
    <row r="104" spans="1:13" ht="15" customHeight="1">
      <c r="B104" s="40"/>
      <c r="C104" s="44"/>
      <c r="D104" s="45" t="s">
        <v>81</v>
      </c>
      <c r="E104" s="151" t="s">
        <v>32</v>
      </c>
      <c r="F104" s="151"/>
      <c r="G104" s="151"/>
      <c r="H104" s="151"/>
      <c r="I104" s="151"/>
      <c r="J104" s="151"/>
      <c r="K104" s="151"/>
      <c r="L104" s="151"/>
      <c r="M104" s="151"/>
    </row>
    <row r="105" spans="1:13" ht="15" customHeight="1">
      <c r="B105" s="40"/>
      <c r="C105" s="44"/>
      <c r="D105" s="45" t="s">
        <v>82</v>
      </c>
      <c r="E105" s="151" t="s">
        <v>212</v>
      </c>
      <c r="F105" s="151"/>
      <c r="G105" s="151"/>
      <c r="H105" s="151"/>
      <c r="I105" s="151"/>
      <c r="J105" s="151"/>
      <c r="K105" s="151"/>
      <c r="L105" s="151"/>
      <c r="M105" s="151"/>
    </row>
    <row r="106" spans="1:13" ht="15" customHeight="1">
      <c r="B106" s="40"/>
      <c r="C106" s="44"/>
      <c r="D106" s="45" t="s">
        <v>183</v>
      </c>
      <c r="E106" s="151" t="s">
        <v>214</v>
      </c>
      <c r="F106" s="151"/>
      <c r="G106" s="151"/>
      <c r="H106" s="151"/>
      <c r="I106" s="151"/>
      <c r="J106" s="151"/>
      <c r="K106" s="151"/>
      <c r="L106" s="151"/>
      <c r="M106" s="151"/>
    </row>
    <row r="107" spans="1:13" ht="15" customHeight="1">
      <c r="B107" s="40"/>
      <c r="C107" s="44"/>
      <c r="D107" s="45" t="s">
        <v>184</v>
      </c>
      <c r="E107" s="151" t="s">
        <v>34</v>
      </c>
      <c r="F107" s="151"/>
      <c r="G107" s="151"/>
      <c r="H107" s="151"/>
      <c r="I107" s="151"/>
      <c r="J107" s="151"/>
      <c r="K107" s="151"/>
      <c r="L107" s="151"/>
      <c r="M107" s="151"/>
    </row>
    <row r="108" spans="1:13" ht="8.1" customHeight="1"/>
    <row r="109" spans="1:13" s="58" customFormat="1" ht="15" customHeight="1">
      <c r="A109" s="56"/>
      <c r="B109" s="55" t="s">
        <v>276</v>
      </c>
      <c r="C109" s="57" t="s">
        <v>219</v>
      </c>
      <c r="D109" s="122" t="s">
        <v>544</v>
      </c>
      <c r="E109" s="60"/>
      <c r="F109" s="65"/>
      <c r="G109" s="65"/>
      <c r="H109" s="65"/>
    </row>
    <row r="110" spans="1:13" s="58" customFormat="1" ht="3.95" customHeight="1">
      <c r="A110" s="56"/>
      <c r="D110" s="61"/>
      <c r="E110" s="61"/>
    </row>
    <row r="111" spans="1:13" ht="15" customHeight="1">
      <c r="B111" s="40"/>
      <c r="C111" s="42"/>
      <c r="D111" s="43" t="s">
        <v>54</v>
      </c>
      <c r="E111" s="152" t="s">
        <v>145</v>
      </c>
      <c r="F111" s="152"/>
      <c r="G111" s="152"/>
      <c r="H111" s="152"/>
    </row>
    <row r="112" spans="1:13" ht="15" customHeight="1">
      <c r="B112" s="40"/>
      <c r="C112" s="44"/>
      <c r="D112" s="45" t="s">
        <v>115</v>
      </c>
      <c r="E112" s="151" t="s">
        <v>122</v>
      </c>
      <c r="F112" s="151"/>
      <c r="G112" s="151"/>
      <c r="H112" s="151"/>
    </row>
    <row r="113" spans="1:8" ht="15" customHeight="1">
      <c r="B113" s="40"/>
      <c r="C113" s="44"/>
      <c r="D113" s="45" t="s">
        <v>121</v>
      </c>
      <c r="E113" s="151" t="s">
        <v>123</v>
      </c>
      <c r="F113" s="151"/>
      <c r="G113" s="151"/>
      <c r="H113" s="151"/>
    </row>
    <row r="114" spans="1:8" ht="8.1" customHeight="1">
      <c r="B114" s="44"/>
      <c r="C114" s="46"/>
      <c r="D114" s="47"/>
    </row>
    <row r="115" spans="1:8" s="58" customFormat="1" ht="15" customHeight="1">
      <c r="A115" s="56"/>
      <c r="B115" s="55" t="s">
        <v>277</v>
      </c>
      <c r="C115" s="57" t="s">
        <v>219</v>
      </c>
      <c r="D115" s="122" t="s">
        <v>545</v>
      </c>
      <c r="E115" s="60"/>
      <c r="F115" s="65"/>
      <c r="G115" s="65"/>
      <c r="H115" s="65"/>
    </row>
    <row r="116" spans="1:8" s="58" customFormat="1" ht="3.95" customHeight="1">
      <c r="A116" s="56"/>
      <c r="D116" s="61"/>
      <c r="E116" s="61"/>
    </row>
    <row r="117" spans="1:8" ht="15" customHeight="1">
      <c r="B117" s="40"/>
      <c r="C117" s="42"/>
      <c r="D117" s="43" t="s">
        <v>54</v>
      </c>
      <c r="E117" s="152" t="s">
        <v>223</v>
      </c>
      <c r="F117" s="152"/>
      <c r="G117" s="152"/>
      <c r="H117" s="152"/>
    </row>
    <row r="118" spans="1:8" ht="15" customHeight="1">
      <c r="B118" s="40"/>
      <c r="C118" s="44"/>
      <c r="D118" s="45" t="s">
        <v>116</v>
      </c>
      <c r="E118" s="151" t="s">
        <v>222</v>
      </c>
      <c r="F118" s="151"/>
      <c r="G118" s="151"/>
      <c r="H118" s="151"/>
    </row>
    <row r="119" spans="1:8" ht="15" customHeight="1">
      <c r="B119" s="40"/>
      <c r="C119" s="44"/>
      <c r="D119" s="45" t="s">
        <v>115</v>
      </c>
      <c r="E119" s="151" t="s">
        <v>221</v>
      </c>
      <c r="F119" s="151"/>
      <c r="G119" s="151"/>
      <c r="H119" s="151"/>
    </row>
    <row r="120" spans="1:8" ht="8.1" customHeight="1">
      <c r="B120" s="44"/>
      <c r="C120" s="46"/>
      <c r="D120" s="47"/>
    </row>
    <row r="121" spans="1:8" s="58" customFormat="1" ht="15" customHeight="1">
      <c r="A121" s="56"/>
      <c r="B121" s="55" t="s">
        <v>278</v>
      </c>
      <c r="C121" s="57" t="s">
        <v>219</v>
      </c>
      <c r="D121" s="122" t="s">
        <v>568</v>
      </c>
      <c r="E121" s="60"/>
      <c r="F121" s="65"/>
      <c r="G121" s="65"/>
      <c r="H121" s="65"/>
    </row>
    <row r="122" spans="1:8" s="58" customFormat="1" ht="15" customHeight="1">
      <c r="A122" s="56"/>
      <c r="B122" s="55" t="s">
        <v>279</v>
      </c>
      <c r="C122" s="57" t="s">
        <v>219</v>
      </c>
      <c r="D122" s="122" t="s">
        <v>546</v>
      </c>
      <c r="E122" s="60"/>
      <c r="F122" s="65"/>
      <c r="G122" s="65"/>
      <c r="H122" s="65"/>
    </row>
    <row r="123" spans="1:8" s="58" customFormat="1" ht="3.95" customHeight="1">
      <c r="A123" s="56"/>
      <c r="D123" s="61"/>
      <c r="E123" s="61"/>
    </row>
    <row r="124" spans="1:8" ht="15" customHeight="1">
      <c r="B124" s="40"/>
      <c r="C124" s="35"/>
      <c r="D124" s="43" t="s">
        <v>54</v>
      </c>
      <c r="E124" s="152" t="s">
        <v>5</v>
      </c>
      <c r="F124" s="152"/>
      <c r="G124" s="152"/>
      <c r="H124" s="152"/>
    </row>
    <row r="125" spans="1:8" ht="15" customHeight="1">
      <c r="B125" s="40"/>
      <c r="C125" s="44"/>
      <c r="D125" s="48" t="s">
        <v>67</v>
      </c>
      <c r="E125" s="151" t="s">
        <v>200</v>
      </c>
      <c r="F125" s="151"/>
      <c r="G125" s="151"/>
      <c r="H125" s="151"/>
    </row>
    <row r="126" spans="1:8" ht="15" customHeight="1">
      <c r="B126" s="40"/>
      <c r="C126" s="44"/>
      <c r="D126" s="48" t="s">
        <v>68</v>
      </c>
      <c r="E126" s="151" t="s">
        <v>39</v>
      </c>
      <c r="F126" s="151"/>
      <c r="G126" s="151"/>
      <c r="H126" s="151"/>
    </row>
    <row r="127" spans="1:8" ht="15" customHeight="1">
      <c r="B127" s="40"/>
      <c r="C127" s="44"/>
      <c r="D127" s="48" t="s">
        <v>69</v>
      </c>
      <c r="E127" s="151" t="s">
        <v>47</v>
      </c>
      <c r="F127" s="151"/>
      <c r="G127" s="151"/>
      <c r="H127" s="151"/>
    </row>
    <row r="128" spans="1:8" ht="15" customHeight="1">
      <c r="B128" s="40"/>
      <c r="C128" s="44"/>
      <c r="D128" s="48" t="s">
        <v>70</v>
      </c>
      <c r="E128" s="151" t="s">
        <v>38</v>
      </c>
      <c r="F128" s="151"/>
      <c r="G128" s="151"/>
      <c r="H128" s="151"/>
    </row>
    <row r="129" spans="1:8" ht="15" customHeight="1">
      <c r="B129" s="40"/>
      <c r="C129" s="44"/>
      <c r="D129" s="48" t="s">
        <v>71</v>
      </c>
      <c r="E129" s="151" t="s">
        <v>90</v>
      </c>
      <c r="F129" s="151"/>
      <c r="G129" s="151"/>
      <c r="H129" s="151"/>
    </row>
    <row r="130" spans="1:8" ht="15" customHeight="1">
      <c r="B130" s="40"/>
      <c r="C130" s="44"/>
      <c r="D130" s="48" t="s">
        <v>72</v>
      </c>
      <c r="E130" s="151" t="s">
        <v>35</v>
      </c>
      <c r="F130" s="151"/>
      <c r="G130" s="151"/>
      <c r="H130" s="151"/>
    </row>
    <row r="131" spans="1:8" ht="15" customHeight="1">
      <c r="B131" s="40"/>
      <c r="C131" s="44"/>
      <c r="D131" s="48" t="s">
        <v>73</v>
      </c>
      <c r="E131" s="151" t="s">
        <v>31</v>
      </c>
      <c r="F131" s="151"/>
      <c r="G131" s="151"/>
      <c r="H131" s="151"/>
    </row>
    <row r="132" spans="1:8" ht="15" customHeight="1">
      <c r="B132" s="40"/>
      <c r="C132" s="44"/>
      <c r="D132" s="48" t="s">
        <v>74</v>
      </c>
      <c r="E132" s="151" t="s">
        <v>30</v>
      </c>
      <c r="F132" s="151"/>
      <c r="G132" s="151"/>
      <c r="H132" s="151"/>
    </row>
    <row r="133" spans="1:8" ht="15" customHeight="1">
      <c r="B133" s="40"/>
      <c r="C133" s="44"/>
      <c r="D133" s="48" t="s">
        <v>75</v>
      </c>
      <c r="E133" s="151" t="s">
        <v>16</v>
      </c>
      <c r="F133" s="151"/>
      <c r="G133" s="151"/>
      <c r="H133" s="151"/>
    </row>
    <row r="134" spans="1:8" ht="15" customHeight="1">
      <c r="B134" s="40"/>
      <c r="C134" s="44"/>
      <c r="D134" s="48" t="s">
        <v>76</v>
      </c>
      <c r="E134" s="151" t="s">
        <v>14</v>
      </c>
      <c r="F134" s="151"/>
      <c r="G134" s="151"/>
      <c r="H134" s="151"/>
    </row>
    <row r="135" spans="1:8" ht="15" customHeight="1">
      <c r="B135" s="40"/>
      <c r="C135" s="44"/>
      <c r="D135" s="48" t="s">
        <v>77</v>
      </c>
      <c r="E135" s="151" t="s">
        <v>86</v>
      </c>
      <c r="F135" s="151"/>
      <c r="G135" s="151"/>
      <c r="H135" s="151"/>
    </row>
    <row r="136" spans="1:8" ht="15" customHeight="1">
      <c r="B136" s="40"/>
      <c r="C136" s="44"/>
      <c r="D136" s="48" t="s">
        <v>78</v>
      </c>
      <c r="E136" s="151" t="s">
        <v>87</v>
      </c>
      <c r="F136" s="151"/>
      <c r="G136" s="151"/>
      <c r="H136" s="151"/>
    </row>
    <row r="137" spans="1:8" ht="15" customHeight="1">
      <c r="B137" s="40"/>
      <c r="C137" s="44"/>
      <c r="D137" s="48" t="s">
        <v>79</v>
      </c>
      <c r="E137" s="151" t="s">
        <v>88</v>
      </c>
      <c r="F137" s="151"/>
      <c r="G137" s="151"/>
      <c r="H137" s="151"/>
    </row>
    <row r="138" spans="1:8" ht="15" customHeight="1">
      <c r="B138" s="40"/>
      <c r="C138" s="44"/>
      <c r="D138" s="48" t="s">
        <v>80</v>
      </c>
      <c r="E138" s="151" t="s">
        <v>89</v>
      </c>
      <c r="F138" s="151"/>
      <c r="G138" s="151"/>
      <c r="H138" s="151"/>
    </row>
    <row r="139" spans="1:8" ht="8.1" customHeight="1">
      <c r="B139" s="44"/>
    </row>
    <row r="140" spans="1:8" s="58" customFormat="1" ht="15" customHeight="1">
      <c r="A140" s="56"/>
      <c r="B140" s="55" t="s">
        <v>280</v>
      </c>
      <c r="C140" s="57" t="s">
        <v>219</v>
      </c>
      <c r="D140" s="122" t="s">
        <v>569</v>
      </c>
      <c r="E140" s="60"/>
      <c r="F140" s="65"/>
      <c r="G140" s="65"/>
      <c r="H140" s="65"/>
    </row>
    <row r="141" spans="1:8" s="58" customFormat="1" ht="15" customHeight="1">
      <c r="A141" s="56"/>
      <c r="B141" s="55"/>
      <c r="C141" s="57"/>
      <c r="D141" s="89" t="s">
        <v>380</v>
      </c>
      <c r="E141" s="60"/>
      <c r="F141" s="65"/>
      <c r="G141" s="65"/>
      <c r="H141" s="65"/>
    </row>
    <row r="142" spans="1:8" s="58" customFormat="1" ht="15" customHeight="1">
      <c r="A142" s="56"/>
      <c r="B142" s="55" t="s">
        <v>281</v>
      </c>
      <c r="C142" s="57" t="s">
        <v>219</v>
      </c>
      <c r="D142" s="122" t="s">
        <v>570</v>
      </c>
      <c r="E142" s="60"/>
      <c r="F142" s="65"/>
      <c r="G142" s="65"/>
      <c r="H142" s="65"/>
    </row>
    <row r="143" spans="1:8" s="58" customFormat="1" ht="15" customHeight="1">
      <c r="A143" s="56"/>
      <c r="B143" s="55"/>
      <c r="C143" s="57"/>
      <c r="D143" s="128" t="s">
        <v>645</v>
      </c>
      <c r="E143" s="60"/>
      <c r="F143" s="65"/>
      <c r="G143" s="65"/>
      <c r="H143" s="65"/>
    </row>
    <row r="144" spans="1:8" s="58" customFormat="1" ht="15" customHeight="1">
      <c r="A144" s="56"/>
      <c r="B144" s="55" t="s">
        <v>282</v>
      </c>
      <c r="C144" s="57" t="s">
        <v>219</v>
      </c>
      <c r="D144" s="89" t="s">
        <v>571</v>
      </c>
      <c r="E144" s="60"/>
      <c r="F144" s="65"/>
      <c r="G144" s="65"/>
      <c r="H144" s="65"/>
    </row>
    <row r="145" spans="1:8" s="58" customFormat="1" ht="15" customHeight="1">
      <c r="A145" s="56"/>
      <c r="B145" s="55"/>
      <c r="C145" s="57"/>
      <c r="D145" s="128" t="s">
        <v>646</v>
      </c>
      <c r="E145" s="60"/>
      <c r="F145" s="65"/>
      <c r="G145" s="65"/>
      <c r="H145" s="65"/>
    </row>
    <row r="146" spans="1:8" s="58" customFormat="1" ht="15" customHeight="1">
      <c r="A146" s="56"/>
      <c r="B146" s="55" t="s">
        <v>283</v>
      </c>
      <c r="C146" s="57" t="s">
        <v>219</v>
      </c>
      <c r="D146" s="122" t="s">
        <v>547</v>
      </c>
      <c r="E146" s="60"/>
      <c r="F146" s="65"/>
      <c r="G146" s="65"/>
      <c r="H146" s="65"/>
    </row>
    <row r="147" spans="1:8" s="58" customFormat="1" ht="3.95" customHeight="1">
      <c r="A147" s="56"/>
      <c r="D147" s="61"/>
      <c r="E147" s="61"/>
    </row>
    <row r="148" spans="1:8" ht="15" customHeight="1">
      <c r="B148" s="40"/>
      <c r="C148" s="42"/>
      <c r="D148" s="43" t="s">
        <v>54</v>
      </c>
      <c r="E148" s="152" t="s">
        <v>144</v>
      </c>
      <c r="F148" s="152"/>
      <c r="G148" s="152"/>
      <c r="H148" s="152"/>
    </row>
    <row r="149" spans="1:8" ht="15" customHeight="1">
      <c r="B149" s="40"/>
      <c r="C149" s="44"/>
      <c r="D149" s="45">
        <v>1</v>
      </c>
      <c r="E149" s="150" t="s">
        <v>15</v>
      </c>
      <c r="F149" s="151"/>
      <c r="G149" s="151"/>
      <c r="H149" s="151"/>
    </row>
    <row r="150" spans="1:8" ht="15" customHeight="1">
      <c r="B150" s="40"/>
      <c r="C150" s="44"/>
      <c r="D150" s="45">
        <v>2</v>
      </c>
      <c r="E150" s="151" t="s">
        <v>36</v>
      </c>
      <c r="F150" s="151"/>
      <c r="G150" s="151"/>
      <c r="H150" s="151"/>
    </row>
    <row r="151" spans="1:8" ht="15" customHeight="1">
      <c r="B151" s="40"/>
      <c r="C151" s="44"/>
      <c r="D151" s="45">
        <v>3</v>
      </c>
      <c r="E151" s="151" t="s">
        <v>44</v>
      </c>
      <c r="F151" s="151"/>
      <c r="G151" s="151"/>
      <c r="H151" s="151"/>
    </row>
    <row r="152" spans="1:8" ht="15" customHeight="1">
      <c r="B152" s="40"/>
      <c r="C152" s="44"/>
      <c r="D152" s="45">
        <v>4</v>
      </c>
      <c r="E152" s="166" t="s">
        <v>325</v>
      </c>
      <c r="F152" s="151"/>
      <c r="G152" s="151"/>
      <c r="H152" s="151"/>
    </row>
    <row r="153" spans="1:8" ht="15" customHeight="1">
      <c r="B153" s="40"/>
      <c r="C153" s="44"/>
      <c r="D153" s="45">
        <v>5</v>
      </c>
      <c r="E153" s="151" t="s">
        <v>220</v>
      </c>
      <c r="F153" s="151"/>
      <c r="G153" s="151"/>
      <c r="H153" s="151"/>
    </row>
    <row r="154" spans="1:8" ht="15" customHeight="1">
      <c r="B154" s="40"/>
      <c r="C154" s="44"/>
      <c r="D154" s="45">
        <v>6</v>
      </c>
      <c r="E154" s="151" t="s">
        <v>34</v>
      </c>
      <c r="F154" s="151"/>
      <c r="G154" s="151"/>
      <c r="H154" s="151"/>
    </row>
    <row r="155" spans="1:8" ht="8.1" customHeight="1"/>
    <row r="156" spans="1:8" s="58" customFormat="1" ht="15" customHeight="1">
      <c r="A156" s="56"/>
      <c r="B156" s="55" t="s">
        <v>284</v>
      </c>
      <c r="C156" s="57" t="s">
        <v>219</v>
      </c>
      <c r="D156" s="122" t="s">
        <v>548</v>
      </c>
      <c r="E156" s="60"/>
      <c r="F156" s="65"/>
      <c r="G156" s="65"/>
      <c r="H156" s="65"/>
    </row>
    <row r="157" spans="1:8" s="58" customFormat="1" ht="3.95" customHeight="1">
      <c r="A157" s="56"/>
      <c r="D157" s="61"/>
      <c r="E157" s="61"/>
    </row>
    <row r="158" spans="1:8" ht="15" customHeight="1">
      <c r="B158" s="40"/>
      <c r="C158" s="42"/>
      <c r="D158" s="84" t="s">
        <v>54</v>
      </c>
      <c r="E158" s="152" t="s">
        <v>382</v>
      </c>
      <c r="F158" s="152"/>
      <c r="G158" s="152"/>
      <c r="H158" s="152"/>
    </row>
    <row r="159" spans="1:8" ht="15" customHeight="1">
      <c r="B159" s="40"/>
      <c r="C159" s="44"/>
      <c r="D159" s="45">
        <v>1</v>
      </c>
      <c r="E159" s="153" t="s">
        <v>381</v>
      </c>
      <c r="F159" s="151"/>
      <c r="G159" s="151"/>
      <c r="H159" s="151"/>
    </row>
    <row r="160" spans="1:8" ht="15" customHeight="1">
      <c r="B160" s="40"/>
      <c r="C160" s="44"/>
      <c r="D160" s="45">
        <v>2</v>
      </c>
      <c r="E160" s="153" t="s">
        <v>383</v>
      </c>
      <c r="F160" s="151"/>
      <c r="G160" s="151"/>
      <c r="H160" s="151"/>
    </row>
    <row r="161" spans="1:8" ht="15" customHeight="1">
      <c r="B161" s="40"/>
      <c r="C161" s="44"/>
      <c r="D161" s="45">
        <v>3</v>
      </c>
      <c r="E161" s="153" t="s">
        <v>384</v>
      </c>
      <c r="F161" s="151"/>
      <c r="G161" s="151"/>
      <c r="H161" s="151"/>
    </row>
    <row r="162" spans="1:8" ht="15" customHeight="1">
      <c r="B162" s="40"/>
      <c r="C162" s="44"/>
      <c r="D162" s="45">
        <v>4</v>
      </c>
      <c r="E162" s="153" t="s">
        <v>385</v>
      </c>
      <c r="F162" s="151"/>
      <c r="G162" s="151"/>
      <c r="H162" s="151"/>
    </row>
    <row r="163" spans="1:8" ht="8.1" customHeight="1"/>
    <row r="164" spans="1:8" s="58" customFormat="1" ht="15" customHeight="1">
      <c r="A164" s="56"/>
      <c r="B164" s="55" t="s">
        <v>285</v>
      </c>
      <c r="C164" s="57" t="s">
        <v>219</v>
      </c>
      <c r="D164" s="125" t="s">
        <v>596</v>
      </c>
      <c r="E164" s="60"/>
      <c r="F164" s="65"/>
      <c r="G164" s="65"/>
      <c r="H164" s="65"/>
    </row>
    <row r="165" spans="1:8" s="58" customFormat="1" ht="15" customHeight="1">
      <c r="A165" s="56"/>
      <c r="B165" s="55" t="s">
        <v>286</v>
      </c>
      <c r="C165" s="57" t="s">
        <v>219</v>
      </c>
      <c r="D165" s="122" t="s">
        <v>549</v>
      </c>
      <c r="E165" s="60"/>
      <c r="F165" s="65"/>
      <c r="G165" s="65"/>
      <c r="H165" s="65"/>
    </row>
    <row r="166" spans="1:8" s="58" customFormat="1" ht="3.95" customHeight="1">
      <c r="A166" s="56"/>
      <c r="D166" s="61"/>
      <c r="E166" s="61"/>
    </row>
    <row r="167" spans="1:8" ht="15" customHeight="1">
      <c r="B167" s="40"/>
      <c r="C167" s="42"/>
      <c r="D167" s="43" t="s">
        <v>54</v>
      </c>
      <c r="E167" s="152" t="s">
        <v>358</v>
      </c>
      <c r="F167" s="152"/>
      <c r="G167" s="152"/>
      <c r="H167" s="152"/>
    </row>
    <row r="168" spans="1:8" ht="15" customHeight="1">
      <c r="B168" s="40"/>
      <c r="C168" s="44"/>
      <c r="D168" s="45" t="s">
        <v>115</v>
      </c>
      <c r="E168" s="167" t="s">
        <v>359</v>
      </c>
      <c r="F168" s="167"/>
      <c r="G168" s="167"/>
      <c r="H168" s="167"/>
    </row>
    <row r="169" spans="1:8" ht="15" customHeight="1">
      <c r="B169" s="40"/>
      <c r="C169" s="44"/>
      <c r="D169" s="45" t="s">
        <v>121</v>
      </c>
      <c r="E169" s="167" t="s">
        <v>360</v>
      </c>
      <c r="F169" s="167"/>
      <c r="G169" s="167"/>
      <c r="H169" s="167"/>
    </row>
    <row r="170" spans="1:8" ht="8.1" customHeight="1">
      <c r="B170" s="44"/>
      <c r="C170" s="46"/>
      <c r="D170" s="47"/>
    </row>
    <row r="171" spans="1:8" s="58" customFormat="1" ht="15" customHeight="1">
      <c r="A171" s="56"/>
      <c r="B171" s="55" t="s">
        <v>287</v>
      </c>
      <c r="C171" s="57" t="s">
        <v>219</v>
      </c>
      <c r="D171" s="122" t="s">
        <v>577</v>
      </c>
      <c r="E171" s="60"/>
      <c r="F171" s="65"/>
      <c r="G171" s="65"/>
      <c r="H171" s="65"/>
    </row>
    <row r="172" spans="1:8" s="58" customFormat="1" ht="3.95" customHeight="1">
      <c r="A172" s="56"/>
      <c r="D172" s="61"/>
      <c r="E172" s="61"/>
    </row>
    <row r="173" spans="1:8" ht="15" customHeight="1">
      <c r="B173" s="40"/>
      <c r="C173" s="42"/>
      <c r="D173" s="101" t="s">
        <v>54</v>
      </c>
      <c r="E173" s="152" t="s">
        <v>143</v>
      </c>
      <c r="F173" s="152"/>
      <c r="G173" s="152"/>
      <c r="H173" s="152"/>
    </row>
    <row r="174" spans="1:8" ht="15" customHeight="1">
      <c r="B174" s="40"/>
      <c r="C174" s="44"/>
      <c r="D174" s="45" t="s">
        <v>115</v>
      </c>
      <c r="E174" s="153" t="s">
        <v>242</v>
      </c>
      <c r="F174" s="151"/>
      <c r="G174" s="151"/>
      <c r="H174" s="151"/>
    </row>
    <row r="175" spans="1:8" ht="15" customHeight="1">
      <c r="B175" s="40"/>
      <c r="C175" s="44"/>
      <c r="D175" s="96" t="s">
        <v>121</v>
      </c>
      <c r="E175" s="153" t="s">
        <v>243</v>
      </c>
      <c r="F175" s="151"/>
      <c r="G175" s="151"/>
      <c r="H175" s="151"/>
    </row>
    <row r="176" spans="1:8" ht="15" customHeight="1">
      <c r="B176" s="40"/>
      <c r="C176" s="44"/>
      <c r="D176" s="96" t="s">
        <v>127</v>
      </c>
      <c r="E176" s="150" t="s">
        <v>244</v>
      </c>
      <c r="F176" s="151"/>
      <c r="G176" s="151"/>
      <c r="H176" s="151"/>
    </row>
    <row r="177" spans="1:8" ht="15" customHeight="1">
      <c r="B177" s="40"/>
      <c r="C177" s="44"/>
      <c r="D177" s="96" t="s">
        <v>128</v>
      </c>
      <c r="E177" s="153" t="s">
        <v>245</v>
      </c>
      <c r="F177" s="151"/>
      <c r="G177" s="151"/>
      <c r="H177" s="151"/>
    </row>
    <row r="178" spans="1:8" ht="15" customHeight="1">
      <c r="B178" s="40"/>
      <c r="C178" s="44"/>
      <c r="D178" s="96" t="s">
        <v>205</v>
      </c>
      <c r="E178" s="153" t="s">
        <v>246</v>
      </c>
      <c r="F178" s="151"/>
      <c r="G178" s="151"/>
      <c r="H178" s="151"/>
    </row>
    <row r="179" spans="1:8" ht="15" customHeight="1">
      <c r="B179" s="40"/>
      <c r="C179" s="44"/>
      <c r="D179" s="96" t="s">
        <v>240</v>
      </c>
      <c r="E179" s="150" t="s">
        <v>247</v>
      </c>
      <c r="F179" s="151"/>
      <c r="G179" s="151"/>
      <c r="H179" s="151"/>
    </row>
    <row r="180" spans="1:8" ht="15" customHeight="1">
      <c r="B180" s="40"/>
      <c r="C180" s="44"/>
      <c r="D180" s="96" t="s">
        <v>203</v>
      </c>
      <c r="E180" s="153" t="s">
        <v>248</v>
      </c>
      <c r="F180" s="151"/>
      <c r="G180" s="151"/>
      <c r="H180" s="151"/>
    </row>
    <row r="181" spans="1:8" ht="15" customHeight="1">
      <c r="B181" s="40"/>
      <c r="C181" s="44"/>
      <c r="D181" s="96" t="s">
        <v>204</v>
      </c>
      <c r="E181" s="153" t="s">
        <v>34</v>
      </c>
      <c r="F181" s="151"/>
      <c r="G181" s="151"/>
      <c r="H181" s="151"/>
    </row>
    <row r="182" spans="1:8" ht="8.1" customHeight="1">
      <c r="B182" s="44"/>
      <c r="C182" s="46"/>
      <c r="D182" s="47"/>
    </row>
    <row r="183" spans="1:8" s="58" customFormat="1" ht="15" customHeight="1">
      <c r="A183" s="56"/>
      <c r="B183" s="55" t="s">
        <v>288</v>
      </c>
      <c r="C183" s="57" t="s">
        <v>219</v>
      </c>
      <c r="D183" s="122" t="s">
        <v>578</v>
      </c>
      <c r="E183" s="60"/>
      <c r="F183" s="65"/>
      <c r="G183" s="65"/>
      <c r="H183" s="65"/>
    </row>
    <row r="184" spans="1:8" s="58" customFormat="1" ht="15" customHeight="1">
      <c r="A184" s="56"/>
      <c r="B184" s="55"/>
      <c r="C184" s="57"/>
      <c r="D184" s="122" t="s">
        <v>534</v>
      </c>
      <c r="E184" s="60"/>
      <c r="F184" s="65"/>
      <c r="G184" s="65"/>
      <c r="H184" s="65"/>
    </row>
    <row r="185" spans="1:8" s="58" customFormat="1" ht="15" customHeight="1">
      <c r="A185" s="56"/>
      <c r="B185" s="55" t="s">
        <v>289</v>
      </c>
      <c r="C185" s="57" t="s">
        <v>219</v>
      </c>
      <c r="D185" s="125" t="s">
        <v>597</v>
      </c>
      <c r="E185" s="60"/>
      <c r="F185" s="65"/>
      <c r="G185" s="65"/>
      <c r="H185" s="65"/>
    </row>
    <row r="186" spans="1:8" s="58" customFormat="1" ht="3.95" customHeight="1">
      <c r="A186" s="56"/>
      <c r="D186" s="61"/>
      <c r="E186" s="61"/>
    </row>
    <row r="187" spans="1:8" ht="15" customHeight="1">
      <c r="B187" s="40"/>
      <c r="C187" s="42"/>
      <c r="D187" s="43" t="s">
        <v>54</v>
      </c>
      <c r="E187" s="152" t="s">
        <v>143</v>
      </c>
      <c r="F187" s="152"/>
      <c r="G187" s="152"/>
      <c r="H187" s="152"/>
    </row>
    <row r="188" spans="1:8" ht="15" customHeight="1">
      <c r="B188" s="40"/>
      <c r="C188" s="44"/>
      <c r="D188" s="45" t="s">
        <v>115</v>
      </c>
      <c r="E188" s="151" t="s">
        <v>130</v>
      </c>
      <c r="F188" s="151"/>
      <c r="G188" s="151"/>
      <c r="H188" s="151"/>
    </row>
    <row r="189" spans="1:8" ht="15" customHeight="1">
      <c r="B189" s="40"/>
      <c r="C189" s="44"/>
      <c r="D189" s="45" t="s">
        <v>121</v>
      </c>
      <c r="E189" s="151" t="s">
        <v>131</v>
      </c>
      <c r="F189" s="151"/>
      <c r="G189" s="151"/>
      <c r="H189" s="151"/>
    </row>
    <row r="190" spans="1:8" ht="8.1" customHeight="1">
      <c r="B190" s="44"/>
      <c r="C190" s="46"/>
      <c r="D190" s="47"/>
    </row>
    <row r="191" spans="1:8" s="58" customFormat="1" ht="15" customHeight="1">
      <c r="A191" s="56"/>
      <c r="B191" s="55" t="s">
        <v>290</v>
      </c>
      <c r="C191" s="57" t="s">
        <v>219</v>
      </c>
      <c r="D191" s="122" t="s">
        <v>550</v>
      </c>
      <c r="E191" s="60"/>
      <c r="F191" s="65"/>
      <c r="G191" s="65"/>
      <c r="H191" s="65"/>
    </row>
    <row r="192" spans="1:8" s="58" customFormat="1" ht="3.95" customHeight="1">
      <c r="A192" s="56"/>
      <c r="D192" s="61"/>
      <c r="E192" s="61"/>
    </row>
    <row r="193" spans="1:11" ht="15" customHeight="1">
      <c r="B193" s="40"/>
      <c r="C193" s="42"/>
      <c r="D193" s="99" t="s">
        <v>54</v>
      </c>
      <c r="E193" s="152" t="s">
        <v>432</v>
      </c>
      <c r="F193" s="152"/>
      <c r="G193" s="152"/>
      <c r="H193" s="152"/>
    </row>
    <row r="194" spans="1:11" ht="15" customHeight="1">
      <c r="B194" s="40"/>
      <c r="C194" s="44"/>
      <c r="D194" s="45" t="s">
        <v>115</v>
      </c>
      <c r="E194" s="153" t="s">
        <v>427</v>
      </c>
      <c r="F194" s="151"/>
      <c r="G194" s="151"/>
      <c r="H194" s="151"/>
    </row>
    <row r="195" spans="1:11" ht="15" customHeight="1">
      <c r="B195" s="40"/>
      <c r="C195" s="44"/>
      <c r="D195" s="96" t="s">
        <v>121</v>
      </c>
      <c r="E195" s="153" t="s">
        <v>428</v>
      </c>
      <c r="F195" s="151"/>
      <c r="G195" s="151"/>
      <c r="H195" s="151"/>
    </row>
    <row r="196" spans="1:11" ht="15" customHeight="1">
      <c r="B196" s="40"/>
      <c r="C196" s="44"/>
      <c r="D196" s="96" t="s">
        <v>127</v>
      </c>
      <c r="E196" s="153" t="s">
        <v>429</v>
      </c>
      <c r="F196" s="151"/>
      <c r="G196" s="151"/>
      <c r="H196" s="151"/>
    </row>
    <row r="197" spans="1:11" ht="15" customHeight="1">
      <c r="B197" s="40"/>
      <c r="C197" s="44"/>
      <c r="D197" s="96" t="s">
        <v>128</v>
      </c>
      <c r="E197" s="153" t="s">
        <v>430</v>
      </c>
      <c r="F197" s="151"/>
      <c r="G197" s="151"/>
      <c r="H197" s="151"/>
    </row>
    <row r="198" spans="1:11" ht="15" customHeight="1">
      <c r="B198" s="40"/>
      <c r="C198" s="44"/>
      <c r="D198" s="96" t="s">
        <v>205</v>
      </c>
      <c r="E198" s="153" t="s">
        <v>431</v>
      </c>
      <c r="F198" s="151"/>
      <c r="G198" s="151"/>
      <c r="H198" s="151"/>
    </row>
    <row r="199" spans="1:11" ht="8.1" customHeight="1">
      <c r="B199" s="44"/>
      <c r="C199" s="46"/>
      <c r="D199" s="47"/>
    </row>
    <row r="200" spans="1:11" s="58" customFormat="1" ht="15" customHeight="1">
      <c r="A200" s="56"/>
      <c r="B200" s="55" t="s">
        <v>291</v>
      </c>
      <c r="C200" s="57" t="s">
        <v>219</v>
      </c>
      <c r="D200" s="125" t="s">
        <v>598</v>
      </c>
      <c r="E200" s="60"/>
      <c r="F200" s="65"/>
      <c r="G200" s="65"/>
      <c r="H200" s="65"/>
    </row>
    <row r="201" spans="1:11" s="58" customFormat="1" ht="3.95" customHeight="1">
      <c r="A201" s="56"/>
      <c r="D201" s="61"/>
      <c r="E201" s="61"/>
    </row>
    <row r="202" spans="1:11" ht="15" customHeight="1">
      <c r="B202" s="40"/>
      <c r="C202" s="42"/>
      <c r="D202" s="43" t="s">
        <v>54</v>
      </c>
      <c r="E202" s="152" t="s">
        <v>94</v>
      </c>
      <c r="F202" s="152"/>
      <c r="G202" s="152"/>
      <c r="H202" s="152"/>
      <c r="I202" s="152"/>
      <c r="J202" s="152"/>
      <c r="K202" s="152"/>
    </row>
    <row r="203" spans="1:11" ht="15" customHeight="1">
      <c r="B203" s="40"/>
      <c r="C203" s="44"/>
      <c r="D203" s="45" t="s">
        <v>67</v>
      </c>
      <c r="E203" s="150" t="s">
        <v>61</v>
      </c>
      <c r="F203" s="151"/>
      <c r="G203" s="151"/>
      <c r="H203" s="151"/>
      <c r="I203" s="151"/>
      <c r="J203" s="151"/>
      <c r="K203" s="151"/>
    </row>
    <row r="204" spans="1:11" ht="15" customHeight="1">
      <c r="B204" s="40"/>
      <c r="C204" s="44"/>
      <c r="D204" s="45" t="s">
        <v>68</v>
      </c>
      <c r="E204" s="151" t="s">
        <v>43</v>
      </c>
      <c r="F204" s="151"/>
      <c r="G204" s="151"/>
      <c r="H204" s="151"/>
      <c r="I204" s="151"/>
      <c r="J204" s="151"/>
      <c r="K204" s="151"/>
    </row>
    <row r="205" spans="1:11" ht="15" customHeight="1">
      <c r="B205" s="40"/>
      <c r="C205" s="44"/>
      <c r="D205" s="45" t="s">
        <v>69</v>
      </c>
      <c r="E205" s="151" t="s">
        <v>29</v>
      </c>
      <c r="F205" s="151"/>
      <c r="G205" s="151"/>
      <c r="H205" s="151"/>
      <c r="I205" s="151"/>
      <c r="J205" s="151"/>
      <c r="K205" s="151"/>
    </row>
    <row r="206" spans="1:11" ht="15" customHeight="1">
      <c r="B206" s="40"/>
      <c r="C206" s="44"/>
      <c r="D206" s="45" t="s">
        <v>70</v>
      </c>
      <c r="E206" s="151" t="s">
        <v>21</v>
      </c>
      <c r="F206" s="151"/>
      <c r="G206" s="151"/>
      <c r="H206" s="151"/>
      <c r="I206" s="151"/>
      <c r="J206" s="151"/>
      <c r="K206" s="151"/>
    </row>
    <row r="207" spans="1:11" ht="15" customHeight="1">
      <c r="B207" s="40"/>
      <c r="C207" s="44"/>
      <c r="D207" s="45" t="s">
        <v>71</v>
      </c>
      <c r="E207" s="151" t="s">
        <v>42</v>
      </c>
      <c r="F207" s="151"/>
      <c r="G207" s="151"/>
      <c r="H207" s="151"/>
      <c r="I207" s="151"/>
      <c r="J207" s="151"/>
      <c r="K207" s="151"/>
    </row>
    <row r="208" spans="1:11" ht="15" customHeight="1">
      <c r="B208" s="40"/>
      <c r="C208" s="44"/>
      <c r="D208" s="45" t="s">
        <v>72</v>
      </c>
      <c r="E208" s="151" t="s">
        <v>95</v>
      </c>
      <c r="F208" s="151"/>
      <c r="G208" s="151"/>
      <c r="H208" s="151"/>
      <c r="I208" s="151"/>
      <c r="J208" s="151"/>
      <c r="K208" s="151"/>
    </row>
    <row r="209" spans="2:11" ht="15" customHeight="1">
      <c r="B209" s="40"/>
      <c r="C209" s="44"/>
      <c r="D209" s="45" t="s">
        <v>73</v>
      </c>
      <c r="E209" s="151" t="s">
        <v>18</v>
      </c>
      <c r="F209" s="151"/>
      <c r="G209" s="151"/>
      <c r="H209" s="151"/>
      <c r="I209" s="151"/>
      <c r="J209" s="151"/>
      <c r="K209" s="151"/>
    </row>
    <row r="210" spans="2:11" ht="15" customHeight="1">
      <c r="B210" s="40"/>
      <c r="C210" s="44"/>
      <c r="D210" s="45" t="s">
        <v>74</v>
      </c>
      <c r="E210" s="151" t="s">
        <v>17</v>
      </c>
      <c r="F210" s="151"/>
      <c r="G210" s="151"/>
      <c r="H210" s="151"/>
      <c r="I210" s="151"/>
      <c r="J210" s="151"/>
      <c r="K210" s="151"/>
    </row>
    <row r="211" spans="2:11" ht="15" customHeight="1">
      <c r="B211" s="40"/>
      <c r="C211" s="44"/>
      <c r="D211" s="45" t="s">
        <v>75</v>
      </c>
      <c r="E211" s="151" t="s">
        <v>19</v>
      </c>
      <c r="F211" s="151"/>
      <c r="G211" s="151"/>
      <c r="H211" s="151"/>
      <c r="I211" s="151"/>
      <c r="J211" s="151"/>
      <c r="K211" s="151"/>
    </row>
    <row r="212" spans="2:11" ht="15" customHeight="1">
      <c r="B212" s="40"/>
      <c r="C212" s="44"/>
      <c r="D212" s="45">
        <v>10</v>
      </c>
      <c r="E212" s="151" t="s">
        <v>45</v>
      </c>
      <c r="F212" s="151"/>
      <c r="G212" s="151"/>
      <c r="H212" s="151"/>
      <c r="I212" s="151"/>
      <c r="J212" s="151"/>
      <c r="K212" s="151"/>
    </row>
    <row r="213" spans="2:11" ht="15" customHeight="1">
      <c r="B213" s="40"/>
      <c r="C213" s="44"/>
      <c r="D213" s="45">
        <v>11</v>
      </c>
      <c r="E213" s="150" t="s">
        <v>25</v>
      </c>
      <c r="F213" s="151"/>
      <c r="G213" s="151"/>
      <c r="H213" s="151"/>
      <c r="I213" s="151"/>
      <c r="J213" s="151"/>
      <c r="K213" s="151"/>
    </row>
    <row r="214" spans="2:11" ht="15" customHeight="1">
      <c r="B214" s="40"/>
      <c r="C214" s="44"/>
      <c r="D214" s="45">
        <v>12</v>
      </c>
      <c r="E214" s="151" t="s">
        <v>24</v>
      </c>
      <c r="F214" s="151"/>
      <c r="G214" s="151"/>
      <c r="H214" s="151"/>
      <c r="I214" s="151"/>
      <c r="J214" s="151"/>
      <c r="K214" s="151"/>
    </row>
    <row r="215" spans="2:11" ht="15" customHeight="1">
      <c r="B215" s="40"/>
      <c r="C215" s="44"/>
      <c r="D215" s="45">
        <v>13</v>
      </c>
      <c r="E215" s="151" t="s">
        <v>33</v>
      </c>
      <c r="F215" s="151"/>
      <c r="G215" s="151"/>
      <c r="H215" s="151"/>
      <c r="I215" s="151"/>
      <c r="J215" s="151"/>
      <c r="K215" s="151"/>
    </row>
    <row r="216" spans="2:11" ht="15" customHeight="1">
      <c r="B216" s="40"/>
      <c r="C216" s="44"/>
      <c r="D216" s="45">
        <v>14</v>
      </c>
      <c r="E216" s="151" t="s">
        <v>13</v>
      </c>
      <c r="F216" s="151"/>
      <c r="G216" s="151"/>
      <c r="H216" s="151"/>
      <c r="I216" s="151"/>
      <c r="J216" s="151"/>
      <c r="K216" s="151"/>
    </row>
    <row r="217" spans="2:11" ht="15" customHeight="1">
      <c r="B217" s="40"/>
      <c r="C217" s="44"/>
      <c r="D217" s="45">
        <v>15</v>
      </c>
      <c r="E217" s="151" t="s">
        <v>27</v>
      </c>
      <c r="F217" s="151"/>
      <c r="G217" s="151"/>
      <c r="H217" s="151"/>
      <c r="I217" s="151"/>
      <c r="J217" s="151"/>
      <c r="K217" s="151"/>
    </row>
    <row r="218" spans="2:11" ht="15" customHeight="1">
      <c r="B218" s="40"/>
      <c r="C218" s="44"/>
      <c r="D218" s="45">
        <v>16</v>
      </c>
      <c r="E218" s="151" t="s">
        <v>26</v>
      </c>
      <c r="F218" s="151"/>
      <c r="G218" s="151"/>
      <c r="H218" s="151"/>
      <c r="I218" s="151"/>
      <c r="J218" s="151"/>
      <c r="K218" s="151"/>
    </row>
    <row r="219" spans="2:11" ht="15" customHeight="1">
      <c r="B219" s="40"/>
      <c r="C219" s="44"/>
      <c r="D219" s="45">
        <v>17</v>
      </c>
      <c r="E219" s="151" t="s">
        <v>102</v>
      </c>
      <c r="F219" s="151"/>
      <c r="G219" s="151"/>
      <c r="H219" s="151"/>
      <c r="I219" s="151"/>
      <c r="J219" s="151"/>
      <c r="K219" s="151"/>
    </row>
    <row r="220" spans="2:11" ht="15" customHeight="1">
      <c r="B220" s="40"/>
      <c r="C220" s="44"/>
      <c r="D220" s="45">
        <v>18</v>
      </c>
      <c r="E220" s="151" t="s">
        <v>22</v>
      </c>
      <c r="F220" s="151"/>
      <c r="G220" s="151"/>
      <c r="H220" s="151"/>
      <c r="I220" s="151"/>
      <c r="J220" s="151"/>
      <c r="K220" s="151"/>
    </row>
    <row r="221" spans="2:11" ht="15" customHeight="1">
      <c r="B221" s="40"/>
      <c r="C221" s="44"/>
      <c r="D221" s="45">
        <v>19</v>
      </c>
      <c r="E221" s="151" t="s">
        <v>103</v>
      </c>
      <c r="F221" s="151"/>
      <c r="G221" s="151"/>
      <c r="H221" s="151"/>
      <c r="I221" s="151"/>
      <c r="J221" s="151"/>
      <c r="K221" s="151"/>
    </row>
    <row r="222" spans="2:11" ht="15" customHeight="1">
      <c r="B222" s="40"/>
      <c r="C222" s="44"/>
      <c r="D222" s="45">
        <v>20</v>
      </c>
      <c r="E222" s="151" t="s">
        <v>96</v>
      </c>
      <c r="F222" s="151"/>
      <c r="G222" s="151"/>
      <c r="H222" s="151"/>
      <c r="I222" s="151"/>
      <c r="J222" s="151"/>
      <c r="K222" s="151"/>
    </row>
    <row r="223" spans="2:11" ht="15" customHeight="1">
      <c r="B223" s="40"/>
      <c r="C223" s="44"/>
      <c r="D223" s="45">
        <v>21</v>
      </c>
      <c r="E223" s="151" t="s">
        <v>20</v>
      </c>
      <c r="F223" s="151"/>
      <c r="G223" s="151"/>
      <c r="H223" s="151"/>
      <c r="I223" s="151"/>
      <c r="J223" s="151"/>
      <c r="K223" s="151"/>
    </row>
    <row r="224" spans="2:11" ht="15" customHeight="1">
      <c r="B224" s="40"/>
      <c r="C224" s="44"/>
      <c r="D224" s="45">
        <v>22</v>
      </c>
      <c r="E224" s="151" t="s">
        <v>97</v>
      </c>
      <c r="F224" s="151"/>
      <c r="G224" s="151"/>
      <c r="H224" s="151"/>
      <c r="I224" s="151"/>
      <c r="J224" s="151"/>
      <c r="K224" s="151"/>
    </row>
    <row r="225" spans="1:11" ht="15" customHeight="1">
      <c r="B225" s="40"/>
      <c r="C225" s="44"/>
      <c r="D225" s="45">
        <v>23</v>
      </c>
      <c r="E225" s="151" t="s">
        <v>40</v>
      </c>
      <c r="F225" s="151"/>
      <c r="G225" s="151"/>
      <c r="H225" s="151"/>
      <c r="I225" s="151"/>
      <c r="J225" s="151"/>
      <c r="K225" s="151"/>
    </row>
    <row r="226" spans="1:11" ht="15" customHeight="1">
      <c r="B226" s="40"/>
      <c r="C226" s="44"/>
      <c r="D226" s="45">
        <v>24</v>
      </c>
      <c r="E226" s="151" t="s">
        <v>104</v>
      </c>
      <c r="F226" s="151"/>
      <c r="G226" s="151"/>
      <c r="H226" s="151"/>
      <c r="I226" s="151"/>
      <c r="J226" s="151"/>
      <c r="K226" s="151"/>
    </row>
    <row r="227" spans="1:11" ht="15" customHeight="1">
      <c r="B227" s="40"/>
      <c r="C227" s="44"/>
      <c r="D227" s="45">
        <v>25</v>
      </c>
      <c r="E227" s="151" t="s">
        <v>23</v>
      </c>
      <c r="F227" s="151"/>
      <c r="G227" s="151"/>
      <c r="H227" s="151"/>
      <c r="I227" s="151"/>
      <c r="J227" s="151"/>
      <c r="K227" s="151"/>
    </row>
    <row r="228" spans="1:11" ht="15" customHeight="1">
      <c r="B228" s="40"/>
      <c r="C228" s="44"/>
      <c r="D228" s="45">
        <v>26</v>
      </c>
      <c r="E228" s="151" t="s">
        <v>98</v>
      </c>
      <c r="F228" s="151"/>
      <c r="G228" s="151"/>
      <c r="H228" s="151"/>
      <c r="I228" s="151"/>
      <c r="J228" s="151"/>
      <c r="K228" s="151"/>
    </row>
    <row r="229" spans="1:11" ht="15" customHeight="1">
      <c r="B229" s="40"/>
      <c r="C229" s="44"/>
      <c r="D229" s="45">
        <v>27</v>
      </c>
      <c r="E229" s="150" t="s">
        <v>84</v>
      </c>
      <c r="F229" s="151"/>
      <c r="G229" s="151"/>
      <c r="H229" s="151"/>
      <c r="I229" s="151"/>
      <c r="J229" s="151"/>
      <c r="K229" s="151"/>
    </row>
    <row r="230" spans="1:11" ht="15" customHeight="1">
      <c r="B230" s="40"/>
      <c r="C230" s="44"/>
      <c r="D230" s="45">
        <v>28</v>
      </c>
      <c r="E230" s="150" t="s">
        <v>99</v>
      </c>
      <c r="F230" s="151"/>
      <c r="G230" s="151"/>
      <c r="H230" s="151"/>
      <c r="I230" s="151"/>
      <c r="J230" s="151"/>
      <c r="K230" s="151"/>
    </row>
    <row r="231" spans="1:11" ht="15" customHeight="1">
      <c r="B231" s="40"/>
      <c r="C231" s="44"/>
      <c r="D231" s="45">
        <v>29</v>
      </c>
      <c r="E231" s="151" t="s">
        <v>100</v>
      </c>
      <c r="F231" s="151"/>
      <c r="G231" s="151"/>
      <c r="H231" s="151"/>
      <c r="I231" s="151"/>
      <c r="J231" s="151"/>
      <c r="K231" s="151"/>
    </row>
    <row r="232" spans="1:11" ht="15" customHeight="1">
      <c r="B232" s="40"/>
      <c r="C232" s="44"/>
      <c r="D232" s="45" t="s">
        <v>105</v>
      </c>
      <c r="E232" s="150" t="s">
        <v>101</v>
      </c>
      <c r="F232" s="151"/>
      <c r="G232" s="151"/>
      <c r="H232" s="151"/>
      <c r="I232" s="151"/>
      <c r="J232" s="151"/>
      <c r="K232" s="151"/>
    </row>
    <row r="233" spans="1:11" ht="15" customHeight="1">
      <c r="B233" s="40"/>
      <c r="C233" s="44"/>
      <c r="D233" s="45" t="s">
        <v>107</v>
      </c>
      <c r="E233" s="151" t="s">
        <v>106</v>
      </c>
      <c r="F233" s="151"/>
      <c r="G233" s="151"/>
      <c r="H233" s="151"/>
      <c r="I233" s="151"/>
      <c r="J233" s="151"/>
      <c r="K233" s="151"/>
    </row>
    <row r="234" spans="1:11" ht="15" customHeight="1">
      <c r="B234" s="40"/>
      <c r="C234" s="44"/>
      <c r="D234" s="45" t="s">
        <v>180</v>
      </c>
      <c r="E234" s="151" t="s">
        <v>181</v>
      </c>
      <c r="F234" s="151"/>
      <c r="G234" s="151"/>
      <c r="H234" s="151"/>
      <c r="I234" s="151"/>
      <c r="J234" s="151"/>
      <c r="K234" s="151"/>
    </row>
    <row r="235" spans="1:11" ht="15" customHeight="1">
      <c r="B235" s="40"/>
      <c r="C235" s="44"/>
      <c r="D235" s="45" t="s">
        <v>182</v>
      </c>
      <c r="E235" s="151" t="s">
        <v>34</v>
      </c>
      <c r="F235" s="151"/>
      <c r="G235" s="151"/>
      <c r="H235" s="151"/>
      <c r="I235" s="151"/>
      <c r="J235" s="151"/>
      <c r="K235" s="151"/>
    </row>
    <row r="236" spans="1:11" ht="8.1" customHeight="1"/>
    <row r="237" spans="1:11" s="58" customFormat="1" ht="15" customHeight="1">
      <c r="A237" s="56"/>
      <c r="B237" s="55" t="s">
        <v>293</v>
      </c>
      <c r="C237" s="57" t="s">
        <v>219</v>
      </c>
      <c r="D237" s="125" t="s">
        <v>599</v>
      </c>
      <c r="E237" s="60"/>
      <c r="F237" s="65"/>
      <c r="G237" s="65"/>
      <c r="H237" s="65"/>
    </row>
    <row r="238" spans="1:11" s="58" customFormat="1" ht="15" customHeight="1">
      <c r="A238" s="56"/>
      <c r="B238" s="55"/>
      <c r="C238" s="57"/>
      <c r="D238" s="125" t="s">
        <v>600</v>
      </c>
      <c r="E238" s="60"/>
      <c r="F238" s="65"/>
      <c r="G238" s="65"/>
      <c r="H238" s="65"/>
    </row>
    <row r="239" spans="1:11" s="58" customFormat="1" ht="15" customHeight="1">
      <c r="A239" s="56"/>
      <c r="B239" s="55" t="s">
        <v>295</v>
      </c>
      <c r="C239" s="57" t="s">
        <v>219</v>
      </c>
      <c r="D239" s="122" t="s">
        <v>601</v>
      </c>
      <c r="E239" s="60"/>
      <c r="F239" s="65"/>
      <c r="G239" s="65"/>
      <c r="H239" s="65"/>
    </row>
    <row r="240" spans="1:11" s="58" customFormat="1" ht="3.95" customHeight="1">
      <c r="A240" s="56"/>
      <c r="D240" s="61"/>
      <c r="E240" s="61"/>
    </row>
    <row r="241" spans="1:10" ht="15" customHeight="1">
      <c r="B241" s="40"/>
      <c r="C241" s="42"/>
      <c r="D241" s="43" t="s">
        <v>54</v>
      </c>
      <c r="E241" s="152" t="s">
        <v>93</v>
      </c>
      <c r="F241" s="152"/>
      <c r="G241" s="152"/>
      <c r="H241" s="152"/>
    </row>
    <row r="242" spans="1:10" ht="15" customHeight="1">
      <c r="B242" s="40"/>
      <c r="C242" s="44"/>
      <c r="D242" s="45">
        <v>1</v>
      </c>
      <c r="E242" s="175" t="s">
        <v>309</v>
      </c>
      <c r="F242" s="176"/>
      <c r="G242" s="176"/>
      <c r="H242" s="177"/>
    </row>
    <row r="243" spans="1:10" ht="15" customHeight="1">
      <c r="B243" s="40"/>
      <c r="C243" s="44"/>
      <c r="D243" s="45">
        <v>2</v>
      </c>
      <c r="E243" s="175" t="s">
        <v>310</v>
      </c>
      <c r="F243" s="176"/>
      <c r="G243" s="176"/>
      <c r="H243" s="177"/>
    </row>
    <row r="244" spans="1:10" ht="15" customHeight="1">
      <c r="B244" s="40"/>
      <c r="C244" s="44"/>
      <c r="D244" s="45">
        <v>3</v>
      </c>
      <c r="E244" s="175" t="s">
        <v>311</v>
      </c>
      <c r="F244" s="176"/>
      <c r="G244" s="176"/>
      <c r="H244" s="177"/>
    </row>
    <row r="245" spans="1:10" ht="15" customHeight="1">
      <c r="B245" s="40"/>
      <c r="C245" s="44"/>
      <c r="D245" s="45">
        <v>4</v>
      </c>
      <c r="E245" s="175" t="s">
        <v>312</v>
      </c>
      <c r="F245" s="176"/>
      <c r="G245" s="176"/>
      <c r="H245" s="177"/>
    </row>
    <row r="246" spans="1:10" ht="15" customHeight="1">
      <c r="B246" s="40"/>
      <c r="C246" s="44"/>
      <c r="D246" s="45">
        <v>5</v>
      </c>
      <c r="E246" s="175" t="s">
        <v>313</v>
      </c>
      <c r="F246" s="176"/>
      <c r="G246" s="176"/>
      <c r="H246" s="177"/>
    </row>
    <row r="247" spans="1:10" ht="15" customHeight="1">
      <c r="B247" s="40"/>
      <c r="C247" s="44"/>
      <c r="D247" s="45">
        <v>6</v>
      </c>
      <c r="E247" s="175" t="s">
        <v>314</v>
      </c>
      <c r="F247" s="176"/>
      <c r="G247" s="176"/>
      <c r="H247" s="177"/>
    </row>
    <row r="248" spans="1:10" ht="15" customHeight="1">
      <c r="B248" s="40"/>
      <c r="C248" s="44"/>
      <c r="D248" s="45" t="s">
        <v>203</v>
      </c>
      <c r="E248" s="157" t="s">
        <v>316</v>
      </c>
      <c r="F248" s="176"/>
      <c r="G248" s="176"/>
      <c r="H248" s="177"/>
    </row>
    <row r="249" spans="1:10" ht="15" customHeight="1">
      <c r="B249" s="40"/>
      <c r="C249" s="44"/>
      <c r="D249" s="45" t="s">
        <v>204</v>
      </c>
      <c r="E249" s="175" t="s">
        <v>34</v>
      </c>
      <c r="F249" s="176"/>
      <c r="G249" s="176"/>
      <c r="H249" s="177"/>
    </row>
    <row r="250" spans="1:10" ht="8.1" customHeight="1">
      <c r="B250" s="44"/>
    </row>
    <row r="251" spans="1:10" s="58" customFormat="1" ht="15" customHeight="1">
      <c r="A251" s="56"/>
      <c r="B251" s="55" t="s">
        <v>296</v>
      </c>
      <c r="C251" s="57" t="s">
        <v>219</v>
      </c>
      <c r="D251" s="89" t="s">
        <v>579</v>
      </c>
      <c r="E251" s="60"/>
      <c r="F251" s="65"/>
      <c r="G251" s="65"/>
      <c r="H251" s="65"/>
    </row>
    <row r="252" spans="1:10" s="58" customFormat="1" ht="15" customHeight="1">
      <c r="A252" s="56"/>
      <c r="B252" s="55" t="s">
        <v>297</v>
      </c>
      <c r="C252" s="57" t="s">
        <v>219</v>
      </c>
      <c r="D252" s="89" t="s">
        <v>580</v>
      </c>
      <c r="E252" s="60"/>
      <c r="F252" s="65"/>
      <c r="G252" s="65"/>
      <c r="H252" s="65"/>
    </row>
    <row r="253" spans="1:10" s="58" customFormat="1" ht="3.95" customHeight="1">
      <c r="A253" s="56"/>
      <c r="D253" s="61"/>
      <c r="E253" s="61"/>
    </row>
    <row r="254" spans="1:10" ht="15" customHeight="1">
      <c r="B254" s="40"/>
      <c r="C254" s="42"/>
      <c r="D254" s="183" t="s">
        <v>296</v>
      </c>
      <c r="E254" s="183"/>
      <c r="F254" s="183"/>
      <c r="G254" s="183"/>
      <c r="H254" s="183"/>
      <c r="I254" s="183" t="s">
        <v>297</v>
      </c>
      <c r="J254" s="183"/>
    </row>
    <row r="255" spans="1:10" ht="15" customHeight="1">
      <c r="B255" s="40"/>
      <c r="C255" s="42"/>
      <c r="D255" s="73" t="s">
        <v>54</v>
      </c>
      <c r="E255" s="152" t="s">
        <v>229</v>
      </c>
      <c r="F255" s="152"/>
      <c r="G255" s="152"/>
      <c r="H255" s="152"/>
      <c r="I255" s="152" t="s">
        <v>350</v>
      </c>
      <c r="J255" s="152"/>
    </row>
    <row r="256" spans="1:10" ht="15" customHeight="1">
      <c r="B256" s="40"/>
      <c r="C256" s="44"/>
      <c r="D256" s="45" t="s">
        <v>115</v>
      </c>
      <c r="E256" s="151" t="s">
        <v>206</v>
      </c>
      <c r="F256" s="151"/>
      <c r="G256" s="151"/>
      <c r="H256" s="151"/>
      <c r="I256" s="184">
        <v>18</v>
      </c>
      <c r="J256" s="184"/>
    </row>
    <row r="257" spans="1:10" ht="15" customHeight="1">
      <c r="B257" s="40"/>
      <c r="C257" s="44"/>
      <c r="D257" s="45" t="s">
        <v>121</v>
      </c>
      <c r="E257" s="151" t="s">
        <v>207</v>
      </c>
      <c r="F257" s="151"/>
      <c r="G257" s="151"/>
      <c r="H257" s="151"/>
      <c r="I257" s="161">
        <v>12</v>
      </c>
      <c r="J257" s="162"/>
    </row>
    <row r="258" spans="1:10" ht="15" customHeight="1">
      <c r="B258" s="40"/>
      <c r="C258" s="44"/>
      <c r="D258" s="45" t="s">
        <v>127</v>
      </c>
      <c r="E258" s="163" t="s">
        <v>307</v>
      </c>
      <c r="F258" s="163"/>
      <c r="G258" s="163"/>
      <c r="H258" s="163"/>
      <c r="I258" s="161">
        <v>12</v>
      </c>
      <c r="J258" s="162"/>
    </row>
    <row r="259" spans="1:10" ht="15" customHeight="1">
      <c r="B259" s="40"/>
      <c r="C259" s="44"/>
      <c r="D259" s="45" t="s">
        <v>128</v>
      </c>
      <c r="E259" s="163" t="s">
        <v>308</v>
      </c>
      <c r="F259" s="163"/>
      <c r="G259" s="163"/>
      <c r="H259" s="163"/>
      <c r="I259" s="161">
        <v>12</v>
      </c>
      <c r="J259" s="162"/>
    </row>
    <row r="260" spans="1:10" ht="15" customHeight="1">
      <c r="B260" s="40"/>
      <c r="C260" s="44"/>
      <c r="D260" s="45" t="s">
        <v>205</v>
      </c>
      <c r="E260" s="178" t="s">
        <v>324</v>
      </c>
      <c r="F260" s="179"/>
      <c r="G260" s="179"/>
      <c r="H260" s="180"/>
      <c r="I260" s="161">
        <v>12</v>
      </c>
      <c r="J260" s="162"/>
    </row>
    <row r="261" spans="1:10" ht="15" customHeight="1">
      <c r="B261" s="40"/>
      <c r="C261" s="44"/>
      <c r="D261" s="52" t="s">
        <v>240</v>
      </c>
      <c r="E261" s="181" t="s">
        <v>241</v>
      </c>
      <c r="F261" s="179"/>
      <c r="G261" s="179"/>
      <c r="H261" s="180"/>
      <c r="I261" s="161">
        <v>12</v>
      </c>
      <c r="J261" s="162"/>
    </row>
    <row r="262" spans="1:10" ht="15" customHeight="1">
      <c r="B262" s="40"/>
      <c r="C262" s="44"/>
      <c r="D262" s="52" t="s">
        <v>203</v>
      </c>
      <c r="E262" s="182" t="s">
        <v>322</v>
      </c>
      <c r="F262" s="151"/>
      <c r="G262" s="151"/>
      <c r="H262" s="151"/>
      <c r="I262" s="161">
        <v>12</v>
      </c>
      <c r="J262" s="162"/>
    </row>
    <row r="263" spans="1:10" ht="15" customHeight="1">
      <c r="B263" s="40"/>
      <c r="C263" s="44"/>
      <c r="D263" s="67" t="s">
        <v>204</v>
      </c>
      <c r="E263" s="182" t="s">
        <v>323</v>
      </c>
      <c r="F263" s="151"/>
      <c r="G263" s="151"/>
      <c r="H263" s="151"/>
      <c r="I263" s="161">
        <v>12</v>
      </c>
      <c r="J263" s="162"/>
    </row>
    <row r="264" spans="1:10" ht="8.1" customHeight="1">
      <c r="B264" s="44"/>
    </row>
    <row r="265" spans="1:10" s="58" customFormat="1" ht="15" customHeight="1">
      <c r="A265" s="56"/>
      <c r="B265" s="55" t="s">
        <v>298</v>
      </c>
      <c r="C265" s="57" t="s">
        <v>219</v>
      </c>
      <c r="D265" s="89" t="s">
        <v>581</v>
      </c>
      <c r="E265" s="60"/>
      <c r="F265" s="65"/>
      <c r="G265" s="65"/>
      <c r="H265" s="65"/>
    </row>
    <row r="266" spans="1:10" s="58" customFormat="1" ht="3.95" customHeight="1">
      <c r="A266" s="56"/>
      <c r="D266" s="61"/>
      <c r="E266" s="61"/>
    </row>
    <row r="267" spans="1:10" ht="15" customHeight="1">
      <c r="B267" s="40"/>
      <c r="C267" s="42"/>
      <c r="D267" s="43" t="s">
        <v>54</v>
      </c>
      <c r="E267" s="152" t="s">
        <v>473</v>
      </c>
      <c r="F267" s="152"/>
      <c r="G267" s="152"/>
      <c r="H267" s="152"/>
    </row>
    <row r="268" spans="1:10" ht="15" customHeight="1">
      <c r="B268" s="40"/>
      <c r="C268" s="44"/>
      <c r="D268" s="49" t="s">
        <v>115</v>
      </c>
      <c r="E268" s="165" t="s">
        <v>242</v>
      </c>
      <c r="F268" s="151"/>
      <c r="G268" s="151"/>
      <c r="H268" s="151"/>
    </row>
    <row r="269" spans="1:10" ht="15" customHeight="1">
      <c r="B269" s="40"/>
      <c r="C269" s="44"/>
      <c r="D269" s="49" t="s">
        <v>121</v>
      </c>
      <c r="E269" s="165" t="s">
        <v>243</v>
      </c>
      <c r="F269" s="151"/>
      <c r="G269" s="151"/>
      <c r="H269" s="151"/>
    </row>
    <row r="270" spans="1:10" ht="15" customHeight="1">
      <c r="B270" s="40"/>
      <c r="C270" s="44"/>
      <c r="D270" s="49" t="s">
        <v>127</v>
      </c>
      <c r="E270" s="150" t="s">
        <v>244</v>
      </c>
      <c r="F270" s="151"/>
      <c r="G270" s="151"/>
      <c r="H270" s="151"/>
    </row>
    <row r="271" spans="1:10" ht="15" customHeight="1">
      <c r="B271" s="40"/>
      <c r="C271" s="44"/>
      <c r="D271" s="49" t="s">
        <v>128</v>
      </c>
      <c r="E271" s="165" t="s">
        <v>245</v>
      </c>
      <c r="F271" s="151"/>
      <c r="G271" s="151"/>
      <c r="H271" s="151"/>
    </row>
    <row r="272" spans="1:10" ht="15" customHeight="1">
      <c r="B272" s="40"/>
      <c r="C272" s="44"/>
      <c r="D272" s="49" t="s">
        <v>205</v>
      </c>
      <c r="E272" s="165" t="s">
        <v>246</v>
      </c>
      <c r="F272" s="151"/>
      <c r="G272" s="151"/>
      <c r="H272" s="151"/>
    </row>
    <row r="273" spans="1:9" ht="15" customHeight="1">
      <c r="B273" s="40"/>
      <c r="C273" s="44"/>
      <c r="D273" s="49">
        <v>6</v>
      </c>
      <c r="E273" s="150" t="s">
        <v>247</v>
      </c>
      <c r="F273" s="151"/>
      <c r="G273" s="151"/>
      <c r="H273" s="151"/>
    </row>
    <row r="274" spans="1:9" ht="15" customHeight="1">
      <c r="B274" s="40"/>
      <c r="C274" s="44"/>
      <c r="D274" s="49">
        <v>7</v>
      </c>
      <c r="E274" s="165" t="s">
        <v>248</v>
      </c>
      <c r="F274" s="151"/>
      <c r="G274" s="151"/>
      <c r="H274" s="151"/>
    </row>
    <row r="275" spans="1:9" ht="15" customHeight="1">
      <c r="B275" s="40"/>
      <c r="C275" s="44"/>
      <c r="D275" s="49">
        <v>8</v>
      </c>
      <c r="E275" s="165" t="s">
        <v>34</v>
      </c>
      <c r="F275" s="151"/>
      <c r="G275" s="151"/>
      <c r="H275" s="151"/>
    </row>
    <row r="276" spans="1:9" ht="15" customHeight="1">
      <c r="B276" s="40"/>
      <c r="C276" s="44"/>
      <c r="D276" s="82" t="s">
        <v>582</v>
      </c>
      <c r="E276" s="81"/>
      <c r="F276" s="80"/>
      <c r="G276" s="80"/>
      <c r="H276" s="80"/>
    </row>
    <row r="277" spans="1:9" ht="8.1" customHeight="1">
      <c r="B277" s="44"/>
    </row>
    <row r="278" spans="1:9" s="58" customFormat="1" ht="15" customHeight="1">
      <c r="A278" s="56"/>
      <c r="B278" s="55" t="s">
        <v>301</v>
      </c>
      <c r="C278" s="57" t="s">
        <v>219</v>
      </c>
      <c r="D278" s="77" t="s">
        <v>367</v>
      </c>
      <c r="E278" s="60"/>
      <c r="F278" s="65"/>
      <c r="G278" s="65"/>
      <c r="H278" s="65"/>
    </row>
    <row r="279" spans="1:9" s="58" customFormat="1" ht="15" customHeight="1">
      <c r="A279" s="56"/>
      <c r="B279" s="55" t="s">
        <v>302</v>
      </c>
      <c r="C279" s="57" t="s">
        <v>219</v>
      </c>
      <c r="D279" s="125" t="s">
        <v>602</v>
      </c>
      <c r="E279" s="60"/>
      <c r="F279" s="65"/>
      <c r="G279" s="65"/>
      <c r="H279" s="65"/>
    </row>
    <row r="280" spans="1:9" s="58" customFormat="1" ht="15" customHeight="1">
      <c r="A280" s="56"/>
      <c r="B280" s="55"/>
      <c r="C280" s="57"/>
      <c r="D280" s="125" t="s">
        <v>605</v>
      </c>
      <c r="E280" s="60"/>
      <c r="F280" s="65"/>
      <c r="G280" s="65"/>
      <c r="H280" s="65"/>
    </row>
    <row r="281" spans="1:9" s="58" customFormat="1" ht="15" customHeight="1">
      <c r="A281" s="56"/>
      <c r="B281" s="55"/>
      <c r="C281" s="57"/>
      <c r="D281" s="89" t="s">
        <v>603</v>
      </c>
      <c r="E281" s="60"/>
      <c r="F281" s="65"/>
      <c r="G281" s="65"/>
      <c r="H281" s="65"/>
    </row>
    <row r="282" spans="1:9" s="58" customFormat="1" ht="15" customHeight="1">
      <c r="A282" s="56"/>
      <c r="B282" s="55" t="s">
        <v>303</v>
      </c>
      <c r="C282" s="57" t="s">
        <v>219</v>
      </c>
      <c r="D282" s="89" t="s">
        <v>583</v>
      </c>
      <c r="E282" s="60"/>
      <c r="F282" s="65"/>
      <c r="G282" s="65"/>
      <c r="H282" s="65"/>
    </row>
    <row r="283" spans="1:9" s="58" customFormat="1" ht="15" customHeight="1">
      <c r="A283" s="56"/>
      <c r="B283" s="55" t="s">
        <v>304</v>
      </c>
      <c r="C283" s="57" t="s">
        <v>219</v>
      </c>
      <c r="D283" s="60" t="s">
        <v>292</v>
      </c>
      <c r="E283" s="60"/>
      <c r="F283" s="65"/>
      <c r="G283" s="65"/>
      <c r="H283" s="65"/>
    </row>
    <row r="284" spans="1:9" s="58" customFormat="1" ht="3.95" customHeight="1">
      <c r="A284" s="56"/>
      <c r="D284" s="61"/>
      <c r="E284" s="61"/>
    </row>
    <row r="285" spans="1:9" ht="15" customHeight="1">
      <c r="B285" s="40"/>
      <c r="C285" s="42"/>
      <c r="D285" s="43" t="s">
        <v>54</v>
      </c>
      <c r="E285" s="152" t="s">
        <v>141</v>
      </c>
      <c r="F285" s="152"/>
      <c r="G285" s="152"/>
      <c r="H285" s="152"/>
      <c r="I285" s="152"/>
    </row>
    <row r="286" spans="1:9" ht="15" customHeight="1">
      <c r="B286" s="40"/>
      <c r="C286" s="44"/>
      <c r="D286" s="45" t="s">
        <v>116</v>
      </c>
      <c r="E286" s="165" t="s">
        <v>249</v>
      </c>
      <c r="F286" s="151"/>
      <c r="G286" s="151"/>
      <c r="H286" s="151"/>
      <c r="I286" s="151"/>
    </row>
    <row r="287" spans="1:9" ht="15" customHeight="1">
      <c r="B287" s="40"/>
      <c r="C287" s="44"/>
      <c r="D287" s="45" t="s">
        <v>115</v>
      </c>
      <c r="E287" s="165" t="s">
        <v>250</v>
      </c>
      <c r="F287" s="151"/>
      <c r="G287" s="151"/>
      <c r="H287" s="151"/>
      <c r="I287" s="151"/>
    </row>
    <row r="288" spans="1:9" ht="8.1" customHeight="1">
      <c r="B288" s="44"/>
      <c r="C288" s="46"/>
      <c r="D288" s="47"/>
    </row>
    <row r="289" spans="1:8" s="58" customFormat="1" ht="15" customHeight="1">
      <c r="A289" s="56"/>
      <c r="B289" s="55" t="s">
        <v>305</v>
      </c>
      <c r="C289" s="57" t="s">
        <v>219</v>
      </c>
      <c r="D289" s="60" t="s">
        <v>294</v>
      </c>
      <c r="E289" s="60"/>
      <c r="F289" s="65"/>
      <c r="G289" s="65"/>
      <c r="H289" s="65"/>
    </row>
    <row r="290" spans="1:8" s="58" customFormat="1" ht="3.95" customHeight="1">
      <c r="A290" s="56"/>
      <c r="D290" s="61"/>
      <c r="E290" s="61"/>
    </row>
    <row r="291" spans="1:8" ht="15" customHeight="1">
      <c r="B291" s="40"/>
      <c r="C291" s="42"/>
      <c r="D291" s="43" t="s">
        <v>54</v>
      </c>
      <c r="E291" s="152" t="s">
        <v>142</v>
      </c>
      <c r="F291" s="152"/>
      <c r="G291" s="152"/>
    </row>
    <row r="292" spans="1:8" ht="15" customHeight="1">
      <c r="B292" s="40"/>
      <c r="C292" s="44"/>
      <c r="D292" s="45" t="s">
        <v>115</v>
      </c>
      <c r="E292" s="151" t="s">
        <v>138</v>
      </c>
      <c r="F292" s="151"/>
      <c r="G292" s="151"/>
    </row>
    <row r="293" spans="1:8" ht="15" customHeight="1">
      <c r="B293" s="40"/>
      <c r="C293" s="44"/>
      <c r="D293" s="45" t="s">
        <v>121</v>
      </c>
      <c r="E293" s="150" t="s">
        <v>139</v>
      </c>
      <c r="F293" s="151"/>
      <c r="G293" s="151"/>
    </row>
    <row r="294" spans="1:8" ht="15" customHeight="1">
      <c r="B294" s="40"/>
      <c r="C294" s="44"/>
      <c r="D294" s="45" t="s">
        <v>127</v>
      </c>
      <c r="E294" s="151" t="s">
        <v>140</v>
      </c>
      <c r="F294" s="151"/>
      <c r="G294" s="151"/>
    </row>
    <row r="295" spans="1:8" ht="8.1" customHeight="1">
      <c r="B295" s="44"/>
      <c r="C295" s="46"/>
      <c r="D295" s="47"/>
    </row>
    <row r="296" spans="1:8" s="58" customFormat="1" ht="15" customHeight="1">
      <c r="A296" s="56"/>
      <c r="B296" s="55" t="s">
        <v>306</v>
      </c>
      <c r="C296" s="57" t="s">
        <v>219</v>
      </c>
      <c r="D296" s="60" t="s">
        <v>299</v>
      </c>
      <c r="E296" s="60"/>
      <c r="F296" s="65"/>
      <c r="G296" s="65"/>
      <c r="H296" s="65"/>
    </row>
    <row r="297" spans="1:8" s="58" customFormat="1" ht="15" customHeight="1">
      <c r="A297" s="56"/>
      <c r="B297" s="55" t="s">
        <v>319</v>
      </c>
      <c r="C297" s="57" t="s">
        <v>219</v>
      </c>
      <c r="D297" s="60" t="s">
        <v>604</v>
      </c>
      <c r="E297" s="60"/>
      <c r="F297" s="65"/>
      <c r="G297" s="65"/>
      <c r="H297" s="65"/>
    </row>
    <row r="298" spans="1:8" s="58" customFormat="1" ht="15" customHeight="1">
      <c r="A298" s="56"/>
      <c r="B298" s="55"/>
      <c r="C298" s="57"/>
      <c r="D298" s="89" t="s">
        <v>603</v>
      </c>
      <c r="E298" s="60"/>
      <c r="F298" s="65"/>
      <c r="G298" s="65"/>
      <c r="H298" s="65"/>
    </row>
    <row r="299" spans="1:8" s="58" customFormat="1" ht="15" customHeight="1">
      <c r="A299" s="56"/>
      <c r="B299" s="55" t="s">
        <v>387</v>
      </c>
      <c r="C299" s="57" t="s">
        <v>219</v>
      </c>
      <c r="D299" s="60" t="s">
        <v>300</v>
      </c>
      <c r="E299" s="60"/>
      <c r="F299" s="65"/>
      <c r="G299" s="65"/>
      <c r="H299" s="65"/>
    </row>
    <row r="300" spans="1:8" s="58" customFormat="1" ht="15" customHeight="1">
      <c r="A300" s="56"/>
      <c r="B300" s="55" t="s">
        <v>388</v>
      </c>
      <c r="C300" s="57" t="s">
        <v>219</v>
      </c>
      <c r="D300" s="89" t="s">
        <v>386</v>
      </c>
      <c r="E300" s="60"/>
      <c r="F300" s="65"/>
      <c r="G300" s="65"/>
      <c r="H300" s="65"/>
    </row>
    <row r="301" spans="1:8" s="58" customFormat="1" ht="15" customHeight="1">
      <c r="A301" s="56"/>
      <c r="B301" s="55"/>
      <c r="C301" s="57"/>
      <c r="D301" s="89" t="s">
        <v>480</v>
      </c>
      <c r="E301" s="60"/>
      <c r="F301" s="65"/>
      <c r="G301" s="65"/>
      <c r="H301" s="65"/>
    </row>
    <row r="302" spans="1:8" s="58" customFormat="1" ht="15" customHeight="1">
      <c r="A302" s="56"/>
      <c r="B302" s="55" t="s">
        <v>389</v>
      </c>
      <c r="C302" s="57" t="s">
        <v>219</v>
      </c>
      <c r="D302" s="89" t="s">
        <v>572</v>
      </c>
      <c r="E302" s="60"/>
      <c r="F302" s="65"/>
      <c r="G302" s="65"/>
      <c r="H302" s="65"/>
    </row>
    <row r="303" spans="1:8" s="58" customFormat="1" ht="15" customHeight="1">
      <c r="A303" s="56"/>
      <c r="B303" s="55"/>
      <c r="C303" s="57"/>
      <c r="D303" s="89" t="s">
        <v>393</v>
      </c>
      <c r="E303" s="60"/>
      <c r="F303" s="65"/>
      <c r="G303" s="65"/>
      <c r="H303" s="65"/>
    </row>
    <row r="304" spans="1:8" s="58" customFormat="1" ht="15" customHeight="1">
      <c r="A304" s="56"/>
      <c r="B304" s="55" t="s">
        <v>390</v>
      </c>
      <c r="C304" s="57" t="s">
        <v>219</v>
      </c>
      <c r="D304" s="89" t="s">
        <v>610</v>
      </c>
      <c r="E304" s="60"/>
      <c r="F304" s="65"/>
      <c r="G304" s="65"/>
      <c r="H304" s="65"/>
    </row>
    <row r="305" spans="1:9" s="58" customFormat="1" ht="3.95" customHeight="1">
      <c r="A305" s="56"/>
      <c r="D305" s="61"/>
      <c r="E305" s="61"/>
    </row>
    <row r="306" spans="1:9" ht="15" customHeight="1">
      <c r="B306" s="40"/>
      <c r="C306" s="42"/>
      <c r="D306" s="50" t="s">
        <v>54</v>
      </c>
      <c r="E306" s="152" t="s">
        <v>225</v>
      </c>
      <c r="F306" s="152"/>
      <c r="G306" s="152"/>
      <c r="H306" s="152"/>
      <c r="I306" s="152"/>
    </row>
    <row r="307" spans="1:9" ht="15" customHeight="1">
      <c r="B307" s="40"/>
      <c r="C307" s="44"/>
      <c r="D307" s="45" t="s">
        <v>116</v>
      </c>
      <c r="E307" s="150" t="s">
        <v>230</v>
      </c>
      <c r="F307" s="151"/>
      <c r="G307" s="151"/>
      <c r="H307" s="151"/>
      <c r="I307" s="151"/>
    </row>
    <row r="308" spans="1:9" ht="15" customHeight="1">
      <c r="B308" s="40"/>
      <c r="C308" s="44"/>
      <c r="D308" s="45" t="s">
        <v>115</v>
      </c>
      <c r="E308" s="150" t="s">
        <v>231</v>
      </c>
      <c r="F308" s="151"/>
      <c r="G308" s="151"/>
      <c r="H308" s="151"/>
      <c r="I308" s="151"/>
    </row>
    <row r="309" spans="1:9" ht="8.1" customHeight="1">
      <c r="B309" s="44"/>
      <c r="C309" s="46"/>
      <c r="D309" s="47"/>
    </row>
    <row r="310" spans="1:9" s="58" customFormat="1" ht="15" customHeight="1">
      <c r="A310" s="56"/>
      <c r="B310" s="55" t="s">
        <v>391</v>
      </c>
      <c r="C310" s="57" t="s">
        <v>219</v>
      </c>
      <c r="D310" s="125" t="s">
        <v>606</v>
      </c>
      <c r="E310" s="60"/>
      <c r="F310" s="65"/>
      <c r="G310" s="65"/>
      <c r="H310" s="65"/>
    </row>
    <row r="311" spans="1:9" s="58" customFormat="1" ht="15" customHeight="1">
      <c r="A311" s="56"/>
      <c r="B311" s="55" t="s">
        <v>392</v>
      </c>
      <c r="C311" s="57" t="s">
        <v>219</v>
      </c>
      <c r="D311" s="89" t="s">
        <v>607</v>
      </c>
      <c r="E311" s="60"/>
      <c r="F311" s="65"/>
      <c r="G311" s="65"/>
      <c r="H311" s="65"/>
    </row>
    <row r="312" spans="1:9" s="58" customFormat="1" ht="15" customHeight="1">
      <c r="A312" s="56"/>
      <c r="B312" s="55" t="s">
        <v>394</v>
      </c>
      <c r="C312" s="57" t="s">
        <v>219</v>
      </c>
      <c r="D312" s="89" t="s">
        <v>611</v>
      </c>
      <c r="E312" s="60"/>
      <c r="F312" s="65"/>
      <c r="G312" s="65"/>
      <c r="H312" s="65"/>
    </row>
    <row r="313" spans="1:9" s="58" customFormat="1" ht="3.95" customHeight="1">
      <c r="A313" s="56"/>
      <c r="D313" s="61"/>
      <c r="E313" s="61"/>
    </row>
    <row r="314" spans="1:9" ht="15" customHeight="1">
      <c r="B314" s="40"/>
      <c r="C314" s="42"/>
      <c r="D314" s="51" t="s">
        <v>54</v>
      </c>
      <c r="E314" s="152" t="s">
        <v>232</v>
      </c>
      <c r="F314" s="152"/>
      <c r="G314" s="152"/>
      <c r="H314" s="152"/>
      <c r="I314" s="152"/>
    </row>
    <row r="315" spans="1:9" ht="15" customHeight="1">
      <c r="B315" s="40"/>
      <c r="C315" s="44"/>
      <c r="D315" s="45" t="s">
        <v>116</v>
      </c>
      <c r="E315" s="164" t="s">
        <v>345</v>
      </c>
      <c r="F315" s="151"/>
      <c r="G315" s="151"/>
      <c r="H315" s="151"/>
      <c r="I315" s="151"/>
    </row>
    <row r="316" spans="1:9" ht="15" customHeight="1">
      <c r="B316" s="40"/>
      <c r="C316" s="44"/>
      <c r="D316" s="45" t="s">
        <v>115</v>
      </c>
      <c r="E316" s="164" t="s">
        <v>344</v>
      </c>
      <c r="F316" s="151"/>
      <c r="G316" s="151"/>
      <c r="H316" s="151"/>
      <c r="I316" s="151"/>
    </row>
    <row r="317" spans="1:9" ht="8.1" customHeight="1">
      <c r="B317" s="44"/>
      <c r="C317" s="46"/>
      <c r="D317" s="47"/>
    </row>
    <row r="318" spans="1:9" s="58" customFormat="1" ht="15" customHeight="1">
      <c r="A318" s="56"/>
      <c r="B318" s="55" t="s">
        <v>395</v>
      </c>
      <c r="C318" s="57" t="s">
        <v>219</v>
      </c>
      <c r="D318" s="89" t="s">
        <v>608</v>
      </c>
      <c r="E318" s="60"/>
      <c r="F318" s="65"/>
      <c r="G318" s="65"/>
      <c r="H318" s="65"/>
    </row>
    <row r="319" spans="1:9" s="58" customFormat="1" ht="15" customHeight="1">
      <c r="A319" s="56"/>
      <c r="B319" s="55" t="s">
        <v>396</v>
      </c>
      <c r="C319" s="57" t="s">
        <v>219</v>
      </c>
      <c r="D319" s="89" t="s">
        <v>609</v>
      </c>
      <c r="E319" s="60"/>
      <c r="F319" s="65"/>
      <c r="G319" s="65"/>
      <c r="H319" s="65"/>
    </row>
    <row r="320" spans="1:9" s="58" customFormat="1" ht="15" customHeight="1">
      <c r="A320" s="56"/>
      <c r="B320" s="55" t="s">
        <v>397</v>
      </c>
      <c r="C320" s="57" t="s">
        <v>219</v>
      </c>
      <c r="D320" s="89" t="s">
        <v>414</v>
      </c>
      <c r="E320" s="60"/>
      <c r="F320" s="65"/>
      <c r="G320" s="65"/>
      <c r="H320" s="65"/>
    </row>
    <row r="321" spans="1:10" s="58" customFormat="1" ht="3.95" customHeight="1">
      <c r="A321" s="56"/>
      <c r="D321" s="61"/>
      <c r="E321" s="61"/>
    </row>
    <row r="322" spans="1:10" ht="15" customHeight="1">
      <c r="B322" s="40"/>
      <c r="C322" s="42"/>
      <c r="D322" s="90" t="s">
        <v>54</v>
      </c>
      <c r="E322" s="152" t="s">
        <v>402</v>
      </c>
      <c r="F322" s="152"/>
      <c r="G322" s="152"/>
      <c r="H322" s="152"/>
      <c r="I322" s="152"/>
    </row>
    <row r="323" spans="1:10" ht="15" customHeight="1">
      <c r="B323" s="40"/>
      <c r="C323" s="44"/>
      <c r="D323" s="45" t="s">
        <v>116</v>
      </c>
      <c r="E323" s="153" t="s">
        <v>404</v>
      </c>
      <c r="F323" s="151"/>
      <c r="G323" s="151"/>
      <c r="H323" s="151"/>
      <c r="I323" s="151"/>
    </row>
    <row r="324" spans="1:10" ht="15" customHeight="1">
      <c r="B324" s="40"/>
      <c r="C324" s="44"/>
      <c r="D324" s="96" t="s">
        <v>115</v>
      </c>
      <c r="E324" s="153" t="s">
        <v>403</v>
      </c>
      <c r="F324" s="151"/>
      <c r="G324" s="151"/>
      <c r="H324" s="151"/>
      <c r="I324" s="151"/>
    </row>
    <row r="325" spans="1:10" ht="8.1" customHeight="1">
      <c r="B325" s="40"/>
      <c r="C325" s="44"/>
      <c r="D325" s="46"/>
      <c r="E325" s="79"/>
      <c r="F325" s="80"/>
      <c r="G325" s="80"/>
      <c r="H325" s="80"/>
      <c r="I325" s="80"/>
    </row>
    <row r="326" spans="1:10" s="94" customFormat="1" ht="15" customHeight="1">
      <c r="A326" s="92"/>
      <c r="B326" s="55" t="s">
        <v>398</v>
      </c>
      <c r="C326" s="57" t="s">
        <v>219</v>
      </c>
      <c r="D326" s="89" t="s">
        <v>407</v>
      </c>
      <c r="E326" s="89"/>
      <c r="F326" s="93"/>
      <c r="G326" s="93"/>
      <c r="H326" s="93"/>
    </row>
    <row r="327" spans="1:10" s="94" customFormat="1" ht="3.95" customHeight="1">
      <c r="A327" s="92"/>
      <c r="D327" s="61"/>
      <c r="E327" s="61"/>
    </row>
    <row r="328" spans="1:10" s="83" customFormat="1" ht="15" customHeight="1">
      <c r="A328" s="87"/>
      <c r="B328" s="87"/>
      <c r="C328" s="42"/>
      <c r="D328" s="90" t="s">
        <v>54</v>
      </c>
      <c r="E328" s="152" t="s">
        <v>400</v>
      </c>
      <c r="F328" s="152"/>
      <c r="G328" s="152"/>
      <c r="H328" s="152"/>
      <c r="I328" s="152"/>
    </row>
    <row r="329" spans="1:10" s="83" customFormat="1" ht="15" customHeight="1">
      <c r="A329" s="87"/>
      <c r="B329" s="87"/>
      <c r="C329" s="95"/>
      <c r="D329" s="96" t="s">
        <v>115</v>
      </c>
      <c r="E329" s="153" t="s">
        <v>573</v>
      </c>
      <c r="F329" s="153"/>
      <c r="G329" s="153"/>
      <c r="H329" s="153"/>
      <c r="I329" s="153"/>
      <c r="J329" s="97"/>
    </row>
    <row r="330" spans="1:10" s="83" customFormat="1" ht="15" customHeight="1">
      <c r="A330" s="87"/>
      <c r="B330" s="87"/>
      <c r="C330" s="95"/>
      <c r="D330" s="96" t="s">
        <v>121</v>
      </c>
      <c r="E330" s="153" t="s">
        <v>405</v>
      </c>
      <c r="F330" s="153"/>
      <c r="G330" s="153"/>
      <c r="H330" s="153"/>
      <c r="I330" s="153"/>
    </row>
    <row r="331" spans="1:10" s="83" customFormat="1" ht="15" customHeight="1">
      <c r="A331" s="87"/>
      <c r="B331" s="87"/>
      <c r="C331" s="95"/>
      <c r="D331" s="96" t="s">
        <v>127</v>
      </c>
      <c r="E331" s="153" t="s">
        <v>406</v>
      </c>
      <c r="F331" s="153"/>
      <c r="G331" s="153"/>
      <c r="H331" s="153"/>
      <c r="I331" s="153"/>
    </row>
    <row r="332" spans="1:10" s="83" customFormat="1" ht="15" customHeight="1">
      <c r="A332" s="87"/>
      <c r="B332" s="87"/>
      <c r="C332" s="95"/>
      <c r="D332" s="96" t="s">
        <v>128</v>
      </c>
      <c r="E332" s="153" t="s">
        <v>34</v>
      </c>
      <c r="F332" s="153"/>
      <c r="G332" s="153"/>
      <c r="H332" s="153"/>
      <c r="I332" s="153"/>
    </row>
    <row r="333" spans="1:10" s="83" customFormat="1" ht="8.1" customHeight="1">
      <c r="A333" s="87"/>
      <c r="B333" s="95"/>
      <c r="C333" s="98"/>
      <c r="D333" s="97"/>
    </row>
    <row r="334" spans="1:10" s="94" customFormat="1" ht="15" customHeight="1">
      <c r="A334" s="92"/>
      <c r="B334" s="55" t="s">
        <v>460</v>
      </c>
      <c r="C334" s="57" t="s">
        <v>219</v>
      </c>
      <c r="D334" s="89" t="s">
        <v>409</v>
      </c>
      <c r="E334" s="89"/>
      <c r="F334" s="93"/>
      <c r="G334" s="93"/>
      <c r="H334" s="93"/>
    </row>
    <row r="335" spans="1:10" s="94" customFormat="1" ht="3.95" customHeight="1">
      <c r="A335" s="92"/>
      <c r="D335" s="61"/>
      <c r="E335" s="61"/>
    </row>
    <row r="336" spans="1:10" s="83" customFormat="1" ht="15" customHeight="1">
      <c r="A336" s="87"/>
      <c r="B336" s="87"/>
      <c r="C336" s="42"/>
      <c r="D336" s="90" t="s">
        <v>54</v>
      </c>
      <c r="E336" s="152" t="s">
        <v>401</v>
      </c>
      <c r="F336" s="152"/>
      <c r="G336" s="152"/>
      <c r="H336" s="152"/>
      <c r="I336" s="152"/>
    </row>
    <row r="337" spans="1:10" s="83" customFormat="1" ht="15" customHeight="1">
      <c r="A337" s="87"/>
      <c r="B337" s="87"/>
      <c r="C337" s="95"/>
      <c r="D337" s="96" t="s">
        <v>115</v>
      </c>
      <c r="E337" s="153" t="s">
        <v>410</v>
      </c>
      <c r="F337" s="153"/>
      <c r="G337" s="153"/>
      <c r="H337" s="153"/>
      <c r="I337" s="153"/>
      <c r="J337" s="97"/>
    </row>
    <row r="338" spans="1:10" s="83" customFormat="1" ht="15" customHeight="1">
      <c r="A338" s="87"/>
      <c r="B338" s="87"/>
      <c r="C338" s="95"/>
      <c r="D338" s="96" t="s">
        <v>121</v>
      </c>
      <c r="E338" s="153" t="s">
        <v>411</v>
      </c>
      <c r="F338" s="153"/>
      <c r="G338" s="153"/>
      <c r="H338" s="153"/>
      <c r="I338" s="153"/>
    </row>
    <row r="339" spans="1:10" s="83" customFormat="1" ht="15" customHeight="1">
      <c r="A339" s="87"/>
      <c r="B339" s="87"/>
      <c r="C339" s="95"/>
      <c r="D339" s="96" t="s">
        <v>127</v>
      </c>
      <c r="E339" s="153" t="s">
        <v>412</v>
      </c>
      <c r="F339" s="153"/>
      <c r="G339" s="153"/>
      <c r="H339" s="153"/>
      <c r="I339" s="153"/>
    </row>
    <row r="340" spans="1:10" s="83" customFormat="1" ht="15" customHeight="1">
      <c r="A340" s="87"/>
      <c r="B340" s="87"/>
      <c r="C340" s="95"/>
      <c r="D340" s="96" t="s">
        <v>128</v>
      </c>
      <c r="E340" s="153" t="s">
        <v>413</v>
      </c>
      <c r="F340" s="153"/>
      <c r="G340" s="153"/>
      <c r="H340" s="153"/>
      <c r="I340" s="153"/>
    </row>
    <row r="341" spans="1:10" s="83" customFormat="1" ht="8.1" customHeight="1">
      <c r="A341" s="87"/>
      <c r="B341" s="95"/>
      <c r="C341" s="98"/>
      <c r="D341" s="97"/>
    </row>
    <row r="342" spans="1:10" s="58" customFormat="1" ht="15" customHeight="1">
      <c r="A342" s="56"/>
      <c r="B342" s="55" t="s">
        <v>462</v>
      </c>
      <c r="C342" s="91" t="s">
        <v>219</v>
      </c>
      <c r="D342" s="89" t="s">
        <v>415</v>
      </c>
      <c r="E342" s="60"/>
      <c r="F342" s="65"/>
      <c r="G342" s="65"/>
      <c r="H342" s="65"/>
    </row>
    <row r="343" spans="1:10" s="58" customFormat="1" ht="15" customHeight="1">
      <c r="A343" s="56"/>
      <c r="B343" s="55" t="s">
        <v>463</v>
      </c>
      <c r="C343" s="100" t="s">
        <v>219</v>
      </c>
      <c r="D343" s="126" t="s">
        <v>612</v>
      </c>
      <c r="E343" s="60"/>
      <c r="F343" s="65"/>
      <c r="G343" s="65"/>
      <c r="H343" s="65"/>
    </row>
    <row r="344" spans="1:10" s="94" customFormat="1" ht="3.95" customHeight="1">
      <c r="A344" s="92"/>
      <c r="D344" s="61"/>
      <c r="E344" s="61"/>
    </row>
    <row r="345" spans="1:10" s="83" customFormat="1" ht="15" customHeight="1">
      <c r="A345" s="87"/>
      <c r="B345" s="87"/>
      <c r="C345" s="42"/>
      <c r="D345" s="101" t="s">
        <v>54</v>
      </c>
      <c r="E345" s="152" t="s">
        <v>471</v>
      </c>
      <c r="F345" s="152"/>
      <c r="G345" s="152"/>
      <c r="H345" s="152"/>
      <c r="I345" s="152"/>
    </row>
    <row r="346" spans="1:10" s="83" customFormat="1" ht="15" customHeight="1">
      <c r="A346" s="87"/>
      <c r="B346" s="87"/>
      <c r="C346" s="95"/>
      <c r="D346" s="96" t="s">
        <v>116</v>
      </c>
      <c r="E346" s="153" t="s">
        <v>404</v>
      </c>
      <c r="F346" s="153"/>
      <c r="G346" s="153"/>
      <c r="H346" s="153"/>
      <c r="I346" s="153"/>
      <c r="J346" s="97"/>
    </row>
    <row r="347" spans="1:10" s="83" customFormat="1" ht="15" customHeight="1">
      <c r="A347" s="87"/>
      <c r="B347" s="87"/>
      <c r="C347" s="95"/>
      <c r="D347" s="96" t="s">
        <v>115</v>
      </c>
      <c r="E347" s="153" t="s">
        <v>403</v>
      </c>
      <c r="F347" s="153"/>
      <c r="G347" s="153"/>
      <c r="H347" s="153"/>
      <c r="I347" s="153"/>
    </row>
    <row r="348" spans="1:10" s="58" customFormat="1" ht="8.1" customHeight="1">
      <c r="A348" s="56"/>
      <c r="B348" s="55"/>
      <c r="C348" s="100"/>
      <c r="D348" s="86"/>
      <c r="E348" s="60"/>
      <c r="F348" s="65"/>
      <c r="G348" s="65"/>
      <c r="H348" s="65"/>
    </row>
    <row r="349" spans="1:10" s="58" customFormat="1" ht="15" customHeight="1">
      <c r="A349" s="56"/>
      <c r="B349" s="55" t="s">
        <v>464</v>
      </c>
      <c r="C349" s="100" t="s">
        <v>219</v>
      </c>
      <c r="D349" s="86" t="s">
        <v>584</v>
      </c>
      <c r="E349" s="60"/>
      <c r="F349" s="65"/>
      <c r="G349" s="65"/>
      <c r="H349" s="65"/>
    </row>
    <row r="350" spans="1:10" s="58" customFormat="1" ht="15" customHeight="1">
      <c r="A350" s="56"/>
      <c r="B350" s="55" t="s">
        <v>465</v>
      </c>
      <c r="C350" s="100" t="s">
        <v>219</v>
      </c>
      <c r="D350" s="126" t="s">
        <v>613</v>
      </c>
      <c r="E350" s="60"/>
      <c r="F350" s="65"/>
      <c r="G350" s="65"/>
      <c r="H350" s="65"/>
    </row>
    <row r="351" spans="1:10" s="94" customFormat="1" ht="3.95" customHeight="1">
      <c r="A351" s="92"/>
      <c r="D351" s="61"/>
      <c r="E351" s="61"/>
    </row>
    <row r="352" spans="1:10" s="83" customFormat="1" ht="15" customHeight="1">
      <c r="A352" s="87"/>
      <c r="B352" s="87"/>
      <c r="C352" s="42"/>
      <c r="D352" s="101" t="s">
        <v>54</v>
      </c>
      <c r="E352" s="152" t="s">
        <v>471</v>
      </c>
      <c r="F352" s="152"/>
      <c r="G352" s="152"/>
      <c r="H352" s="152"/>
      <c r="I352" s="152"/>
    </row>
    <row r="353" spans="1:10" s="83" customFormat="1" ht="15" customHeight="1">
      <c r="A353" s="87"/>
      <c r="B353" s="87"/>
      <c r="C353" s="95"/>
      <c r="D353" s="96" t="s">
        <v>116</v>
      </c>
      <c r="E353" s="153" t="s">
        <v>404</v>
      </c>
      <c r="F353" s="153"/>
      <c r="G353" s="153"/>
      <c r="H353" s="153"/>
      <c r="I353" s="153"/>
      <c r="J353" s="97"/>
    </row>
    <row r="354" spans="1:10" s="83" customFormat="1" ht="15" customHeight="1">
      <c r="A354" s="87"/>
      <c r="B354" s="87"/>
      <c r="C354" s="95"/>
      <c r="D354" s="96" t="s">
        <v>115</v>
      </c>
      <c r="E354" s="153" t="s">
        <v>403</v>
      </c>
      <c r="F354" s="153"/>
      <c r="G354" s="153"/>
      <c r="H354" s="153"/>
      <c r="I354" s="153"/>
    </row>
    <row r="355" spans="1:10" s="58" customFormat="1" ht="8.1" customHeight="1">
      <c r="A355" s="56"/>
      <c r="B355" s="55"/>
      <c r="C355" s="100"/>
      <c r="D355" s="86"/>
      <c r="E355" s="60"/>
      <c r="F355" s="65"/>
      <c r="G355" s="65"/>
      <c r="H355" s="65"/>
    </row>
    <row r="356" spans="1:10" s="58" customFormat="1" ht="15" customHeight="1">
      <c r="A356" s="56"/>
      <c r="B356" s="55" t="s">
        <v>466</v>
      </c>
      <c r="C356" s="100" t="s">
        <v>219</v>
      </c>
      <c r="D356" s="126" t="s">
        <v>614</v>
      </c>
      <c r="E356" s="60"/>
      <c r="F356" s="65"/>
      <c r="G356" s="65"/>
      <c r="H356" s="65"/>
    </row>
    <row r="357" spans="1:10" s="58" customFormat="1" ht="15" customHeight="1">
      <c r="A357" s="56"/>
      <c r="B357" s="55" t="s">
        <v>467</v>
      </c>
      <c r="C357" s="100" t="s">
        <v>219</v>
      </c>
      <c r="D357" s="86" t="s">
        <v>615</v>
      </c>
      <c r="E357" s="60"/>
      <c r="F357" s="65"/>
      <c r="G357" s="65"/>
      <c r="H357" s="65"/>
    </row>
    <row r="358" spans="1:10" s="94" customFormat="1" ht="3.95" customHeight="1">
      <c r="A358" s="92"/>
      <c r="D358" s="61"/>
      <c r="E358" s="61"/>
    </row>
    <row r="359" spans="1:10" s="83" customFormat="1" ht="15" customHeight="1">
      <c r="A359" s="87"/>
      <c r="B359" s="87"/>
      <c r="C359" s="42"/>
      <c r="D359" s="101" t="s">
        <v>54</v>
      </c>
      <c r="E359" s="152" t="s">
        <v>471</v>
      </c>
      <c r="F359" s="152"/>
      <c r="G359" s="152"/>
      <c r="H359" s="152"/>
      <c r="I359" s="152"/>
    </row>
    <row r="360" spans="1:10" s="83" customFormat="1" ht="15" customHeight="1">
      <c r="A360" s="87"/>
      <c r="B360" s="87"/>
      <c r="C360" s="95"/>
      <c r="D360" s="96" t="s">
        <v>116</v>
      </c>
      <c r="E360" s="153" t="s">
        <v>404</v>
      </c>
      <c r="F360" s="153"/>
      <c r="G360" s="153"/>
      <c r="H360" s="153"/>
      <c r="I360" s="153"/>
      <c r="J360" s="97"/>
    </row>
    <row r="361" spans="1:10" s="83" customFormat="1" ht="15" customHeight="1">
      <c r="A361" s="87"/>
      <c r="B361" s="87"/>
      <c r="C361" s="95"/>
      <c r="D361" s="96" t="s">
        <v>115</v>
      </c>
      <c r="E361" s="153" t="s">
        <v>403</v>
      </c>
      <c r="F361" s="153"/>
      <c r="G361" s="153"/>
      <c r="H361" s="153"/>
      <c r="I361" s="153"/>
    </row>
    <row r="362" spans="1:10" s="58" customFormat="1" ht="8.1" customHeight="1">
      <c r="A362" s="56"/>
      <c r="B362" s="55"/>
      <c r="C362" s="100"/>
      <c r="D362" s="86"/>
      <c r="E362" s="60"/>
      <c r="F362" s="65"/>
      <c r="G362" s="65"/>
      <c r="H362" s="65"/>
    </row>
    <row r="363" spans="1:10" s="58" customFormat="1" ht="15" customHeight="1">
      <c r="A363" s="56"/>
      <c r="B363" s="55" t="s">
        <v>468</v>
      </c>
      <c r="C363" s="100" t="s">
        <v>219</v>
      </c>
      <c r="D363" s="86" t="s">
        <v>585</v>
      </c>
      <c r="E363" s="60"/>
      <c r="F363" s="65"/>
      <c r="G363" s="65"/>
      <c r="H363" s="65"/>
    </row>
    <row r="364" spans="1:10" s="58" customFormat="1" ht="15" customHeight="1">
      <c r="A364" s="56"/>
      <c r="B364" s="55" t="s">
        <v>469</v>
      </c>
      <c r="C364" s="100" t="s">
        <v>219</v>
      </c>
      <c r="D364" s="126" t="s">
        <v>616</v>
      </c>
      <c r="E364" s="60"/>
      <c r="F364" s="65"/>
      <c r="G364" s="65"/>
      <c r="H364" s="65"/>
    </row>
    <row r="365" spans="1:10" s="94" customFormat="1" ht="3.95" customHeight="1">
      <c r="A365" s="92"/>
      <c r="D365" s="61"/>
      <c r="E365" s="61"/>
    </row>
    <row r="366" spans="1:10" s="83" customFormat="1" ht="15" customHeight="1">
      <c r="A366" s="87"/>
      <c r="B366" s="87"/>
      <c r="C366" s="42"/>
      <c r="D366" s="101" t="s">
        <v>54</v>
      </c>
      <c r="E366" s="152" t="s">
        <v>471</v>
      </c>
      <c r="F366" s="152"/>
      <c r="G366" s="152"/>
      <c r="H366" s="152"/>
      <c r="I366" s="152"/>
    </row>
    <row r="367" spans="1:10" s="83" customFormat="1" ht="15" customHeight="1">
      <c r="A367" s="87"/>
      <c r="B367" s="87"/>
      <c r="C367" s="95"/>
      <c r="D367" s="96" t="s">
        <v>116</v>
      </c>
      <c r="E367" s="153" t="s">
        <v>404</v>
      </c>
      <c r="F367" s="153"/>
      <c r="G367" s="153"/>
      <c r="H367" s="153"/>
      <c r="I367" s="153"/>
      <c r="J367" s="97"/>
    </row>
    <row r="368" spans="1:10" s="83" customFormat="1" ht="15" customHeight="1">
      <c r="A368" s="87"/>
      <c r="B368" s="87"/>
      <c r="C368" s="95"/>
      <c r="D368" s="96" t="s">
        <v>115</v>
      </c>
      <c r="E368" s="153" t="s">
        <v>403</v>
      </c>
      <c r="F368" s="153"/>
      <c r="G368" s="153"/>
      <c r="H368" s="153"/>
      <c r="I368" s="153"/>
    </row>
    <row r="369" spans="1:10" s="58" customFormat="1" ht="8.1" customHeight="1">
      <c r="A369" s="56"/>
      <c r="B369" s="55"/>
      <c r="C369" s="100"/>
      <c r="D369" s="86"/>
      <c r="E369" s="60"/>
      <c r="F369" s="65"/>
      <c r="G369" s="65"/>
      <c r="H369" s="65"/>
    </row>
    <row r="370" spans="1:10" s="58" customFormat="1" ht="15" customHeight="1">
      <c r="A370" s="56"/>
      <c r="B370" s="55" t="s">
        <v>470</v>
      </c>
      <c r="C370" s="100" t="s">
        <v>219</v>
      </c>
      <c r="D370" s="86" t="s">
        <v>586</v>
      </c>
      <c r="E370" s="60"/>
      <c r="F370" s="65"/>
      <c r="G370" s="65"/>
      <c r="H370" s="65"/>
    </row>
    <row r="371" spans="1:10" s="58" customFormat="1" ht="15" customHeight="1">
      <c r="A371" s="56"/>
      <c r="B371" s="55" t="s">
        <v>434</v>
      </c>
      <c r="C371" s="100" t="s">
        <v>219</v>
      </c>
      <c r="D371" s="86" t="s">
        <v>617</v>
      </c>
      <c r="E371" s="60"/>
      <c r="F371" s="65"/>
      <c r="G371" s="65"/>
      <c r="H371" s="65"/>
    </row>
    <row r="372" spans="1:10" s="94" customFormat="1" ht="3.95" customHeight="1">
      <c r="A372" s="92"/>
      <c r="D372" s="61"/>
      <c r="E372" s="61"/>
    </row>
    <row r="373" spans="1:10" s="83" customFormat="1" ht="15" customHeight="1">
      <c r="A373" s="87"/>
      <c r="B373" s="87"/>
      <c r="C373" s="42"/>
      <c r="D373" s="101" t="s">
        <v>54</v>
      </c>
      <c r="E373" s="152" t="s">
        <v>471</v>
      </c>
      <c r="F373" s="152"/>
      <c r="G373" s="152"/>
      <c r="H373" s="152"/>
      <c r="I373" s="152"/>
    </row>
    <row r="374" spans="1:10" s="83" customFormat="1" ht="15" customHeight="1">
      <c r="A374" s="87"/>
      <c r="B374" s="87"/>
      <c r="C374" s="95"/>
      <c r="D374" s="96" t="s">
        <v>116</v>
      </c>
      <c r="E374" s="153" t="s">
        <v>404</v>
      </c>
      <c r="F374" s="153"/>
      <c r="G374" s="153"/>
      <c r="H374" s="153"/>
      <c r="I374" s="153"/>
      <c r="J374" s="97"/>
    </row>
    <row r="375" spans="1:10" s="83" customFormat="1" ht="15" customHeight="1">
      <c r="A375" s="87"/>
      <c r="B375" s="87"/>
      <c r="C375" s="95"/>
      <c r="D375" s="96" t="s">
        <v>115</v>
      </c>
      <c r="E375" s="153" t="s">
        <v>403</v>
      </c>
      <c r="F375" s="153"/>
      <c r="G375" s="153"/>
      <c r="H375" s="153"/>
      <c r="I375" s="153"/>
    </row>
    <row r="376" spans="1:10" s="58" customFormat="1" ht="8.1" customHeight="1">
      <c r="A376" s="56"/>
      <c r="B376" s="55"/>
      <c r="C376" s="100"/>
      <c r="D376" s="86"/>
      <c r="E376" s="60"/>
      <c r="F376" s="65"/>
      <c r="G376" s="65"/>
      <c r="H376" s="65"/>
    </row>
    <row r="377" spans="1:10" s="58" customFormat="1" ht="15" customHeight="1">
      <c r="A377" s="56"/>
      <c r="B377" s="55" t="s">
        <v>435</v>
      </c>
      <c r="C377" s="100" t="s">
        <v>219</v>
      </c>
      <c r="D377" s="86" t="s">
        <v>587</v>
      </c>
      <c r="E377" s="60"/>
      <c r="F377" s="65"/>
      <c r="G377" s="65"/>
      <c r="H377" s="65"/>
    </row>
    <row r="378" spans="1:10" s="83" customFormat="1" ht="15" customHeight="1">
      <c r="A378" s="87"/>
      <c r="B378" s="55" t="s">
        <v>436</v>
      </c>
      <c r="C378" s="85" t="s">
        <v>219</v>
      </c>
      <c r="D378" s="126" t="s">
        <v>618</v>
      </c>
      <c r="E378" s="86"/>
      <c r="F378" s="88"/>
      <c r="G378" s="88"/>
      <c r="H378" s="88"/>
    </row>
    <row r="379" spans="1:10" s="83" customFormat="1" ht="15" customHeight="1">
      <c r="A379" s="87"/>
      <c r="B379" s="55" t="s">
        <v>437</v>
      </c>
      <c r="C379" s="85" t="s">
        <v>219</v>
      </c>
      <c r="D379" s="124" t="s">
        <v>590</v>
      </c>
      <c r="E379" s="86"/>
      <c r="F379" s="88"/>
      <c r="G379" s="88"/>
      <c r="H379" s="88"/>
    </row>
    <row r="380" spans="1:10" s="83" customFormat="1" ht="15" customHeight="1">
      <c r="A380" s="87"/>
      <c r="B380" s="55" t="s">
        <v>438</v>
      </c>
      <c r="C380" s="85" t="s">
        <v>219</v>
      </c>
      <c r="D380" s="124" t="s">
        <v>591</v>
      </c>
      <c r="E380" s="86"/>
      <c r="F380" s="88"/>
      <c r="G380" s="88"/>
      <c r="H380" s="88"/>
    </row>
    <row r="381" spans="1:10" s="83" customFormat="1" ht="15" customHeight="1">
      <c r="A381" s="87"/>
      <c r="B381" s="55" t="s">
        <v>439</v>
      </c>
      <c r="C381" s="85" t="s">
        <v>219</v>
      </c>
      <c r="D381" s="126" t="s">
        <v>619</v>
      </c>
      <c r="E381" s="86"/>
      <c r="F381" s="88"/>
      <c r="G381" s="88"/>
      <c r="H381" s="88"/>
    </row>
    <row r="382" spans="1:10" s="83" customFormat="1" ht="15" customHeight="1">
      <c r="A382" s="87"/>
      <c r="B382" s="55" t="s">
        <v>440</v>
      </c>
      <c r="C382" s="85" t="s">
        <v>219</v>
      </c>
      <c r="D382" s="124" t="s">
        <v>592</v>
      </c>
      <c r="E382" s="86"/>
      <c r="F382" s="88"/>
      <c r="G382" s="88"/>
      <c r="H382" s="88"/>
    </row>
    <row r="383" spans="1:10" s="83" customFormat="1" ht="15" customHeight="1">
      <c r="A383" s="87"/>
      <c r="B383" s="55" t="s">
        <v>447</v>
      </c>
      <c r="C383" s="85" t="s">
        <v>219</v>
      </c>
      <c r="D383" s="124" t="s">
        <v>551</v>
      </c>
      <c r="E383" s="86"/>
      <c r="F383" s="88"/>
      <c r="G383" s="88"/>
      <c r="H383" s="88"/>
    </row>
    <row r="384" spans="1:10" s="94" customFormat="1" ht="15" customHeight="1">
      <c r="A384" s="92"/>
      <c r="B384" s="55" t="s">
        <v>441</v>
      </c>
      <c r="C384" s="57" t="s">
        <v>219</v>
      </c>
      <c r="D384" s="125" t="s">
        <v>620</v>
      </c>
      <c r="E384" s="89"/>
      <c r="F384" s="93"/>
      <c r="G384" s="93"/>
      <c r="H384" s="93"/>
    </row>
    <row r="385" spans="1:10" s="94" customFormat="1" ht="3.95" customHeight="1">
      <c r="A385" s="92"/>
      <c r="D385" s="61"/>
      <c r="E385" s="61"/>
    </row>
    <row r="386" spans="1:10" s="83" customFormat="1" ht="15" customHeight="1">
      <c r="A386" s="87"/>
      <c r="B386" s="87"/>
      <c r="C386" s="42"/>
      <c r="D386" s="99" t="s">
        <v>54</v>
      </c>
      <c r="E386" s="152" t="s">
        <v>448</v>
      </c>
      <c r="F386" s="152"/>
      <c r="G386" s="152"/>
      <c r="H386" s="152"/>
      <c r="I386" s="152"/>
    </row>
    <row r="387" spans="1:10" s="83" customFormat="1" ht="15" customHeight="1">
      <c r="A387" s="87"/>
      <c r="B387" s="87"/>
      <c r="C387" s="95"/>
      <c r="D387" s="96" t="s">
        <v>115</v>
      </c>
      <c r="E387" s="153" t="s">
        <v>442</v>
      </c>
      <c r="F387" s="153"/>
      <c r="G387" s="153"/>
      <c r="H387" s="153"/>
      <c r="I387" s="153"/>
      <c r="J387" s="97"/>
    </row>
    <row r="388" spans="1:10" s="83" customFormat="1" ht="15" customHeight="1">
      <c r="A388" s="87"/>
      <c r="B388" s="87"/>
      <c r="C388" s="95"/>
      <c r="D388" s="96" t="s">
        <v>121</v>
      </c>
      <c r="E388" s="153" t="s">
        <v>443</v>
      </c>
      <c r="F388" s="153"/>
      <c r="G388" s="153"/>
      <c r="H388" s="153"/>
      <c r="I388" s="153"/>
    </row>
    <row r="389" spans="1:10" s="83" customFormat="1" ht="15" customHeight="1">
      <c r="A389" s="87"/>
      <c r="B389" s="87"/>
      <c r="C389" s="95"/>
      <c r="D389" s="96" t="s">
        <v>127</v>
      </c>
      <c r="E389" s="153" t="s">
        <v>444</v>
      </c>
      <c r="F389" s="153"/>
      <c r="G389" s="153"/>
      <c r="H389" s="153"/>
      <c r="I389" s="153"/>
    </row>
    <row r="390" spans="1:10" s="83" customFormat="1" ht="15" customHeight="1">
      <c r="A390" s="87"/>
      <c r="B390" s="87"/>
      <c r="C390" s="95"/>
      <c r="D390" s="96" t="s">
        <v>128</v>
      </c>
      <c r="E390" s="153" t="s">
        <v>445</v>
      </c>
      <c r="F390" s="153"/>
      <c r="G390" s="153"/>
      <c r="H390" s="153"/>
      <c r="I390" s="153"/>
    </row>
    <row r="391" spans="1:10" s="83" customFormat="1" ht="15" customHeight="1">
      <c r="A391" s="87"/>
      <c r="B391" s="87"/>
      <c r="C391" s="95"/>
      <c r="D391" s="96" t="s">
        <v>205</v>
      </c>
      <c r="E391" s="153" t="s">
        <v>446</v>
      </c>
      <c r="F391" s="153"/>
      <c r="G391" s="153"/>
      <c r="H391" s="153"/>
      <c r="I391" s="153"/>
    </row>
    <row r="392" spans="1:10" s="83" customFormat="1" ht="8.1" customHeight="1">
      <c r="A392" s="87"/>
      <c r="B392" s="95"/>
      <c r="C392" s="98"/>
      <c r="D392" s="97"/>
    </row>
    <row r="393" spans="1:10" s="94" customFormat="1" ht="15" customHeight="1">
      <c r="A393" s="92"/>
      <c r="B393" s="55" t="s">
        <v>461</v>
      </c>
      <c r="C393" s="57" t="s">
        <v>219</v>
      </c>
      <c r="D393" s="125" t="s">
        <v>621</v>
      </c>
      <c r="E393" s="89"/>
      <c r="F393" s="93"/>
      <c r="G393" s="93"/>
      <c r="H393" s="93"/>
    </row>
    <row r="394" spans="1:10" s="94" customFormat="1" ht="3.95" customHeight="1">
      <c r="A394" s="92"/>
      <c r="D394" s="61"/>
      <c r="E394" s="61"/>
    </row>
    <row r="395" spans="1:10" s="83" customFormat="1" ht="15" customHeight="1">
      <c r="A395" s="87"/>
      <c r="B395" s="87"/>
      <c r="C395" s="42"/>
      <c r="D395" s="99" t="s">
        <v>54</v>
      </c>
      <c r="E395" s="152" t="s">
        <v>449</v>
      </c>
      <c r="F395" s="152"/>
      <c r="G395" s="152"/>
      <c r="H395" s="152"/>
      <c r="I395" s="152"/>
    </row>
    <row r="396" spans="1:10" s="83" customFormat="1" ht="15" customHeight="1">
      <c r="A396" s="87"/>
      <c r="B396" s="87"/>
      <c r="C396" s="95"/>
      <c r="D396" s="96" t="s">
        <v>115</v>
      </c>
      <c r="E396" s="153" t="s">
        <v>450</v>
      </c>
      <c r="F396" s="153"/>
      <c r="G396" s="153"/>
      <c r="H396" s="153"/>
      <c r="I396" s="153"/>
      <c r="J396" s="97"/>
    </row>
    <row r="397" spans="1:10" s="83" customFormat="1" ht="15" customHeight="1">
      <c r="A397" s="87"/>
      <c r="B397" s="87"/>
      <c r="C397" s="95"/>
      <c r="D397" s="96" t="s">
        <v>121</v>
      </c>
      <c r="E397" s="153" t="s">
        <v>451</v>
      </c>
      <c r="F397" s="153"/>
      <c r="G397" s="153"/>
      <c r="H397" s="153"/>
      <c r="I397" s="153"/>
    </row>
    <row r="398" spans="1:10" s="83" customFormat="1" ht="15" customHeight="1">
      <c r="A398" s="87"/>
      <c r="B398" s="87"/>
      <c r="C398" s="95"/>
      <c r="D398" s="96" t="s">
        <v>127</v>
      </c>
      <c r="E398" s="153" t="s">
        <v>452</v>
      </c>
      <c r="F398" s="153"/>
      <c r="G398" s="153"/>
      <c r="H398" s="153"/>
      <c r="I398" s="153"/>
    </row>
    <row r="399" spans="1:10" s="83" customFormat="1" ht="15" customHeight="1">
      <c r="A399" s="87"/>
      <c r="B399" s="87"/>
      <c r="C399" s="95"/>
      <c r="D399" s="96" t="s">
        <v>128</v>
      </c>
      <c r="E399" s="153" t="s">
        <v>453</v>
      </c>
      <c r="F399" s="153"/>
      <c r="G399" s="153"/>
      <c r="H399" s="153"/>
      <c r="I399" s="153"/>
    </row>
    <row r="400" spans="1:10" s="83" customFormat="1" ht="15" customHeight="1">
      <c r="A400" s="87"/>
      <c r="B400" s="87"/>
      <c r="C400" s="95"/>
      <c r="D400" s="96" t="s">
        <v>205</v>
      </c>
      <c r="E400" s="153" t="s">
        <v>454</v>
      </c>
      <c r="F400" s="153"/>
      <c r="G400" s="153"/>
      <c r="H400" s="153"/>
      <c r="I400" s="153"/>
    </row>
    <row r="401" spans="1:9" s="83" customFormat="1" ht="15" customHeight="1">
      <c r="A401" s="87"/>
      <c r="B401" s="87"/>
      <c r="C401" s="95"/>
      <c r="D401" s="96" t="s">
        <v>240</v>
      </c>
      <c r="E401" s="153" t="s">
        <v>455</v>
      </c>
      <c r="F401" s="153"/>
      <c r="G401" s="153"/>
      <c r="H401" s="153"/>
      <c r="I401" s="153"/>
    </row>
    <row r="402" spans="1:9" s="83" customFormat="1" ht="15" customHeight="1">
      <c r="A402" s="87"/>
      <c r="B402" s="87"/>
      <c r="C402" s="95"/>
      <c r="D402" s="96" t="s">
        <v>203</v>
      </c>
      <c r="E402" s="153" t="s">
        <v>456</v>
      </c>
      <c r="F402" s="153"/>
      <c r="G402" s="153"/>
      <c r="H402" s="153"/>
      <c r="I402" s="153"/>
    </row>
    <row r="403" spans="1:9" s="83" customFormat="1" ht="15" customHeight="1">
      <c r="A403" s="87"/>
      <c r="B403" s="87"/>
      <c r="C403" s="95"/>
      <c r="D403" s="96" t="s">
        <v>204</v>
      </c>
      <c r="E403" s="153" t="s">
        <v>34</v>
      </c>
      <c r="F403" s="153"/>
      <c r="G403" s="153"/>
      <c r="H403" s="153"/>
      <c r="I403" s="153"/>
    </row>
    <row r="404" spans="1:9" s="83" customFormat="1" ht="8.1" customHeight="1">
      <c r="A404" s="87"/>
      <c r="B404" s="95"/>
      <c r="C404" s="98"/>
      <c r="D404" s="97"/>
    </row>
    <row r="405" spans="1:9" s="83" customFormat="1" ht="15" customHeight="1">
      <c r="A405" s="87"/>
      <c r="B405" s="55" t="s">
        <v>475</v>
      </c>
      <c r="C405" s="85" t="s">
        <v>219</v>
      </c>
      <c r="D405" s="124" t="s">
        <v>552</v>
      </c>
      <c r="E405" s="86"/>
      <c r="F405" s="88"/>
      <c r="G405" s="88"/>
      <c r="H405" s="88"/>
    </row>
    <row r="406" spans="1:9" ht="15" customHeight="1">
      <c r="B406" s="36" t="s">
        <v>492</v>
      </c>
      <c r="C406" s="119" t="s">
        <v>219</v>
      </c>
      <c r="D406" s="126" t="s">
        <v>622</v>
      </c>
      <c r="E406" s="109"/>
      <c r="F406" s="110"/>
      <c r="G406" s="110"/>
    </row>
    <row r="407" spans="1:9" ht="3" customHeight="1">
      <c r="B407" s="55"/>
      <c r="C407" s="57"/>
      <c r="D407" s="121"/>
    </row>
    <row r="408" spans="1:9" ht="15" customHeight="1">
      <c r="B408" s="111"/>
      <c r="C408" s="112"/>
      <c r="D408" s="118" t="s">
        <v>54</v>
      </c>
      <c r="E408" s="154" t="s">
        <v>521</v>
      </c>
      <c r="F408" s="155"/>
      <c r="G408" s="156"/>
    </row>
    <row r="409" spans="1:9" ht="15" customHeight="1">
      <c r="B409" s="111"/>
      <c r="C409" s="112"/>
      <c r="D409" s="113" t="s">
        <v>115</v>
      </c>
      <c r="E409" s="157" t="s">
        <v>529</v>
      </c>
      <c r="F409" s="158"/>
      <c r="G409" s="159"/>
    </row>
    <row r="410" spans="1:9" ht="15" customHeight="1">
      <c r="B410" s="111"/>
      <c r="C410" s="112"/>
      <c r="D410" s="113" t="s">
        <v>121</v>
      </c>
      <c r="E410" s="160" t="s">
        <v>530</v>
      </c>
      <c r="F410" s="158"/>
      <c r="G410" s="159"/>
    </row>
    <row r="411" spans="1:9" ht="15" customHeight="1">
      <c r="B411" s="111"/>
      <c r="C411" s="112"/>
      <c r="D411" s="113" t="s">
        <v>127</v>
      </c>
      <c r="E411" s="160" t="s">
        <v>531</v>
      </c>
      <c r="F411" s="158"/>
      <c r="G411" s="159"/>
    </row>
    <row r="412" spans="1:9" ht="15" customHeight="1">
      <c r="B412" s="111"/>
      <c r="C412" s="112"/>
      <c r="D412" s="113" t="s">
        <v>128</v>
      </c>
      <c r="E412" s="160" t="s">
        <v>532</v>
      </c>
      <c r="F412" s="158"/>
      <c r="G412" s="159"/>
    </row>
    <row r="413" spans="1:9" ht="15" customHeight="1">
      <c r="B413" s="111"/>
      <c r="C413" s="112"/>
      <c r="D413" s="113" t="s">
        <v>205</v>
      </c>
      <c r="E413" s="160" t="s">
        <v>533</v>
      </c>
      <c r="F413" s="158"/>
      <c r="G413" s="159"/>
    </row>
    <row r="414" spans="1:9" ht="15" customHeight="1">
      <c r="B414" s="111"/>
      <c r="C414" s="112"/>
      <c r="D414" s="113" t="s">
        <v>240</v>
      </c>
      <c r="E414" s="160" t="s">
        <v>34</v>
      </c>
      <c r="F414" s="158"/>
      <c r="G414" s="159"/>
    </row>
    <row r="415" spans="1:9" ht="15" customHeight="1">
      <c r="B415" s="111"/>
      <c r="C415" s="112"/>
      <c r="D415" s="116"/>
      <c r="E415" s="110"/>
      <c r="F415" s="110"/>
      <c r="G415" s="110"/>
    </row>
    <row r="416" spans="1:9" ht="15" customHeight="1">
      <c r="B416" s="36" t="s">
        <v>524</v>
      </c>
      <c r="C416" s="104" t="s">
        <v>219</v>
      </c>
      <c r="D416" s="126" t="s">
        <v>623</v>
      </c>
      <c r="E416" s="109"/>
      <c r="F416" s="110"/>
      <c r="G416" s="110"/>
    </row>
    <row r="417" spans="2:13" ht="3" customHeight="1">
      <c r="B417" s="55"/>
      <c r="C417" s="57"/>
      <c r="D417" s="121"/>
    </row>
    <row r="418" spans="2:13" ht="15" customHeight="1">
      <c r="B418" s="111"/>
      <c r="C418" s="112"/>
      <c r="D418" s="105" t="s">
        <v>54</v>
      </c>
      <c r="E418" s="154" t="s">
        <v>563</v>
      </c>
      <c r="F418" s="155"/>
      <c r="G418" s="156"/>
    </row>
    <row r="419" spans="2:13" ht="15" customHeight="1">
      <c r="B419" s="111"/>
      <c r="C419" s="112"/>
      <c r="D419" s="113" t="s">
        <v>115</v>
      </c>
      <c r="E419" s="185" t="s">
        <v>486</v>
      </c>
      <c r="F419" s="158"/>
      <c r="G419" s="159"/>
    </row>
    <row r="420" spans="2:13" ht="15" customHeight="1">
      <c r="B420" s="111"/>
      <c r="C420" s="112"/>
      <c r="D420" s="113" t="s">
        <v>121</v>
      </c>
      <c r="E420" s="185" t="s">
        <v>487</v>
      </c>
      <c r="F420" s="158"/>
      <c r="G420" s="159"/>
    </row>
    <row r="421" spans="2:13" ht="15" customHeight="1">
      <c r="B421" s="111"/>
      <c r="C421" s="112"/>
      <c r="D421" s="113" t="s">
        <v>127</v>
      </c>
      <c r="E421" s="185" t="s">
        <v>488</v>
      </c>
      <c r="F421" s="158"/>
      <c r="G421" s="159"/>
    </row>
    <row r="422" spans="2:13" ht="15" customHeight="1">
      <c r="B422" s="111"/>
      <c r="C422" s="112"/>
      <c r="D422" s="113" t="s">
        <v>128</v>
      </c>
      <c r="E422" s="185" t="s">
        <v>489</v>
      </c>
      <c r="F422" s="158"/>
      <c r="G422" s="159"/>
    </row>
    <row r="423" spans="2:13" ht="15" customHeight="1">
      <c r="B423" s="111"/>
      <c r="C423" s="112"/>
      <c r="D423" s="113" t="s">
        <v>205</v>
      </c>
      <c r="E423" s="185" t="s">
        <v>490</v>
      </c>
      <c r="F423" s="158"/>
      <c r="G423" s="159"/>
    </row>
    <row r="424" spans="2:13" ht="15" customHeight="1">
      <c r="B424" s="111"/>
      <c r="C424" s="112"/>
      <c r="D424" s="113" t="s">
        <v>240</v>
      </c>
      <c r="E424" s="185" t="s">
        <v>491</v>
      </c>
      <c r="F424" s="158"/>
      <c r="G424" s="159"/>
    </row>
    <row r="425" spans="2:13" ht="15" customHeight="1">
      <c r="B425" s="111"/>
      <c r="C425" s="112"/>
      <c r="D425" s="116"/>
      <c r="E425" s="110"/>
      <c r="F425" s="110"/>
      <c r="G425" s="110"/>
    </row>
    <row r="426" spans="2:13" ht="15" customHeight="1">
      <c r="B426" s="36" t="s">
        <v>624</v>
      </c>
      <c r="C426" s="107"/>
      <c r="D426" s="109"/>
      <c r="E426" s="109"/>
      <c r="F426" s="110"/>
      <c r="G426" s="110"/>
    </row>
    <row r="427" spans="2:13" ht="6" customHeight="1">
      <c r="B427" s="36"/>
      <c r="C427" s="107"/>
      <c r="D427" s="109"/>
      <c r="E427" s="109"/>
      <c r="F427" s="110"/>
      <c r="G427" s="110"/>
    </row>
    <row r="428" spans="2:13" ht="15" customHeight="1">
      <c r="B428" s="36" t="s">
        <v>908</v>
      </c>
      <c r="C428" s="112"/>
      <c r="D428" s="116"/>
      <c r="E428" s="110"/>
      <c r="F428" s="110"/>
      <c r="G428" s="110"/>
    </row>
    <row r="429" spans="2:13" ht="3" customHeight="1">
      <c r="B429" s="55"/>
      <c r="C429" s="57"/>
      <c r="D429" s="121"/>
    </row>
    <row r="430" spans="2:13" ht="15" customHeight="1">
      <c r="B430" s="111"/>
      <c r="C430" s="112"/>
      <c r="D430" s="106" t="s">
        <v>54</v>
      </c>
      <c r="E430" s="152" t="s">
        <v>49</v>
      </c>
      <c r="F430" s="152"/>
      <c r="G430" s="152"/>
      <c r="H430" s="152"/>
      <c r="I430" s="152"/>
      <c r="J430" s="152"/>
      <c r="K430" s="152"/>
      <c r="L430" s="152"/>
      <c r="M430" s="152"/>
    </row>
    <row r="431" spans="2:13" ht="15" customHeight="1">
      <c r="B431" s="111"/>
      <c r="C431" s="112"/>
      <c r="D431" s="45" t="s">
        <v>67</v>
      </c>
      <c r="E431" s="150" t="s">
        <v>210</v>
      </c>
      <c r="F431" s="151"/>
      <c r="G431" s="151"/>
      <c r="H431" s="151"/>
      <c r="I431" s="151"/>
      <c r="J431" s="151"/>
      <c r="K431" s="151"/>
      <c r="L431" s="151"/>
      <c r="M431" s="151"/>
    </row>
    <row r="432" spans="2:13" ht="15" customHeight="1">
      <c r="B432" s="111"/>
      <c r="C432" s="112"/>
      <c r="D432" s="45" t="s">
        <v>68</v>
      </c>
      <c r="E432" s="151" t="s">
        <v>18</v>
      </c>
      <c r="F432" s="151"/>
      <c r="G432" s="151"/>
      <c r="H432" s="151"/>
      <c r="I432" s="151"/>
      <c r="J432" s="151"/>
      <c r="K432" s="151"/>
      <c r="L432" s="151"/>
      <c r="M432" s="151"/>
    </row>
    <row r="433" spans="2:13" ht="15" customHeight="1">
      <c r="B433" s="111"/>
      <c r="C433" s="112"/>
      <c r="D433" s="45" t="s">
        <v>69</v>
      </c>
      <c r="E433" s="151" t="s">
        <v>19</v>
      </c>
      <c r="F433" s="151"/>
      <c r="G433" s="151"/>
      <c r="H433" s="151"/>
      <c r="I433" s="151"/>
      <c r="J433" s="151"/>
      <c r="K433" s="151"/>
      <c r="L433" s="151"/>
      <c r="M433" s="151"/>
    </row>
    <row r="434" spans="2:13" ht="15" customHeight="1">
      <c r="B434" s="111"/>
      <c r="C434" s="112"/>
      <c r="D434" s="45" t="s">
        <v>70</v>
      </c>
      <c r="E434" s="151" t="s">
        <v>17</v>
      </c>
      <c r="F434" s="151"/>
      <c r="G434" s="151"/>
      <c r="H434" s="151"/>
      <c r="I434" s="151"/>
      <c r="J434" s="151"/>
      <c r="K434" s="151"/>
      <c r="L434" s="151"/>
      <c r="M434" s="151"/>
    </row>
    <row r="435" spans="2:13" ht="15" customHeight="1">
      <c r="B435" s="111"/>
      <c r="C435" s="112"/>
      <c r="D435" s="45" t="s">
        <v>71</v>
      </c>
      <c r="E435" s="150" t="s">
        <v>595</v>
      </c>
      <c r="F435" s="151"/>
      <c r="G435" s="151"/>
      <c r="H435" s="151"/>
      <c r="I435" s="151"/>
      <c r="J435" s="151"/>
      <c r="K435" s="151"/>
      <c r="L435" s="151"/>
      <c r="M435" s="151"/>
    </row>
    <row r="436" spans="2:13" ht="15" customHeight="1">
      <c r="B436" s="111"/>
      <c r="C436" s="112"/>
      <c r="D436" s="45" t="s">
        <v>72</v>
      </c>
      <c r="E436" s="150" t="s">
        <v>62</v>
      </c>
      <c r="F436" s="151"/>
      <c r="G436" s="151"/>
      <c r="H436" s="151"/>
      <c r="I436" s="151"/>
      <c r="J436" s="151"/>
      <c r="K436" s="151"/>
      <c r="L436" s="151"/>
      <c r="M436" s="151"/>
    </row>
    <row r="437" spans="2:13" ht="15" customHeight="1">
      <c r="B437" s="111"/>
      <c r="C437" s="112"/>
      <c r="D437" s="45" t="s">
        <v>73</v>
      </c>
      <c r="E437" s="151" t="s">
        <v>63</v>
      </c>
      <c r="F437" s="151"/>
      <c r="G437" s="151"/>
      <c r="H437" s="151"/>
      <c r="I437" s="151"/>
      <c r="J437" s="151"/>
      <c r="K437" s="151"/>
      <c r="L437" s="151"/>
      <c r="M437" s="151"/>
    </row>
    <row r="438" spans="2:13" ht="15" customHeight="1">
      <c r="B438" s="111"/>
      <c r="C438" s="112"/>
      <c r="D438" s="45" t="s">
        <v>74</v>
      </c>
      <c r="E438" s="150" t="s">
        <v>110</v>
      </c>
      <c r="F438" s="151"/>
      <c r="G438" s="151"/>
      <c r="H438" s="151"/>
      <c r="I438" s="151"/>
      <c r="J438" s="151"/>
      <c r="K438" s="151"/>
      <c r="L438" s="151"/>
      <c r="M438" s="151"/>
    </row>
    <row r="439" spans="2:13" ht="15" customHeight="1">
      <c r="B439" s="111"/>
      <c r="C439" s="112"/>
      <c r="D439" s="45" t="s">
        <v>75</v>
      </c>
      <c r="E439" s="150" t="s">
        <v>109</v>
      </c>
      <c r="F439" s="151"/>
      <c r="G439" s="151"/>
      <c r="H439" s="151"/>
      <c r="I439" s="151"/>
      <c r="J439" s="151"/>
      <c r="K439" s="151"/>
      <c r="L439" s="151"/>
      <c r="M439" s="151"/>
    </row>
    <row r="440" spans="2:13" ht="15" customHeight="1">
      <c r="B440" s="111"/>
      <c r="C440" s="112"/>
      <c r="D440" s="45" t="s">
        <v>76</v>
      </c>
      <c r="E440" s="150" t="s">
        <v>84</v>
      </c>
      <c r="F440" s="151"/>
      <c r="G440" s="151"/>
      <c r="H440" s="151"/>
      <c r="I440" s="151"/>
      <c r="J440" s="151"/>
      <c r="K440" s="151"/>
      <c r="L440" s="151"/>
      <c r="M440" s="151"/>
    </row>
    <row r="441" spans="2:13" ht="15" customHeight="1">
      <c r="B441" s="111"/>
      <c r="C441" s="112"/>
      <c r="D441" s="45" t="s">
        <v>77</v>
      </c>
      <c r="E441" s="150" t="s">
        <v>211</v>
      </c>
      <c r="F441" s="151"/>
      <c r="G441" s="151"/>
      <c r="H441" s="151"/>
      <c r="I441" s="151"/>
      <c r="J441" s="151"/>
      <c r="K441" s="151"/>
      <c r="L441" s="151"/>
      <c r="M441" s="151"/>
    </row>
    <row r="442" spans="2:13" ht="15" customHeight="1">
      <c r="B442" s="111"/>
      <c r="C442" s="112"/>
      <c r="D442" s="45" t="s">
        <v>78</v>
      </c>
      <c r="E442" s="151" t="s">
        <v>213</v>
      </c>
      <c r="F442" s="151"/>
      <c r="G442" s="151"/>
      <c r="H442" s="151"/>
      <c r="I442" s="151"/>
      <c r="J442" s="151"/>
      <c r="K442" s="151"/>
      <c r="L442" s="151"/>
      <c r="M442" s="151"/>
    </row>
    <row r="443" spans="2:13" ht="15" customHeight="1">
      <c r="B443" s="111"/>
      <c r="C443" s="112"/>
      <c r="D443" s="45" t="s">
        <v>79</v>
      </c>
      <c r="E443" s="151" t="s">
        <v>64</v>
      </c>
      <c r="F443" s="151"/>
      <c r="G443" s="151"/>
      <c r="H443" s="151"/>
      <c r="I443" s="151"/>
      <c r="J443" s="151"/>
      <c r="K443" s="151"/>
      <c r="L443" s="151"/>
      <c r="M443" s="151"/>
    </row>
    <row r="444" spans="2:13" ht="15" customHeight="1">
      <c r="B444" s="111"/>
      <c r="C444" s="112"/>
      <c r="D444" s="45" t="s">
        <v>80</v>
      </c>
      <c r="E444" s="151" t="s">
        <v>65</v>
      </c>
      <c r="F444" s="151"/>
      <c r="G444" s="151"/>
      <c r="H444" s="151"/>
      <c r="I444" s="151"/>
      <c r="J444" s="151"/>
      <c r="K444" s="151"/>
      <c r="L444" s="151"/>
      <c r="M444" s="151"/>
    </row>
    <row r="445" spans="2:13" ht="15" customHeight="1">
      <c r="B445" s="111"/>
      <c r="C445" s="112"/>
      <c r="D445" s="45" t="s">
        <v>81</v>
      </c>
      <c r="E445" s="151" t="s">
        <v>32</v>
      </c>
      <c r="F445" s="151"/>
      <c r="G445" s="151"/>
      <c r="H445" s="151"/>
      <c r="I445" s="151"/>
      <c r="J445" s="151"/>
      <c r="K445" s="151"/>
      <c r="L445" s="151"/>
      <c r="M445" s="151"/>
    </row>
    <row r="446" spans="2:13" ht="15" customHeight="1">
      <c r="B446" s="111"/>
      <c r="C446" s="112"/>
      <c r="D446" s="45" t="s">
        <v>82</v>
      </c>
      <c r="E446" s="151" t="s">
        <v>212</v>
      </c>
      <c r="F446" s="151"/>
      <c r="G446" s="151"/>
      <c r="H446" s="151"/>
      <c r="I446" s="151"/>
      <c r="J446" s="151"/>
      <c r="K446" s="151"/>
      <c r="L446" s="151"/>
      <c r="M446" s="151"/>
    </row>
    <row r="447" spans="2:13" ht="15" customHeight="1">
      <c r="B447" s="111"/>
      <c r="C447" s="112"/>
      <c r="D447" s="45" t="s">
        <v>183</v>
      </c>
      <c r="E447" s="151" t="s">
        <v>214</v>
      </c>
      <c r="F447" s="151"/>
      <c r="G447" s="151"/>
      <c r="H447" s="151"/>
      <c r="I447" s="151"/>
      <c r="J447" s="151"/>
      <c r="K447" s="151"/>
      <c r="L447" s="151"/>
      <c r="M447" s="151"/>
    </row>
    <row r="448" spans="2:13" ht="15" customHeight="1">
      <c r="B448" s="111"/>
      <c r="C448" s="112"/>
      <c r="D448" s="45" t="s">
        <v>184</v>
      </c>
      <c r="E448" s="151" t="s">
        <v>34</v>
      </c>
      <c r="F448" s="151"/>
      <c r="G448" s="151"/>
      <c r="H448" s="151"/>
      <c r="I448" s="151"/>
      <c r="J448" s="151"/>
      <c r="K448" s="151"/>
      <c r="L448" s="151"/>
      <c r="M448" s="151"/>
    </row>
    <row r="449" spans="2:12" ht="15" customHeight="1">
      <c r="B449" s="111"/>
      <c r="C449" s="112"/>
      <c r="D449" s="116"/>
      <c r="E449" s="110"/>
      <c r="F449" s="110"/>
      <c r="G449" s="110"/>
    </row>
    <row r="450" spans="2:12" ht="15" customHeight="1">
      <c r="B450" s="36" t="s">
        <v>518</v>
      </c>
      <c r="C450" s="33" t="s">
        <v>219</v>
      </c>
      <c r="D450" s="123" t="s">
        <v>553</v>
      </c>
      <c r="E450" s="110"/>
      <c r="F450" s="110"/>
      <c r="G450" s="110"/>
    </row>
    <row r="451" spans="2:12" ht="15" customHeight="1">
      <c r="B451" s="55" t="s">
        <v>525</v>
      </c>
      <c r="C451" s="57" t="s">
        <v>219</v>
      </c>
      <c r="D451" s="55" t="s">
        <v>554</v>
      </c>
      <c r="E451" s="110"/>
      <c r="F451" s="110"/>
      <c r="G451" s="110"/>
    </row>
    <row r="452" spans="2:12" ht="15" customHeight="1">
      <c r="B452" s="55" t="s">
        <v>506</v>
      </c>
      <c r="C452" s="57" t="s">
        <v>219</v>
      </c>
      <c r="D452" s="122" t="s">
        <v>556</v>
      </c>
      <c r="E452" s="60"/>
      <c r="F452" s="65"/>
      <c r="G452" s="65"/>
      <c r="H452" s="65"/>
      <c r="I452" s="58"/>
      <c r="J452" s="58"/>
      <c r="K452" s="58"/>
      <c r="L452" s="58"/>
    </row>
    <row r="453" spans="2:12" ht="15" customHeight="1">
      <c r="B453" s="111"/>
      <c r="C453" s="112"/>
      <c r="D453" s="117" t="s">
        <v>509</v>
      </c>
      <c r="E453" s="60"/>
      <c r="F453" s="65"/>
      <c r="G453" s="65"/>
      <c r="H453" s="65"/>
      <c r="I453" s="58"/>
      <c r="J453" s="58"/>
      <c r="K453" s="58"/>
      <c r="L453" s="58"/>
    </row>
    <row r="454" spans="2:12" ht="15" customHeight="1">
      <c r="B454" s="55" t="s">
        <v>507</v>
      </c>
      <c r="C454" s="57" t="s">
        <v>219</v>
      </c>
      <c r="D454" s="144" t="s">
        <v>909</v>
      </c>
      <c r="E454" s="60"/>
      <c r="F454" s="65"/>
      <c r="G454" s="65"/>
      <c r="H454" s="65"/>
    </row>
    <row r="455" spans="2:12" ht="15" customHeight="1">
      <c r="B455" s="55"/>
      <c r="C455" s="57"/>
      <c r="D455" s="121" t="s">
        <v>516</v>
      </c>
      <c r="E455" s="60"/>
      <c r="F455" s="65"/>
      <c r="G455" s="65"/>
      <c r="H455" s="65"/>
    </row>
    <row r="456" spans="2:12" ht="15" customHeight="1">
      <c r="B456" s="55" t="s">
        <v>508</v>
      </c>
      <c r="C456" s="57" t="s">
        <v>219</v>
      </c>
      <c r="D456" s="122" t="s">
        <v>555</v>
      </c>
      <c r="E456" s="60"/>
      <c r="F456" s="65"/>
      <c r="G456" s="65"/>
      <c r="H456" s="65"/>
    </row>
    <row r="457" spans="2:12" ht="15" customHeight="1">
      <c r="B457" s="111"/>
      <c r="C457" s="112"/>
      <c r="D457" s="122" t="s">
        <v>515</v>
      </c>
      <c r="E457" s="60"/>
      <c r="F457" s="65"/>
      <c r="G457" s="65"/>
      <c r="H457" s="65"/>
    </row>
    <row r="458" spans="2:12" ht="15" customHeight="1">
      <c r="B458" s="55" t="s">
        <v>510</v>
      </c>
      <c r="C458" s="57" t="s">
        <v>219</v>
      </c>
      <c r="D458" s="144" t="s">
        <v>910</v>
      </c>
      <c r="E458" s="60"/>
      <c r="F458" s="65"/>
      <c r="G458" s="65"/>
      <c r="H458" s="65"/>
    </row>
    <row r="459" spans="2:12" ht="15" customHeight="1">
      <c r="B459" s="55"/>
      <c r="C459" s="57"/>
      <c r="D459" s="121" t="s">
        <v>516</v>
      </c>
      <c r="E459" s="60"/>
      <c r="F459" s="65"/>
      <c r="G459" s="65"/>
      <c r="H459" s="65"/>
    </row>
    <row r="460" spans="2:12" ht="15" customHeight="1">
      <c r="B460" s="55" t="s">
        <v>511</v>
      </c>
      <c r="C460" s="57" t="s">
        <v>219</v>
      </c>
      <c r="D460" s="144" t="s">
        <v>912</v>
      </c>
    </row>
    <row r="461" spans="2:12" ht="15" customHeight="1">
      <c r="B461" s="55" t="s">
        <v>512</v>
      </c>
      <c r="C461" s="57" t="s">
        <v>219</v>
      </c>
      <c r="D461" s="144" t="s">
        <v>913</v>
      </c>
    </row>
    <row r="462" spans="2:12" ht="3" customHeight="1">
      <c r="B462" s="55"/>
      <c r="C462" s="57"/>
      <c r="D462" s="121"/>
    </row>
    <row r="463" spans="2:12" ht="15" customHeight="1">
      <c r="D463" s="105" t="s">
        <v>54</v>
      </c>
      <c r="E463" s="154" t="s">
        <v>483</v>
      </c>
      <c r="F463" s="155"/>
      <c r="G463" s="156"/>
    </row>
    <row r="464" spans="2:12" ht="15" customHeight="1">
      <c r="D464" s="113" t="s">
        <v>115</v>
      </c>
      <c r="E464" s="185" t="s">
        <v>493</v>
      </c>
      <c r="F464" s="158"/>
      <c r="G464" s="159"/>
    </row>
    <row r="465" spans="2:11" ht="15" customHeight="1">
      <c r="D465" s="113" t="s">
        <v>121</v>
      </c>
      <c r="E465" s="185" t="s">
        <v>494</v>
      </c>
      <c r="F465" s="158"/>
      <c r="G465" s="159"/>
    </row>
    <row r="466" spans="2:11" ht="15" customHeight="1">
      <c r="D466" s="113" t="s">
        <v>127</v>
      </c>
      <c r="E466" s="185" t="s">
        <v>495</v>
      </c>
      <c r="F466" s="158"/>
      <c r="G466" s="159"/>
    </row>
    <row r="467" spans="2:11" ht="15" customHeight="1">
      <c r="D467" s="113" t="s">
        <v>128</v>
      </c>
      <c r="E467" s="185" t="s">
        <v>496</v>
      </c>
      <c r="F467" s="158"/>
      <c r="G467" s="159"/>
    </row>
    <row r="468" spans="2:11" ht="15" customHeight="1">
      <c r="D468" s="113" t="s">
        <v>205</v>
      </c>
      <c r="E468" s="185" t="s">
        <v>497</v>
      </c>
      <c r="F468" s="158"/>
      <c r="G468" s="159"/>
    </row>
    <row r="469" spans="2:11" ht="15" customHeight="1">
      <c r="D469" s="113" t="s">
        <v>240</v>
      </c>
      <c r="E469" s="185" t="s">
        <v>34</v>
      </c>
      <c r="F469" s="158"/>
      <c r="G469" s="159"/>
    </row>
    <row r="470" spans="2:11" ht="15" customHeight="1">
      <c r="D470" s="116"/>
      <c r="E470" s="110"/>
      <c r="F470" s="110"/>
      <c r="G470" s="110"/>
    </row>
    <row r="471" spans="2:11" ht="15" customHeight="1">
      <c r="B471" s="55" t="s">
        <v>513</v>
      </c>
      <c r="C471" s="57" t="s">
        <v>219</v>
      </c>
      <c r="D471" s="144" t="s">
        <v>895</v>
      </c>
      <c r="E471" s="60"/>
    </row>
    <row r="472" spans="2:11" ht="15" customHeight="1">
      <c r="B472" s="55"/>
      <c r="C472" s="57"/>
      <c r="D472" s="144" t="s">
        <v>896</v>
      </c>
      <c r="E472" s="60"/>
    </row>
    <row r="473" spans="2:11" ht="15" customHeight="1">
      <c r="B473" s="55" t="s">
        <v>514</v>
      </c>
      <c r="C473" s="57" t="s">
        <v>219</v>
      </c>
      <c r="D473" s="144" t="s">
        <v>897</v>
      </c>
    </row>
    <row r="474" spans="2:11" ht="15" customHeight="1">
      <c r="B474" s="36" t="s">
        <v>526</v>
      </c>
      <c r="C474" s="57" t="s">
        <v>219</v>
      </c>
      <c r="D474" s="146" t="s">
        <v>914</v>
      </c>
    </row>
    <row r="475" spans="2:11" ht="15" customHeight="1">
      <c r="B475" s="36" t="s">
        <v>898</v>
      </c>
      <c r="C475" s="57" t="s">
        <v>219</v>
      </c>
      <c r="D475" s="147" t="s">
        <v>917</v>
      </c>
    </row>
    <row r="476" spans="2:11" ht="15" customHeight="1">
      <c r="B476" s="36"/>
      <c r="C476" s="138"/>
      <c r="D476" s="148" t="s">
        <v>918</v>
      </c>
    </row>
    <row r="477" spans="2:11" ht="15" customHeight="1">
      <c r="B477" s="36" t="s">
        <v>915</v>
      </c>
      <c r="C477" s="138" t="s">
        <v>219</v>
      </c>
      <c r="D477" s="145" t="s">
        <v>911</v>
      </c>
    </row>
    <row r="480" spans="2:11" ht="15" customHeight="1">
      <c r="K480" s="140" t="s">
        <v>894</v>
      </c>
    </row>
    <row r="481" spans="11:11" ht="15" customHeight="1">
      <c r="K481" s="71"/>
    </row>
    <row r="482" spans="11:11" ht="15" customHeight="1">
      <c r="K482" s="72" t="s">
        <v>347</v>
      </c>
    </row>
    <row r="483" spans="11:11" ht="15" customHeight="1">
      <c r="K483" s="71"/>
    </row>
    <row r="484" spans="11:11" ht="15" customHeight="1">
      <c r="K484" s="127" t="s">
        <v>348</v>
      </c>
    </row>
    <row r="485" spans="11:11" ht="15" customHeight="1">
      <c r="K485" s="78" t="s">
        <v>368</v>
      </c>
    </row>
  </sheetData>
  <sheetProtection sheet="1" objects="1" scenarios="1"/>
  <mergeCells count="260">
    <mergeCell ref="E465:G465"/>
    <mergeCell ref="E466:G466"/>
    <mergeCell ref="E467:G467"/>
    <mergeCell ref="E468:G468"/>
    <mergeCell ref="E469:G469"/>
    <mergeCell ref="E418:G418"/>
    <mergeCell ref="E419:G419"/>
    <mergeCell ref="E420:G420"/>
    <mergeCell ref="E421:G421"/>
    <mergeCell ref="E422:G422"/>
    <mergeCell ref="E423:G423"/>
    <mergeCell ref="E424:G424"/>
    <mergeCell ref="E463:G463"/>
    <mergeCell ref="E464:G464"/>
    <mergeCell ref="E430:M430"/>
    <mergeCell ref="E431:M431"/>
    <mergeCell ref="E432:M432"/>
    <mergeCell ref="E433:M433"/>
    <mergeCell ref="E434:M434"/>
    <mergeCell ref="E435:M435"/>
    <mergeCell ref="E436:M436"/>
    <mergeCell ref="E437:M437"/>
    <mergeCell ref="E438:M438"/>
    <mergeCell ref="E439:M439"/>
    <mergeCell ref="A1:O1"/>
    <mergeCell ref="E367:I367"/>
    <mergeCell ref="E368:I368"/>
    <mergeCell ref="E373:I373"/>
    <mergeCell ref="E374:I374"/>
    <mergeCell ref="E375:I375"/>
    <mergeCell ref="E346:I346"/>
    <mergeCell ref="E347:I347"/>
    <mergeCell ref="E352:I352"/>
    <mergeCell ref="E353:I353"/>
    <mergeCell ref="E354:I354"/>
    <mergeCell ref="E359:I359"/>
    <mergeCell ref="E360:I360"/>
    <mergeCell ref="E361:I361"/>
    <mergeCell ref="E366:I366"/>
    <mergeCell ref="E181:H181"/>
    <mergeCell ref="E175:H175"/>
    <mergeCell ref="E176:H176"/>
    <mergeCell ref="E177:H177"/>
    <mergeCell ref="E178:H178"/>
    <mergeCell ref="E179:H179"/>
    <mergeCell ref="E180:H180"/>
    <mergeCell ref="E345:I345"/>
    <mergeCell ref="E291:G291"/>
    <mergeCell ref="E219:K219"/>
    <mergeCell ref="E220:K220"/>
    <mergeCell ref="E221:K221"/>
    <mergeCell ref="E222:K222"/>
    <mergeCell ref="E230:K230"/>
    <mergeCell ref="E231:K231"/>
    <mergeCell ref="E232:K232"/>
    <mergeCell ref="E233:K233"/>
    <mergeCell ref="E263:H263"/>
    <mergeCell ref="E224:K224"/>
    <mergeCell ref="E225:K225"/>
    <mergeCell ref="E226:K226"/>
    <mergeCell ref="E227:K227"/>
    <mergeCell ref="E228:K228"/>
    <mergeCell ref="I261:J261"/>
    <mergeCell ref="I262:J262"/>
    <mergeCell ref="I263:J263"/>
    <mergeCell ref="D254:H254"/>
    <mergeCell ref="E255:H255"/>
    <mergeCell ref="I254:J254"/>
    <mergeCell ref="I255:J255"/>
    <mergeCell ref="I256:J256"/>
    <mergeCell ref="I257:J257"/>
    <mergeCell ref="I258:J258"/>
    <mergeCell ref="E125:H125"/>
    <mergeCell ref="E126:H126"/>
    <mergeCell ref="E127:H127"/>
    <mergeCell ref="E128:H128"/>
    <mergeCell ref="E129:H129"/>
    <mergeCell ref="E306:I306"/>
    <mergeCell ref="E307:I307"/>
    <mergeCell ref="E308:I308"/>
    <mergeCell ref="E267:H267"/>
    <mergeCell ref="E268:H268"/>
    <mergeCell ref="E269:H269"/>
    <mergeCell ref="E246:H246"/>
    <mergeCell ref="E247:H247"/>
    <mergeCell ref="E248:H248"/>
    <mergeCell ref="E249:H249"/>
    <mergeCell ref="E294:G294"/>
    <mergeCell ref="E285:I285"/>
    <mergeCell ref="E286:I286"/>
    <mergeCell ref="E287:I287"/>
    <mergeCell ref="E234:K234"/>
    <mergeCell ref="E223:K223"/>
    <mergeCell ref="E292:G292"/>
    <mergeCell ref="E293:G293"/>
    <mergeCell ref="E272:H272"/>
    <mergeCell ref="E47:H47"/>
    <mergeCell ref="E48:H48"/>
    <mergeCell ref="E49:H49"/>
    <mergeCell ref="E68:H68"/>
    <mergeCell ref="E69:H69"/>
    <mergeCell ref="E70:H70"/>
    <mergeCell ref="E245:H245"/>
    <mergeCell ref="E270:H270"/>
    <mergeCell ref="E271:H271"/>
    <mergeCell ref="E260:H260"/>
    <mergeCell ref="E261:H261"/>
    <mergeCell ref="E262:H262"/>
    <mergeCell ref="E259:H259"/>
    <mergeCell ref="E256:H256"/>
    <mergeCell ref="E136:H136"/>
    <mergeCell ref="E257:H257"/>
    <mergeCell ref="E229:K229"/>
    <mergeCell ref="E241:H241"/>
    <mergeCell ref="E242:H242"/>
    <mergeCell ref="E243:H243"/>
    <mergeCell ref="E244:H244"/>
    <mergeCell ref="E235:K235"/>
    <mergeCell ref="E217:K217"/>
    <mergeCell ref="E218:K218"/>
    <mergeCell ref="E212:K212"/>
    <mergeCell ref="E211:K211"/>
    <mergeCell ref="E210:K210"/>
    <mergeCell ref="E209:K209"/>
    <mergeCell ref="E208:K208"/>
    <mergeCell ref="E207:K207"/>
    <mergeCell ref="E216:K216"/>
    <mergeCell ref="E215:K215"/>
    <mergeCell ref="E214:K214"/>
    <mergeCell ref="E213:K213"/>
    <mergeCell ref="E206:K206"/>
    <mergeCell ref="E205:K205"/>
    <mergeCell ref="E187:H187"/>
    <mergeCell ref="E188:H188"/>
    <mergeCell ref="E189:H189"/>
    <mergeCell ref="E204:K204"/>
    <mergeCell ref="E203:K203"/>
    <mergeCell ref="E202:K202"/>
    <mergeCell ref="E154:H154"/>
    <mergeCell ref="E167:H167"/>
    <mergeCell ref="E168:H168"/>
    <mergeCell ref="E169:H169"/>
    <mergeCell ref="E158:H158"/>
    <mergeCell ref="E159:H159"/>
    <mergeCell ref="E160:H160"/>
    <mergeCell ref="E161:H161"/>
    <mergeCell ref="E162:H162"/>
    <mergeCell ref="E193:H193"/>
    <mergeCell ref="E194:H194"/>
    <mergeCell ref="E198:H198"/>
    <mergeCell ref="E195:H195"/>
    <mergeCell ref="E196:H196"/>
    <mergeCell ref="E197:H197"/>
    <mergeCell ref="E173:H173"/>
    <mergeCell ref="E174:H174"/>
    <mergeCell ref="E148:H148"/>
    <mergeCell ref="E149:H149"/>
    <mergeCell ref="E150:H150"/>
    <mergeCell ref="E151:H151"/>
    <mergeCell ref="E152:H152"/>
    <mergeCell ref="E153:H153"/>
    <mergeCell ref="E105:M105"/>
    <mergeCell ref="E106:M106"/>
    <mergeCell ref="E107:M107"/>
    <mergeCell ref="E111:H111"/>
    <mergeCell ref="E112:H112"/>
    <mergeCell ref="E113:H113"/>
    <mergeCell ref="E130:H130"/>
    <mergeCell ref="E131:H131"/>
    <mergeCell ref="E132:H132"/>
    <mergeCell ref="E133:H133"/>
    <mergeCell ref="E134:H134"/>
    <mergeCell ref="E135:H135"/>
    <mergeCell ref="E137:H137"/>
    <mergeCell ref="E138:H138"/>
    <mergeCell ref="E117:H117"/>
    <mergeCell ref="E119:H119"/>
    <mergeCell ref="E118:H118"/>
    <mergeCell ref="E124:H124"/>
    <mergeCell ref="E99:M99"/>
    <mergeCell ref="E100:M100"/>
    <mergeCell ref="E101:M101"/>
    <mergeCell ref="E102:M102"/>
    <mergeCell ref="E103:M103"/>
    <mergeCell ref="E104:M104"/>
    <mergeCell ref="E93:M93"/>
    <mergeCell ref="E94:M94"/>
    <mergeCell ref="E95:M95"/>
    <mergeCell ref="E96:M96"/>
    <mergeCell ref="E97:M97"/>
    <mergeCell ref="E98:M98"/>
    <mergeCell ref="E75:H75"/>
    <mergeCell ref="E76:H76"/>
    <mergeCell ref="E77:H77"/>
    <mergeCell ref="E84:H84"/>
    <mergeCell ref="E85:H85"/>
    <mergeCell ref="E89:M89"/>
    <mergeCell ref="E90:M90"/>
    <mergeCell ref="E91:M91"/>
    <mergeCell ref="E92:M92"/>
    <mergeCell ref="E78:H78"/>
    <mergeCell ref="E79:H79"/>
    <mergeCell ref="E80:H80"/>
    <mergeCell ref="E81:H81"/>
    <mergeCell ref="E82:H82"/>
    <mergeCell ref="E83:H83"/>
    <mergeCell ref="I259:J259"/>
    <mergeCell ref="I260:J260"/>
    <mergeCell ref="E258:H258"/>
    <mergeCell ref="E441:M441"/>
    <mergeCell ref="E442:M442"/>
    <mergeCell ref="E443:M443"/>
    <mergeCell ref="E444:M444"/>
    <mergeCell ref="E445:M445"/>
    <mergeCell ref="E446:M446"/>
    <mergeCell ref="E314:I314"/>
    <mergeCell ref="E315:I315"/>
    <mergeCell ref="E316:I316"/>
    <mergeCell ref="E273:H273"/>
    <mergeCell ref="E275:H275"/>
    <mergeCell ref="E274:H274"/>
    <mergeCell ref="E447:M447"/>
    <mergeCell ref="E448:M448"/>
    <mergeCell ref="E398:I398"/>
    <mergeCell ref="E399:I399"/>
    <mergeCell ref="E403:I403"/>
    <mergeCell ref="E400:I400"/>
    <mergeCell ref="E401:I401"/>
    <mergeCell ref="E402:I402"/>
    <mergeCell ref="E408:G408"/>
    <mergeCell ref="E409:G409"/>
    <mergeCell ref="E410:G410"/>
    <mergeCell ref="E411:G411"/>
    <mergeCell ref="E412:G412"/>
    <mergeCell ref="E413:G413"/>
    <mergeCell ref="E414:G414"/>
    <mergeCell ref="A2:O2"/>
    <mergeCell ref="E440:M440"/>
    <mergeCell ref="E386:I386"/>
    <mergeCell ref="E387:I387"/>
    <mergeCell ref="E388:I388"/>
    <mergeCell ref="E389:I389"/>
    <mergeCell ref="E391:I391"/>
    <mergeCell ref="E390:I390"/>
    <mergeCell ref="E395:I395"/>
    <mergeCell ref="E396:I396"/>
    <mergeCell ref="E397:I397"/>
    <mergeCell ref="E337:I337"/>
    <mergeCell ref="E338:I338"/>
    <mergeCell ref="E340:I340"/>
    <mergeCell ref="E339:I339"/>
    <mergeCell ref="E322:I322"/>
    <mergeCell ref="E324:I324"/>
    <mergeCell ref="E323:I323"/>
    <mergeCell ref="E328:I328"/>
    <mergeCell ref="E329:I329"/>
    <mergeCell ref="E330:I330"/>
    <mergeCell ref="E331:I331"/>
    <mergeCell ref="E332:I332"/>
    <mergeCell ref="E336:I336"/>
  </mergeCells>
  <printOptions horizontalCentered="1"/>
  <pageMargins left="0.23622047244094491" right="0.23622047244094491" top="0.51181102362204722" bottom="0.59055118110236227" header="0.23622047244094491" footer="0.23622047244094491"/>
  <pageSetup paperSize="9" scale="97" orientation="landscape" r:id="rId1"/>
  <headerFooter>
    <oddFooter>&amp;L&amp;"Tahoma,Regular"&amp;9Petunjuk Pengisian Format Pendataan Personal MA - TP 2016/2017&amp;R&amp;"Tahoma,Regular"&amp;9Halaman : &amp;P</oddFooter>
  </headerFooter>
  <rowBreaks count="1" manualBreakCount="1">
    <brk id="36" max="16383" man="1"/>
  </rowBreaks>
  <ignoredErrors>
    <ignoredError sqref="D125:D138 D112:D113 D168:D169 D188:D189 D286:D287 D292:D294 D204:E212 D76 D90:D107 D268:D272 D118:D119 D307:D308 D315:D316 D256:D263 A111:A114 A71 A75:A86 A89:A108 D248:D249 A4:A7 D329:D333 D323:D324 D337:D340 D194:D198 D387:D391 D396:D399 D400:D403 D174:D181 D346:D347 D353:D354 D374:D376 D367:D368 D360:D361 A41 A38 A36 A23:A32 A17 A13 D203 D214:E228 D213 D231:E231 D229 D230 D233:E235 D23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G204"/>
  <sheetViews>
    <sheetView tabSelected="1" topLeftCell="BU1" workbookViewId="0">
      <selection activeCell="CB5" sqref="CB5"/>
    </sheetView>
  </sheetViews>
  <sheetFormatPr defaultColWidth="11.5703125" defaultRowHeight="15" customHeight="1"/>
  <cols>
    <col min="1" max="1" width="12.7109375" style="12" customWidth="1"/>
    <col min="2" max="2" width="9.7109375" style="12" customWidth="1"/>
    <col min="3" max="3" width="40.7109375" style="13" customWidth="1"/>
    <col min="4" max="4" width="8.7109375" style="12" customWidth="1"/>
    <col min="5" max="5" width="63.7109375" style="14" customWidth="1"/>
    <col min="6" max="6" width="19.7109375" style="12" bestFit="1" customWidth="1"/>
    <col min="7" max="9" width="20.7109375" style="14" customWidth="1"/>
    <col min="10" max="10" width="9.7109375" style="14" customWidth="1"/>
    <col min="11" max="12" width="18.7109375" style="12" customWidth="1"/>
    <col min="13" max="13" width="30.7109375" style="14" customWidth="1"/>
    <col min="14" max="14" width="18.7109375" style="12" customWidth="1"/>
    <col min="15" max="15" width="16.7109375" style="14" customWidth="1"/>
    <col min="16" max="16" width="12.7109375" style="12" customWidth="1"/>
    <col min="17" max="17" width="8.7109375" style="12" customWidth="1"/>
    <col min="18" max="18" width="25.7109375" style="14" customWidth="1"/>
    <col min="19" max="19" width="7.7109375" style="12" customWidth="1"/>
    <col min="20" max="20" width="11" style="12" bestFit="1" customWidth="1"/>
    <col min="21" max="21" width="10.5703125" style="12" bestFit="1" customWidth="1"/>
    <col min="22" max="23" width="10.5703125" style="12" customWidth="1"/>
    <col min="24" max="24" width="8.7109375" style="12" customWidth="1"/>
    <col min="25" max="29" width="10.7109375" style="12" customWidth="1"/>
    <col min="30" max="30" width="11.85546875" style="12" customWidth="1"/>
    <col min="31" max="32" width="8.5703125" style="12" customWidth="1"/>
    <col min="33" max="33" width="12.7109375" style="12" customWidth="1"/>
    <col min="34" max="34" width="11.28515625" style="12" customWidth="1"/>
    <col min="35" max="35" width="9.7109375" style="12" customWidth="1"/>
    <col min="36" max="36" width="10.7109375" style="12" customWidth="1"/>
    <col min="37" max="37" width="12.28515625" style="15" bestFit="1" customWidth="1"/>
    <col min="38" max="38" width="13.7109375" style="12" customWidth="1"/>
    <col min="39" max="39" width="12.7109375" style="15" customWidth="1"/>
    <col min="40" max="40" width="13.7109375" style="15" customWidth="1"/>
    <col min="41" max="41" width="10.7109375" style="12" customWidth="1"/>
    <col min="42" max="42" width="12.7109375" style="12" customWidth="1"/>
    <col min="43" max="43" width="10.7109375" style="12" customWidth="1"/>
    <col min="44" max="44" width="12.7109375" style="15" customWidth="1"/>
    <col min="45" max="45" width="9.85546875" style="12" bestFit="1" customWidth="1"/>
    <col min="46" max="46" width="9.28515625" style="12" customWidth="1"/>
    <col min="47" max="47" width="9.28515625" style="16" customWidth="1"/>
    <col min="48" max="48" width="9.7109375" style="16" customWidth="1"/>
    <col min="49" max="49" width="14.7109375" style="16" customWidth="1"/>
    <col min="50" max="50" width="21.7109375" style="16" customWidth="1"/>
    <col min="51" max="51" width="12.7109375" style="12" customWidth="1"/>
    <col min="52" max="54" width="13.7109375" style="12" customWidth="1"/>
    <col min="55" max="57" width="14.7109375" style="12" customWidth="1"/>
    <col min="58" max="58" width="12.7109375" style="12" customWidth="1"/>
    <col min="59" max="62" width="11.7109375" style="12" customWidth="1"/>
    <col min="63" max="63" width="9.7109375" style="12" customWidth="1"/>
    <col min="64" max="64" width="11.7109375" style="12" customWidth="1"/>
    <col min="65" max="65" width="9.7109375" style="12" customWidth="1"/>
    <col min="66" max="66" width="11.7109375" style="12" customWidth="1"/>
    <col min="67" max="67" width="9.7109375" style="12" customWidth="1"/>
    <col min="68" max="68" width="11.7109375" style="12" customWidth="1"/>
    <col min="69" max="69" width="9.7109375" style="12" customWidth="1"/>
    <col min="70" max="70" width="11.7109375" style="12" customWidth="1"/>
    <col min="71" max="71" width="9.7109375" style="12" customWidth="1"/>
    <col min="72" max="72" width="41.85546875" style="12" customWidth="1"/>
    <col min="73" max="76" width="20.7109375" style="12" customWidth="1"/>
    <col min="77" max="77" width="9.7109375" style="12" customWidth="1"/>
    <col min="78" max="78" width="11.7109375" style="12" customWidth="1"/>
    <col min="79" max="79" width="12.85546875" style="12" customWidth="1"/>
    <col min="80" max="80" width="14.7109375" style="12" customWidth="1"/>
    <col min="81" max="91" width="8.7109375" style="12" customWidth="1"/>
    <col min="92" max="92" width="24.7109375" style="12" customWidth="1"/>
    <col min="93" max="93" width="12.7109375" style="12" customWidth="1"/>
    <col min="94" max="94" width="24.7109375" style="12" customWidth="1"/>
    <col min="95" max="95" width="12.7109375" style="12" customWidth="1"/>
    <col min="96" max="96" width="15.7109375" style="12" customWidth="1"/>
    <col min="97" max="97" width="8.7109375" style="12" customWidth="1"/>
    <col min="98" max="98" width="12.7109375" style="12" customWidth="1"/>
    <col min="99" max="99" width="20.7109375" style="12" customWidth="1"/>
    <col min="100" max="100" width="10.7109375" style="12" customWidth="1"/>
    <col min="101" max="101" width="8.7109375" style="12" customWidth="1"/>
    <col min="102" max="102" width="41.7109375" style="12" customWidth="1"/>
    <col min="103" max="103" width="2" style="18" hidden="1" customWidth="1"/>
    <col min="104" max="104" width="19.7109375" style="10" hidden="1" customWidth="1"/>
    <col min="105" max="105" width="2.7109375" style="10" hidden="1" customWidth="1"/>
    <col min="106" max="106" width="69.28515625" style="10" hidden="1" customWidth="1"/>
    <col min="107" max="107" width="2.7109375" style="10" hidden="1" customWidth="1"/>
    <col min="108" max="108" width="11.7109375" style="10" hidden="1" customWidth="1"/>
    <col min="109" max="109" width="2.7109375" style="10" hidden="1" customWidth="1"/>
    <col min="110" max="110" width="45.85546875" style="10" hidden="1" customWidth="1"/>
    <col min="111" max="111" width="1.5703125" style="10" bestFit="1" customWidth="1"/>
    <col min="112" max="16384" width="11.5703125" style="10"/>
  </cols>
  <sheetData>
    <row r="1" spans="1:111" s="1" customFormat="1" ht="15" customHeight="1">
      <c r="A1" s="1" t="s">
        <v>637</v>
      </c>
      <c r="C1" s="6"/>
      <c r="D1" s="6"/>
      <c r="F1" s="6"/>
      <c r="K1" s="6"/>
      <c r="N1" s="7"/>
      <c r="P1" s="6"/>
      <c r="Q1" s="6"/>
      <c r="S1" s="6"/>
      <c r="U1" s="6"/>
      <c r="V1" s="6"/>
      <c r="W1" s="6"/>
      <c r="X1" s="6"/>
      <c r="Y1" s="6"/>
      <c r="Z1" s="6"/>
      <c r="AA1" s="6"/>
      <c r="AH1" s="8"/>
      <c r="AI1" s="8"/>
      <c r="AM1" s="6"/>
      <c r="AN1" s="6"/>
      <c r="AS1" s="102"/>
    </row>
    <row r="2" spans="1:111" s="1" customFormat="1" ht="15" customHeight="1">
      <c r="A2" s="186" t="s">
        <v>638</v>
      </c>
      <c r="B2" s="187"/>
      <c r="C2" s="187"/>
      <c r="D2" s="187"/>
      <c r="E2" s="187"/>
      <c r="F2" s="187"/>
      <c r="G2" s="187"/>
      <c r="H2" s="187"/>
      <c r="I2" s="187"/>
      <c r="J2" s="188"/>
      <c r="K2" s="189" t="s">
        <v>557</v>
      </c>
      <c r="L2" s="189"/>
      <c r="M2" s="189"/>
      <c r="N2" s="189"/>
      <c r="O2" s="189"/>
      <c r="P2" s="189"/>
      <c r="Q2" s="189"/>
      <c r="R2" s="189"/>
      <c r="S2" s="194" t="s">
        <v>202</v>
      </c>
      <c r="T2" s="195"/>
      <c r="U2" s="186" t="s">
        <v>558</v>
      </c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8"/>
      <c r="AJ2" s="194" t="s">
        <v>216</v>
      </c>
      <c r="AK2" s="196"/>
      <c r="AL2" s="192" t="s">
        <v>215</v>
      </c>
      <c r="AM2" s="194" t="s">
        <v>478</v>
      </c>
      <c r="AN2" s="195"/>
      <c r="AO2" s="194" t="s">
        <v>472</v>
      </c>
      <c r="AP2" s="196"/>
      <c r="AQ2" s="197"/>
      <c r="AR2" s="198"/>
      <c r="AS2" s="189" t="s">
        <v>559</v>
      </c>
      <c r="AT2" s="189"/>
      <c r="AU2" s="189"/>
      <c r="AV2" s="189"/>
      <c r="AW2" s="189"/>
      <c r="AX2" s="189"/>
      <c r="AY2" s="189"/>
      <c r="AZ2" s="189" t="s">
        <v>520</v>
      </c>
      <c r="BA2" s="189"/>
      <c r="BB2" s="189"/>
      <c r="BC2" s="189" t="s">
        <v>519</v>
      </c>
      <c r="BD2" s="189"/>
      <c r="BE2" s="189"/>
      <c r="BF2" s="186" t="s">
        <v>458</v>
      </c>
      <c r="BG2" s="187"/>
      <c r="BH2" s="187"/>
      <c r="BI2" s="188"/>
      <c r="BJ2" s="186" t="s">
        <v>426</v>
      </c>
      <c r="BK2" s="187"/>
      <c r="BL2" s="187"/>
      <c r="BM2" s="187"/>
      <c r="BN2" s="187"/>
      <c r="BO2" s="187"/>
      <c r="BP2" s="187"/>
      <c r="BQ2" s="187"/>
      <c r="BR2" s="187"/>
      <c r="BS2" s="188"/>
      <c r="BT2" s="186" t="s">
        <v>457</v>
      </c>
      <c r="BU2" s="187"/>
      <c r="BV2" s="187"/>
      <c r="BW2" s="187"/>
      <c r="BX2" s="187"/>
      <c r="BY2" s="188"/>
      <c r="BZ2" s="192" t="s">
        <v>522</v>
      </c>
      <c r="CA2" s="192" t="s">
        <v>417</v>
      </c>
      <c r="CB2" s="192" t="s">
        <v>399</v>
      </c>
      <c r="CC2" s="199" t="s">
        <v>523</v>
      </c>
      <c r="CD2" s="199" t="s">
        <v>481</v>
      </c>
      <c r="CE2" s="205" t="s">
        <v>889</v>
      </c>
      <c r="CF2" s="206"/>
      <c r="CG2" s="206"/>
      <c r="CH2" s="206"/>
      <c r="CI2" s="206"/>
      <c r="CJ2" s="206"/>
      <c r="CK2" s="206"/>
      <c r="CL2" s="206"/>
      <c r="CM2" s="207"/>
      <c r="CN2" s="199" t="s">
        <v>500</v>
      </c>
      <c r="CO2" s="199"/>
      <c r="CP2" s="199" t="s">
        <v>503</v>
      </c>
      <c r="CQ2" s="199"/>
      <c r="CR2" s="201" t="s">
        <v>517</v>
      </c>
      <c r="CS2" s="201"/>
      <c r="CT2" s="201"/>
      <c r="CU2" s="201"/>
      <c r="CV2" s="201"/>
      <c r="CW2" s="201"/>
      <c r="CX2" s="201"/>
    </row>
    <row r="3" spans="1:111" s="1" customFormat="1" ht="15" customHeight="1">
      <c r="A3" s="189" t="s">
        <v>640</v>
      </c>
      <c r="B3" s="189" t="s">
        <v>374</v>
      </c>
      <c r="C3" s="189" t="s">
        <v>639</v>
      </c>
      <c r="D3" s="192" t="s">
        <v>51</v>
      </c>
      <c r="E3" s="189" t="s">
        <v>0</v>
      </c>
      <c r="F3" s="189" t="s">
        <v>378</v>
      </c>
      <c r="G3" s="189" t="s">
        <v>9</v>
      </c>
      <c r="H3" s="189" t="s">
        <v>1</v>
      </c>
      <c r="I3" s="189" t="s">
        <v>375</v>
      </c>
      <c r="J3" s="189" t="s">
        <v>376</v>
      </c>
      <c r="K3" s="190" t="s">
        <v>196</v>
      </c>
      <c r="L3" s="189" t="s">
        <v>363</v>
      </c>
      <c r="M3" s="189" t="s">
        <v>315</v>
      </c>
      <c r="N3" s="193" t="s">
        <v>2</v>
      </c>
      <c r="O3" s="189" t="s">
        <v>3</v>
      </c>
      <c r="P3" s="192" t="s">
        <v>50</v>
      </c>
      <c r="Q3" s="192" t="s">
        <v>7</v>
      </c>
      <c r="R3" s="192" t="s">
        <v>4</v>
      </c>
      <c r="S3" s="190" t="s">
        <v>8</v>
      </c>
      <c r="T3" s="190" t="s">
        <v>112</v>
      </c>
      <c r="U3" s="192" t="s">
        <v>113</v>
      </c>
      <c r="V3" s="194" t="s">
        <v>318</v>
      </c>
      <c r="W3" s="195"/>
      <c r="X3" s="192" t="s">
        <v>5</v>
      </c>
      <c r="Y3" s="192" t="s">
        <v>372</v>
      </c>
      <c r="Z3" s="192" t="s">
        <v>377</v>
      </c>
      <c r="AA3" s="192" t="s">
        <v>52</v>
      </c>
      <c r="AB3" s="192" t="s">
        <v>111</v>
      </c>
      <c r="AC3" s="190" t="s">
        <v>370</v>
      </c>
      <c r="AD3" s="192" t="s">
        <v>228</v>
      </c>
      <c r="AE3" s="190" t="s">
        <v>361</v>
      </c>
      <c r="AF3" s="186" t="s">
        <v>476</v>
      </c>
      <c r="AG3" s="188"/>
      <c r="AH3" s="190" t="s">
        <v>477</v>
      </c>
      <c r="AI3" s="190" t="s">
        <v>433</v>
      </c>
      <c r="AJ3" s="190" t="s">
        <v>217</v>
      </c>
      <c r="AK3" s="190" t="s">
        <v>362</v>
      </c>
      <c r="AL3" s="192"/>
      <c r="AM3" s="190" t="s">
        <v>218</v>
      </c>
      <c r="AN3" s="190" t="s">
        <v>320</v>
      </c>
      <c r="AO3" s="190" t="s">
        <v>326</v>
      </c>
      <c r="AP3" s="190" t="s">
        <v>366</v>
      </c>
      <c r="AQ3" s="190" t="s">
        <v>224</v>
      </c>
      <c r="AR3" s="190" t="s">
        <v>321</v>
      </c>
      <c r="AS3" s="192" t="s">
        <v>11</v>
      </c>
      <c r="AT3" s="192" t="s">
        <v>10</v>
      </c>
      <c r="AU3" s="192" t="s">
        <v>48</v>
      </c>
      <c r="AV3" s="192" t="s">
        <v>114</v>
      </c>
      <c r="AW3" s="189" t="s">
        <v>6</v>
      </c>
      <c r="AX3" s="189" t="s">
        <v>371</v>
      </c>
      <c r="AY3" s="192" t="s">
        <v>373</v>
      </c>
      <c r="AZ3" s="192" t="s">
        <v>234</v>
      </c>
      <c r="BA3" s="192" t="s">
        <v>226</v>
      </c>
      <c r="BB3" s="192" t="s">
        <v>227</v>
      </c>
      <c r="BC3" s="192" t="s">
        <v>233</v>
      </c>
      <c r="BD3" s="192" t="s">
        <v>235</v>
      </c>
      <c r="BE3" s="192" t="s">
        <v>236</v>
      </c>
      <c r="BF3" s="190" t="s">
        <v>408</v>
      </c>
      <c r="BG3" s="190" t="s">
        <v>400</v>
      </c>
      <c r="BH3" s="190" t="s">
        <v>401</v>
      </c>
      <c r="BI3" s="190" t="s">
        <v>425</v>
      </c>
      <c r="BJ3" s="192" t="s">
        <v>419</v>
      </c>
      <c r="BK3" s="192"/>
      <c r="BL3" s="192" t="s">
        <v>420</v>
      </c>
      <c r="BM3" s="192"/>
      <c r="BN3" s="192" t="s">
        <v>421</v>
      </c>
      <c r="BO3" s="192"/>
      <c r="BP3" s="192" t="s">
        <v>422</v>
      </c>
      <c r="BQ3" s="192"/>
      <c r="BR3" s="192" t="s">
        <v>423</v>
      </c>
      <c r="BS3" s="192"/>
      <c r="BT3" s="189" t="s">
        <v>0</v>
      </c>
      <c r="BU3" s="189" t="s">
        <v>378</v>
      </c>
      <c r="BV3" s="189" t="s">
        <v>9</v>
      </c>
      <c r="BW3" s="189" t="s">
        <v>1</v>
      </c>
      <c r="BX3" s="189" t="s">
        <v>375</v>
      </c>
      <c r="BY3" s="189" t="s">
        <v>376</v>
      </c>
      <c r="BZ3" s="192"/>
      <c r="CA3" s="192"/>
      <c r="CB3" s="192"/>
      <c r="CC3" s="199"/>
      <c r="CD3" s="199"/>
      <c r="CE3" s="205" t="s">
        <v>890</v>
      </c>
      <c r="CF3" s="206"/>
      <c r="CG3" s="207"/>
      <c r="CH3" s="205" t="s">
        <v>498</v>
      </c>
      <c r="CI3" s="206"/>
      <c r="CJ3" s="207"/>
      <c r="CK3" s="205" t="s">
        <v>499</v>
      </c>
      <c r="CL3" s="206"/>
      <c r="CM3" s="207"/>
      <c r="CN3" s="199"/>
      <c r="CO3" s="199"/>
      <c r="CP3" s="199"/>
      <c r="CQ3" s="199"/>
      <c r="CR3" s="201" t="s">
        <v>482</v>
      </c>
      <c r="CS3" s="201" t="s">
        <v>483</v>
      </c>
      <c r="CT3" s="199" t="s">
        <v>485</v>
      </c>
      <c r="CU3" s="201" t="s">
        <v>527</v>
      </c>
      <c r="CV3" s="203" t="s">
        <v>916</v>
      </c>
      <c r="CW3" s="201" t="s">
        <v>647</v>
      </c>
      <c r="CX3" s="201"/>
    </row>
    <row r="4" spans="1:111" s="1" customFormat="1" ht="27.95" customHeight="1">
      <c r="A4" s="189"/>
      <c r="B4" s="189"/>
      <c r="C4" s="189"/>
      <c r="D4" s="189"/>
      <c r="E4" s="189"/>
      <c r="F4" s="189"/>
      <c r="G4" s="189"/>
      <c r="H4" s="189"/>
      <c r="I4" s="189"/>
      <c r="J4" s="189"/>
      <c r="K4" s="191"/>
      <c r="L4" s="189"/>
      <c r="M4" s="189"/>
      <c r="N4" s="193"/>
      <c r="O4" s="189"/>
      <c r="P4" s="189"/>
      <c r="Q4" s="189"/>
      <c r="R4" s="192"/>
      <c r="S4" s="191"/>
      <c r="T4" s="191"/>
      <c r="U4" s="192"/>
      <c r="V4" s="142" t="s">
        <v>201</v>
      </c>
      <c r="W4" s="142" t="s">
        <v>317</v>
      </c>
      <c r="X4" s="192"/>
      <c r="Y4" s="189"/>
      <c r="Z4" s="189"/>
      <c r="AA4" s="189"/>
      <c r="AB4" s="192"/>
      <c r="AC4" s="191"/>
      <c r="AD4" s="192"/>
      <c r="AE4" s="191"/>
      <c r="AF4" s="143" t="s">
        <v>459</v>
      </c>
      <c r="AG4" s="142" t="s">
        <v>474</v>
      </c>
      <c r="AH4" s="191"/>
      <c r="AI4" s="191"/>
      <c r="AJ4" s="191"/>
      <c r="AK4" s="191"/>
      <c r="AL4" s="192"/>
      <c r="AM4" s="191"/>
      <c r="AN4" s="191"/>
      <c r="AO4" s="191"/>
      <c r="AP4" s="191"/>
      <c r="AQ4" s="191"/>
      <c r="AR4" s="191"/>
      <c r="AS4" s="189"/>
      <c r="AT4" s="189"/>
      <c r="AU4" s="189"/>
      <c r="AV4" s="192"/>
      <c r="AW4" s="189"/>
      <c r="AX4" s="189"/>
      <c r="AY4" s="192"/>
      <c r="AZ4" s="192"/>
      <c r="BA4" s="192"/>
      <c r="BB4" s="192"/>
      <c r="BC4" s="192"/>
      <c r="BD4" s="192"/>
      <c r="BE4" s="192"/>
      <c r="BF4" s="191"/>
      <c r="BG4" s="191"/>
      <c r="BH4" s="191"/>
      <c r="BI4" s="191"/>
      <c r="BJ4" s="142" t="s">
        <v>418</v>
      </c>
      <c r="BK4" s="142" t="s">
        <v>424</v>
      </c>
      <c r="BL4" s="142" t="s">
        <v>418</v>
      </c>
      <c r="BM4" s="142" t="s">
        <v>424</v>
      </c>
      <c r="BN4" s="142" t="s">
        <v>418</v>
      </c>
      <c r="BO4" s="142" t="s">
        <v>424</v>
      </c>
      <c r="BP4" s="142" t="s">
        <v>418</v>
      </c>
      <c r="BQ4" s="142" t="s">
        <v>424</v>
      </c>
      <c r="BR4" s="142" t="s">
        <v>418</v>
      </c>
      <c r="BS4" s="142" t="s">
        <v>424</v>
      </c>
      <c r="BT4" s="189"/>
      <c r="BU4" s="189"/>
      <c r="BV4" s="189"/>
      <c r="BW4" s="189"/>
      <c r="BX4" s="189"/>
      <c r="BY4" s="189"/>
      <c r="BZ4" s="192"/>
      <c r="CA4" s="192"/>
      <c r="CB4" s="192"/>
      <c r="CC4" s="199"/>
      <c r="CD4" s="199"/>
      <c r="CE4" s="114" t="s">
        <v>891</v>
      </c>
      <c r="CF4" s="114" t="s">
        <v>892</v>
      </c>
      <c r="CG4" s="114" t="s">
        <v>893</v>
      </c>
      <c r="CH4" s="114" t="s">
        <v>891</v>
      </c>
      <c r="CI4" s="114" t="s">
        <v>892</v>
      </c>
      <c r="CJ4" s="114" t="s">
        <v>893</v>
      </c>
      <c r="CK4" s="114" t="s">
        <v>891</v>
      </c>
      <c r="CL4" s="114" t="s">
        <v>892</v>
      </c>
      <c r="CM4" s="114" t="s">
        <v>893</v>
      </c>
      <c r="CN4" s="108" t="s">
        <v>501</v>
      </c>
      <c r="CO4" s="108" t="s">
        <v>502</v>
      </c>
      <c r="CP4" s="139" t="s">
        <v>888</v>
      </c>
      <c r="CQ4" s="108" t="s">
        <v>505</v>
      </c>
      <c r="CR4" s="202"/>
      <c r="CS4" s="202"/>
      <c r="CT4" s="200"/>
      <c r="CU4" s="202"/>
      <c r="CV4" s="204"/>
      <c r="CW4" s="129" t="s">
        <v>54</v>
      </c>
      <c r="CX4" s="129" t="s">
        <v>484</v>
      </c>
    </row>
    <row r="5" spans="1:111" s="2" customFormat="1" ht="15" customHeight="1">
      <c r="A5" s="4">
        <v>121233020030</v>
      </c>
      <c r="B5" s="4">
        <v>20363416</v>
      </c>
      <c r="C5" s="3" t="s">
        <v>921</v>
      </c>
      <c r="D5" s="11" t="s">
        <v>562</v>
      </c>
      <c r="E5" s="3" t="s">
        <v>922</v>
      </c>
      <c r="F5" s="3" t="s">
        <v>158</v>
      </c>
      <c r="G5" s="3" t="s">
        <v>923</v>
      </c>
      <c r="H5" s="3" t="s">
        <v>924</v>
      </c>
      <c r="I5" s="3" t="s">
        <v>925</v>
      </c>
      <c r="J5" s="11" t="s">
        <v>926</v>
      </c>
      <c r="K5" s="11" t="s">
        <v>927</v>
      </c>
      <c r="L5" s="11" t="s">
        <v>928</v>
      </c>
      <c r="M5" s="3" t="s">
        <v>929</v>
      </c>
      <c r="N5" s="11" t="s">
        <v>930</v>
      </c>
      <c r="O5" s="3" t="s">
        <v>931</v>
      </c>
      <c r="P5" s="11" t="s">
        <v>932</v>
      </c>
      <c r="Q5" s="5" t="s">
        <v>117</v>
      </c>
      <c r="R5" s="3" t="s">
        <v>933</v>
      </c>
      <c r="S5" s="4">
        <v>7</v>
      </c>
      <c r="T5" s="11" t="s">
        <v>67</v>
      </c>
      <c r="U5" s="4">
        <v>2</v>
      </c>
      <c r="V5" s="4">
        <v>1</v>
      </c>
      <c r="W5" s="11" t="s">
        <v>934</v>
      </c>
      <c r="X5" s="11" t="s">
        <v>74</v>
      </c>
      <c r="Y5" s="11"/>
      <c r="Z5" s="11" t="s">
        <v>935</v>
      </c>
      <c r="AA5" s="11" t="s">
        <v>936</v>
      </c>
      <c r="AB5" s="4">
        <v>4</v>
      </c>
      <c r="AC5" s="4">
        <v>1</v>
      </c>
      <c r="AD5" s="5">
        <v>825000</v>
      </c>
      <c r="AE5" s="4">
        <v>1</v>
      </c>
      <c r="AF5" s="4"/>
      <c r="AG5" s="4"/>
      <c r="AH5" s="4">
        <v>1</v>
      </c>
      <c r="AI5" s="4">
        <v>1</v>
      </c>
      <c r="AJ5" s="11" t="s">
        <v>70</v>
      </c>
      <c r="AK5" s="32">
        <v>10</v>
      </c>
      <c r="AL5" s="4"/>
      <c r="AM5" s="4">
        <v>1</v>
      </c>
      <c r="AN5" s="74">
        <f>IF(AM5="","",IF(AM5=1,18,12))</f>
        <v>18</v>
      </c>
      <c r="AO5" s="4"/>
      <c r="AP5" s="4"/>
      <c r="AQ5" s="11"/>
      <c r="AR5" s="32"/>
      <c r="AS5" s="4">
        <v>1</v>
      </c>
      <c r="AT5" s="4">
        <v>1</v>
      </c>
      <c r="AU5" s="4">
        <v>2012</v>
      </c>
      <c r="AV5" s="11" t="s">
        <v>70</v>
      </c>
      <c r="AW5" s="11" t="s">
        <v>1121</v>
      </c>
      <c r="AX5" s="11" t="s">
        <v>1122</v>
      </c>
      <c r="AY5" s="11" t="s">
        <v>1123</v>
      </c>
      <c r="AZ5" s="4">
        <v>1</v>
      </c>
      <c r="BA5" s="4">
        <v>2013</v>
      </c>
      <c r="BB5" s="5">
        <v>1500000</v>
      </c>
      <c r="BC5" s="4">
        <v>1</v>
      </c>
      <c r="BD5" s="4">
        <v>2006</v>
      </c>
      <c r="BE5" s="5">
        <v>250000</v>
      </c>
      <c r="BF5" s="4">
        <v>0</v>
      </c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3" t="s">
        <v>1124</v>
      </c>
      <c r="BU5" s="3" t="s">
        <v>158</v>
      </c>
      <c r="BV5" s="3" t="s">
        <v>923</v>
      </c>
      <c r="BW5" s="3" t="s">
        <v>924</v>
      </c>
      <c r="BX5" s="3" t="s">
        <v>925</v>
      </c>
      <c r="BY5" s="11" t="s">
        <v>926</v>
      </c>
      <c r="BZ5" s="4">
        <v>1</v>
      </c>
      <c r="CA5" s="4">
        <v>3</v>
      </c>
      <c r="CB5" s="11" t="s">
        <v>1125</v>
      </c>
      <c r="CC5" s="4">
        <v>1</v>
      </c>
      <c r="CD5" s="4">
        <v>1</v>
      </c>
      <c r="CE5" s="11" t="s">
        <v>67</v>
      </c>
      <c r="CF5" s="115" t="s">
        <v>1126</v>
      </c>
      <c r="CG5" s="115">
        <v>2011</v>
      </c>
      <c r="CH5" s="11"/>
      <c r="CI5" s="115"/>
      <c r="CJ5" s="115"/>
      <c r="CK5" s="11"/>
      <c r="CL5" s="115"/>
      <c r="CM5" s="115"/>
      <c r="CN5" s="11" t="s">
        <v>1127</v>
      </c>
      <c r="CO5" s="11" t="s">
        <v>935</v>
      </c>
      <c r="CP5" s="11" t="s">
        <v>1128</v>
      </c>
      <c r="CQ5" s="11" t="s">
        <v>934</v>
      </c>
      <c r="CR5" s="11" t="s">
        <v>1129</v>
      </c>
      <c r="CS5" s="4">
        <v>2</v>
      </c>
      <c r="CT5" s="11" t="s">
        <v>1130</v>
      </c>
      <c r="CU5" s="11" t="s">
        <v>1131</v>
      </c>
      <c r="CV5" s="11" t="s">
        <v>1130</v>
      </c>
      <c r="CW5" s="11" t="s">
        <v>661</v>
      </c>
      <c r="CX5" s="136" t="str">
        <f>IF(CW5="","",VLOOKUP(CW5,'Daftar Kode dan Nama PT'!$A$1:$B$122,2,1))</f>
        <v>UIN Walisongo Semarang</v>
      </c>
      <c r="CY5" s="17" t="s">
        <v>199</v>
      </c>
      <c r="CZ5" s="2" t="s">
        <v>146</v>
      </c>
      <c r="DA5" s="2" t="s">
        <v>67</v>
      </c>
      <c r="DB5" s="2" t="s">
        <v>210</v>
      </c>
      <c r="DC5" s="2" t="s">
        <v>67</v>
      </c>
      <c r="DD5" s="2" t="s">
        <v>85</v>
      </c>
      <c r="DE5" s="9" t="s">
        <v>67</v>
      </c>
      <c r="DF5" s="2" t="s">
        <v>61</v>
      </c>
      <c r="DG5" s="120" t="s">
        <v>199</v>
      </c>
    </row>
    <row r="6" spans="1:111" s="2" customFormat="1" ht="15" customHeight="1">
      <c r="A6" s="4">
        <v>121233020030</v>
      </c>
      <c r="B6" s="4">
        <v>20363416</v>
      </c>
      <c r="C6" s="3" t="s">
        <v>921</v>
      </c>
      <c r="D6" s="11" t="s">
        <v>562</v>
      </c>
      <c r="E6" s="3" t="s">
        <v>922</v>
      </c>
      <c r="F6" s="3" t="s">
        <v>158</v>
      </c>
      <c r="G6" s="3" t="s">
        <v>923</v>
      </c>
      <c r="H6" s="3" t="s">
        <v>924</v>
      </c>
      <c r="I6" s="3" t="s">
        <v>925</v>
      </c>
      <c r="J6" s="11" t="s">
        <v>926</v>
      </c>
      <c r="K6" s="11" t="s">
        <v>937</v>
      </c>
      <c r="L6" s="11" t="s">
        <v>938</v>
      </c>
      <c r="M6" s="3" t="s">
        <v>939</v>
      </c>
      <c r="N6" s="11" t="s">
        <v>940</v>
      </c>
      <c r="O6" s="3" t="s">
        <v>923</v>
      </c>
      <c r="P6" s="11" t="s">
        <v>941</v>
      </c>
      <c r="Q6" s="5" t="s">
        <v>117</v>
      </c>
      <c r="R6" s="3" t="s">
        <v>942</v>
      </c>
      <c r="S6" s="4">
        <v>7</v>
      </c>
      <c r="T6" s="11" t="s">
        <v>74</v>
      </c>
      <c r="U6" s="4">
        <v>2</v>
      </c>
      <c r="V6" s="4">
        <v>1</v>
      </c>
      <c r="W6" s="11" t="s">
        <v>934</v>
      </c>
      <c r="X6" s="11" t="s">
        <v>74</v>
      </c>
      <c r="Y6" s="11"/>
      <c r="Z6" s="11" t="s">
        <v>935</v>
      </c>
      <c r="AA6" s="11" t="s">
        <v>936</v>
      </c>
      <c r="AB6" s="4">
        <v>4</v>
      </c>
      <c r="AC6" s="4">
        <v>1</v>
      </c>
      <c r="AD6" s="5">
        <v>825000</v>
      </c>
      <c r="AE6" s="4">
        <v>1</v>
      </c>
      <c r="AF6" s="4"/>
      <c r="AG6" s="4"/>
      <c r="AH6" s="4">
        <v>1</v>
      </c>
      <c r="AI6" s="4">
        <v>1</v>
      </c>
      <c r="AJ6" s="11" t="s">
        <v>194</v>
      </c>
      <c r="AK6" s="32">
        <v>24</v>
      </c>
      <c r="AL6" s="4"/>
      <c r="AM6" s="4">
        <v>2</v>
      </c>
      <c r="AN6" s="74">
        <f t="shared" ref="AN6:AN69" si="0">IF(AM6="","",IF(AM6=1,18,12))</f>
        <v>12</v>
      </c>
      <c r="AO6" s="4"/>
      <c r="AP6" s="4"/>
      <c r="AQ6" s="11"/>
      <c r="AR6" s="32"/>
      <c r="AS6" s="4">
        <v>1</v>
      </c>
      <c r="AT6" s="4">
        <v>1</v>
      </c>
      <c r="AU6" s="4">
        <v>2011</v>
      </c>
      <c r="AV6" s="11" t="s">
        <v>194</v>
      </c>
      <c r="AW6" s="11" t="s">
        <v>1132</v>
      </c>
      <c r="AX6" s="11" t="s">
        <v>1133</v>
      </c>
      <c r="AY6" s="11" t="s">
        <v>1134</v>
      </c>
      <c r="AZ6" s="4">
        <v>1</v>
      </c>
      <c r="BA6" s="4">
        <v>2012</v>
      </c>
      <c r="BB6" s="5">
        <v>1500000</v>
      </c>
      <c r="BC6" s="4">
        <v>0</v>
      </c>
      <c r="BD6" s="4"/>
      <c r="BE6" s="5"/>
      <c r="BF6" s="4">
        <v>0</v>
      </c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3" t="s">
        <v>1135</v>
      </c>
      <c r="BU6" s="3" t="s">
        <v>158</v>
      </c>
      <c r="BV6" s="3" t="s">
        <v>923</v>
      </c>
      <c r="BW6" s="3" t="s">
        <v>924</v>
      </c>
      <c r="BX6" s="3" t="s">
        <v>1136</v>
      </c>
      <c r="BY6" s="11" t="s">
        <v>926</v>
      </c>
      <c r="BZ6" s="4">
        <v>2</v>
      </c>
      <c r="CA6" s="4">
        <v>3</v>
      </c>
      <c r="CB6" s="11" t="s">
        <v>1137</v>
      </c>
      <c r="CC6" s="4">
        <v>1</v>
      </c>
      <c r="CD6" s="4">
        <v>1</v>
      </c>
      <c r="CE6" s="11" t="s">
        <v>74</v>
      </c>
      <c r="CF6" s="115" t="s">
        <v>1138</v>
      </c>
      <c r="CG6" s="115">
        <v>2010</v>
      </c>
      <c r="CH6" s="11"/>
      <c r="CI6" s="115"/>
      <c r="CJ6" s="115"/>
      <c r="CK6" s="11"/>
      <c r="CL6" s="115"/>
      <c r="CM6" s="115"/>
      <c r="CN6" s="11" t="s">
        <v>1139</v>
      </c>
      <c r="CO6" s="11" t="s">
        <v>935</v>
      </c>
      <c r="CP6" s="11" t="s">
        <v>1140</v>
      </c>
      <c r="CQ6" s="11" t="s">
        <v>934</v>
      </c>
      <c r="CR6" s="11" t="s">
        <v>1141</v>
      </c>
      <c r="CS6" s="4">
        <v>2</v>
      </c>
      <c r="CT6" s="11" t="s">
        <v>1142</v>
      </c>
      <c r="CU6" s="11" t="s">
        <v>1143</v>
      </c>
      <c r="CV6" s="11" t="s">
        <v>1142</v>
      </c>
      <c r="CW6" s="11" t="s">
        <v>887</v>
      </c>
      <c r="CX6" s="136" t="str">
        <f>IF(CW6="","",VLOOKUP(CW6,'Daftar Kode dan Nama PT'!$A$1:$B$122,2,1))</f>
        <v>Lainnya</v>
      </c>
      <c r="CY6" s="17" t="s">
        <v>199</v>
      </c>
      <c r="CZ6" s="2" t="s">
        <v>147</v>
      </c>
      <c r="DA6" s="2" t="s">
        <v>68</v>
      </c>
      <c r="DB6" s="2" t="s">
        <v>18</v>
      </c>
      <c r="DC6" s="2" t="s">
        <v>68</v>
      </c>
      <c r="DD6" s="2" t="s">
        <v>39</v>
      </c>
      <c r="DE6" s="9" t="s">
        <v>68</v>
      </c>
      <c r="DF6" s="2" t="s">
        <v>43</v>
      </c>
      <c r="DG6" s="120" t="s">
        <v>199</v>
      </c>
    </row>
    <row r="7" spans="1:111" s="2" customFormat="1" ht="15" customHeight="1">
      <c r="A7" s="4">
        <v>121233020030</v>
      </c>
      <c r="B7" s="4">
        <v>20363416</v>
      </c>
      <c r="C7" s="3" t="s">
        <v>921</v>
      </c>
      <c r="D7" s="11" t="s">
        <v>562</v>
      </c>
      <c r="E7" s="3" t="s">
        <v>922</v>
      </c>
      <c r="F7" s="3" t="s">
        <v>158</v>
      </c>
      <c r="G7" s="3" t="s">
        <v>923</v>
      </c>
      <c r="H7" s="3" t="s">
        <v>924</v>
      </c>
      <c r="I7" s="3" t="s">
        <v>925</v>
      </c>
      <c r="J7" s="11" t="s">
        <v>926</v>
      </c>
      <c r="K7" s="11" t="s">
        <v>943</v>
      </c>
      <c r="L7" s="11" t="s">
        <v>944</v>
      </c>
      <c r="M7" s="3" t="s">
        <v>945</v>
      </c>
      <c r="N7" s="11" t="s">
        <v>946</v>
      </c>
      <c r="O7" s="3" t="s">
        <v>923</v>
      </c>
      <c r="P7" s="11" t="s">
        <v>947</v>
      </c>
      <c r="Q7" s="5" t="s">
        <v>117</v>
      </c>
      <c r="R7" s="3" t="s">
        <v>948</v>
      </c>
      <c r="S7" s="4">
        <v>7</v>
      </c>
      <c r="T7" s="11" t="s">
        <v>74</v>
      </c>
      <c r="U7" s="4">
        <v>1</v>
      </c>
      <c r="V7" s="4"/>
      <c r="W7" s="11"/>
      <c r="X7" s="11" t="s">
        <v>74</v>
      </c>
      <c r="Y7" s="11" t="s">
        <v>949</v>
      </c>
      <c r="Z7" s="11" t="s">
        <v>950</v>
      </c>
      <c r="AA7" s="11" t="s">
        <v>951</v>
      </c>
      <c r="AB7" s="4">
        <v>1</v>
      </c>
      <c r="AC7" s="4">
        <v>1</v>
      </c>
      <c r="AD7" s="5">
        <v>3032600</v>
      </c>
      <c r="AE7" s="4">
        <v>1</v>
      </c>
      <c r="AF7" s="4"/>
      <c r="AG7" s="4"/>
      <c r="AH7" s="4">
        <v>1</v>
      </c>
      <c r="AI7" s="4">
        <v>1</v>
      </c>
      <c r="AJ7" s="11" t="s">
        <v>82</v>
      </c>
      <c r="AK7" s="32">
        <v>28</v>
      </c>
      <c r="AL7" s="4"/>
      <c r="AM7" s="4"/>
      <c r="AN7" s="74" t="str">
        <f t="shared" si="0"/>
        <v/>
      </c>
      <c r="AO7" s="4"/>
      <c r="AP7" s="4"/>
      <c r="AQ7" s="11"/>
      <c r="AR7" s="32"/>
      <c r="AS7" s="4">
        <v>1</v>
      </c>
      <c r="AT7" s="4">
        <v>1</v>
      </c>
      <c r="AU7" s="4">
        <v>2009</v>
      </c>
      <c r="AV7" s="11" t="s">
        <v>82</v>
      </c>
      <c r="AW7" s="11" t="s">
        <v>1144</v>
      </c>
      <c r="AX7" s="11" t="s">
        <v>1145</v>
      </c>
      <c r="AY7" s="11" t="s">
        <v>1146</v>
      </c>
      <c r="AZ7" s="4">
        <v>1</v>
      </c>
      <c r="BA7" s="4">
        <v>2010</v>
      </c>
      <c r="BB7" s="5">
        <v>3053965</v>
      </c>
      <c r="BC7" s="4"/>
      <c r="BD7" s="4"/>
      <c r="BE7" s="5"/>
      <c r="BF7" s="4">
        <v>0</v>
      </c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3" t="s">
        <v>1147</v>
      </c>
      <c r="BU7" s="3" t="s">
        <v>158</v>
      </c>
      <c r="BV7" s="3" t="s">
        <v>923</v>
      </c>
      <c r="BW7" s="3" t="s">
        <v>924</v>
      </c>
      <c r="BX7" s="3" t="s">
        <v>1148</v>
      </c>
      <c r="BY7" s="11" t="s">
        <v>926</v>
      </c>
      <c r="BZ7" s="4">
        <v>2</v>
      </c>
      <c r="CA7" s="4">
        <v>3</v>
      </c>
      <c r="CB7" s="11" t="s">
        <v>1149</v>
      </c>
      <c r="CC7" s="4">
        <v>1</v>
      </c>
      <c r="CD7" s="4">
        <v>1</v>
      </c>
      <c r="CE7" s="11" t="s">
        <v>74</v>
      </c>
      <c r="CF7" s="115" t="s">
        <v>1138</v>
      </c>
      <c r="CG7" s="115">
        <v>2002</v>
      </c>
      <c r="CH7" s="11"/>
      <c r="CI7" s="115"/>
      <c r="CJ7" s="115"/>
      <c r="CK7" s="11"/>
      <c r="CL7" s="115"/>
      <c r="CM7" s="115"/>
      <c r="CN7" s="11"/>
      <c r="CO7" s="11"/>
      <c r="CP7" s="11"/>
      <c r="CQ7" s="11"/>
      <c r="CR7" s="11" t="s">
        <v>1150</v>
      </c>
      <c r="CS7" s="4">
        <v>2</v>
      </c>
      <c r="CT7" s="11" t="s">
        <v>1151</v>
      </c>
      <c r="CU7" s="11" t="s">
        <v>1152</v>
      </c>
      <c r="CV7" s="11" t="s">
        <v>1151</v>
      </c>
      <c r="CW7" s="11" t="s">
        <v>887</v>
      </c>
      <c r="CX7" s="136" t="str">
        <f>IF(CW7="","",VLOOKUP(CW7,'Daftar Kode dan Nama PT'!$A$1:$B$122,2,1))</f>
        <v>Lainnya</v>
      </c>
      <c r="CY7" s="17" t="s">
        <v>199</v>
      </c>
      <c r="CZ7" s="2" t="s">
        <v>148</v>
      </c>
      <c r="DA7" s="2" t="s">
        <v>69</v>
      </c>
      <c r="DB7" s="2" t="s">
        <v>19</v>
      </c>
      <c r="DC7" s="2" t="s">
        <v>69</v>
      </c>
      <c r="DD7" s="2" t="s">
        <v>47</v>
      </c>
      <c r="DE7" s="9" t="s">
        <v>69</v>
      </c>
      <c r="DF7" s="2" t="s">
        <v>29</v>
      </c>
      <c r="DG7" s="120" t="s">
        <v>199</v>
      </c>
    </row>
    <row r="8" spans="1:111" s="2" customFormat="1" ht="15" customHeight="1">
      <c r="A8" s="4">
        <v>121233020030</v>
      </c>
      <c r="B8" s="4">
        <v>20363416</v>
      </c>
      <c r="C8" s="3" t="s">
        <v>921</v>
      </c>
      <c r="D8" s="11" t="s">
        <v>562</v>
      </c>
      <c r="E8" s="3" t="s">
        <v>922</v>
      </c>
      <c r="F8" s="3" t="s">
        <v>158</v>
      </c>
      <c r="G8" s="3" t="s">
        <v>923</v>
      </c>
      <c r="H8" s="3" t="s">
        <v>924</v>
      </c>
      <c r="I8" s="3" t="s">
        <v>925</v>
      </c>
      <c r="J8" s="11" t="s">
        <v>926</v>
      </c>
      <c r="K8" s="11" t="s">
        <v>952</v>
      </c>
      <c r="L8" s="11" t="s">
        <v>953</v>
      </c>
      <c r="M8" s="3" t="s">
        <v>954</v>
      </c>
      <c r="N8" s="11" t="s">
        <v>955</v>
      </c>
      <c r="O8" s="3" t="s">
        <v>923</v>
      </c>
      <c r="P8" s="11" t="s">
        <v>956</v>
      </c>
      <c r="Q8" s="5" t="s">
        <v>118</v>
      </c>
      <c r="R8" s="3" t="s">
        <v>957</v>
      </c>
      <c r="S8" s="4">
        <v>7</v>
      </c>
      <c r="T8" s="11" t="s">
        <v>67</v>
      </c>
      <c r="U8" s="4">
        <v>1</v>
      </c>
      <c r="V8" s="4"/>
      <c r="W8" s="11"/>
      <c r="X8" s="11" t="s">
        <v>74</v>
      </c>
      <c r="Y8" s="11" t="s">
        <v>958</v>
      </c>
      <c r="Z8" s="11" t="s">
        <v>959</v>
      </c>
      <c r="AA8" s="11" t="s">
        <v>951</v>
      </c>
      <c r="AB8" s="4">
        <v>1</v>
      </c>
      <c r="AC8" s="4">
        <v>1</v>
      </c>
      <c r="AD8" s="5">
        <v>3032600</v>
      </c>
      <c r="AE8" s="4">
        <v>1</v>
      </c>
      <c r="AF8" s="4"/>
      <c r="AG8" s="4"/>
      <c r="AH8" s="4">
        <v>1</v>
      </c>
      <c r="AI8" s="4">
        <v>1</v>
      </c>
      <c r="AJ8" s="11" t="s">
        <v>78</v>
      </c>
      <c r="AK8" s="32">
        <v>28</v>
      </c>
      <c r="AL8" s="4"/>
      <c r="AM8" s="4"/>
      <c r="AN8" s="74" t="str">
        <f t="shared" si="0"/>
        <v/>
      </c>
      <c r="AO8" s="4"/>
      <c r="AP8" s="4"/>
      <c r="AQ8" s="11"/>
      <c r="AR8" s="32"/>
      <c r="AS8" s="4">
        <v>1</v>
      </c>
      <c r="AT8" s="4">
        <v>1</v>
      </c>
      <c r="AU8" s="4">
        <v>2009</v>
      </c>
      <c r="AV8" s="11" t="s">
        <v>78</v>
      </c>
      <c r="AW8" s="11" t="s">
        <v>1153</v>
      </c>
      <c r="AX8" s="11" t="s">
        <v>1154</v>
      </c>
      <c r="AY8" s="11" t="s">
        <v>1155</v>
      </c>
      <c r="AZ8" s="4">
        <v>1</v>
      </c>
      <c r="BA8" s="4">
        <v>2011</v>
      </c>
      <c r="BB8" s="5">
        <v>3053965</v>
      </c>
      <c r="BC8" s="4"/>
      <c r="BD8" s="4"/>
      <c r="BE8" s="5"/>
      <c r="BF8" s="4">
        <v>0</v>
      </c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3" t="s">
        <v>1156</v>
      </c>
      <c r="BU8" s="3" t="s">
        <v>158</v>
      </c>
      <c r="BV8" s="3" t="s">
        <v>923</v>
      </c>
      <c r="BW8" s="3" t="s">
        <v>924</v>
      </c>
      <c r="BX8" s="3" t="s">
        <v>1157</v>
      </c>
      <c r="BY8" s="11" t="s">
        <v>926</v>
      </c>
      <c r="BZ8" s="4">
        <v>1</v>
      </c>
      <c r="CA8" s="4">
        <v>3</v>
      </c>
      <c r="CB8" s="11" t="s">
        <v>1158</v>
      </c>
      <c r="CC8" s="4">
        <v>1</v>
      </c>
      <c r="CD8" s="4">
        <v>1</v>
      </c>
      <c r="CE8" s="11" t="s">
        <v>67</v>
      </c>
      <c r="CF8" s="115" t="s">
        <v>1159</v>
      </c>
      <c r="CG8" s="115">
        <v>1997</v>
      </c>
      <c r="CH8" s="11"/>
      <c r="CI8" s="115"/>
      <c r="CJ8" s="115"/>
      <c r="CK8" s="11"/>
      <c r="CL8" s="115"/>
      <c r="CM8" s="115"/>
      <c r="CN8" s="11"/>
      <c r="CO8" s="11"/>
      <c r="CP8" s="11"/>
      <c r="CQ8" s="11"/>
      <c r="CR8" s="11" t="s">
        <v>1160</v>
      </c>
      <c r="CS8" s="4">
        <v>1</v>
      </c>
      <c r="CT8" s="11" t="s">
        <v>1161</v>
      </c>
      <c r="CU8" s="11" t="s">
        <v>1162</v>
      </c>
      <c r="CV8" s="11" t="s">
        <v>1161</v>
      </c>
      <c r="CW8" s="11" t="s">
        <v>807</v>
      </c>
      <c r="CX8" s="136" t="str">
        <f>IF(CW8="","",VLOOKUP(CW8,'Daftar Kode dan Nama PT'!$A$1:$B$122,2,1))</f>
        <v>Universitas Negeri Yogyakarta</v>
      </c>
      <c r="CY8" s="17" t="s">
        <v>199</v>
      </c>
      <c r="CZ8" s="2" t="s">
        <v>149</v>
      </c>
      <c r="DA8" s="2" t="s">
        <v>70</v>
      </c>
      <c r="DB8" s="2" t="s">
        <v>17</v>
      </c>
      <c r="DC8" s="2" t="s">
        <v>70</v>
      </c>
      <c r="DD8" s="2" t="s">
        <v>38</v>
      </c>
      <c r="DE8" s="9" t="s">
        <v>70</v>
      </c>
      <c r="DF8" s="2" t="s">
        <v>21</v>
      </c>
      <c r="DG8" s="120" t="s">
        <v>199</v>
      </c>
    </row>
    <row r="9" spans="1:111" s="2" customFormat="1" ht="15" customHeight="1">
      <c r="A9" s="4">
        <v>121233020030</v>
      </c>
      <c r="B9" s="4">
        <v>20363416</v>
      </c>
      <c r="C9" s="3" t="s">
        <v>921</v>
      </c>
      <c r="D9" s="11" t="s">
        <v>562</v>
      </c>
      <c r="E9" s="3" t="s">
        <v>922</v>
      </c>
      <c r="F9" s="3" t="s">
        <v>158</v>
      </c>
      <c r="G9" s="3" t="s">
        <v>923</v>
      </c>
      <c r="H9" s="3" t="s">
        <v>924</v>
      </c>
      <c r="I9" s="3" t="s">
        <v>925</v>
      </c>
      <c r="J9" s="11" t="s">
        <v>926</v>
      </c>
      <c r="K9" s="11" t="s">
        <v>960</v>
      </c>
      <c r="L9" s="11" t="s">
        <v>961</v>
      </c>
      <c r="M9" s="3" t="s">
        <v>962</v>
      </c>
      <c r="N9" s="11" t="s">
        <v>963</v>
      </c>
      <c r="O9" s="3" t="s">
        <v>923</v>
      </c>
      <c r="P9" s="11" t="s">
        <v>964</v>
      </c>
      <c r="Q9" s="5" t="s">
        <v>118</v>
      </c>
      <c r="R9" s="3" t="s">
        <v>965</v>
      </c>
      <c r="S9" s="4">
        <v>7</v>
      </c>
      <c r="T9" s="11" t="s">
        <v>183</v>
      </c>
      <c r="U9" s="4">
        <v>1</v>
      </c>
      <c r="V9" s="4"/>
      <c r="W9" s="11"/>
      <c r="X9" s="11" t="s">
        <v>74</v>
      </c>
      <c r="Y9" s="11" t="s">
        <v>958</v>
      </c>
      <c r="Z9" s="11" t="s">
        <v>958</v>
      </c>
      <c r="AA9" s="11" t="s">
        <v>959</v>
      </c>
      <c r="AB9" s="4">
        <v>1</v>
      </c>
      <c r="AC9" s="4">
        <v>1</v>
      </c>
      <c r="AD9" s="5">
        <v>3032600</v>
      </c>
      <c r="AE9" s="4">
        <v>1</v>
      </c>
      <c r="AF9" s="4"/>
      <c r="AG9" s="4"/>
      <c r="AH9" s="4">
        <v>1</v>
      </c>
      <c r="AI9" s="4">
        <v>1</v>
      </c>
      <c r="AJ9" s="11" t="s">
        <v>72</v>
      </c>
      <c r="AK9" s="32">
        <v>24</v>
      </c>
      <c r="AL9" s="4"/>
      <c r="AM9" s="4"/>
      <c r="AN9" s="74" t="str">
        <f t="shared" si="0"/>
        <v/>
      </c>
      <c r="AO9" s="4"/>
      <c r="AP9" s="4"/>
      <c r="AQ9" s="11"/>
      <c r="AR9" s="32"/>
      <c r="AS9" s="4">
        <v>1</v>
      </c>
      <c r="AT9" s="4">
        <v>1</v>
      </c>
      <c r="AU9" s="4">
        <v>2009</v>
      </c>
      <c r="AV9" s="11" t="s">
        <v>72</v>
      </c>
      <c r="AW9" s="11" t="s">
        <v>1163</v>
      </c>
      <c r="AX9" s="11" t="s">
        <v>1164</v>
      </c>
      <c r="AY9" s="11" t="s">
        <v>1146</v>
      </c>
      <c r="AZ9" s="4">
        <v>1</v>
      </c>
      <c r="BA9" s="4">
        <v>2010</v>
      </c>
      <c r="BB9" s="5">
        <v>3053965</v>
      </c>
      <c r="BC9" s="4"/>
      <c r="BD9" s="4"/>
      <c r="BE9" s="5"/>
      <c r="BF9" s="4">
        <v>0</v>
      </c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3" t="s">
        <v>1165</v>
      </c>
      <c r="BU9" s="3" t="s">
        <v>158</v>
      </c>
      <c r="BV9" s="3" t="s">
        <v>923</v>
      </c>
      <c r="BW9" s="3" t="s">
        <v>924</v>
      </c>
      <c r="BX9" s="3" t="s">
        <v>1166</v>
      </c>
      <c r="BY9" s="11" t="s">
        <v>926</v>
      </c>
      <c r="BZ9" s="4">
        <v>1</v>
      </c>
      <c r="CA9" s="4">
        <v>3</v>
      </c>
      <c r="CB9" s="11" t="s">
        <v>1167</v>
      </c>
      <c r="CC9" s="4">
        <v>1</v>
      </c>
      <c r="CD9" s="4">
        <v>1</v>
      </c>
      <c r="CE9" s="11" t="s">
        <v>67</v>
      </c>
      <c r="CF9" s="115" t="s">
        <v>1159</v>
      </c>
      <c r="CG9" s="115">
        <v>1998</v>
      </c>
      <c r="CH9" s="11"/>
      <c r="CI9" s="115"/>
      <c r="CJ9" s="115"/>
      <c r="CK9" s="11"/>
      <c r="CL9" s="115"/>
      <c r="CM9" s="115"/>
      <c r="CN9" s="11"/>
      <c r="CO9" s="11"/>
      <c r="CP9" s="11"/>
      <c r="CQ9" s="11"/>
      <c r="CR9" s="11" t="s">
        <v>1168</v>
      </c>
      <c r="CS9" s="4">
        <v>2</v>
      </c>
      <c r="CT9" s="11" t="s">
        <v>1151</v>
      </c>
      <c r="CU9" s="11" t="s">
        <v>1169</v>
      </c>
      <c r="CV9" s="11" t="s">
        <v>1151</v>
      </c>
      <c r="CW9" s="11" t="s">
        <v>887</v>
      </c>
      <c r="CX9" s="136" t="str">
        <f>IF(CW9="","",VLOOKUP(CW9,'Daftar Kode dan Nama PT'!$A$1:$B$122,2,1))</f>
        <v>Lainnya</v>
      </c>
      <c r="CY9" s="17" t="s">
        <v>199</v>
      </c>
      <c r="CZ9" s="2" t="s">
        <v>151</v>
      </c>
      <c r="DA9" s="2" t="s">
        <v>71</v>
      </c>
      <c r="DB9" s="2" t="s">
        <v>108</v>
      </c>
      <c r="DC9" s="2" t="s">
        <v>71</v>
      </c>
      <c r="DD9" s="2" t="s">
        <v>90</v>
      </c>
      <c r="DE9" s="9" t="s">
        <v>71</v>
      </c>
      <c r="DF9" s="2" t="s">
        <v>42</v>
      </c>
      <c r="DG9" s="120" t="s">
        <v>199</v>
      </c>
    </row>
    <row r="10" spans="1:111" s="2" customFormat="1" ht="15" customHeight="1">
      <c r="A10" s="4">
        <v>121233020030</v>
      </c>
      <c r="B10" s="4">
        <v>20363416</v>
      </c>
      <c r="C10" s="3" t="s">
        <v>921</v>
      </c>
      <c r="D10" s="11" t="s">
        <v>562</v>
      </c>
      <c r="E10" s="3" t="s">
        <v>922</v>
      </c>
      <c r="F10" s="3" t="s">
        <v>158</v>
      </c>
      <c r="G10" s="3" t="s">
        <v>923</v>
      </c>
      <c r="H10" s="3" t="s">
        <v>924</v>
      </c>
      <c r="I10" s="3" t="s">
        <v>925</v>
      </c>
      <c r="J10" s="11" t="s">
        <v>926</v>
      </c>
      <c r="K10" s="11" t="s">
        <v>966</v>
      </c>
      <c r="L10" s="11" t="s">
        <v>967</v>
      </c>
      <c r="M10" s="3" t="s">
        <v>968</v>
      </c>
      <c r="N10" s="11" t="s">
        <v>969</v>
      </c>
      <c r="O10" s="3" t="s">
        <v>923</v>
      </c>
      <c r="P10" s="11" t="s">
        <v>970</v>
      </c>
      <c r="Q10" s="5" t="s">
        <v>118</v>
      </c>
      <c r="R10" s="3" t="s">
        <v>971</v>
      </c>
      <c r="S10" s="4">
        <v>7</v>
      </c>
      <c r="T10" s="11" t="s">
        <v>67</v>
      </c>
      <c r="U10" s="4">
        <v>1</v>
      </c>
      <c r="V10" s="4"/>
      <c r="W10" s="11"/>
      <c r="X10" s="11" t="s">
        <v>74</v>
      </c>
      <c r="Y10" s="11" t="s">
        <v>958</v>
      </c>
      <c r="Z10" s="11" t="s">
        <v>958</v>
      </c>
      <c r="AA10" s="11" t="s">
        <v>951</v>
      </c>
      <c r="AB10" s="4">
        <v>1</v>
      </c>
      <c r="AC10" s="4">
        <v>1</v>
      </c>
      <c r="AD10" s="5">
        <v>3032600</v>
      </c>
      <c r="AE10" s="4">
        <v>1</v>
      </c>
      <c r="AF10" s="4"/>
      <c r="AG10" s="4"/>
      <c r="AH10" s="4">
        <v>1</v>
      </c>
      <c r="AI10" s="4">
        <v>1</v>
      </c>
      <c r="AJ10" s="11" t="s">
        <v>82</v>
      </c>
      <c r="AK10" s="32">
        <v>28</v>
      </c>
      <c r="AL10" s="4"/>
      <c r="AM10" s="4">
        <v>2</v>
      </c>
      <c r="AN10" s="74">
        <f t="shared" si="0"/>
        <v>12</v>
      </c>
      <c r="AO10" s="4"/>
      <c r="AP10" s="4"/>
      <c r="AQ10" s="11"/>
      <c r="AR10" s="32"/>
      <c r="AS10" s="4">
        <v>1</v>
      </c>
      <c r="AT10" s="4">
        <v>1</v>
      </c>
      <c r="AU10" s="4">
        <v>2011</v>
      </c>
      <c r="AV10" s="11" t="s">
        <v>82</v>
      </c>
      <c r="AW10" s="11" t="s">
        <v>1170</v>
      </c>
      <c r="AX10" s="11" t="s">
        <v>1133</v>
      </c>
      <c r="AY10" s="11" t="s">
        <v>1134</v>
      </c>
      <c r="AZ10" s="4">
        <v>1</v>
      </c>
      <c r="BA10" s="4">
        <v>2012</v>
      </c>
      <c r="BB10" s="5">
        <v>3053965</v>
      </c>
      <c r="BC10" s="4"/>
      <c r="BD10" s="4"/>
      <c r="BE10" s="5"/>
      <c r="BF10" s="4">
        <v>0</v>
      </c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3" t="s">
        <v>1171</v>
      </c>
      <c r="BU10" s="3" t="s">
        <v>158</v>
      </c>
      <c r="BV10" s="3" t="s">
        <v>923</v>
      </c>
      <c r="BW10" s="3" t="s">
        <v>924</v>
      </c>
      <c r="BX10" s="3" t="s">
        <v>924</v>
      </c>
      <c r="BY10" s="11" t="s">
        <v>926</v>
      </c>
      <c r="BZ10" s="4">
        <v>2</v>
      </c>
      <c r="CA10" s="4">
        <v>3</v>
      </c>
      <c r="CB10" s="11" t="s">
        <v>1172</v>
      </c>
      <c r="CC10" s="4">
        <v>1</v>
      </c>
      <c r="CD10" s="4">
        <v>1</v>
      </c>
      <c r="CE10" s="11" t="s">
        <v>67</v>
      </c>
      <c r="CF10" s="115" t="s">
        <v>1126</v>
      </c>
      <c r="CG10" s="115">
        <v>2002</v>
      </c>
      <c r="CH10" s="11"/>
      <c r="CI10" s="115"/>
      <c r="CJ10" s="115"/>
      <c r="CK10" s="11"/>
      <c r="CL10" s="115"/>
      <c r="CM10" s="115"/>
      <c r="CN10" s="11"/>
      <c r="CO10" s="11"/>
      <c r="CP10" s="11"/>
      <c r="CQ10" s="11"/>
      <c r="CR10" s="11" t="s">
        <v>1173</v>
      </c>
      <c r="CS10" s="4">
        <v>2</v>
      </c>
      <c r="CT10" s="11" t="s">
        <v>1142</v>
      </c>
      <c r="CU10" s="11" t="s">
        <v>1174</v>
      </c>
      <c r="CV10" s="11" t="s">
        <v>1142</v>
      </c>
      <c r="CW10" s="11" t="s">
        <v>887</v>
      </c>
      <c r="CX10" s="136" t="str">
        <f>IF(CW10="","",VLOOKUP(CW10,'Daftar Kode dan Nama PT'!$A$1:$B$122,2,1))</f>
        <v>Lainnya</v>
      </c>
      <c r="CY10" s="17" t="s">
        <v>199</v>
      </c>
      <c r="CZ10" s="2" t="s">
        <v>152</v>
      </c>
      <c r="DA10" s="2" t="s">
        <v>72</v>
      </c>
      <c r="DB10" s="2" t="s">
        <v>62</v>
      </c>
      <c r="DC10" s="2" t="s">
        <v>72</v>
      </c>
      <c r="DD10" s="2" t="s">
        <v>35</v>
      </c>
      <c r="DE10" s="9" t="s">
        <v>72</v>
      </c>
      <c r="DF10" s="2" t="s">
        <v>95</v>
      </c>
      <c r="DG10" s="120" t="s">
        <v>199</v>
      </c>
    </row>
    <row r="11" spans="1:111" s="2" customFormat="1" ht="15" customHeight="1">
      <c r="A11" s="4">
        <v>121233020030</v>
      </c>
      <c r="B11" s="4">
        <v>20363416</v>
      </c>
      <c r="C11" s="3" t="s">
        <v>921</v>
      </c>
      <c r="D11" s="11" t="s">
        <v>562</v>
      </c>
      <c r="E11" s="3" t="s">
        <v>922</v>
      </c>
      <c r="F11" s="3" t="s">
        <v>158</v>
      </c>
      <c r="G11" s="3" t="s">
        <v>923</v>
      </c>
      <c r="H11" s="3" t="s">
        <v>924</v>
      </c>
      <c r="I11" s="3" t="s">
        <v>925</v>
      </c>
      <c r="J11" s="11" t="s">
        <v>926</v>
      </c>
      <c r="K11" s="11" t="s">
        <v>972</v>
      </c>
      <c r="L11" s="11" t="s">
        <v>973</v>
      </c>
      <c r="M11" s="3" t="s">
        <v>974</v>
      </c>
      <c r="N11" s="11" t="s">
        <v>975</v>
      </c>
      <c r="O11" s="3" t="s">
        <v>923</v>
      </c>
      <c r="P11" s="11" t="s">
        <v>976</v>
      </c>
      <c r="Q11" s="5" t="s">
        <v>118</v>
      </c>
      <c r="R11" s="3" t="s">
        <v>977</v>
      </c>
      <c r="S11" s="4">
        <v>7</v>
      </c>
      <c r="T11" s="11" t="s">
        <v>70</v>
      </c>
      <c r="U11" s="4">
        <v>1</v>
      </c>
      <c r="V11" s="4"/>
      <c r="W11" s="11"/>
      <c r="X11" s="11" t="s">
        <v>75</v>
      </c>
      <c r="Y11" s="11" t="s">
        <v>978</v>
      </c>
      <c r="Z11" s="11" t="s">
        <v>979</v>
      </c>
      <c r="AA11" s="11" t="s">
        <v>980</v>
      </c>
      <c r="AB11" s="4">
        <v>1</v>
      </c>
      <c r="AC11" s="4">
        <v>1</v>
      </c>
      <c r="AD11" s="5">
        <v>3248300</v>
      </c>
      <c r="AE11" s="4">
        <v>1</v>
      </c>
      <c r="AF11" s="4"/>
      <c r="AG11" s="4"/>
      <c r="AH11" s="4">
        <v>1</v>
      </c>
      <c r="AI11" s="4">
        <v>1</v>
      </c>
      <c r="AJ11" s="11" t="s">
        <v>74</v>
      </c>
      <c r="AK11" s="32">
        <v>39</v>
      </c>
      <c r="AL11" s="4"/>
      <c r="AM11" s="4"/>
      <c r="AN11" s="74" t="str">
        <f t="shared" si="0"/>
        <v/>
      </c>
      <c r="AO11" s="4"/>
      <c r="AP11" s="4"/>
      <c r="AQ11" s="11"/>
      <c r="AR11" s="32"/>
      <c r="AS11" s="4">
        <v>1</v>
      </c>
      <c r="AT11" s="4">
        <v>1</v>
      </c>
      <c r="AU11" s="4">
        <v>2008</v>
      </c>
      <c r="AV11" s="11" t="s">
        <v>74</v>
      </c>
      <c r="AW11" s="11" t="s">
        <v>1175</v>
      </c>
      <c r="AX11" s="11" t="s">
        <v>1176</v>
      </c>
      <c r="AY11" s="11" t="s">
        <v>1177</v>
      </c>
      <c r="AZ11" s="4">
        <v>1</v>
      </c>
      <c r="BA11" s="4">
        <v>2011</v>
      </c>
      <c r="BB11" s="5">
        <v>3248300</v>
      </c>
      <c r="BC11" s="4"/>
      <c r="BD11" s="4"/>
      <c r="BE11" s="5"/>
      <c r="BF11" s="4">
        <v>0</v>
      </c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3" t="s">
        <v>1178</v>
      </c>
      <c r="BU11" s="3" t="s">
        <v>158</v>
      </c>
      <c r="BV11" s="3" t="s">
        <v>923</v>
      </c>
      <c r="BW11" s="3" t="s">
        <v>924</v>
      </c>
      <c r="BX11" s="3" t="s">
        <v>1179</v>
      </c>
      <c r="BY11" s="11" t="s">
        <v>926</v>
      </c>
      <c r="BZ11" s="4">
        <v>1</v>
      </c>
      <c r="CA11" s="4">
        <v>3</v>
      </c>
      <c r="CB11" s="11" t="s">
        <v>1180</v>
      </c>
      <c r="CC11" s="4">
        <v>1</v>
      </c>
      <c r="CD11" s="4">
        <v>1</v>
      </c>
      <c r="CE11" s="11" t="s">
        <v>70</v>
      </c>
      <c r="CF11" s="115" t="s">
        <v>1159</v>
      </c>
      <c r="CG11" s="115">
        <v>1997</v>
      </c>
      <c r="CH11" s="11"/>
      <c r="CI11" s="115"/>
      <c r="CJ11" s="115"/>
      <c r="CK11" s="11"/>
      <c r="CL11" s="115"/>
      <c r="CM11" s="115"/>
      <c r="CN11" s="11"/>
      <c r="CO11" s="11"/>
      <c r="CP11" s="11"/>
      <c r="CQ11" s="11"/>
      <c r="CR11" s="11" t="s">
        <v>1181</v>
      </c>
      <c r="CS11" s="4">
        <v>2</v>
      </c>
      <c r="CT11" s="11" t="s">
        <v>1182</v>
      </c>
      <c r="CU11" s="11" t="s">
        <v>1183</v>
      </c>
      <c r="CV11" s="11" t="s">
        <v>1182</v>
      </c>
      <c r="CW11" s="11" t="s">
        <v>661</v>
      </c>
      <c r="CX11" s="136" t="str">
        <f>IF(CW11="","",VLOOKUP(CW11,'Daftar Kode dan Nama PT'!$A$1:$B$122,2,1))</f>
        <v>UIN Walisongo Semarang</v>
      </c>
      <c r="CY11" s="17" t="s">
        <v>199</v>
      </c>
      <c r="CZ11" s="2" t="s">
        <v>153</v>
      </c>
      <c r="DA11" s="2" t="s">
        <v>73</v>
      </c>
      <c r="DB11" s="2" t="s">
        <v>63</v>
      </c>
      <c r="DC11" s="2" t="s">
        <v>73</v>
      </c>
      <c r="DD11" s="2" t="s">
        <v>31</v>
      </c>
      <c r="DE11" s="9" t="s">
        <v>73</v>
      </c>
      <c r="DF11" s="2" t="s">
        <v>18</v>
      </c>
      <c r="DG11" s="120" t="s">
        <v>199</v>
      </c>
    </row>
    <row r="12" spans="1:111" s="2" customFormat="1" ht="15" customHeight="1">
      <c r="A12" s="4">
        <v>121233020030</v>
      </c>
      <c r="B12" s="4">
        <v>20363416</v>
      </c>
      <c r="C12" s="3" t="s">
        <v>921</v>
      </c>
      <c r="D12" s="11" t="s">
        <v>562</v>
      </c>
      <c r="E12" s="3" t="s">
        <v>922</v>
      </c>
      <c r="F12" s="3" t="s">
        <v>158</v>
      </c>
      <c r="G12" s="3" t="s">
        <v>923</v>
      </c>
      <c r="H12" s="3" t="s">
        <v>924</v>
      </c>
      <c r="I12" s="3" t="s">
        <v>925</v>
      </c>
      <c r="J12" s="11" t="s">
        <v>926</v>
      </c>
      <c r="K12" s="11" t="s">
        <v>981</v>
      </c>
      <c r="L12" s="11" t="s">
        <v>982</v>
      </c>
      <c r="M12" s="3" t="s">
        <v>983</v>
      </c>
      <c r="N12" s="11" t="s">
        <v>984</v>
      </c>
      <c r="O12" s="3" t="s">
        <v>923</v>
      </c>
      <c r="P12" s="11" t="s">
        <v>985</v>
      </c>
      <c r="Q12" s="5" t="s">
        <v>118</v>
      </c>
      <c r="R12" s="3" t="s">
        <v>986</v>
      </c>
      <c r="S12" s="4">
        <v>7</v>
      </c>
      <c r="T12" s="11" t="s">
        <v>67</v>
      </c>
      <c r="U12" s="4">
        <v>1</v>
      </c>
      <c r="V12" s="4"/>
      <c r="W12" s="11"/>
      <c r="X12" s="11" t="s">
        <v>74</v>
      </c>
      <c r="Y12" s="11" t="s">
        <v>949</v>
      </c>
      <c r="Z12" s="11" t="s">
        <v>987</v>
      </c>
      <c r="AA12" s="11" t="s">
        <v>951</v>
      </c>
      <c r="AB12" s="4">
        <v>1</v>
      </c>
      <c r="AC12" s="4">
        <v>1</v>
      </c>
      <c r="AD12" s="5">
        <v>3032600</v>
      </c>
      <c r="AE12" s="4">
        <v>1</v>
      </c>
      <c r="AF12" s="4"/>
      <c r="AG12" s="4"/>
      <c r="AH12" s="4">
        <v>1</v>
      </c>
      <c r="AI12" s="4">
        <v>1</v>
      </c>
      <c r="AJ12" s="11" t="s">
        <v>69</v>
      </c>
      <c r="AK12" s="32">
        <v>36</v>
      </c>
      <c r="AL12" s="4"/>
      <c r="AM12" s="4"/>
      <c r="AN12" s="74" t="str">
        <f t="shared" si="0"/>
        <v/>
      </c>
      <c r="AO12" s="4"/>
      <c r="AP12" s="4"/>
      <c r="AQ12" s="11"/>
      <c r="AR12" s="32"/>
      <c r="AS12" s="4">
        <v>1</v>
      </c>
      <c r="AT12" s="4">
        <v>1</v>
      </c>
      <c r="AU12" s="4">
        <v>2013</v>
      </c>
      <c r="AV12" s="11" t="s">
        <v>69</v>
      </c>
      <c r="AW12" s="11" t="s">
        <v>1184</v>
      </c>
      <c r="AX12" s="11" t="s">
        <v>1185</v>
      </c>
      <c r="AY12" s="11" t="s">
        <v>1186</v>
      </c>
      <c r="AZ12" s="4">
        <v>1</v>
      </c>
      <c r="BA12" s="4">
        <v>2014</v>
      </c>
      <c r="BB12" s="5">
        <v>3053965</v>
      </c>
      <c r="BC12" s="4"/>
      <c r="BD12" s="4"/>
      <c r="BE12" s="5"/>
      <c r="BF12" s="4">
        <v>0</v>
      </c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3" t="s">
        <v>1187</v>
      </c>
      <c r="BU12" s="3" t="s">
        <v>158</v>
      </c>
      <c r="BV12" s="3" t="s">
        <v>923</v>
      </c>
      <c r="BW12" s="3" t="s">
        <v>924</v>
      </c>
      <c r="BX12" s="3" t="s">
        <v>925</v>
      </c>
      <c r="BY12" s="11" t="s">
        <v>926</v>
      </c>
      <c r="BZ12" s="4">
        <v>1</v>
      </c>
      <c r="CA12" s="4">
        <v>1</v>
      </c>
      <c r="CB12" s="11" t="s">
        <v>1188</v>
      </c>
      <c r="CC12" s="4">
        <v>1</v>
      </c>
      <c r="CD12" s="4">
        <v>1</v>
      </c>
      <c r="CE12" s="11" t="s">
        <v>67</v>
      </c>
      <c r="CF12" s="115" t="s">
        <v>1159</v>
      </c>
      <c r="CG12" s="115">
        <v>2000</v>
      </c>
      <c r="CH12" s="11"/>
      <c r="CI12" s="115"/>
      <c r="CJ12" s="115"/>
      <c r="CK12" s="11"/>
      <c r="CL12" s="115"/>
      <c r="CM12" s="115"/>
      <c r="CN12" s="11"/>
      <c r="CO12" s="11"/>
      <c r="CP12" s="11"/>
      <c r="CQ12" s="11"/>
      <c r="CR12" s="11" t="s">
        <v>1189</v>
      </c>
      <c r="CS12" s="4">
        <v>2</v>
      </c>
      <c r="CT12" s="11" t="s">
        <v>1190</v>
      </c>
      <c r="CU12" s="11" t="s">
        <v>1191</v>
      </c>
      <c r="CV12" s="11" t="s">
        <v>1190</v>
      </c>
      <c r="CW12" s="11" t="s">
        <v>661</v>
      </c>
      <c r="CX12" s="136" t="str">
        <f>IF(CW12="","",VLOOKUP(CW12,'Daftar Kode dan Nama PT'!$A$1:$B$122,2,1))</f>
        <v>UIN Walisongo Semarang</v>
      </c>
      <c r="CY12" s="17" t="s">
        <v>199</v>
      </c>
      <c r="CZ12" s="2" t="s">
        <v>154</v>
      </c>
      <c r="DA12" s="2" t="s">
        <v>74</v>
      </c>
      <c r="DB12" s="2" t="s">
        <v>110</v>
      </c>
      <c r="DC12" s="2" t="s">
        <v>74</v>
      </c>
      <c r="DD12" s="2" t="s">
        <v>30</v>
      </c>
      <c r="DE12" s="9" t="s">
        <v>74</v>
      </c>
      <c r="DF12" s="2" t="s">
        <v>17</v>
      </c>
      <c r="DG12" s="120" t="s">
        <v>199</v>
      </c>
    </row>
    <row r="13" spans="1:111" s="2" customFormat="1" ht="15" customHeight="1">
      <c r="A13" s="4">
        <v>121233020030</v>
      </c>
      <c r="B13" s="4">
        <v>20363416</v>
      </c>
      <c r="C13" s="3" t="s">
        <v>921</v>
      </c>
      <c r="D13" s="11" t="s">
        <v>562</v>
      </c>
      <c r="E13" s="3" t="s">
        <v>922</v>
      </c>
      <c r="F13" s="3" t="s">
        <v>158</v>
      </c>
      <c r="G13" s="3" t="s">
        <v>923</v>
      </c>
      <c r="H13" s="3" t="s">
        <v>924</v>
      </c>
      <c r="I13" s="3" t="s">
        <v>925</v>
      </c>
      <c r="J13" s="11" t="s">
        <v>926</v>
      </c>
      <c r="K13" s="11" t="s">
        <v>988</v>
      </c>
      <c r="L13" s="11" t="s">
        <v>989</v>
      </c>
      <c r="M13" s="3" t="s">
        <v>990</v>
      </c>
      <c r="N13" s="11" t="s">
        <v>991</v>
      </c>
      <c r="O13" s="3" t="s">
        <v>923</v>
      </c>
      <c r="P13" s="11" t="s">
        <v>992</v>
      </c>
      <c r="Q13" s="5" t="s">
        <v>117</v>
      </c>
      <c r="R13" s="3" t="s">
        <v>993</v>
      </c>
      <c r="S13" s="4">
        <v>7</v>
      </c>
      <c r="T13" s="11" t="s">
        <v>78</v>
      </c>
      <c r="U13" s="4">
        <v>2</v>
      </c>
      <c r="V13" s="4">
        <v>1</v>
      </c>
      <c r="W13" s="11" t="s">
        <v>934</v>
      </c>
      <c r="X13" s="11" t="s">
        <v>73</v>
      </c>
      <c r="Y13" s="11"/>
      <c r="Z13" s="11" t="s">
        <v>994</v>
      </c>
      <c r="AA13" s="11" t="s">
        <v>936</v>
      </c>
      <c r="AB13" s="4">
        <v>4</v>
      </c>
      <c r="AC13" s="4">
        <v>1</v>
      </c>
      <c r="AD13" s="5">
        <v>725000</v>
      </c>
      <c r="AE13" s="4">
        <v>1</v>
      </c>
      <c r="AF13" s="4"/>
      <c r="AG13" s="4"/>
      <c r="AH13" s="4">
        <v>1</v>
      </c>
      <c r="AI13" s="4">
        <v>1</v>
      </c>
      <c r="AJ13" s="11" t="s">
        <v>71</v>
      </c>
      <c r="AK13" s="32">
        <v>26</v>
      </c>
      <c r="AL13" s="4"/>
      <c r="AM13" s="4"/>
      <c r="AN13" s="74" t="str">
        <f t="shared" si="0"/>
        <v/>
      </c>
      <c r="AO13" s="4"/>
      <c r="AP13" s="4"/>
      <c r="AQ13" s="11"/>
      <c r="AR13" s="32"/>
      <c r="AS13" s="4">
        <v>1</v>
      </c>
      <c r="AT13" s="4">
        <v>1</v>
      </c>
      <c r="AU13" s="4">
        <v>2013</v>
      </c>
      <c r="AV13" s="11" t="s">
        <v>71</v>
      </c>
      <c r="AW13" s="11" t="s">
        <v>1192</v>
      </c>
      <c r="AX13" s="11" t="s">
        <v>1185</v>
      </c>
      <c r="AY13" s="11" t="s">
        <v>1186</v>
      </c>
      <c r="AZ13" s="4">
        <v>1</v>
      </c>
      <c r="BA13" s="4">
        <v>2014</v>
      </c>
      <c r="BB13" s="5">
        <v>1500000</v>
      </c>
      <c r="BC13" s="4">
        <v>0</v>
      </c>
      <c r="BD13" s="4"/>
      <c r="BE13" s="5"/>
      <c r="BF13" s="4">
        <v>0</v>
      </c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3" t="s">
        <v>1193</v>
      </c>
      <c r="BU13" s="3" t="s">
        <v>158</v>
      </c>
      <c r="BV13" s="3" t="s">
        <v>923</v>
      </c>
      <c r="BW13" s="3" t="s">
        <v>1194</v>
      </c>
      <c r="BX13" s="3" t="s">
        <v>1195</v>
      </c>
      <c r="BY13" s="11" t="s">
        <v>1196</v>
      </c>
      <c r="BZ13" s="4">
        <v>2</v>
      </c>
      <c r="CA13" s="4">
        <v>3</v>
      </c>
      <c r="CB13" s="11" t="s">
        <v>1197</v>
      </c>
      <c r="CC13" s="4">
        <v>1</v>
      </c>
      <c r="CD13" s="4">
        <v>1</v>
      </c>
      <c r="CE13" s="11" t="s">
        <v>78</v>
      </c>
      <c r="CF13" s="115" t="s">
        <v>1198</v>
      </c>
      <c r="CG13" s="115">
        <v>2004</v>
      </c>
      <c r="CH13" s="11"/>
      <c r="CI13" s="115"/>
      <c r="CJ13" s="115"/>
      <c r="CK13" s="11"/>
      <c r="CL13" s="115"/>
      <c r="CM13" s="115"/>
      <c r="CN13" s="11" t="s">
        <v>1199</v>
      </c>
      <c r="CO13" s="11" t="s">
        <v>994</v>
      </c>
      <c r="CP13" s="11" t="s">
        <v>1200</v>
      </c>
      <c r="CQ13" s="11" t="s">
        <v>934</v>
      </c>
      <c r="CR13" s="11" t="s">
        <v>1201</v>
      </c>
      <c r="CS13" s="4">
        <v>2</v>
      </c>
      <c r="CT13" s="11" t="s">
        <v>1202</v>
      </c>
      <c r="CU13" s="11" t="s">
        <v>1203</v>
      </c>
      <c r="CV13" s="11" t="s">
        <v>1202</v>
      </c>
      <c r="CW13" s="11" t="s">
        <v>663</v>
      </c>
      <c r="CX13" s="136" t="str">
        <f>IF(CW13="","",VLOOKUP(CW13,'Daftar Kode dan Nama PT'!$A$1:$B$122,2,1))</f>
        <v>UIN Sunan Kalijaga Yogyakarta</v>
      </c>
      <c r="CY13" s="17" t="s">
        <v>199</v>
      </c>
      <c r="CZ13" s="2" t="s">
        <v>369</v>
      </c>
      <c r="DA13" s="2" t="s">
        <v>75</v>
      </c>
      <c r="DB13" s="2" t="s">
        <v>109</v>
      </c>
      <c r="DC13" s="2" t="s">
        <v>75</v>
      </c>
      <c r="DD13" s="2" t="s">
        <v>16</v>
      </c>
      <c r="DE13" s="9" t="s">
        <v>75</v>
      </c>
      <c r="DF13" s="2" t="s">
        <v>19</v>
      </c>
      <c r="DG13" s="120" t="s">
        <v>199</v>
      </c>
    </row>
    <row r="14" spans="1:111" s="2" customFormat="1" ht="15" customHeight="1">
      <c r="A14" s="4">
        <v>121233020030</v>
      </c>
      <c r="B14" s="4">
        <v>20363416</v>
      </c>
      <c r="C14" s="3" t="s">
        <v>921</v>
      </c>
      <c r="D14" s="11" t="s">
        <v>562</v>
      </c>
      <c r="E14" s="3" t="s">
        <v>922</v>
      </c>
      <c r="F14" s="3" t="s">
        <v>158</v>
      </c>
      <c r="G14" s="3" t="s">
        <v>923</v>
      </c>
      <c r="H14" s="3" t="s">
        <v>924</v>
      </c>
      <c r="I14" s="3" t="s">
        <v>925</v>
      </c>
      <c r="J14" s="11" t="s">
        <v>926</v>
      </c>
      <c r="K14" s="11" t="s">
        <v>995</v>
      </c>
      <c r="L14" s="11" t="s">
        <v>996</v>
      </c>
      <c r="M14" s="3" t="s">
        <v>997</v>
      </c>
      <c r="N14" s="11" t="s">
        <v>998</v>
      </c>
      <c r="O14" s="3" t="s">
        <v>923</v>
      </c>
      <c r="P14" s="11" t="s">
        <v>999</v>
      </c>
      <c r="Q14" s="5" t="s">
        <v>117</v>
      </c>
      <c r="R14" s="3" t="s">
        <v>1000</v>
      </c>
      <c r="S14" s="4">
        <v>7</v>
      </c>
      <c r="T14" s="11" t="s">
        <v>72</v>
      </c>
      <c r="U14" s="4">
        <v>2</v>
      </c>
      <c r="V14" s="4">
        <v>1</v>
      </c>
      <c r="W14" s="11" t="s">
        <v>934</v>
      </c>
      <c r="X14" s="11" t="s">
        <v>73</v>
      </c>
      <c r="Y14" s="11"/>
      <c r="Z14" s="11" t="s">
        <v>1001</v>
      </c>
      <c r="AA14" s="11" t="s">
        <v>936</v>
      </c>
      <c r="AB14" s="4">
        <v>4</v>
      </c>
      <c r="AC14" s="4">
        <v>1</v>
      </c>
      <c r="AD14" s="5">
        <v>750000</v>
      </c>
      <c r="AE14" s="4">
        <v>1</v>
      </c>
      <c r="AF14" s="4"/>
      <c r="AG14" s="4"/>
      <c r="AH14" s="4">
        <v>1</v>
      </c>
      <c r="AI14" s="4">
        <v>1</v>
      </c>
      <c r="AJ14" s="11" t="s">
        <v>77</v>
      </c>
      <c r="AK14" s="32">
        <v>28</v>
      </c>
      <c r="AL14" s="4"/>
      <c r="AM14" s="4"/>
      <c r="AN14" s="74" t="str">
        <f t="shared" si="0"/>
        <v/>
      </c>
      <c r="AO14" s="4"/>
      <c r="AP14" s="4"/>
      <c r="AQ14" s="11"/>
      <c r="AR14" s="32"/>
      <c r="AS14" s="4">
        <v>1</v>
      </c>
      <c r="AT14" s="4">
        <v>1</v>
      </c>
      <c r="AU14" s="4">
        <v>2008</v>
      </c>
      <c r="AV14" s="11" t="s">
        <v>77</v>
      </c>
      <c r="AW14" s="11" t="s">
        <v>1204</v>
      </c>
      <c r="AX14" s="11" t="s">
        <v>1176</v>
      </c>
      <c r="AY14" s="11" t="s">
        <v>1177</v>
      </c>
      <c r="AZ14" s="4">
        <v>1</v>
      </c>
      <c r="BA14" s="4">
        <v>2009</v>
      </c>
      <c r="BB14" s="5">
        <v>1500000</v>
      </c>
      <c r="BC14" s="4">
        <v>1</v>
      </c>
      <c r="BD14" s="4">
        <v>2006</v>
      </c>
      <c r="BE14" s="5">
        <v>250000</v>
      </c>
      <c r="BF14" s="4">
        <v>0</v>
      </c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3" t="s">
        <v>1205</v>
      </c>
      <c r="BU14" s="3" t="s">
        <v>158</v>
      </c>
      <c r="BV14" s="3" t="s">
        <v>923</v>
      </c>
      <c r="BW14" s="3" t="s">
        <v>924</v>
      </c>
      <c r="BX14" s="3" t="s">
        <v>1206</v>
      </c>
      <c r="BY14" s="11" t="s">
        <v>926</v>
      </c>
      <c r="BZ14" s="4">
        <v>2</v>
      </c>
      <c r="CA14" s="4">
        <v>3</v>
      </c>
      <c r="CB14" s="11" t="s">
        <v>1207</v>
      </c>
      <c r="CC14" s="4">
        <v>1</v>
      </c>
      <c r="CD14" s="4">
        <v>1</v>
      </c>
      <c r="CE14" s="11" t="s">
        <v>72</v>
      </c>
      <c r="CF14" s="115" t="s">
        <v>1208</v>
      </c>
      <c r="CG14" s="115">
        <v>2003</v>
      </c>
      <c r="CH14" s="11"/>
      <c r="CI14" s="115"/>
      <c r="CJ14" s="115"/>
      <c r="CK14" s="11"/>
      <c r="CL14" s="115"/>
      <c r="CM14" s="115"/>
      <c r="CN14" s="11" t="s">
        <v>1209</v>
      </c>
      <c r="CO14" s="11" t="s">
        <v>1001</v>
      </c>
      <c r="CP14" s="11" t="s">
        <v>1210</v>
      </c>
      <c r="CQ14" s="11" t="s">
        <v>934</v>
      </c>
      <c r="CR14" s="11" t="s">
        <v>1211</v>
      </c>
      <c r="CS14" s="4">
        <v>2</v>
      </c>
      <c r="CT14" s="11" t="s">
        <v>1212</v>
      </c>
      <c r="CU14" s="11" t="s">
        <v>1213</v>
      </c>
      <c r="CV14" s="11" t="s">
        <v>1212</v>
      </c>
      <c r="CW14" s="11" t="s">
        <v>807</v>
      </c>
      <c r="CX14" s="136" t="str">
        <f>IF(CW14="","",VLOOKUP(CW14,'Daftar Kode dan Nama PT'!$A$1:$B$122,2,1))</f>
        <v>Universitas Negeri Yogyakarta</v>
      </c>
      <c r="CY14" s="17" t="s">
        <v>199</v>
      </c>
      <c r="CZ14" s="2" t="s">
        <v>150</v>
      </c>
      <c r="DA14" s="2" t="s">
        <v>76</v>
      </c>
      <c r="DB14" s="2" t="s">
        <v>84</v>
      </c>
      <c r="DC14" s="2" t="s">
        <v>76</v>
      </c>
      <c r="DD14" s="2" t="s">
        <v>14</v>
      </c>
      <c r="DE14" s="9" t="s">
        <v>76</v>
      </c>
      <c r="DF14" s="2" t="s">
        <v>45</v>
      </c>
      <c r="DG14" s="120" t="s">
        <v>199</v>
      </c>
    </row>
    <row r="15" spans="1:111" s="2" customFormat="1" ht="15" customHeight="1">
      <c r="A15" s="4">
        <v>121233020030</v>
      </c>
      <c r="B15" s="4">
        <v>20363416</v>
      </c>
      <c r="C15" s="3" t="s">
        <v>921</v>
      </c>
      <c r="D15" s="11" t="s">
        <v>562</v>
      </c>
      <c r="E15" s="3" t="s">
        <v>922</v>
      </c>
      <c r="F15" s="3" t="s">
        <v>158</v>
      </c>
      <c r="G15" s="3" t="s">
        <v>923</v>
      </c>
      <c r="H15" s="3" t="s">
        <v>924</v>
      </c>
      <c r="I15" s="3" t="s">
        <v>925</v>
      </c>
      <c r="J15" s="11" t="s">
        <v>926</v>
      </c>
      <c r="K15" s="11" t="s">
        <v>1002</v>
      </c>
      <c r="L15" s="11" t="s">
        <v>1003</v>
      </c>
      <c r="M15" s="3" t="s">
        <v>1004</v>
      </c>
      <c r="N15" s="11" t="s">
        <v>1005</v>
      </c>
      <c r="O15" s="3" t="s">
        <v>923</v>
      </c>
      <c r="P15" s="11" t="s">
        <v>1006</v>
      </c>
      <c r="Q15" s="5" t="s">
        <v>118</v>
      </c>
      <c r="R15" s="3" t="s">
        <v>1007</v>
      </c>
      <c r="S15" s="4">
        <v>7</v>
      </c>
      <c r="T15" s="11" t="s">
        <v>71</v>
      </c>
      <c r="U15" s="4">
        <v>2</v>
      </c>
      <c r="V15" s="4">
        <v>0</v>
      </c>
      <c r="W15" s="11"/>
      <c r="X15" s="11"/>
      <c r="Y15" s="11"/>
      <c r="Z15" s="11" t="s">
        <v>1008</v>
      </c>
      <c r="AA15" s="11" t="s">
        <v>936</v>
      </c>
      <c r="AB15" s="4">
        <v>4</v>
      </c>
      <c r="AC15" s="4">
        <v>1</v>
      </c>
      <c r="AD15" s="5">
        <v>750000</v>
      </c>
      <c r="AE15" s="4">
        <v>1</v>
      </c>
      <c r="AF15" s="4"/>
      <c r="AG15" s="4"/>
      <c r="AH15" s="4">
        <v>1</v>
      </c>
      <c r="AI15" s="4">
        <v>1</v>
      </c>
      <c r="AJ15" s="11" t="s">
        <v>73</v>
      </c>
      <c r="AK15" s="32">
        <v>28</v>
      </c>
      <c r="AL15" s="4"/>
      <c r="AM15" s="4"/>
      <c r="AN15" s="74" t="str">
        <f t="shared" si="0"/>
        <v/>
      </c>
      <c r="AO15" s="4"/>
      <c r="AP15" s="4"/>
      <c r="AQ15" s="11"/>
      <c r="AR15" s="32"/>
      <c r="AS15" s="4">
        <v>1</v>
      </c>
      <c r="AT15" s="4">
        <v>1</v>
      </c>
      <c r="AU15" s="4">
        <v>2009</v>
      </c>
      <c r="AV15" s="11" t="s">
        <v>73</v>
      </c>
      <c r="AW15" s="11" t="s">
        <v>1214</v>
      </c>
      <c r="AX15" s="11" t="s">
        <v>1215</v>
      </c>
      <c r="AY15" s="11" t="s">
        <v>1146</v>
      </c>
      <c r="AZ15" s="4">
        <v>1</v>
      </c>
      <c r="BA15" s="4">
        <v>2011</v>
      </c>
      <c r="BB15" s="5">
        <v>1500000</v>
      </c>
      <c r="BC15" s="4">
        <v>1</v>
      </c>
      <c r="BD15" s="4">
        <v>2006</v>
      </c>
      <c r="BE15" s="5">
        <v>250000</v>
      </c>
      <c r="BF15" s="4">
        <v>0</v>
      </c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3" t="s">
        <v>1216</v>
      </c>
      <c r="BU15" s="3" t="s">
        <v>158</v>
      </c>
      <c r="BV15" s="3" t="s">
        <v>923</v>
      </c>
      <c r="BW15" s="3" t="s">
        <v>924</v>
      </c>
      <c r="BX15" s="3" t="s">
        <v>925</v>
      </c>
      <c r="BY15" s="11" t="s">
        <v>926</v>
      </c>
      <c r="BZ15" s="4">
        <v>1</v>
      </c>
      <c r="CA15" s="4">
        <v>1</v>
      </c>
      <c r="CB15" s="11" t="s">
        <v>1217</v>
      </c>
      <c r="CC15" s="4">
        <v>1</v>
      </c>
      <c r="CD15" s="4">
        <v>1</v>
      </c>
      <c r="CE15" s="11" t="s">
        <v>71</v>
      </c>
      <c r="CF15" s="115" t="s">
        <v>1218</v>
      </c>
      <c r="CG15" s="115">
        <v>1989</v>
      </c>
      <c r="CH15" s="11"/>
      <c r="CI15" s="115"/>
      <c r="CJ15" s="115"/>
      <c r="CK15" s="11"/>
      <c r="CL15" s="115"/>
      <c r="CM15" s="115"/>
      <c r="CN15" s="11" t="s">
        <v>1219</v>
      </c>
      <c r="CO15" s="11" t="s">
        <v>1220</v>
      </c>
      <c r="CP15" s="11"/>
      <c r="CQ15" s="11"/>
      <c r="CR15" s="11" t="s">
        <v>1221</v>
      </c>
      <c r="CS15" s="4">
        <v>2</v>
      </c>
      <c r="CT15" s="11" t="s">
        <v>1151</v>
      </c>
      <c r="CU15" s="11" t="s">
        <v>1222</v>
      </c>
      <c r="CV15" s="11" t="s">
        <v>1151</v>
      </c>
      <c r="CW15" s="11" t="s">
        <v>887</v>
      </c>
      <c r="CX15" s="136" t="str">
        <f>IF(CW15="","",VLOOKUP(CW15,'Daftar Kode dan Nama PT'!$A$1:$B$122,2,1))</f>
        <v>Lainnya</v>
      </c>
      <c r="CY15" s="17" t="s">
        <v>199</v>
      </c>
      <c r="CZ15" s="2" t="s">
        <v>155</v>
      </c>
      <c r="DA15" s="2" t="s">
        <v>77</v>
      </c>
      <c r="DB15" s="2" t="s">
        <v>83</v>
      </c>
      <c r="DC15" s="2" t="s">
        <v>77</v>
      </c>
      <c r="DD15" s="2" t="s">
        <v>86</v>
      </c>
      <c r="DE15" s="9" t="s">
        <v>77</v>
      </c>
      <c r="DF15" s="2" t="s">
        <v>25</v>
      </c>
      <c r="DG15" s="120" t="s">
        <v>199</v>
      </c>
    </row>
    <row r="16" spans="1:111" s="2" customFormat="1" ht="15" customHeight="1">
      <c r="A16" s="4">
        <v>121233020030</v>
      </c>
      <c r="B16" s="4">
        <v>20363416</v>
      </c>
      <c r="C16" s="3" t="s">
        <v>921</v>
      </c>
      <c r="D16" s="11" t="s">
        <v>562</v>
      </c>
      <c r="E16" s="3" t="s">
        <v>922</v>
      </c>
      <c r="F16" s="3" t="s">
        <v>158</v>
      </c>
      <c r="G16" s="3" t="s">
        <v>923</v>
      </c>
      <c r="H16" s="3" t="s">
        <v>924</v>
      </c>
      <c r="I16" s="3" t="s">
        <v>925</v>
      </c>
      <c r="J16" s="11" t="s">
        <v>926</v>
      </c>
      <c r="K16" s="11" t="s">
        <v>1009</v>
      </c>
      <c r="L16" s="11" t="s">
        <v>1010</v>
      </c>
      <c r="M16" s="3" t="s">
        <v>1011</v>
      </c>
      <c r="N16" s="11" t="s">
        <v>1012</v>
      </c>
      <c r="O16" s="3" t="s">
        <v>923</v>
      </c>
      <c r="P16" s="11" t="s">
        <v>1013</v>
      </c>
      <c r="Q16" s="5" t="s">
        <v>117</v>
      </c>
      <c r="R16" s="3" t="s">
        <v>1014</v>
      </c>
      <c r="S16" s="4">
        <v>7</v>
      </c>
      <c r="T16" s="11" t="s">
        <v>67</v>
      </c>
      <c r="U16" s="4">
        <v>2</v>
      </c>
      <c r="V16" s="4">
        <v>0</v>
      </c>
      <c r="W16" s="11"/>
      <c r="X16" s="11"/>
      <c r="Y16" s="11"/>
      <c r="Z16" s="11" t="s">
        <v>935</v>
      </c>
      <c r="AA16" s="11" t="s">
        <v>1015</v>
      </c>
      <c r="AB16" s="4">
        <v>4</v>
      </c>
      <c r="AC16" s="4">
        <v>1</v>
      </c>
      <c r="AD16" s="5">
        <v>825000</v>
      </c>
      <c r="AE16" s="4">
        <v>1</v>
      </c>
      <c r="AF16" s="4"/>
      <c r="AG16" s="4"/>
      <c r="AH16" s="4">
        <v>1</v>
      </c>
      <c r="AI16" s="4">
        <v>1</v>
      </c>
      <c r="AJ16" s="11" t="s">
        <v>195</v>
      </c>
      <c r="AK16" s="32">
        <v>20</v>
      </c>
      <c r="AL16" s="4"/>
      <c r="AM16" s="4"/>
      <c r="AN16" s="74" t="str">
        <f t="shared" si="0"/>
        <v/>
      </c>
      <c r="AO16" s="4"/>
      <c r="AP16" s="4"/>
      <c r="AQ16" s="11"/>
      <c r="AR16" s="32"/>
      <c r="AS16" s="4">
        <v>0</v>
      </c>
      <c r="AT16" s="4"/>
      <c r="AU16" s="4"/>
      <c r="AV16" s="11"/>
      <c r="AW16" s="11"/>
      <c r="AX16" s="11"/>
      <c r="AY16" s="11"/>
      <c r="AZ16" s="4"/>
      <c r="BA16" s="4"/>
      <c r="BB16" s="5"/>
      <c r="BC16" s="4">
        <v>0</v>
      </c>
      <c r="BD16" s="4"/>
      <c r="BE16" s="5"/>
      <c r="BF16" s="4">
        <v>0</v>
      </c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3" t="s">
        <v>925</v>
      </c>
      <c r="BU16" s="3" t="s">
        <v>158</v>
      </c>
      <c r="BV16" s="3" t="s">
        <v>923</v>
      </c>
      <c r="BW16" s="3" t="s">
        <v>924</v>
      </c>
      <c r="BX16" s="3" t="s">
        <v>925</v>
      </c>
      <c r="BY16" s="11" t="s">
        <v>926</v>
      </c>
      <c r="BZ16" s="4">
        <v>1</v>
      </c>
      <c r="CA16" s="4">
        <v>1</v>
      </c>
      <c r="CB16" s="11" t="s">
        <v>1223</v>
      </c>
      <c r="CC16" s="4">
        <v>1</v>
      </c>
      <c r="CD16" s="4">
        <v>1</v>
      </c>
      <c r="CE16" s="11" t="s">
        <v>67</v>
      </c>
      <c r="CF16" s="115" t="s">
        <v>1126</v>
      </c>
      <c r="CG16" s="115">
        <v>2015</v>
      </c>
      <c r="CH16" s="11"/>
      <c r="CI16" s="115"/>
      <c r="CJ16" s="115"/>
      <c r="CK16" s="11"/>
      <c r="CL16" s="115"/>
      <c r="CM16" s="115"/>
      <c r="CN16" s="11" t="s">
        <v>1224</v>
      </c>
      <c r="CO16" s="11" t="s">
        <v>935</v>
      </c>
      <c r="CP16" s="11"/>
      <c r="CQ16" s="11"/>
      <c r="CR16" s="11"/>
      <c r="CS16" s="4"/>
      <c r="CT16" s="11"/>
      <c r="CU16" s="11"/>
      <c r="CV16" s="11"/>
      <c r="CW16" s="11"/>
      <c r="CX16" s="136" t="str">
        <f>IF(CW16="","",VLOOKUP(CW16,'Daftar Kode dan Nama PT'!$A$1:$B$122,2,1))</f>
        <v/>
      </c>
      <c r="CY16" s="17" t="s">
        <v>199</v>
      </c>
      <c r="CZ16" s="2" t="s">
        <v>156</v>
      </c>
      <c r="DA16" s="2" t="s">
        <v>78</v>
      </c>
      <c r="DB16" s="2" t="s">
        <v>46</v>
      </c>
      <c r="DC16" s="2" t="s">
        <v>78</v>
      </c>
      <c r="DD16" s="2" t="s">
        <v>87</v>
      </c>
      <c r="DE16" s="9" t="s">
        <v>78</v>
      </c>
      <c r="DF16" s="2" t="s">
        <v>24</v>
      </c>
      <c r="DG16" s="120" t="s">
        <v>199</v>
      </c>
    </row>
    <row r="17" spans="1:111" s="2" customFormat="1" ht="15" customHeight="1">
      <c r="A17" s="4">
        <v>121233020030</v>
      </c>
      <c r="B17" s="4">
        <v>20363416</v>
      </c>
      <c r="C17" s="3" t="s">
        <v>921</v>
      </c>
      <c r="D17" s="11" t="s">
        <v>562</v>
      </c>
      <c r="E17" s="3" t="s">
        <v>922</v>
      </c>
      <c r="F17" s="3" t="s">
        <v>158</v>
      </c>
      <c r="G17" s="3" t="s">
        <v>923</v>
      </c>
      <c r="H17" s="3" t="s">
        <v>924</v>
      </c>
      <c r="I17" s="3" t="s">
        <v>925</v>
      </c>
      <c r="J17" s="11" t="s">
        <v>926</v>
      </c>
      <c r="K17" s="11" t="s">
        <v>1016</v>
      </c>
      <c r="L17" s="11" t="s">
        <v>1017</v>
      </c>
      <c r="M17" s="3" t="s">
        <v>1018</v>
      </c>
      <c r="N17" s="11" t="s">
        <v>1019</v>
      </c>
      <c r="O17" s="3" t="s">
        <v>1020</v>
      </c>
      <c r="P17" s="11" t="s">
        <v>1021</v>
      </c>
      <c r="Q17" s="5" t="s">
        <v>118</v>
      </c>
      <c r="R17" s="3" t="s">
        <v>1022</v>
      </c>
      <c r="S17" s="4">
        <v>7</v>
      </c>
      <c r="T17" s="11" t="s">
        <v>69</v>
      </c>
      <c r="U17" s="4">
        <v>2</v>
      </c>
      <c r="V17" s="4">
        <v>1</v>
      </c>
      <c r="W17" s="11" t="s">
        <v>934</v>
      </c>
      <c r="X17" s="11" t="s">
        <v>72</v>
      </c>
      <c r="Y17" s="11"/>
      <c r="Z17" s="11" t="s">
        <v>994</v>
      </c>
      <c r="AA17" s="11" t="s">
        <v>936</v>
      </c>
      <c r="AB17" s="4">
        <v>4</v>
      </c>
      <c r="AC17" s="4">
        <v>1</v>
      </c>
      <c r="AD17" s="5">
        <v>725000</v>
      </c>
      <c r="AE17" s="4">
        <v>1</v>
      </c>
      <c r="AF17" s="4"/>
      <c r="AG17" s="4"/>
      <c r="AH17" s="4">
        <v>1</v>
      </c>
      <c r="AI17" s="4">
        <v>1</v>
      </c>
      <c r="AJ17" s="11" t="s">
        <v>75</v>
      </c>
      <c r="AK17" s="32">
        <v>28</v>
      </c>
      <c r="AL17" s="4"/>
      <c r="AM17" s="4"/>
      <c r="AN17" s="74" t="str">
        <f t="shared" si="0"/>
        <v/>
      </c>
      <c r="AO17" s="4"/>
      <c r="AP17" s="4"/>
      <c r="AQ17" s="11"/>
      <c r="AR17" s="32"/>
      <c r="AS17" s="4">
        <v>1</v>
      </c>
      <c r="AT17" s="4">
        <v>1</v>
      </c>
      <c r="AU17" s="4">
        <v>2010</v>
      </c>
      <c r="AV17" s="11" t="s">
        <v>75</v>
      </c>
      <c r="AW17" s="11" t="s">
        <v>1225</v>
      </c>
      <c r="AX17" s="11" t="s">
        <v>1226</v>
      </c>
      <c r="AY17" s="11" t="s">
        <v>1227</v>
      </c>
      <c r="AZ17" s="4">
        <v>1</v>
      </c>
      <c r="BA17" s="4">
        <v>2011</v>
      </c>
      <c r="BB17" s="5">
        <v>1500000</v>
      </c>
      <c r="BC17" s="4">
        <v>0</v>
      </c>
      <c r="BD17" s="4"/>
      <c r="BE17" s="5"/>
      <c r="BF17" s="4">
        <v>0</v>
      </c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3" t="s">
        <v>1228</v>
      </c>
      <c r="BU17" s="3" t="s">
        <v>158</v>
      </c>
      <c r="BV17" s="3" t="s">
        <v>923</v>
      </c>
      <c r="BW17" s="3" t="s">
        <v>924</v>
      </c>
      <c r="BX17" s="3" t="s">
        <v>1136</v>
      </c>
      <c r="BY17" s="11" t="s">
        <v>926</v>
      </c>
      <c r="BZ17" s="4">
        <v>3</v>
      </c>
      <c r="CA17" s="4">
        <v>3</v>
      </c>
      <c r="CB17" s="11" t="s">
        <v>1229</v>
      </c>
      <c r="CC17" s="4">
        <v>1</v>
      </c>
      <c r="CD17" s="4">
        <v>1</v>
      </c>
      <c r="CE17" s="11" t="s">
        <v>184</v>
      </c>
      <c r="CF17" s="115" t="s">
        <v>1230</v>
      </c>
      <c r="CG17" s="115">
        <v>2004</v>
      </c>
      <c r="CH17" s="11"/>
      <c r="CI17" s="115"/>
      <c r="CJ17" s="115"/>
      <c r="CK17" s="11"/>
      <c r="CL17" s="115"/>
      <c r="CM17" s="115"/>
      <c r="CN17" s="11" t="s">
        <v>1231</v>
      </c>
      <c r="CO17" s="11" t="s">
        <v>994</v>
      </c>
      <c r="CP17" s="11" t="s">
        <v>1232</v>
      </c>
      <c r="CQ17" s="11" t="s">
        <v>934</v>
      </c>
      <c r="CR17" s="11" t="s">
        <v>1233</v>
      </c>
      <c r="CS17" s="4">
        <v>2</v>
      </c>
      <c r="CT17" s="11" t="s">
        <v>1234</v>
      </c>
      <c r="CU17" s="11" t="s">
        <v>1235</v>
      </c>
      <c r="CV17" s="11" t="s">
        <v>1234</v>
      </c>
      <c r="CW17" s="11" t="s">
        <v>887</v>
      </c>
      <c r="CX17" s="136" t="str">
        <f>IF(CW17="","",VLOOKUP(CW17,'Daftar Kode dan Nama PT'!$A$1:$B$122,2,1))</f>
        <v>Lainnya</v>
      </c>
      <c r="CY17" s="17" t="s">
        <v>199</v>
      </c>
      <c r="CZ17" s="2" t="s">
        <v>158</v>
      </c>
      <c r="DA17" s="2" t="s">
        <v>79</v>
      </c>
      <c r="DB17" s="2" t="s">
        <v>64</v>
      </c>
      <c r="DC17" s="2" t="s">
        <v>79</v>
      </c>
      <c r="DD17" s="2" t="s">
        <v>88</v>
      </c>
      <c r="DE17" s="9" t="s">
        <v>79</v>
      </c>
      <c r="DF17" s="2" t="s">
        <v>33</v>
      </c>
      <c r="DG17" s="120" t="s">
        <v>199</v>
      </c>
    </row>
    <row r="18" spans="1:111" s="2" customFormat="1" ht="15" customHeight="1">
      <c r="A18" s="4">
        <v>121233020030</v>
      </c>
      <c r="B18" s="4">
        <v>20363416</v>
      </c>
      <c r="C18" s="3" t="s">
        <v>921</v>
      </c>
      <c r="D18" s="11" t="s">
        <v>562</v>
      </c>
      <c r="E18" s="3" t="s">
        <v>922</v>
      </c>
      <c r="F18" s="3" t="s">
        <v>158</v>
      </c>
      <c r="G18" s="3" t="s">
        <v>923</v>
      </c>
      <c r="H18" s="3" t="s">
        <v>924</v>
      </c>
      <c r="I18" s="3" t="s">
        <v>925</v>
      </c>
      <c r="J18" s="11" t="s">
        <v>926</v>
      </c>
      <c r="K18" s="11" t="s">
        <v>1023</v>
      </c>
      <c r="L18" s="11" t="s">
        <v>1024</v>
      </c>
      <c r="M18" s="3" t="s">
        <v>1025</v>
      </c>
      <c r="N18" s="11" t="s">
        <v>1026</v>
      </c>
      <c r="O18" s="3" t="s">
        <v>923</v>
      </c>
      <c r="P18" s="11" t="s">
        <v>1027</v>
      </c>
      <c r="Q18" s="5" t="s">
        <v>117</v>
      </c>
      <c r="R18" s="3" t="s">
        <v>1028</v>
      </c>
      <c r="S18" s="4">
        <v>7</v>
      </c>
      <c r="T18" s="11" t="s">
        <v>67</v>
      </c>
      <c r="U18" s="4">
        <v>2</v>
      </c>
      <c r="V18" s="4">
        <v>0</v>
      </c>
      <c r="W18" s="11"/>
      <c r="X18" s="11"/>
      <c r="Y18" s="11"/>
      <c r="Z18" s="11" t="s">
        <v>1029</v>
      </c>
      <c r="AA18" s="11" t="s">
        <v>936</v>
      </c>
      <c r="AB18" s="4">
        <v>4</v>
      </c>
      <c r="AC18" s="4">
        <v>1</v>
      </c>
      <c r="AD18" s="5">
        <v>750000</v>
      </c>
      <c r="AE18" s="4">
        <v>1</v>
      </c>
      <c r="AF18" s="4"/>
      <c r="AG18" s="4"/>
      <c r="AH18" s="4">
        <v>1</v>
      </c>
      <c r="AI18" s="4">
        <v>1</v>
      </c>
      <c r="AJ18" s="11" t="s">
        <v>70</v>
      </c>
      <c r="AK18" s="32">
        <v>36</v>
      </c>
      <c r="AL18" s="4"/>
      <c r="AM18" s="4">
        <v>2</v>
      </c>
      <c r="AN18" s="74">
        <f t="shared" si="0"/>
        <v>12</v>
      </c>
      <c r="AO18" s="4"/>
      <c r="AP18" s="4"/>
      <c r="AQ18" s="11"/>
      <c r="AR18" s="32"/>
      <c r="AS18" s="4">
        <v>0</v>
      </c>
      <c r="AT18" s="4"/>
      <c r="AU18" s="4"/>
      <c r="AV18" s="11"/>
      <c r="AW18" s="11"/>
      <c r="AX18" s="11"/>
      <c r="AY18" s="11"/>
      <c r="AZ18" s="4"/>
      <c r="BA18" s="4"/>
      <c r="BB18" s="5"/>
      <c r="BC18" s="4">
        <v>0</v>
      </c>
      <c r="BD18" s="4"/>
      <c r="BE18" s="5"/>
      <c r="BF18" s="4">
        <v>0</v>
      </c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3" t="s">
        <v>1216</v>
      </c>
      <c r="BU18" s="3" t="s">
        <v>158</v>
      </c>
      <c r="BV18" s="3" t="s">
        <v>923</v>
      </c>
      <c r="BW18" s="3" t="s">
        <v>924</v>
      </c>
      <c r="BX18" s="3" t="s">
        <v>925</v>
      </c>
      <c r="BY18" s="11" t="s">
        <v>926</v>
      </c>
      <c r="BZ18" s="4">
        <v>1</v>
      </c>
      <c r="CA18" s="4">
        <v>1</v>
      </c>
      <c r="CB18" s="11" t="s">
        <v>1236</v>
      </c>
      <c r="CC18" s="4">
        <v>2</v>
      </c>
      <c r="CD18" s="4">
        <v>1</v>
      </c>
      <c r="CE18" s="11" t="s">
        <v>67</v>
      </c>
      <c r="CF18" s="115" t="s">
        <v>1126</v>
      </c>
      <c r="CG18" s="115">
        <v>2015</v>
      </c>
      <c r="CH18" s="11"/>
      <c r="CI18" s="115"/>
      <c r="CJ18" s="115"/>
      <c r="CK18" s="11"/>
      <c r="CL18" s="115"/>
      <c r="CM18" s="115"/>
      <c r="CN18" s="11" t="s">
        <v>1237</v>
      </c>
      <c r="CO18" s="11" t="s">
        <v>1238</v>
      </c>
      <c r="CP18" s="11"/>
      <c r="CQ18" s="11"/>
      <c r="CR18" s="11"/>
      <c r="CS18" s="4"/>
      <c r="CT18" s="11"/>
      <c r="CU18" s="11"/>
      <c r="CV18" s="11"/>
      <c r="CW18" s="11"/>
      <c r="CX18" s="136" t="str">
        <f>IF(CW18="","",VLOOKUP(CW18,'Daftar Kode dan Nama PT'!$A$1:$B$122,2,1))</f>
        <v/>
      </c>
      <c r="CY18" s="17" t="s">
        <v>199</v>
      </c>
      <c r="CZ18" s="2" t="s">
        <v>159</v>
      </c>
      <c r="DA18" s="2" t="s">
        <v>80</v>
      </c>
      <c r="DB18" s="2" t="s">
        <v>65</v>
      </c>
      <c r="DC18" s="2" t="s">
        <v>80</v>
      </c>
      <c r="DD18" s="2" t="s">
        <v>89</v>
      </c>
      <c r="DE18" s="9" t="s">
        <v>80</v>
      </c>
      <c r="DF18" s="2" t="s">
        <v>13</v>
      </c>
      <c r="DG18" s="120" t="s">
        <v>199</v>
      </c>
    </row>
    <row r="19" spans="1:111" s="2" customFormat="1" ht="15" customHeight="1">
      <c r="A19" s="4">
        <v>121233020030</v>
      </c>
      <c r="B19" s="4">
        <v>20363416</v>
      </c>
      <c r="C19" s="3" t="s">
        <v>921</v>
      </c>
      <c r="D19" s="11" t="s">
        <v>562</v>
      </c>
      <c r="E19" s="3" t="s">
        <v>922</v>
      </c>
      <c r="F19" s="3" t="s">
        <v>158</v>
      </c>
      <c r="G19" s="3" t="s">
        <v>923</v>
      </c>
      <c r="H19" s="3" t="s">
        <v>924</v>
      </c>
      <c r="I19" s="3" t="s">
        <v>925</v>
      </c>
      <c r="J19" s="11" t="s">
        <v>926</v>
      </c>
      <c r="K19" s="11" t="s">
        <v>1030</v>
      </c>
      <c r="L19" s="11" t="s">
        <v>1031</v>
      </c>
      <c r="M19" s="3" t="s">
        <v>1032</v>
      </c>
      <c r="N19" s="11" t="s">
        <v>1033</v>
      </c>
      <c r="O19" s="3" t="s">
        <v>923</v>
      </c>
      <c r="P19" s="11" t="s">
        <v>1034</v>
      </c>
      <c r="Q19" s="5" t="s">
        <v>118</v>
      </c>
      <c r="R19" s="3" t="s">
        <v>1035</v>
      </c>
      <c r="S19" s="4">
        <v>7</v>
      </c>
      <c r="T19" s="11" t="s">
        <v>67</v>
      </c>
      <c r="U19" s="4">
        <v>2</v>
      </c>
      <c r="V19" s="4">
        <v>0</v>
      </c>
      <c r="W19" s="11"/>
      <c r="X19" s="11"/>
      <c r="Y19" s="11"/>
      <c r="Z19" s="11" t="s">
        <v>1036</v>
      </c>
      <c r="AA19" s="11" t="s">
        <v>1015</v>
      </c>
      <c r="AB19" s="4">
        <v>4</v>
      </c>
      <c r="AC19" s="4">
        <v>1</v>
      </c>
      <c r="AD19" s="5">
        <v>700000</v>
      </c>
      <c r="AE19" s="4">
        <v>1</v>
      </c>
      <c r="AF19" s="4"/>
      <c r="AG19" s="4"/>
      <c r="AH19" s="4">
        <v>1</v>
      </c>
      <c r="AI19" s="4">
        <v>1</v>
      </c>
      <c r="AJ19" s="11" t="s">
        <v>68</v>
      </c>
      <c r="AK19" s="32">
        <v>37</v>
      </c>
      <c r="AL19" s="4"/>
      <c r="AM19" s="4"/>
      <c r="AN19" s="74" t="str">
        <f t="shared" si="0"/>
        <v/>
      </c>
      <c r="AO19" s="4"/>
      <c r="AP19" s="4"/>
      <c r="AQ19" s="11"/>
      <c r="AR19" s="32"/>
      <c r="AS19" s="4">
        <v>0</v>
      </c>
      <c r="AT19" s="4"/>
      <c r="AU19" s="4"/>
      <c r="AV19" s="11"/>
      <c r="AW19" s="11"/>
      <c r="AX19" s="11"/>
      <c r="AY19" s="11"/>
      <c r="AZ19" s="4"/>
      <c r="BA19" s="4"/>
      <c r="BB19" s="5"/>
      <c r="BC19" s="4">
        <v>0</v>
      </c>
      <c r="BD19" s="4"/>
      <c r="BE19" s="5"/>
      <c r="BF19" s="4">
        <v>0</v>
      </c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3" t="s">
        <v>1239</v>
      </c>
      <c r="BU19" s="3" t="s">
        <v>158</v>
      </c>
      <c r="BV19" s="3" t="s">
        <v>923</v>
      </c>
      <c r="BW19" s="3" t="s">
        <v>924</v>
      </c>
      <c r="BX19" s="3" t="s">
        <v>924</v>
      </c>
      <c r="BY19" s="11" t="s">
        <v>926</v>
      </c>
      <c r="BZ19" s="4">
        <v>1</v>
      </c>
      <c r="CA19" s="4">
        <v>3</v>
      </c>
      <c r="CB19" s="11" t="s">
        <v>1240</v>
      </c>
      <c r="CC19" s="4">
        <v>2</v>
      </c>
      <c r="CD19" s="4">
        <v>1</v>
      </c>
      <c r="CE19" s="11" t="s">
        <v>67</v>
      </c>
      <c r="CF19" s="115" t="s">
        <v>1126</v>
      </c>
      <c r="CG19" s="115">
        <v>2008</v>
      </c>
      <c r="CH19" s="11"/>
      <c r="CI19" s="115"/>
      <c r="CJ19" s="115"/>
      <c r="CK19" s="11"/>
      <c r="CL19" s="115"/>
      <c r="CM19" s="115"/>
      <c r="CN19" s="11" t="s">
        <v>1241</v>
      </c>
      <c r="CO19" s="11" t="s">
        <v>1051</v>
      </c>
      <c r="CP19" s="11"/>
      <c r="CQ19" s="11"/>
      <c r="CR19" s="11"/>
      <c r="CS19" s="4"/>
      <c r="CT19" s="11"/>
      <c r="CU19" s="11"/>
      <c r="CV19" s="11"/>
      <c r="CW19" s="11"/>
      <c r="CX19" s="136" t="str">
        <f>IF(CW19="","",VLOOKUP(CW19,'Daftar Kode dan Nama PT'!$A$1:$B$122,2,1))</f>
        <v/>
      </c>
      <c r="CY19" s="17" t="s">
        <v>199</v>
      </c>
      <c r="CZ19" s="2" t="s">
        <v>160</v>
      </c>
      <c r="DA19" s="2" t="s">
        <v>81</v>
      </c>
      <c r="DB19" s="2" t="s">
        <v>32</v>
      </c>
      <c r="DE19" s="9" t="s">
        <v>81</v>
      </c>
      <c r="DF19" s="2" t="s">
        <v>27</v>
      </c>
      <c r="DG19" s="120" t="s">
        <v>199</v>
      </c>
    </row>
    <row r="20" spans="1:111" s="2" customFormat="1" ht="15" customHeight="1">
      <c r="A20" s="4">
        <v>121233020030</v>
      </c>
      <c r="B20" s="4">
        <v>20363416</v>
      </c>
      <c r="C20" s="3" t="s">
        <v>921</v>
      </c>
      <c r="D20" s="11" t="s">
        <v>562</v>
      </c>
      <c r="E20" s="3" t="s">
        <v>922</v>
      </c>
      <c r="F20" s="3" t="s">
        <v>158</v>
      </c>
      <c r="G20" s="3" t="s">
        <v>923</v>
      </c>
      <c r="H20" s="3" t="s">
        <v>924</v>
      </c>
      <c r="I20" s="3" t="s">
        <v>925</v>
      </c>
      <c r="J20" s="11" t="s">
        <v>926</v>
      </c>
      <c r="K20" s="11" t="s">
        <v>1037</v>
      </c>
      <c r="L20" s="11"/>
      <c r="M20" s="3" t="s">
        <v>1038</v>
      </c>
      <c r="N20" s="11" t="s">
        <v>1039</v>
      </c>
      <c r="O20" s="3" t="s">
        <v>923</v>
      </c>
      <c r="P20" s="11" t="s">
        <v>1040</v>
      </c>
      <c r="Q20" s="5" t="s">
        <v>117</v>
      </c>
      <c r="R20" s="3" t="s">
        <v>1041</v>
      </c>
      <c r="S20" s="4">
        <v>1</v>
      </c>
      <c r="T20" s="11"/>
      <c r="U20" s="4">
        <v>2</v>
      </c>
      <c r="V20" s="4">
        <v>0</v>
      </c>
      <c r="W20" s="11"/>
      <c r="X20" s="11"/>
      <c r="Y20" s="11"/>
      <c r="Z20" s="11" t="s">
        <v>1042</v>
      </c>
      <c r="AA20" s="11" t="s">
        <v>1015</v>
      </c>
      <c r="AB20" s="4">
        <v>4</v>
      </c>
      <c r="AC20" s="4">
        <v>1</v>
      </c>
      <c r="AD20" s="5">
        <v>650000</v>
      </c>
      <c r="AE20" s="4">
        <v>1</v>
      </c>
      <c r="AF20" s="4"/>
      <c r="AG20" s="4"/>
      <c r="AH20" s="4">
        <v>2</v>
      </c>
      <c r="AI20" s="4">
        <v>1</v>
      </c>
      <c r="AJ20" s="11"/>
      <c r="AK20" s="32"/>
      <c r="AL20" s="4">
        <v>6</v>
      </c>
      <c r="AM20" s="4"/>
      <c r="AN20" s="74" t="str">
        <f t="shared" si="0"/>
        <v/>
      </c>
      <c r="AO20" s="4"/>
      <c r="AP20" s="4"/>
      <c r="AQ20" s="11"/>
      <c r="AR20" s="32"/>
      <c r="AS20" s="4">
        <v>0</v>
      </c>
      <c r="AT20" s="4"/>
      <c r="AU20" s="4"/>
      <c r="AV20" s="11"/>
      <c r="AW20" s="11"/>
      <c r="AX20" s="11"/>
      <c r="AY20" s="11"/>
      <c r="AZ20" s="4"/>
      <c r="BA20" s="4"/>
      <c r="BB20" s="5"/>
      <c r="BC20" s="4">
        <v>0</v>
      </c>
      <c r="BD20" s="4"/>
      <c r="BE20" s="5"/>
      <c r="BF20" s="4">
        <v>0</v>
      </c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3" t="s">
        <v>925</v>
      </c>
      <c r="BU20" s="3" t="s">
        <v>158</v>
      </c>
      <c r="BV20" s="3" t="s">
        <v>923</v>
      </c>
      <c r="BW20" s="3" t="s">
        <v>924</v>
      </c>
      <c r="BX20" s="3" t="s">
        <v>925</v>
      </c>
      <c r="BY20" s="11" t="s">
        <v>926</v>
      </c>
      <c r="BZ20" s="4">
        <v>1</v>
      </c>
      <c r="CA20" s="4">
        <v>1</v>
      </c>
      <c r="CB20" s="11" t="s">
        <v>1242</v>
      </c>
      <c r="CC20" s="4">
        <v>1</v>
      </c>
      <c r="CD20" s="4">
        <v>1</v>
      </c>
      <c r="CE20" s="11"/>
      <c r="CF20" s="115"/>
      <c r="CG20" s="115"/>
      <c r="CH20" s="11"/>
      <c r="CI20" s="115"/>
      <c r="CJ20" s="115"/>
      <c r="CK20" s="11"/>
      <c r="CL20" s="115"/>
      <c r="CM20" s="115"/>
      <c r="CN20" s="11"/>
      <c r="CO20" s="11"/>
      <c r="CP20" s="11"/>
      <c r="CQ20" s="11"/>
      <c r="CR20" s="11"/>
      <c r="CS20" s="4"/>
      <c r="CT20" s="11"/>
      <c r="CU20" s="11"/>
      <c r="CV20" s="11"/>
      <c r="CW20" s="11"/>
      <c r="CX20" s="136" t="str">
        <f>IF(CW20="","",VLOOKUP(CW20,'Daftar Kode dan Nama PT'!$A$1:$B$122,2,1))</f>
        <v/>
      </c>
      <c r="CY20" s="17" t="s">
        <v>199</v>
      </c>
      <c r="CZ20" s="2" t="s">
        <v>157</v>
      </c>
      <c r="DA20" s="2" t="s">
        <v>82</v>
      </c>
      <c r="DB20" s="2" t="s">
        <v>212</v>
      </c>
      <c r="DE20" s="9" t="s">
        <v>82</v>
      </c>
      <c r="DF20" s="2" t="s">
        <v>26</v>
      </c>
      <c r="DG20" s="120" t="s">
        <v>199</v>
      </c>
    </row>
    <row r="21" spans="1:111" s="2" customFormat="1" ht="15" customHeight="1">
      <c r="A21" s="4"/>
      <c r="B21" s="4"/>
      <c r="C21" s="3"/>
      <c r="D21" s="11"/>
      <c r="E21" s="3"/>
      <c r="F21" s="3"/>
      <c r="G21" s="3"/>
      <c r="H21" s="3"/>
      <c r="I21" s="3"/>
      <c r="J21" s="11"/>
      <c r="K21" s="11"/>
      <c r="L21" s="11"/>
      <c r="M21" s="3"/>
      <c r="N21" s="11"/>
      <c r="O21" s="3"/>
      <c r="P21" s="11"/>
      <c r="Q21" s="5"/>
      <c r="R21" s="3"/>
      <c r="S21" s="4"/>
      <c r="T21" s="11"/>
      <c r="U21" s="4"/>
      <c r="V21" s="4"/>
      <c r="W21" s="11"/>
      <c r="X21" s="11"/>
      <c r="Y21" s="11"/>
      <c r="Z21" s="11"/>
      <c r="AA21" s="11"/>
      <c r="AB21" s="4"/>
      <c r="AC21" s="4"/>
      <c r="AD21" s="5"/>
      <c r="AE21" s="4"/>
      <c r="AF21" s="4"/>
      <c r="AG21" s="4"/>
      <c r="AH21" s="4"/>
      <c r="AI21" s="4"/>
      <c r="AJ21" s="11"/>
      <c r="AK21" s="32"/>
      <c r="AL21" s="4"/>
      <c r="AM21" s="4"/>
      <c r="AN21" s="74" t="str">
        <f t="shared" si="0"/>
        <v/>
      </c>
      <c r="AO21" s="4"/>
      <c r="AP21" s="4"/>
      <c r="AQ21" s="11"/>
      <c r="AR21" s="32"/>
      <c r="AS21" s="4"/>
      <c r="AT21" s="4"/>
      <c r="AU21" s="4"/>
      <c r="AV21" s="11"/>
      <c r="AW21" s="11"/>
      <c r="AX21" s="11"/>
      <c r="AY21" s="11"/>
      <c r="AZ21" s="4"/>
      <c r="BA21" s="4"/>
      <c r="BB21" s="5"/>
      <c r="BC21" s="4"/>
      <c r="BD21" s="4"/>
      <c r="BE21" s="5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3"/>
      <c r="BU21" s="3"/>
      <c r="BV21" s="3"/>
      <c r="BW21" s="3"/>
      <c r="BX21" s="3"/>
      <c r="BY21" s="11"/>
      <c r="BZ21" s="4"/>
      <c r="CA21" s="4"/>
      <c r="CB21" s="11"/>
      <c r="CC21" s="4"/>
      <c r="CD21" s="4"/>
      <c r="CE21" s="11"/>
      <c r="CF21" s="115"/>
      <c r="CG21" s="115"/>
      <c r="CH21" s="11"/>
      <c r="CI21" s="115"/>
      <c r="CJ21" s="115"/>
      <c r="CK21" s="11"/>
      <c r="CL21" s="115"/>
      <c r="CM21" s="115"/>
      <c r="CN21" s="11"/>
      <c r="CO21" s="11"/>
      <c r="CP21" s="11"/>
      <c r="CQ21" s="11"/>
      <c r="CR21" s="11"/>
      <c r="CS21" s="4"/>
      <c r="CT21" s="11"/>
      <c r="CU21" s="11"/>
      <c r="CV21" s="11"/>
      <c r="CW21" s="11"/>
      <c r="CX21" s="136" t="str">
        <f>IF(CW21="","",VLOOKUP(CW21,'Daftar Kode dan Nama PT'!$A$1:$B$122,2,1))</f>
        <v/>
      </c>
      <c r="CY21" s="17" t="s">
        <v>199</v>
      </c>
      <c r="CZ21" s="2" t="s">
        <v>161</v>
      </c>
      <c r="DA21" s="2" t="s">
        <v>183</v>
      </c>
      <c r="DB21" s="2" t="s">
        <v>214</v>
      </c>
      <c r="DE21" s="9" t="s">
        <v>183</v>
      </c>
      <c r="DF21" s="2" t="s">
        <v>102</v>
      </c>
      <c r="DG21" s="120" t="s">
        <v>199</v>
      </c>
    </row>
    <row r="22" spans="1:111" s="2" customFormat="1" ht="15" customHeight="1">
      <c r="A22" s="4">
        <v>121233020030</v>
      </c>
      <c r="B22" s="4">
        <v>20363416</v>
      </c>
      <c r="C22" s="3" t="s">
        <v>921</v>
      </c>
      <c r="D22" s="11" t="s">
        <v>562</v>
      </c>
      <c r="E22" s="3" t="s">
        <v>922</v>
      </c>
      <c r="F22" s="3" t="s">
        <v>158</v>
      </c>
      <c r="G22" s="3" t="s">
        <v>923</v>
      </c>
      <c r="H22" s="3" t="s">
        <v>924</v>
      </c>
      <c r="I22" s="3" t="s">
        <v>925</v>
      </c>
      <c r="J22" s="11" t="s">
        <v>926</v>
      </c>
      <c r="K22" s="11" t="s">
        <v>1044</v>
      </c>
      <c r="L22" s="11" t="s">
        <v>1045</v>
      </c>
      <c r="M22" s="3" t="s">
        <v>1046</v>
      </c>
      <c r="N22" s="11" t="s">
        <v>1047</v>
      </c>
      <c r="O22" s="3" t="s">
        <v>1048</v>
      </c>
      <c r="P22" s="11" t="s">
        <v>1049</v>
      </c>
      <c r="Q22" s="5" t="s">
        <v>118</v>
      </c>
      <c r="R22" s="3" t="s">
        <v>1050</v>
      </c>
      <c r="S22" s="4">
        <v>7</v>
      </c>
      <c r="T22" s="11" t="s">
        <v>74</v>
      </c>
      <c r="U22" s="4">
        <v>2</v>
      </c>
      <c r="V22" s="4">
        <v>0</v>
      </c>
      <c r="W22" s="11"/>
      <c r="X22" s="11"/>
      <c r="Y22" s="11"/>
      <c r="Z22" s="11" t="s">
        <v>1051</v>
      </c>
      <c r="AA22" s="11" t="s">
        <v>936</v>
      </c>
      <c r="AB22" s="4">
        <v>4</v>
      </c>
      <c r="AC22" s="4">
        <v>1</v>
      </c>
      <c r="AD22" s="5">
        <v>650000</v>
      </c>
      <c r="AE22" s="4">
        <v>1</v>
      </c>
      <c r="AF22" s="4"/>
      <c r="AG22" s="4"/>
      <c r="AH22" s="4">
        <v>1</v>
      </c>
      <c r="AI22" s="4">
        <v>1</v>
      </c>
      <c r="AJ22" s="11" t="s">
        <v>190</v>
      </c>
      <c r="AK22" s="32">
        <v>36</v>
      </c>
      <c r="AL22" s="4"/>
      <c r="AM22" s="4"/>
      <c r="AN22" s="74" t="str">
        <f t="shared" si="0"/>
        <v/>
      </c>
      <c r="AO22" s="4"/>
      <c r="AP22" s="4"/>
      <c r="AQ22" s="11"/>
      <c r="AR22" s="32"/>
      <c r="AS22" s="4">
        <v>0</v>
      </c>
      <c r="AT22" s="4"/>
      <c r="AU22" s="4"/>
      <c r="AV22" s="11"/>
      <c r="AW22" s="11"/>
      <c r="AX22" s="11"/>
      <c r="AY22" s="11"/>
      <c r="AZ22" s="4"/>
      <c r="BA22" s="4"/>
      <c r="BB22" s="5"/>
      <c r="BC22" s="4">
        <v>0</v>
      </c>
      <c r="BD22" s="4"/>
      <c r="BE22" s="5"/>
      <c r="BF22" s="4">
        <v>0</v>
      </c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3" t="s">
        <v>1244</v>
      </c>
      <c r="BU22" s="3" t="s">
        <v>158</v>
      </c>
      <c r="BV22" s="3" t="s">
        <v>923</v>
      </c>
      <c r="BW22" s="3" t="s">
        <v>924</v>
      </c>
      <c r="BX22" s="3" t="s">
        <v>1243</v>
      </c>
      <c r="BY22" s="11" t="s">
        <v>926</v>
      </c>
      <c r="BZ22" s="4">
        <v>1</v>
      </c>
      <c r="CA22" s="4">
        <v>3</v>
      </c>
      <c r="CB22" s="11" t="s">
        <v>1245</v>
      </c>
      <c r="CC22" s="4">
        <v>1</v>
      </c>
      <c r="CD22" s="4">
        <v>1</v>
      </c>
      <c r="CE22" s="11" t="s">
        <v>74</v>
      </c>
      <c r="CF22" s="115" t="s">
        <v>1138</v>
      </c>
      <c r="CG22" s="115">
        <v>2008</v>
      </c>
      <c r="CH22" s="11"/>
      <c r="CI22" s="115"/>
      <c r="CJ22" s="115"/>
      <c r="CK22" s="11"/>
      <c r="CL22" s="115"/>
      <c r="CM22" s="115"/>
      <c r="CN22" s="11" t="s">
        <v>1246</v>
      </c>
      <c r="CO22" s="11" t="s">
        <v>1247</v>
      </c>
      <c r="CP22" s="11"/>
      <c r="CQ22" s="11"/>
      <c r="CR22" s="11"/>
      <c r="CS22" s="4"/>
      <c r="CT22" s="11"/>
      <c r="CU22" s="11"/>
      <c r="CV22" s="11"/>
      <c r="CW22" s="11"/>
      <c r="CX22" s="136" t="str">
        <f>IF(CW22="","",VLOOKUP(CW22,'Daftar Kode dan Nama PT'!$A$1:$B$122,2,1))</f>
        <v/>
      </c>
      <c r="CY22" s="17" t="s">
        <v>199</v>
      </c>
      <c r="CZ22" s="2" t="s">
        <v>162</v>
      </c>
      <c r="DA22" s="2" t="s">
        <v>184</v>
      </c>
      <c r="DB22" s="2" t="s">
        <v>34</v>
      </c>
      <c r="DE22" s="9" t="s">
        <v>184</v>
      </c>
      <c r="DF22" s="2" t="s">
        <v>22</v>
      </c>
      <c r="DG22" s="120" t="s">
        <v>199</v>
      </c>
    </row>
    <row r="23" spans="1:111" s="2" customFormat="1" ht="15" customHeight="1">
      <c r="A23" s="4">
        <v>121233020030</v>
      </c>
      <c r="B23" s="4">
        <v>20363416</v>
      </c>
      <c r="C23" s="3" t="s">
        <v>921</v>
      </c>
      <c r="D23" s="11" t="s">
        <v>562</v>
      </c>
      <c r="E23" s="3" t="s">
        <v>922</v>
      </c>
      <c r="F23" s="3" t="s">
        <v>158</v>
      </c>
      <c r="G23" s="3" t="s">
        <v>923</v>
      </c>
      <c r="H23" s="3" t="s">
        <v>924</v>
      </c>
      <c r="I23" s="3" t="s">
        <v>925</v>
      </c>
      <c r="J23" s="11" t="s">
        <v>926</v>
      </c>
      <c r="K23" s="11" t="s">
        <v>1052</v>
      </c>
      <c r="L23" s="11" t="s">
        <v>1282</v>
      </c>
      <c r="M23" s="3" t="s">
        <v>1053</v>
      </c>
      <c r="N23" s="11" t="s">
        <v>1054</v>
      </c>
      <c r="O23" s="3" t="s">
        <v>923</v>
      </c>
      <c r="P23" s="11" t="s">
        <v>1055</v>
      </c>
      <c r="Q23" s="5" t="s">
        <v>118</v>
      </c>
      <c r="R23" s="3" t="s">
        <v>1056</v>
      </c>
      <c r="S23" s="4">
        <v>7</v>
      </c>
      <c r="T23" s="11" t="s">
        <v>72</v>
      </c>
      <c r="U23" s="4">
        <v>2</v>
      </c>
      <c r="V23" s="4">
        <v>0</v>
      </c>
      <c r="W23" s="11"/>
      <c r="X23" s="11"/>
      <c r="Y23" s="11"/>
      <c r="Z23" s="11" t="s">
        <v>1283</v>
      </c>
      <c r="AA23" s="11" t="s">
        <v>936</v>
      </c>
      <c r="AB23" s="4">
        <v>4</v>
      </c>
      <c r="AC23" s="4">
        <v>1</v>
      </c>
      <c r="AD23" s="5">
        <v>625000</v>
      </c>
      <c r="AE23" s="4">
        <v>1</v>
      </c>
      <c r="AF23" s="4"/>
      <c r="AG23" s="4"/>
      <c r="AH23" s="4">
        <v>1</v>
      </c>
      <c r="AI23" s="4">
        <v>1</v>
      </c>
      <c r="AJ23" s="11" t="s">
        <v>77</v>
      </c>
      <c r="AK23" s="32">
        <v>28</v>
      </c>
      <c r="AL23" s="4"/>
      <c r="AM23" s="4"/>
      <c r="AN23" s="74" t="str">
        <f t="shared" si="0"/>
        <v/>
      </c>
      <c r="AO23" s="4"/>
      <c r="AP23" s="4"/>
      <c r="AQ23" s="11"/>
      <c r="AR23" s="32"/>
      <c r="AS23" s="4">
        <v>0</v>
      </c>
      <c r="AT23" s="4"/>
      <c r="AU23" s="4"/>
      <c r="AV23" s="11"/>
      <c r="AW23" s="11"/>
      <c r="AX23" s="11"/>
      <c r="AY23" s="11"/>
      <c r="AZ23" s="4"/>
      <c r="BA23" s="4"/>
      <c r="BB23" s="5"/>
      <c r="BC23" s="4">
        <v>0</v>
      </c>
      <c r="BD23" s="4"/>
      <c r="BE23" s="5"/>
      <c r="BF23" s="4">
        <v>0</v>
      </c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3" t="s">
        <v>1248</v>
      </c>
      <c r="BU23" s="3" t="s">
        <v>158</v>
      </c>
      <c r="BV23" s="3" t="s">
        <v>923</v>
      </c>
      <c r="BW23" s="3" t="s">
        <v>1249</v>
      </c>
      <c r="BX23" s="3" t="s">
        <v>1250</v>
      </c>
      <c r="BY23" s="11" t="s">
        <v>1196</v>
      </c>
      <c r="BZ23" s="4">
        <v>3</v>
      </c>
      <c r="CA23" s="4">
        <v>3</v>
      </c>
      <c r="CB23" s="11" t="s">
        <v>1251</v>
      </c>
      <c r="CC23" s="4">
        <v>2</v>
      </c>
      <c r="CD23" s="4">
        <v>1</v>
      </c>
      <c r="CE23" s="11" t="s">
        <v>72</v>
      </c>
      <c r="CF23" s="115" t="s">
        <v>1208</v>
      </c>
      <c r="CG23" s="115">
        <v>2005</v>
      </c>
      <c r="CH23" s="11"/>
      <c r="CI23" s="115"/>
      <c r="CJ23" s="115"/>
      <c r="CK23" s="11"/>
      <c r="CL23" s="115"/>
      <c r="CM23" s="115"/>
      <c r="CN23" s="11" t="s">
        <v>1252</v>
      </c>
      <c r="CO23" s="11" t="s">
        <v>1015</v>
      </c>
      <c r="CP23" s="11"/>
      <c r="CQ23" s="11"/>
      <c r="CR23" s="11"/>
      <c r="CS23" s="4"/>
      <c r="CT23" s="11"/>
      <c r="CU23" s="11"/>
      <c r="CV23" s="11"/>
      <c r="CW23" s="11"/>
      <c r="CX23" s="136" t="str">
        <f>IF(CW23="","",VLOOKUP(CW23,'Daftar Kode dan Nama PT'!$A$1:$B$122,2,1))</f>
        <v/>
      </c>
      <c r="CY23" s="17" t="s">
        <v>199</v>
      </c>
      <c r="CZ23" s="2" t="s">
        <v>163</v>
      </c>
      <c r="DE23" s="9" t="s">
        <v>185</v>
      </c>
      <c r="DF23" s="2" t="s">
        <v>103</v>
      </c>
      <c r="DG23" s="120" t="s">
        <v>199</v>
      </c>
    </row>
    <row r="24" spans="1:111" s="2" customFormat="1" ht="15" customHeight="1">
      <c r="A24" s="4">
        <v>121233020030</v>
      </c>
      <c r="B24" s="4">
        <v>20363416</v>
      </c>
      <c r="C24" s="3" t="s">
        <v>921</v>
      </c>
      <c r="D24" s="11" t="s">
        <v>562</v>
      </c>
      <c r="E24" s="3" t="s">
        <v>922</v>
      </c>
      <c r="F24" s="3" t="s">
        <v>158</v>
      </c>
      <c r="G24" s="3" t="s">
        <v>923</v>
      </c>
      <c r="H24" s="3" t="s">
        <v>924</v>
      </c>
      <c r="I24" s="3" t="s">
        <v>925</v>
      </c>
      <c r="J24" s="11" t="s">
        <v>926</v>
      </c>
      <c r="K24" s="11" t="s">
        <v>1057</v>
      </c>
      <c r="L24" s="11" t="s">
        <v>1058</v>
      </c>
      <c r="M24" s="3" t="s">
        <v>1059</v>
      </c>
      <c r="N24" s="11" t="s">
        <v>1060</v>
      </c>
      <c r="O24" s="3" t="s">
        <v>923</v>
      </c>
      <c r="P24" s="11" t="s">
        <v>1061</v>
      </c>
      <c r="Q24" s="5" t="s">
        <v>117</v>
      </c>
      <c r="R24" s="3" t="s">
        <v>1062</v>
      </c>
      <c r="S24" s="4">
        <v>3</v>
      </c>
      <c r="T24" s="11" t="s">
        <v>82</v>
      </c>
      <c r="U24" s="4">
        <v>2</v>
      </c>
      <c r="V24" s="4">
        <v>0</v>
      </c>
      <c r="W24" s="11"/>
      <c r="X24" s="11"/>
      <c r="Y24" s="11"/>
      <c r="Z24" s="11" t="s">
        <v>1043</v>
      </c>
      <c r="AA24" s="11" t="s">
        <v>1015</v>
      </c>
      <c r="AB24" s="4">
        <v>4</v>
      </c>
      <c r="AC24" s="4">
        <v>1</v>
      </c>
      <c r="AD24" s="5">
        <v>550000</v>
      </c>
      <c r="AE24" s="4">
        <v>1</v>
      </c>
      <c r="AF24" s="4"/>
      <c r="AG24" s="4"/>
      <c r="AH24" s="4">
        <v>2</v>
      </c>
      <c r="AI24" s="4">
        <v>1</v>
      </c>
      <c r="AJ24" s="11"/>
      <c r="AK24" s="32"/>
      <c r="AL24" s="4">
        <v>1</v>
      </c>
      <c r="AM24" s="4"/>
      <c r="AN24" s="74" t="str">
        <f t="shared" si="0"/>
        <v/>
      </c>
      <c r="AO24" s="4"/>
      <c r="AP24" s="4"/>
      <c r="AQ24" s="11"/>
      <c r="AR24" s="32"/>
      <c r="AS24" s="4">
        <v>0</v>
      </c>
      <c r="AT24" s="4"/>
      <c r="AU24" s="4"/>
      <c r="AV24" s="11"/>
      <c r="AW24" s="11"/>
      <c r="AX24" s="11"/>
      <c r="AY24" s="11"/>
      <c r="AZ24" s="4"/>
      <c r="BA24" s="4"/>
      <c r="BB24" s="5"/>
      <c r="BC24" s="4">
        <v>0</v>
      </c>
      <c r="BD24" s="4"/>
      <c r="BE24" s="5"/>
      <c r="BF24" s="4">
        <v>0</v>
      </c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3" t="s">
        <v>1179</v>
      </c>
      <c r="BU24" s="3" t="s">
        <v>158</v>
      </c>
      <c r="BV24" s="3" t="s">
        <v>923</v>
      </c>
      <c r="BW24" s="3" t="s">
        <v>924</v>
      </c>
      <c r="BX24" s="3" t="s">
        <v>1179</v>
      </c>
      <c r="BY24" s="11" t="s">
        <v>926</v>
      </c>
      <c r="BZ24" s="4">
        <v>1</v>
      </c>
      <c r="CA24" s="4">
        <v>3</v>
      </c>
      <c r="CB24" s="11" t="s">
        <v>1253</v>
      </c>
      <c r="CC24" s="4">
        <v>2</v>
      </c>
      <c r="CD24" s="4">
        <v>1</v>
      </c>
      <c r="CE24" s="11"/>
      <c r="CF24" s="115"/>
      <c r="CG24" s="115"/>
      <c r="CH24" s="11"/>
      <c r="CI24" s="115"/>
      <c r="CJ24" s="115"/>
      <c r="CK24" s="11"/>
      <c r="CL24" s="115"/>
      <c r="CM24" s="115"/>
      <c r="CN24" s="11"/>
      <c r="CO24" s="11"/>
      <c r="CP24" s="11"/>
      <c r="CQ24" s="11"/>
      <c r="CR24" s="11"/>
      <c r="CS24" s="4"/>
      <c r="CT24" s="11"/>
      <c r="CU24" s="11"/>
      <c r="CV24" s="11"/>
      <c r="CW24" s="11"/>
      <c r="CX24" s="136" t="str">
        <f>IF(CW24="","",VLOOKUP(CW24,'Daftar Kode dan Nama PT'!$A$1:$B$122,2,1))</f>
        <v/>
      </c>
      <c r="CY24" s="17" t="s">
        <v>199</v>
      </c>
      <c r="CZ24" s="2" t="s">
        <v>164</v>
      </c>
      <c r="DE24" s="9" t="s">
        <v>186</v>
      </c>
      <c r="DF24" s="2" t="s">
        <v>96</v>
      </c>
      <c r="DG24" s="120" t="s">
        <v>199</v>
      </c>
    </row>
    <row r="25" spans="1:111" s="2" customFormat="1" ht="15" customHeight="1">
      <c r="A25" s="4">
        <v>121233020030</v>
      </c>
      <c r="B25" s="4">
        <v>20363416</v>
      </c>
      <c r="C25" s="3" t="s">
        <v>921</v>
      </c>
      <c r="D25" s="11" t="s">
        <v>562</v>
      </c>
      <c r="E25" s="3" t="s">
        <v>922</v>
      </c>
      <c r="F25" s="3" t="s">
        <v>158</v>
      </c>
      <c r="G25" s="3" t="s">
        <v>923</v>
      </c>
      <c r="H25" s="3" t="s">
        <v>924</v>
      </c>
      <c r="I25" s="3" t="s">
        <v>925</v>
      </c>
      <c r="J25" s="11" t="s">
        <v>926</v>
      </c>
      <c r="K25" s="11" t="s">
        <v>1063</v>
      </c>
      <c r="L25" s="11" t="s">
        <v>1064</v>
      </c>
      <c r="M25" s="3" t="s">
        <v>1065</v>
      </c>
      <c r="N25" s="11" t="s">
        <v>1066</v>
      </c>
      <c r="O25" s="3" t="s">
        <v>923</v>
      </c>
      <c r="P25" s="11" t="s">
        <v>1067</v>
      </c>
      <c r="Q25" s="5" t="s">
        <v>117</v>
      </c>
      <c r="R25" s="3" t="s">
        <v>1068</v>
      </c>
      <c r="S25" s="4">
        <v>7</v>
      </c>
      <c r="T25" s="11" t="s">
        <v>67</v>
      </c>
      <c r="U25" s="4">
        <v>2</v>
      </c>
      <c r="V25" s="4">
        <v>0</v>
      </c>
      <c r="W25" s="11"/>
      <c r="X25" s="11"/>
      <c r="Y25" s="11"/>
      <c r="Z25" s="11" t="s">
        <v>1036</v>
      </c>
      <c r="AA25" s="11" t="s">
        <v>1015</v>
      </c>
      <c r="AB25" s="4">
        <v>4</v>
      </c>
      <c r="AC25" s="4">
        <v>1</v>
      </c>
      <c r="AD25" s="5">
        <v>700000</v>
      </c>
      <c r="AE25" s="4">
        <v>1</v>
      </c>
      <c r="AF25" s="4"/>
      <c r="AG25" s="4"/>
      <c r="AH25" s="4">
        <v>2</v>
      </c>
      <c r="AI25" s="4">
        <v>1</v>
      </c>
      <c r="AJ25" s="11"/>
      <c r="AK25" s="32"/>
      <c r="AL25" s="4">
        <v>1</v>
      </c>
      <c r="AM25" s="4"/>
      <c r="AN25" s="74" t="str">
        <f t="shared" si="0"/>
        <v/>
      </c>
      <c r="AO25" s="4"/>
      <c r="AP25" s="4"/>
      <c r="AQ25" s="11"/>
      <c r="AR25" s="32"/>
      <c r="AS25" s="4">
        <v>0</v>
      </c>
      <c r="AT25" s="4"/>
      <c r="AU25" s="4"/>
      <c r="AV25" s="11"/>
      <c r="AW25" s="11"/>
      <c r="AX25" s="11"/>
      <c r="AY25" s="11"/>
      <c r="AZ25" s="4"/>
      <c r="BA25" s="4"/>
      <c r="BB25" s="5"/>
      <c r="BC25" s="4">
        <v>0</v>
      </c>
      <c r="BD25" s="4"/>
      <c r="BE25" s="5"/>
      <c r="BF25" s="4">
        <v>0</v>
      </c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3" t="s">
        <v>925</v>
      </c>
      <c r="BU25" s="3" t="s">
        <v>158</v>
      </c>
      <c r="BV25" s="3" t="s">
        <v>923</v>
      </c>
      <c r="BW25" s="3" t="s">
        <v>924</v>
      </c>
      <c r="BX25" s="3" t="s">
        <v>925</v>
      </c>
      <c r="BY25" s="11" t="s">
        <v>926</v>
      </c>
      <c r="BZ25" s="4">
        <v>1</v>
      </c>
      <c r="CA25" s="4">
        <v>3</v>
      </c>
      <c r="CB25" s="11" t="s">
        <v>1254</v>
      </c>
      <c r="CC25" s="4">
        <v>1</v>
      </c>
      <c r="CD25" s="4">
        <v>1</v>
      </c>
      <c r="CE25" s="11" t="s">
        <v>67</v>
      </c>
      <c r="CF25" s="115" t="s">
        <v>1126</v>
      </c>
      <c r="CG25" s="115">
        <v>2016</v>
      </c>
      <c r="CH25" s="11"/>
      <c r="CI25" s="115"/>
      <c r="CJ25" s="115"/>
      <c r="CK25" s="11"/>
      <c r="CL25" s="115"/>
      <c r="CM25" s="115"/>
      <c r="CN25" s="11"/>
      <c r="CO25" s="11"/>
      <c r="CP25" s="11"/>
      <c r="CQ25" s="11"/>
      <c r="CR25" s="11"/>
      <c r="CS25" s="4"/>
      <c r="CT25" s="11"/>
      <c r="CU25" s="11"/>
      <c r="CV25" s="11"/>
      <c r="CW25" s="11"/>
      <c r="CX25" s="136" t="str">
        <f>IF(CW25="","",VLOOKUP(CW25,'Daftar Kode dan Nama PT'!$A$1:$B$122,2,1))</f>
        <v/>
      </c>
      <c r="CY25" s="17" t="s">
        <v>199</v>
      </c>
      <c r="CZ25" s="2" t="s">
        <v>165</v>
      </c>
      <c r="DE25" s="9" t="s">
        <v>187</v>
      </c>
      <c r="DF25" s="2" t="s">
        <v>20</v>
      </c>
      <c r="DG25" s="120" t="s">
        <v>199</v>
      </c>
    </row>
    <row r="26" spans="1:111" s="2" customFormat="1" ht="15" customHeight="1">
      <c r="A26" s="4">
        <v>121233020030</v>
      </c>
      <c r="B26" s="4">
        <v>20363416</v>
      </c>
      <c r="C26" s="3" t="s">
        <v>921</v>
      </c>
      <c r="D26" s="11" t="s">
        <v>562</v>
      </c>
      <c r="E26" s="3" t="s">
        <v>922</v>
      </c>
      <c r="F26" s="3" t="s">
        <v>158</v>
      </c>
      <c r="G26" s="3" t="s">
        <v>923</v>
      </c>
      <c r="H26" s="3" t="s">
        <v>924</v>
      </c>
      <c r="I26" s="3" t="s">
        <v>925</v>
      </c>
      <c r="J26" s="11" t="s">
        <v>926</v>
      </c>
      <c r="K26" s="11" t="s">
        <v>1069</v>
      </c>
      <c r="L26" s="11" t="s">
        <v>1070</v>
      </c>
      <c r="M26" s="3" t="s">
        <v>1071</v>
      </c>
      <c r="N26" s="11" t="s">
        <v>1072</v>
      </c>
      <c r="O26" s="3" t="s">
        <v>923</v>
      </c>
      <c r="P26" s="11" t="s">
        <v>1073</v>
      </c>
      <c r="Q26" s="5" t="s">
        <v>118</v>
      </c>
      <c r="R26" s="3" t="s">
        <v>1074</v>
      </c>
      <c r="S26" s="4">
        <v>7</v>
      </c>
      <c r="T26" s="11" t="s">
        <v>74</v>
      </c>
      <c r="U26" s="4">
        <v>2</v>
      </c>
      <c r="V26" s="4">
        <v>0</v>
      </c>
      <c r="W26" s="11"/>
      <c r="X26" s="11"/>
      <c r="Y26" s="11"/>
      <c r="Z26" s="11" t="s">
        <v>1075</v>
      </c>
      <c r="AA26" s="11" t="s">
        <v>936</v>
      </c>
      <c r="AB26" s="4">
        <v>4</v>
      </c>
      <c r="AC26" s="4">
        <v>1</v>
      </c>
      <c r="AD26" s="5">
        <v>675000</v>
      </c>
      <c r="AE26" s="4">
        <v>1</v>
      </c>
      <c r="AF26" s="4"/>
      <c r="AG26" s="4"/>
      <c r="AH26" s="4">
        <v>2</v>
      </c>
      <c r="AI26" s="4">
        <v>1</v>
      </c>
      <c r="AJ26" s="11"/>
      <c r="AK26" s="32"/>
      <c r="AL26" s="4">
        <v>2</v>
      </c>
      <c r="AM26" s="4">
        <v>3</v>
      </c>
      <c r="AN26" s="74">
        <f t="shared" si="0"/>
        <v>12</v>
      </c>
      <c r="AO26" s="4"/>
      <c r="AP26" s="4"/>
      <c r="AQ26" s="11"/>
      <c r="AR26" s="32"/>
      <c r="AS26" s="4">
        <v>0</v>
      </c>
      <c r="AT26" s="4"/>
      <c r="AU26" s="4"/>
      <c r="AV26" s="11"/>
      <c r="AW26" s="11"/>
      <c r="AX26" s="11"/>
      <c r="AY26" s="11"/>
      <c r="AZ26" s="4"/>
      <c r="BA26" s="4"/>
      <c r="BB26" s="5"/>
      <c r="BC26" s="4">
        <v>0</v>
      </c>
      <c r="BD26" s="4"/>
      <c r="BE26" s="5"/>
      <c r="BF26" s="4">
        <v>0</v>
      </c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3" t="s">
        <v>1255</v>
      </c>
      <c r="BU26" s="3" t="s">
        <v>158</v>
      </c>
      <c r="BV26" s="3" t="s">
        <v>923</v>
      </c>
      <c r="BW26" s="3" t="s">
        <v>924</v>
      </c>
      <c r="BX26" s="3" t="s">
        <v>1256</v>
      </c>
      <c r="BY26" s="11" t="s">
        <v>926</v>
      </c>
      <c r="BZ26" s="4">
        <v>1</v>
      </c>
      <c r="CA26" s="4">
        <v>3</v>
      </c>
      <c r="CB26" s="11" t="s">
        <v>1257</v>
      </c>
      <c r="CC26" s="4">
        <v>1</v>
      </c>
      <c r="CD26" s="4">
        <v>1</v>
      </c>
      <c r="CE26" s="11" t="s">
        <v>74</v>
      </c>
      <c r="CF26" s="115" t="s">
        <v>1258</v>
      </c>
      <c r="CG26" s="115">
        <v>2015</v>
      </c>
      <c r="CH26" s="11"/>
      <c r="CI26" s="115"/>
      <c r="CJ26" s="115"/>
      <c r="CK26" s="11"/>
      <c r="CL26" s="115"/>
      <c r="CM26" s="115"/>
      <c r="CN26" s="11"/>
      <c r="CO26" s="11"/>
      <c r="CP26" s="11"/>
      <c r="CQ26" s="11"/>
      <c r="CR26" s="11"/>
      <c r="CS26" s="4"/>
      <c r="CT26" s="11"/>
      <c r="CU26" s="11"/>
      <c r="CV26" s="11"/>
      <c r="CW26" s="11"/>
      <c r="CX26" s="136" t="str">
        <f>IF(CW26="","",VLOOKUP(CW26,'Daftar Kode dan Nama PT'!$A$1:$B$122,2,1))</f>
        <v/>
      </c>
      <c r="CY26" s="17" t="s">
        <v>199</v>
      </c>
      <c r="CZ26" s="2" t="s">
        <v>166</v>
      </c>
      <c r="DE26" s="9" t="s">
        <v>188</v>
      </c>
      <c r="DF26" s="2" t="s">
        <v>97</v>
      </c>
      <c r="DG26" s="120" t="s">
        <v>199</v>
      </c>
    </row>
    <row r="27" spans="1:111" s="2" customFormat="1" ht="15" customHeight="1">
      <c r="A27" s="4">
        <v>121233020030</v>
      </c>
      <c r="B27" s="4">
        <v>20363416</v>
      </c>
      <c r="C27" s="3" t="s">
        <v>921</v>
      </c>
      <c r="D27" s="11" t="s">
        <v>562</v>
      </c>
      <c r="E27" s="3" t="s">
        <v>922</v>
      </c>
      <c r="F27" s="3" t="s">
        <v>158</v>
      </c>
      <c r="G27" s="3" t="s">
        <v>923</v>
      </c>
      <c r="H27" s="3" t="s">
        <v>924</v>
      </c>
      <c r="I27" s="3" t="s">
        <v>925</v>
      </c>
      <c r="J27" s="11" t="s">
        <v>926</v>
      </c>
      <c r="K27" s="11" t="s">
        <v>1076</v>
      </c>
      <c r="L27" s="11" t="s">
        <v>1077</v>
      </c>
      <c r="M27" s="3" t="s">
        <v>1078</v>
      </c>
      <c r="N27" s="11" t="s">
        <v>1079</v>
      </c>
      <c r="O27" s="3" t="s">
        <v>923</v>
      </c>
      <c r="P27" s="11" t="s">
        <v>1080</v>
      </c>
      <c r="Q27" s="5" t="s">
        <v>117</v>
      </c>
      <c r="R27" s="3" t="s">
        <v>1081</v>
      </c>
      <c r="S27" s="4">
        <v>7</v>
      </c>
      <c r="T27" s="11" t="s">
        <v>76</v>
      </c>
      <c r="U27" s="4">
        <v>2</v>
      </c>
      <c r="V27" s="4">
        <v>0</v>
      </c>
      <c r="W27" s="11"/>
      <c r="X27" s="11"/>
      <c r="Y27" s="11"/>
      <c r="Z27" s="11" t="s">
        <v>1082</v>
      </c>
      <c r="AA27" s="11" t="s">
        <v>1083</v>
      </c>
      <c r="AB27" s="4">
        <v>4</v>
      </c>
      <c r="AC27" s="4">
        <v>1</v>
      </c>
      <c r="AD27" s="5">
        <v>625000</v>
      </c>
      <c r="AE27" s="4">
        <v>1</v>
      </c>
      <c r="AF27" s="4"/>
      <c r="AG27" s="4"/>
      <c r="AH27" s="4">
        <v>1</v>
      </c>
      <c r="AI27" s="4">
        <v>1</v>
      </c>
      <c r="AJ27" s="11" t="s">
        <v>193</v>
      </c>
      <c r="AK27" s="32">
        <v>34</v>
      </c>
      <c r="AL27" s="4"/>
      <c r="AM27" s="4"/>
      <c r="AN27" s="74" t="str">
        <f t="shared" si="0"/>
        <v/>
      </c>
      <c r="AO27" s="4"/>
      <c r="AP27" s="4"/>
      <c r="AQ27" s="11"/>
      <c r="AR27" s="32"/>
      <c r="AS27" s="4">
        <v>0</v>
      </c>
      <c r="AT27" s="4"/>
      <c r="AU27" s="4"/>
      <c r="AV27" s="11"/>
      <c r="AW27" s="11"/>
      <c r="AX27" s="11"/>
      <c r="AY27" s="11"/>
      <c r="AZ27" s="4"/>
      <c r="BA27" s="4"/>
      <c r="BB27" s="5"/>
      <c r="BC27" s="4">
        <v>0</v>
      </c>
      <c r="BD27" s="4"/>
      <c r="BE27" s="5"/>
      <c r="BF27" s="4">
        <v>0</v>
      </c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3" t="s">
        <v>1259</v>
      </c>
      <c r="BU27" s="3" t="s">
        <v>158</v>
      </c>
      <c r="BV27" s="3" t="s">
        <v>923</v>
      </c>
      <c r="BW27" s="3" t="s">
        <v>1260</v>
      </c>
      <c r="BX27" s="3" t="s">
        <v>1261</v>
      </c>
      <c r="BY27" s="11" t="s">
        <v>1262</v>
      </c>
      <c r="BZ27" s="4">
        <v>1</v>
      </c>
      <c r="CA27" s="4">
        <v>3</v>
      </c>
      <c r="CB27" s="11" t="s">
        <v>1263</v>
      </c>
      <c r="CC27" s="4">
        <v>2</v>
      </c>
      <c r="CD27" s="4">
        <v>1</v>
      </c>
      <c r="CE27" s="11" t="s">
        <v>76</v>
      </c>
      <c r="CF27" s="115" t="s">
        <v>1208</v>
      </c>
      <c r="CG27" s="115">
        <v>2012</v>
      </c>
      <c r="CH27" s="11"/>
      <c r="CI27" s="115"/>
      <c r="CJ27" s="115"/>
      <c r="CK27" s="11"/>
      <c r="CL27" s="115"/>
      <c r="CM27" s="115"/>
      <c r="CN27" s="11" t="s">
        <v>1264</v>
      </c>
      <c r="CO27" s="11" t="s">
        <v>1082</v>
      </c>
      <c r="CP27" s="11"/>
      <c r="CQ27" s="11"/>
      <c r="CR27" s="11"/>
      <c r="CS27" s="4"/>
      <c r="CT27" s="11"/>
      <c r="CU27" s="11"/>
      <c r="CV27" s="11"/>
      <c r="CW27" s="11"/>
      <c r="CX27" s="136" t="str">
        <f>IF(CW27="","",VLOOKUP(CW27,'Daftar Kode dan Nama PT'!$A$1:$B$122,2,1))</f>
        <v/>
      </c>
      <c r="CY27" s="17" t="s">
        <v>199</v>
      </c>
      <c r="CZ27" s="2" t="s">
        <v>167</v>
      </c>
      <c r="DE27" s="9" t="s">
        <v>189</v>
      </c>
      <c r="DF27" s="2" t="s">
        <v>40</v>
      </c>
      <c r="DG27" s="120" t="s">
        <v>199</v>
      </c>
    </row>
    <row r="28" spans="1:111" s="2" customFormat="1" ht="15" customHeight="1">
      <c r="A28" s="4">
        <v>121233020030</v>
      </c>
      <c r="B28" s="4">
        <v>20363416</v>
      </c>
      <c r="C28" s="3" t="s">
        <v>921</v>
      </c>
      <c r="D28" s="11" t="s">
        <v>562</v>
      </c>
      <c r="E28" s="3" t="s">
        <v>922</v>
      </c>
      <c r="F28" s="3" t="s">
        <v>158</v>
      </c>
      <c r="G28" s="3" t="s">
        <v>923</v>
      </c>
      <c r="H28" s="3" t="s">
        <v>924</v>
      </c>
      <c r="I28" s="3" t="s">
        <v>925</v>
      </c>
      <c r="J28" s="11" t="s">
        <v>926</v>
      </c>
      <c r="K28" s="11" t="s">
        <v>1084</v>
      </c>
      <c r="L28" s="11" t="s">
        <v>1085</v>
      </c>
      <c r="M28" s="3" t="s">
        <v>1086</v>
      </c>
      <c r="N28" s="11" t="s">
        <v>1087</v>
      </c>
      <c r="O28" s="3" t="s">
        <v>923</v>
      </c>
      <c r="P28" s="11" t="s">
        <v>1088</v>
      </c>
      <c r="Q28" s="5" t="s">
        <v>118</v>
      </c>
      <c r="R28" s="3" t="s">
        <v>1089</v>
      </c>
      <c r="S28" s="4">
        <v>7</v>
      </c>
      <c r="T28" s="11" t="s">
        <v>69</v>
      </c>
      <c r="U28" s="4">
        <v>2</v>
      </c>
      <c r="V28" s="4">
        <v>0</v>
      </c>
      <c r="W28" s="11"/>
      <c r="X28" s="11"/>
      <c r="Y28" s="11"/>
      <c r="Z28" s="11" t="s">
        <v>1082</v>
      </c>
      <c r="AA28" s="11" t="s">
        <v>1083</v>
      </c>
      <c r="AB28" s="4">
        <v>4</v>
      </c>
      <c r="AC28" s="4">
        <v>1</v>
      </c>
      <c r="AD28" s="5">
        <v>625000</v>
      </c>
      <c r="AE28" s="4">
        <v>1</v>
      </c>
      <c r="AF28" s="4"/>
      <c r="AG28" s="4"/>
      <c r="AH28" s="4">
        <v>1</v>
      </c>
      <c r="AI28" s="4">
        <v>1</v>
      </c>
      <c r="AJ28" s="11" t="s">
        <v>75</v>
      </c>
      <c r="AK28" s="32">
        <v>28</v>
      </c>
      <c r="AL28" s="4"/>
      <c r="AM28" s="4"/>
      <c r="AN28" s="74" t="str">
        <f t="shared" si="0"/>
        <v/>
      </c>
      <c r="AO28" s="4"/>
      <c r="AP28" s="4"/>
      <c r="AQ28" s="11"/>
      <c r="AR28" s="32"/>
      <c r="AS28" s="4">
        <v>0</v>
      </c>
      <c r="AT28" s="4"/>
      <c r="AU28" s="4"/>
      <c r="AV28" s="11"/>
      <c r="AW28" s="11"/>
      <c r="AX28" s="11"/>
      <c r="AY28" s="11"/>
      <c r="AZ28" s="4"/>
      <c r="BA28" s="4"/>
      <c r="BB28" s="5"/>
      <c r="BC28" s="4">
        <v>0</v>
      </c>
      <c r="BD28" s="4"/>
      <c r="BE28" s="5"/>
      <c r="BF28" s="4">
        <v>0</v>
      </c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3" t="s">
        <v>1265</v>
      </c>
      <c r="BU28" s="3" t="s">
        <v>158</v>
      </c>
      <c r="BV28" s="3" t="s">
        <v>923</v>
      </c>
      <c r="BW28" s="3" t="s">
        <v>1266</v>
      </c>
      <c r="BX28" s="3" t="s">
        <v>1267</v>
      </c>
      <c r="BY28" s="11" t="s">
        <v>926</v>
      </c>
      <c r="BZ28" s="4">
        <v>2</v>
      </c>
      <c r="CA28" s="4">
        <v>3</v>
      </c>
      <c r="CB28" s="11" t="s">
        <v>1268</v>
      </c>
      <c r="CC28" s="4">
        <v>2</v>
      </c>
      <c r="CD28" s="4">
        <v>1</v>
      </c>
      <c r="CE28" s="11" t="s">
        <v>69</v>
      </c>
      <c r="CF28" s="115" t="s">
        <v>1208</v>
      </c>
      <c r="CG28" s="115">
        <v>2012</v>
      </c>
      <c r="CH28" s="11"/>
      <c r="CI28" s="115"/>
      <c r="CJ28" s="115"/>
      <c r="CK28" s="11"/>
      <c r="CL28" s="115"/>
      <c r="CM28" s="115"/>
      <c r="CN28" s="11" t="s">
        <v>1269</v>
      </c>
      <c r="CO28" s="11" t="s">
        <v>1082</v>
      </c>
      <c r="CP28" s="11"/>
      <c r="CQ28" s="11"/>
      <c r="CR28" s="11"/>
      <c r="CS28" s="4"/>
      <c r="CT28" s="11"/>
      <c r="CU28" s="11"/>
      <c r="CV28" s="11"/>
      <c r="CW28" s="11"/>
      <c r="CX28" s="136" t="str">
        <f>IF(CW28="","",VLOOKUP(CW28,'Daftar Kode dan Nama PT'!$A$1:$B$122,2,1))</f>
        <v/>
      </c>
      <c r="CY28" s="17" t="s">
        <v>199</v>
      </c>
      <c r="CZ28" s="2" t="s">
        <v>168</v>
      </c>
      <c r="DE28" s="9" t="s">
        <v>190</v>
      </c>
      <c r="DF28" s="2" t="s">
        <v>104</v>
      </c>
      <c r="DG28" s="120" t="s">
        <v>199</v>
      </c>
    </row>
    <row r="29" spans="1:111" s="2" customFormat="1" ht="15" customHeight="1">
      <c r="A29" s="4">
        <v>121233020030</v>
      </c>
      <c r="B29" s="4">
        <v>20363416</v>
      </c>
      <c r="C29" s="3" t="s">
        <v>921</v>
      </c>
      <c r="D29" s="11" t="s">
        <v>562</v>
      </c>
      <c r="E29" s="3" t="s">
        <v>922</v>
      </c>
      <c r="F29" s="3" t="s">
        <v>158</v>
      </c>
      <c r="G29" s="3" t="s">
        <v>923</v>
      </c>
      <c r="H29" s="3" t="s">
        <v>924</v>
      </c>
      <c r="I29" s="3" t="s">
        <v>925</v>
      </c>
      <c r="J29" s="11" t="s">
        <v>926</v>
      </c>
      <c r="K29" s="11" t="s">
        <v>1090</v>
      </c>
      <c r="L29" s="11" t="s">
        <v>1091</v>
      </c>
      <c r="M29" s="3" t="s">
        <v>1092</v>
      </c>
      <c r="N29" s="11" t="s">
        <v>1093</v>
      </c>
      <c r="O29" s="3" t="s">
        <v>1094</v>
      </c>
      <c r="P29" s="11" t="s">
        <v>1095</v>
      </c>
      <c r="Q29" s="5" t="s">
        <v>118</v>
      </c>
      <c r="R29" s="3" t="s">
        <v>1096</v>
      </c>
      <c r="S29" s="4">
        <v>7</v>
      </c>
      <c r="T29" s="11" t="s">
        <v>73</v>
      </c>
      <c r="U29" s="4">
        <v>2</v>
      </c>
      <c r="V29" s="4">
        <v>0</v>
      </c>
      <c r="W29" s="11"/>
      <c r="X29" s="11"/>
      <c r="Y29" s="11"/>
      <c r="Z29" s="11" t="s">
        <v>1082</v>
      </c>
      <c r="AA29" s="11" t="s">
        <v>1083</v>
      </c>
      <c r="AB29" s="4">
        <v>4</v>
      </c>
      <c r="AC29" s="4">
        <v>1</v>
      </c>
      <c r="AD29" s="5">
        <v>625000</v>
      </c>
      <c r="AE29" s="4">
        <v>1</v>
      </c>
      <c r="AF29" s="4"/>
      <c r="AG29" s="4"/>
      <c r="AH29" s="4">
        <v>1</v>
      </c>
      <c r="AI29" s="4">
        <v>1</v>
      </c>
      <c r="AJ29" s="11" t="s">
        <v>78</v>
      </c>
      <c r="AK29" s="32">
        <v>32</v>
      </c>
      <c r="AL29" s="4"/>
      <c r="AM29" s="4"/>
      <c r="AN29" s="74" t="str">
        <f t="shared" si="0"/>
        <v/>
      </c>
      <c r="AO29" s="4"/>
      <c r="AP29" s="4"/>
      <c r="AQ29" s="11"/>
      <c r="AR29" s="32"/>
      <c r="AS29" s="4">
        <v>0</v>
      </c>
      <c r="AT29" s="4"/>
      <c r="AU29" s="4"/>
      <c r="AV29" s="11"/>
      <c r="AW29" s="11"/>
      <c r="AX29" s="11"/>
      <c r="AY29" s="11"/>
      <c r="AZ29" s="4"/>
      <c r="BA29" s="4"/>
      <c r="BB29" s="5"/>
      <c r="BC29" s="4">
        <v>0</v>
      </c>
      <c r="BD29" s="4"/>
      <c r="BE29" s="5"/>
      <c r="BF29" s="4">
        <v>0</v>
      </c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3" t="s">
        <v>1270</v>
      </c>
      <c r="BU29" s="3" t="s">
        <v>158</v>
      </c>
      <c r="BV29" s="3" t="s">
        <v>923</v>
      </c>
      <c r="BW29" s="3" t="s">
        <v>924</v>
      </c>
      <c r="BX29" s="3" t="s">
        <v>925</v>
      </c>
      <c r="BY29" s="11" t="s">
        <v>926</v>
      </c>
      <c r="BZ29" s="4">
        <v>1</v>
      </c>
      <c r="CA29" s="4">
        <v>3</v>
      </c>
      <c r="CB29" s="11" t="s">
        <v>1271</v>
      </c>
      <c r="CC29" s="4">
        <v>1</v>
      </c>
      <c r="CD29" s="4">
        <v>1</v>
      </c>
      <c r="CE29" s="11" t="s">
        <v>73</v>
      </c>
      <c r="CF29" s="115" t="s">
        <v>1208</v>
      </c>
      <c r="CG29" s="115">
        <v>2009</v>
      </c>
      <c r="CH29" s="11"/>
      <c r="CI29" s="115"/>
      <c r="CJ29" s="115"/>
      <c r="CK29" s="11"/>
      <c r="CL29" s="115"/>
      <c r="CM29" s="115"/>
      <c r="CN29" s="11" t="s">
        <v>1272</v>
      </c>
      <c r="CO29" s="11" t="s">
        <v>1082</v>
      </c>
      <c r="CP29" s="11"/>
      <c r="CQ29" s="11"/>
      <c r="CR29" s="11"/>
      <c r="CS29" s="4"/>
      <c r="CT29" s="11"/>
      <c r="CU29" s="11"/>
      <c r="CV29" s="11"/>
      <c r="CW29" s="11"/>
      <c r="CX29" s="136" t="str">
        <f>IF(CW29="","",VLOOKUP(CW29,'Daftar Kode dan Nama PT'!$A$1:$B$122,2,1))</f>
        <v/>
      </c>
      <c r="CY29" s="17" t="s">
        <v>199</v>
      </c>
      <c r="CZ29" s="2" t="s">
        <v>169</v>
      </c>
      <c r="DE29" s="9" t="s">
        <v>191</v>
      </c>
      <c r="DF29" s="2" t="s">
        <v>23</v>
      </c>
      <c r="DG29" s="120" t="s">
        <v>199</v>
      </c>
    </row>
    <row r="30" spans="1:111" s="2" customFormat="1" ht="15" customHeight="1">
      <c r="A30" s="4">
        <v>121233020030</v>
      </c>
      <c r="B30" s="4">
        <v>20363416</v>
      </c>
      <c r="C30" s="3" t="s">
        <v>921</v>
      </c>
      <c r="D30" s="11" t="s">
        <v>562</v>
      </c>
      <c r="E30" s="3" t="s">
        <v>922</v>
      </c>
      <c r="F30" s="3" t="s">
        <v>158</v>
      </c>
      <c r="G30" s="3" t="s">
        <v>923</v>
      </c>
      <c r="H30" s="3" t="s">
        <v>924</v>
      </c>
      <c r="I30" s="3" t="s">
        <v>925</v>
      </c>
      <c r="J30" s="11" t="s">
        <v>926</v>
      </c>
      <c r="K30" s="11" t="s">
        <v>1097</v>
      </c>
      <c r="L30" s="11" t="s">
        <v>1098</v>
      </c>
      <c r="M30" s="3" t="s">
        <v>1099</v>
      </c>
      <c r="N30" s="11" t="s">
        <v>1100</v>
      </c>
      <c r="O30" s="3" t="s">
        <v>923</v>
      </c>
      <c r="P30" s="11" t="s">
        <v>1101</v>
      </c>
      <c r="Q30" s="5" t="s">
        <v>117</v>
      </c>
      <c r="R30" s="3" t="s">
        <v>1102</v>
      </c>
      <c r="S30" s="4">
        <v>7</v>
      </c>
      <c r="T30" s="11" t="s">
        <v>76</v>
      </c>
      <c r="U30" s="4">
        <v>2</v>
      </c>
      <c r="V30" s="4">
        <v>0</v>
      </c>
      <c r="W30" s="11"/>
      <c r="X30" s="11"/>
      <c r="Y30" s="11"/>
      <c r="Z30" s="11" t="s">
        <v>1082</v>
      </c>
      <c r="AA30" s="11" t="s">
        <v>1083</v>
      </c>
      <c r="AB30" s="4">
        <v>4</v>
      </c>
      <c r="AC30" s="4">
        <v>1</v>
      </c>
      <c r="AD30" s="5">
        <v>625000</v>
      </c>
      <c r="AE30" s="4">
        <v>1</v>
      </c>
      <c r="AF30" s="4"/>
      <c r="AG30" s="4"/>
      <c r="AH30" s="4">
        <v>1</v>
      </c>
      <c r="AI30" s="4">
        <v>1</v>
      </c>
      <c r="AJ30" s="11" t="s">
        <v>193</v>
      </c>
      <c r="AK30" s="32">
        <v>16</v>
      </c>
      <c r="AL30" s="4"/>
      <c r="AM30" s="4"/>
      <c r="AN30" s="74" t="str">
        <f t="shared" si="0"/>
        <v/>
      </c>
      <c r="AO30" s="4"/>
      <c r="AP30" s="4"/>
      <c r="AQ30" s="11"/>
      <c r="AR30" s="32"/>
      <c r="AS30" s="4">
        <v>0</v>
      </c>
      <c r="AT30" s="4"/>
      <c r="AU30" s="4"/>
      <c r="AV30" s="11"/>
      <c r="AW30" s="11"/>
      <c r="AX30" s="11"/>
      <c r="AY30" s="11"/>
      <c r="AZ30" s="4"/>
      <c r="BA30" s="4"/>
      <c r="BB30" s="5"/>
      <c r="BC30" s="4">
        <v>0</v>
      </c>
      <c r="BD30" s="4"/>
      <c r="BE30" s="5"/>
      <c r="BF30" s="4">
        <v>0</v>
      </c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3" t="s">
        <v>1273</v>
      </c>
      <c r="BU30" s="3" t="s">
        <v>158</v>
      </c>
      <c r="BV30" s="3" t="s">
        <v>923</v>
      </c>
      <c r="BW30" s="3" t="s">
        <v>924</v>
      </c>
      <c r="BX30" s="3" t="s">
        <v>1157</v>
      </c>
      <c r="BY30" s="11" t="s">
        <v>926</v>
      </c>
      <c r="BZ30" s="4">
        <v>2</v>
      </c>
      <c r="CA30" s="4">
        <v>3</v>
      </c>
      <c r="CB30" s="11" t="s">
        <v>1274</v>
      </c>
      <c r="CC30" s="4">
        <v>2</v>
      </c>
      <c r="CD30" s="4">
        <v>1</v>
      </c>
      <c r="CE30" s="11" t="s">
        <v>76</v>
      </c>
      <c r="CF30" s="115" t="s">
        <v>1208</v>
      </c>
      <c r="CG30" s="115">
        <v>2014</v>
      </c>
      <c r="CH30" s="11"/>
      <c r="CI30" s="115"/>
      <c r="CJ30" s="115"/>
      <c r="CK30" s="11"/>
      <c r="CL30" s="115"/>
      <c r="CM30" s="115"/>
      <c r="CN30" s="11" t="s">
        <v>1275</v>
      </c>
      <c r="CO30" s="11" t="s">
        <v>1082</v>
      </c>
      <c r="CP30" s="11"/>
      <c r="CQ30" s="11"/>
      <c r="CR30" s="11"/>
      <c r="CS30" s="4"/>
      <c r="CT30" s="11"/>
      <c r="CU30" s="11"/>
      <c r="CV30" s="11"/>
      <c r="CW30" s="11"/>
      <c r="CX30" s="136" t="str">
        <f>IF(CW30="","",VLOOKUP(CW30,'Daftar Kode dan Nama PT'!$A$1:$B$122,2,1))</f>
        <v/>
      </c>
      <c r="CY30" s="17" t="s">
        <v>199</v>
      </c>
      <c r="CZ30" s="2" t="s">
        <v>171</v>
      </c>
      <c r="DE30" s="9" t="s">
        <v>192</v>
      </c>
      <c r="DF30" s="2" t="s">
        <v>98</v>
      </c>
      <c r="DG30" s="120" t="s">
        <v>199</v>
      </c>
    </row>
    <row r="31" spans="1:111" s="2" customFormat="1" ht="15" customHeight="1">
      <c r="A31" s="4"/>
      <c r="B31" s="4"/>
      <c r="C31" s="3"/>
      <c r="D31" s="11"/>
      <c r="E31" s="3"/>
      <c r="F31" s="3"/>
      <c r="G31" s="3"/>
      <c r="H31" s="3"/>
      <c r="I31" s="3"/>
      <c r="J31" s="11"/>
      <c r="K31" s="11"/>
      <c r="L31" s="11"/>
      <c r="M31" s="3"/>
      <c r="N31" s="11"/>
      <c r="O31" s="3"/>
      <c r="P31" s="11"/>
      <c r="Q31" s="5"/>
      <c r="R31" s="3"/>
      <c r="S31" s="4"/>
      <c r="T31" s="11"/>
      <c r="U31" s="4"/>
      <c r="V31" s="4"/>
      <c r="W31" s="11"/>
      <c r="X31" s="11"/>
      <c r="Y31" s="11"/>
      <c r="Z31" s="11"/>
      <c r="AA31" s="11"/>
      <c r="AB31" s="4"/>
      <c r="AC31" s="4"/>
      <c r="AD31" s="5"/>
      <c r="AE31" s="4"/>
      <c r="AF31" s="4"/>
      <c r="AG31" s="4"/>
      <c r="AH31" s="4"/>
      <c r="AI31" s="4"/>
      <c r="AJ31" s="11"/>
      <c r="AK31" s="32"/>
      <c r="AL31" s="4"/>
      <c r="AM31" s="4"/>
      <c r="AN31" s="74" t="str">
        <f t="shared" si="0"/>
        <v/>
      </c>
      <c r="AO31" s="4"/>
      <c r="AP31" s="4"/>
      <c r="AQ31" s="11"/>
      <c r="AR31" s="32"/>
      <c r="AS31" s="4"/>
      <c r="AT31" s="4"/>
      <c r="AU31" s="4"/>
      <c r="AV31" s="11"/>
      <c r="AW31" s="11"/>
      <c r="AX31" s="11"/>
      <c r="AY31" s="11"/>
      <c r="AZ31" s="4"/>
      <c r="BA31" s="4"/>
      <c r="BB31" s="5"/>
      <c r="BC31" s="4"/>
      <c r="BD31" s="4"/>
      <c r="BE31" s="5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3"/>
      <c r="BU31" s="3"/>
      <c r="BV31" s="3"/>
      <c r="BW31" s="3"/>
      <c r="BX31" s="3"/>
      <c r="BY31" s="11"/>
      <c r="BZ31" s="4"/>
      <c r="CA31" s="4"/>
      <c r="CB31" s="11"/>
      <c r="CC31" s="4"/>
      <c r="CD31" s="4"/>
      <c r="CE31" s="11"/>
      <c r="CF31" s="115"/>
      <c r="CG31" s="115"/>
      <c r="CH31" s="11"/>
      <c r="CI31" s="115"/>
      <c r="CJ31" s="115"/>
      <c r="CK31" s="11"/>
      <c r="CL31" s="115"/>
      <c r="CM31" s="115"/>
      <c r="CN31" s="11"/>
      <c r="CO31" s="11"/>
      <c r="CP31" s="11"/>
      <c r="CQ31" s="11"/>
      <c r="CR31" s="11"/>
      <c r="CS31" s="4"/>
      <c r="CT31" s="11"/>
      <c r="CU31" s="11"/>
      <c r="CV31" s="11"/>
      <c r="CW31" s="11"/>
      <c r="CX31" s="136" t="str">
        <f>IF(CW31="","",VLOOKUP(CW31,'Daftar Kode dan Nama PT'!$A$1:$B$122,2,1))</f>
        <v/>
      </c>
      <c r="CY31" s="17" t="s">
        <v>199</v>
      </c>
      <c r="CZ31" s="2" t="s">
        <v>173</v>
      </c>
      <c r="DE31" s="9" t="s">
        <v>193</v>
      </c>
      <c r="DF31" s="2" t="s">
        <v>84</v>
      </c>
      <c r="DG31" s="120" t="s">
        <v>199</v>
      </c>
    </row>
    <row r="32" spans="1:111" s="2" customFormat="1" ht="15" customHeight="1">
      <c r="A32" s="4">
        <v>121233020030</v>
      </c>
      <c r="B32" s="4">
        <v>20363416</v>
      </c>
      <c r="C32" s="3" t="s">
        <v>921</v>
      </c>
      <c r="D32" s="11" t="s">
        <v>562</v>
      </c>
      <c r="E32" s="3" t="s">
        <v>922</v>
      </c>
      <c r="F32" s="3" t="s">
        <v>158</v>
      </c>
      <c r="G32" s="3" t="s">
        <v>923</v>
      </c>
      <c r="H32" s="3" t="s">
        <v>924</v>
      </c>
      <c r="I32" s="3" t="s">
        <v>925</v>
      </c>
      <c r="J32" s="11" t="s">
        <v>926</v>
      </c>
      <c r="K32" s="11" t="s">
        <v>1103</v>
      </c>
      <c r="L32" s="11" t="s">
        <v>1104</v>
      </c>
      <c r="M32" s="3" t="s">
        <v>1105</v>
      </c>
      <c r="N32" s="11" t="s">
        <v>1106</v>
      </c>
      <c r="O32" s="3" t="s">
        <v>923</v>
      </c>
      <c r="P32" s="11" t="s">
        <v>1107</v>
      </c>
      <c r="Q32" s="5" t="s">
        <v>117</v>
      </c>
      <c r="R32" s="3" t="s">
        <v>1108</v>
      </c>
      <c r="S32" s="4">
        <v>7</v>
      </c>
      <c r="T32" s="11" t="s">
        <v>72</v>
      </c>
      <c r="U32" s="4">
        <v>2</v>
      </c>
      <c r="V32" s="4">
        <v>0</v>
      </c>
      <c r="W32" s="11"/>
      <c r="X32" s="11"/>
      <c r="Y32" s="11"/>
      <c r="Z32" s="11" t="s">
        <v>1015</v>
      </c>
      <c r="AA32" s="11" t="s">
        <v>936</v>
      </c>
      <c r="AB32" s="4">
        <v>4</v>
      </c>
      <c r="AC32" s="4">
        <v>2</v>
      </c>
      <c r="AD32" s="5">
        <v>600000</v>
      </c>
      <c r="AE32" s="4">
        <v>1</v>
      </c>
      <c r="AF32" s="4"/>
      <c r="AG32" s="4"/>
      <c r="AH32" s="4">
        <v>1</v>
      </c>
      <c r="AI32" s="4">
        <v>1</v>
      </c>
      <c r="AJ32" s="11" t="s">
        <v>77</v>
      </c>
      <c r="AK32" s="32">
        <v>28</v>
      </c>
      <c r="AL32" s="4"/>
      <c r="AM32" s="4"/>
      <c r="AN32" s="74" t="str">
        <f t="shared" si="0"/>
        <v/>
      </c>
      <c r="AO32" s="4"/>
      <c r="AP32" s="4"/>
      <c r="AQ32" s="11"/>
      <c r="AR32" s="32"/>
      <c r="AS32" s="4">
        <v>0</v>
      </c>
      <c r="AT32" s="4"/>
      <c r="AU32" s="4"/>
      <c r="AV32" s="11"/>
      <c r="AW32" s="11"/>
      <c r="AX32" s="11"/>
      <c r="AY32" s="11"/>
      <c r="AZ32" s="4"/>
      <c r="BA32" s="4"/>
      <c r="BB32" s="5"/>
      <c r="BC32" s="4">
        <v>0</v>
      </c>
      <c r="BD32" s="4"/>
      <c r="BE32" s="5"/>
      <c r="BF32" s="4">
        <v>0</v>
      </c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3" t="s">
        <v>1276</v>
      </c>
      <c r="BU32" s="3" t="s">
        <v>158</v>
      </c>
      <c r="BV32" s="3" t="s">
        <v>923</v>
      </c>
      <c r="BW32" s="3" t="s">
        <v>924</v>
      </c>
      <c r="BX32" s="3" t="s">
        <v>925</v>
      </c>
      <c r="BY32" s="11" t="s">
        <v>926</v>
      </c>
      <c r="BZ32" s="4">
        <v>1</v>
      </c>
      <c r="CA32" s="4">
        <v>3</v>
      </c>
      <c r="CB32" s="11" t="s">
        <v>1277</v>
      </c>
      <c r="CC32" s="4">
        <v>2</v>
      </c>
      <c r="CD32" s="4">
        <v>1</v>
      </c>
      <c r="CE32" s="11" t="s">
        <v>72</v>
      </c>
      <c r="CF32" s="115" t="s">
        <v>1208</v>
      </c>
      <c r="CG32" s="115">
        <v>2014</v>
      </c>
      <c r="CH32" s="11"/>
      <c r="CI32" s="115"/>
      <c r="CJ32" s="115"/>
      <c r="CK32" s="11"/>
      <c r="CL32" s="115"/>
      <c r="CM32" s="115"/>
      <c r="CN32" s="11"/>
      <c r="CO32" s="11"/>
      <c r="CP32" s="11"/>
      <c r="CQ32" s="11"/>
      <c r="CR32" s="11"/>
      <c r="CS32" s="4"/>
      <c r="CT32" s="11"/>
      <c r="CU32" s="11"/>
      <c r="CV32" s="11"/>
      <c r="CW32" s="11"/>
      <c r="CX32" s="136" t="str">
        <f>IF(CW32="","",VLOOKUP(CW32,'Daftar Kode dan Nama PT'!$A$1:$B$122,2,1))</f>
        <v/>
      </c>
      <c r="CY32" s="17" t="s">
        <v>199</v>
      </c>
      <c r="CZ32" s="2" t="s">
        <v>172</v>
      </c>
      <c r="DE32" s="9" t="s">
        <v>194</v>
      </c>
      <c r="DF32" s="2" t="s">
        <v>99</v>
      </c>
      <c r="DG32" s="120" t="s">
        <v>199</v>
      </c>
    </row>
    <row r="33" spans="1:111" s="2" customFormat="1" ht="15" customHeight="1">
      <c r="A33" s="4">
        <v>121233020030</v>
      </c>
      <c r="B33" s="4">
        <v>20363416</v>
      </c>
      <c r="C33" s="3" t="s">
        <v>921</v>
      </c>
      <c r="D33" s="11" t="s">
        <v>562</v>
      </c>
      <c r="E33" s="3" t="s">
        <v>922</v>
      </c>
      <c r="F33" s="3" t="s">
        <v>158</v>
      </c>
      <c r="G33" s="3" t="s">
        <v>923</v>
      </c>
      <c r="H33" s="3" t="s">
        <v>924</v>
      </c>
      <c r="I33" s="3" t="s">
        <v>925</v>
      </c>
      <c r="J33" s="11" t="s">
        <v>926</v>
      </c>
      <c r="K33" s="11" t="s">
        <v>1109</v>
      </c>
      <c r="L33" s="11" t="s">
        <v>1110</v>
      </c>
      <c r="M33" s="3" t="s">
        <v>1111</v>
      </c>
      <c r="N33" s="11" t="s">
        <v>1112</v>
      </c>
      <c r="O33" s="3" t="s">
        <v>923</v>
      </c>
      <c r="P33" s="11" t="s">
        <v>1113</v>
      </c>
      <c r="Q33" s="5" t="s">
        <v>118</v>
      </c>
      <c r="R33" s="3" t="s">
        <v>1114</v>
      </c>
      <c r="S33" s="4">
        <v>7</v>
      </c>
      <c r="T33" s="11" t="s">
        <v>69</v>
      </c>
      <c r="U33" s="4">
        <v>2</v>
      </c>
      <c r="V33" s="4">
        <v>0</v>
      </c>
      <c r="W33" s="11"/>
      <c r="X33" s="11"/>
      <c r="Y33" s="11"/>
      <c r="Z33" s="11" t="s">
        <v>1015</v>
      </c>
      <c r="AA33" s="11" t="s">
        <v>936</v>
      </c>
      <c r="AB33" s="4">
        <v>4</v>
      </c>
      <c r="AC33" s="4">
        <v>2</v>
      </c>
      <c r="AD33" s="5">
        <v>600000</v>
      </c>
      <c r="AE33" s="4">
        <v>1</v>
      </c>
      <c r="AF33" s="4"/>
      <c r="AG33" s="4"/>
      <c r="AH33" s="4">
        <v>1</v>
      </c>
      <c r="AI33" s="4">
        <v>1</v>
      </c>
      <c r="AJ33" s="11" t="s">
        <v>75</v>
      </c>
      <c r="AK33" s="32">
        <v>28</v>
      </c>
      <c r="AL33" s="4"/>
      <c r="AM33" s="4"/>
      <c r="AN33" s="74" t="str">
        <f t="shared" si="0"/>
        <v/>
      </c>
      <c r="AO33" s="4"/>
      <c r="AP33" s="4"/>
      <c r="AQ33" s="11"/>
      <c r="AR33" s="32"/>
      <c r="AS33" s="4">
        <v>0</v>
      </c>
      <c r="AT33" s="4"/>
      <c r="AU33" s="4"/>
      <c r="AV33" s="11"/>
      <c r="AW33" s="11"/>
      <c r="AX33" s="11"/>
      <c r="AY33" s="11"/>
      <c r="AZ33" s="4"/>
      <c r="BA33" s="4"/>
      <c r="BB33" s="5"/>
      <c r="BC33" s="4">
        <v>0</v>
      </c>
      <c r="BD33" s="4"/>
      <c r="BE33" s="5"/>
      <c r="BF33" s="4">
        <v>0</v>
      </c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3" t="s">
        <v>1276</v>
      </c>
      <c r="BU33" s="3" t="s">
        <v>158</v>
      </c>
      <c r="BV33" s="3" t="s">
        <v>923</v>
      </c>
      <c r="BW33" s="3" t="s">
        <v>924</v>
      </c>
      <c r="BX33" s="3" t="s">
        <v>925</v>
      </c>
      <c r="BY33" s="11" t="s">
        <v>926</v>
      </c>
      <c r="BZ33" s="4">
        <v>1</v>
      </c>
      <c r="CA33" s="4">
        <v>3</v>
      </c>
      <c r="CB33" s="11" t="s">
        <v>1278</v>
      </c>
      <c r="CC33" s="4">
        <v>2</v>
      </c>
      <c r="CD33" s="4">
        <v>1</v>
      </c>
      <c r="CE33" s="11" t="s">
        <v>69</v>
      </c>
      <c r="CF33" s="115" t="s">
        <v>1208</v>
      </c>
      <c r="CG33" s="115">
        <v>2014</v>
      </c>
      <c r="CH33" s="11"/>
      <c r="CI33" s="115"/>
      <c r="CJ33" s="115"/>
      <c r="CK33" s="11"/>
      <c r="CL33" s="115"/>
      <c r="CM33" s="115"/>
      <c r="CN33" s="11"/>
      <c r="CO33" s="11"/>
      <c r="CP33" s="11"/>
      <c r="CQ33" s="11"/>
      <c r="CR33" s="11"/>
      <c r="CS33" s="4"/>
      <c r="CT33" s="11"/>
      <c r="CU33" s="11"/>
      <c r="CV33" s="11"/>
      <c r="CW33" s="11"/>
      <c r="CX33" s="136" t="str">
        <f>IF(CW33="","",VLOOKUP(CW33,'Daftar Kode dan Nama PT'!$A$1:$B$122,2,1))</f>
        <v/>
      </c>
      <c r="CY33" s="17" t="s">
        <v>199</v>
      </c>
      <c r="CZ33" s="2" t="s">
        <v>174</v>
      </c>
      <c r="DE33" s="9" t="s">
        <v>195</v>
      </c>
      <c r="DF33" s="2" t="s">
        <v>100</v>
      </c>
      <c r="DG33" s="120" t="s">
        <v>199</v>
      </c>
    </row>
    <row r="34" spans="1:111" s="2" customFormat="1" ht="15" customHeight="1">
      <c r="A34" s="4">
        <v>121233020030</v>
      </c>
      <c r="B34" s="4">
        <v>20363416</v>
      </c>
      <c r="C34" s="3" t="s">
        <v>921</v>
      </c>
      <c r="D34" s="11" t="s">
        <v>562</v>
      </c>
      <c r="E34" s="3" t="s">
        <v>922</v>
      </c>
      <c r="F34" s="3" t="s">
        <v>158</v>
      </c>
      <c r="G34" s="3" t="s">
        <v>923</v>
      </c>
      <c r="H34" s="3" t="s">
        <v>924</v>
      </c>
      <c r="I34" s="3" t="s">
        <v>925</v>
      </c>
      <c r="J34" s="11" t="s">
        <v>926</v>
      </c>
      <c r="K34" s="11" t="s">
        <v>1115</v>
      </c>
      <c r="L34" s="11" t="s">
        <v>1281</v>
      </c>
      <c r="M34" s="3" t="s">
        <v>1116</v>
      </c>
      <c r="N34" s="11" t="s">
        <v>1117</v>
      </c>
      <c r="O34" s="3" t="s">
        <v>923</v>
      </c>
      <c r="P34" s="11" t="s">
        <v>1118</v>
      </c>
      <c r="Q34" s="5" t="s">
        <v>117</v>
      </c>
      <c r="R34" s="3" t="s">
        <v>1119</v>
      </c>
      <c r="S34" s="4">
        <v>2</v>
      </c>
      <c r="T34" s="11"/>
      <c r="U34" s="4">
        <v>2</v>
      </c>
      <c r="V34" s="4">
        <v>0</v>
      </c>
      <c r="W34" s="11"/>
      <c r="X34" s="11"/>
      <c r="Y34" s="11"/>
      <c r="Z34" s="11" t="s">
        <v>1120</v>
      </c>
      <c r="AA34" s="11" t="s">
        <v>936</v>
      </c>
      <c r="AB34" s="4">
        <v>5</v>
      </c>
      <c r="AC34" s="4">
        <v>2</v>
      </c>
      <c r="AD34" s="5">
        <v>500000</v>
      </c>
      <c r="AE34" s="4">
        <v>1</v>
      </c>
      <c r="AF34" s="4"/>
      <c r="AG34" s="4"/>
      <c r="AH34" s="4">
        <v>2</v>
      </c>
      <c r="AI34" s="4">
        <v>1</v>
      </c>
      <c r="AJ34" s="11"/>
      <c r="AK34" s="32"/>
      <c r="AL34" s="4">
        <v>1</v>
      </c>
      <c r="AM34" s="4"/>
      <c r="AN34" s="74" t="str">
        <f t="shared" si="0"/>
        <v/>
      </c>
      <c r="AO34" s="4"/>
      <c r="AP34" s="4"/>
      <c r="AQ34" s="11"/>
      <c r="AR34" s="32"/>
      <c r="AS34" s="4">
        <v>0</v>
      </c>
      <c r="AT34" s="4"/>
      <c r="AU34" s="4"/>
      <c r="AV34" s="11"/>
      <c r="AW34" s="11"/>
      <c r="AX34" s="11"/>
      <c r="AY34" s="11"/>
      <c r="AZ34" s="4"/>
      <c r="BA34" s="4"/>
      <c r="BB34" s="5"/>
      <c r="BC34" s="4">
        <v>0</v>
      </c>
      <c r="BD34" s="4"/>
      <c r="BE34" s="5"/>
      <c r="BF34" s="4">
        <v>0</v>
      </c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3" t="s">
        <v>1279</v>
      </c>
      <c r="BU34" s="3" t="s">
        <v>158</v>
      </c>
      <c r="BV34" s="3" t="s">
        <v>923</v>
      </c>
      <c r="BW34" s="3" t="s">
        <v>924</v>
      </c>
      <c r="BX34" s="3" t="s">
        <v>1256</v>
      </c>
      <c r="BY34" s="11" t="s">
        <v>926</v>
      </c>
      <c r="BZ34" s="4">
        <v>1</v>
      </c>
      <c r="CA34" s="4">
        <v>3</v>
      </c>
      <c r="CB34" s="11" t="s">
        <v>1280</v>
      </c>
      <c r="CC34" s="4">
        <v>2</v>
      </c>
      <c r="CD34" s="4">
        <v>1</v>
      </c>
      <c r="CE34" s="11"/>
      <c r="CF34" s="115"/>
      <c r="CG34" s="115"/>
      <c r="CH34" s="11"/>
      <c r="CI34" s="115"/>
      <c r="CJ34" s="115"/>
      <c r="CK34" s="11"/>
      <c r="CL34" s="115"/>
      <c r="CM34" s="115"/>
      <c r="CN34" s="11"/>
      <c r="CO34" s="11"/>
      <c r="CP34" s="11"/>
      <c r="CQ34" s="11"/>
      <c r="CR34" s="11"/>
      <c r="CS34" s="4"/>
      <c r="CT34" s="11"/>
      <c r="CU34" s="11"/>
      <c r="CV34" s="11"/>
      <c r="CW34" s="11"/>
      <c r="CX34" s="136" t="str">
        <f>IF(CW34="","",VLOOKUP(CW34,'Daftar Kode dan Nama PT'!$A$1:$B$122,2,1))</f>
        <v/>
      </c>
      <c r="CY34" s="17" t="s">
        <v>199</v>
      </c>
      <c r="CZ34" s="2" t="s">
        <v>170</v>
      </c>
      <c r="DE34" s="9" t="s">
        <v>105</v>
      </c>
      <c r="DF34" s="2" t="s">
        <v>101</v>
      </c>
      <c r="DG34" s="120" t="s">
        <v>199</v>
      </c>
    </row>
    <row r="35" spans="1:111" s="2" customFormat="1" ht="15" customHeight="1">
      <c r="A35" s="4"/>
      <c r="B35" s="4"/>
      <c r="C35" s="3"/>
      <c r="D35" s="11"/>
      <c r="E35" s="3"/>
      <c r="F35" s="3"/>
      <c r="G35" s="3"/>
      <c r="H35" s="3"/>
      <c r="I35" s="3"/>
      <c r="J35" s="11"/>
      <c r="K35" s="11"/>
      <c r="L35" s="11"/>
      <c r="M35" s="3"/>
      <c r="N35" s="11"/>
      <c r="O35" s="3"/>
      <c r="P35" s="11"/>
      <c r="Q35" s="5"/>
      <c r="R35" s="3"/>
      <c r="S35" s="4"/>
      <c r="T35" s="11"/>
      <c r="U35" s="4"/>
      <c r="V35" s="4"/>
      <c r="W35" s="11"/>
      <c r="X35" s="11"/>
      <c r="Y35" s="11"/>
      <c r="Z35" s="11"/>
      <c r="AA35" s="11"/>
      <c r="AB35" s="4"/>
      <c r="AC35" s="4"/>
      <c r="AD35" s="5"/>
      <c r="AE35" s="4"/>
      <c r="AF35" s="4"/>
      <c r="AG35" s="4"/>
      <c r="AH35" s="4"/>
      <c r="AI35" s="4"/>
      <c r="AJ35" s="11"/>
      <c r="AK35" s="32"/>
      <c r="AL35" s="4"/>
      <c r="AM35" s="4"/>
      <c r="AN35" s="74" t="str">
        <f t="shared" si="0"/>
        <v/>
      </c>
      <c r="AO35" s="4"/>
      <c r="AP35" s="4"/>
      <c r="AQ35" s="11"/>
      <c r="AR35" s="32"/>
      <c r="AS35" s="4"/>
      <c r="AT35" s="4"/>
      <c r="AU35" s="4"/>
      <c r="AV35" s="11"/>
      <c r="AW35" s="11"/>
      <c r="AX35" s="11"/>
      <c r="AY35" s="11"/>
      <c r="AZ35" s="4"/>
      <c r="BA35" s="4"/>
      <c r="BB35" s="5"/>
      <c r="BC35" s="4"/>
      <c r="BD35" s="4"/>
      <c r="BE35" s="5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3"/>
      <c r="BU35" s="3"/>
      <c r="BV35" s="3"/>
      <c r="BW35" s="3"/>
      <c r="BX35" s="3"/>
      <c r="BY35" s="11"/>
      <c r="BZ35" s="4"/>
      <c r="CA35" s="4"/>
      <c r="CB35" s="11"/>
      <c r="CC35" s="4"/>
      <c r="CD35" s="4"/>
      <c r="CE35" s="11"/>
      <c r="CF35" s="115"/>
      <c r="CG35" s="115"/>
      <c r="CH35" s="11"/>
      <c r="CI35" s="115"/>
      <c r="CJ35" s="115"/>
      <c r="CK35" s="11"/>
      <c r="CL35" s="115"/>
      <c r="CM35" s="115"/>
      <c r="CN35" s="11"/>
      <c r="CO35" s="11"/>
      <c r="CP35" s="11"/>
      <c r="CQ35" s="11"/>
      <c r="CR35" s="11"/>
      <c r="CS35" s="4"/>
      <c r="CT35" s="11"/>
      <c r="CU35" s="11"/>
      <c r="CV35" s="11"/>
      <c r="CW35" s="11"/>
      <c r="CX35" s="136" t="str">
        <f>IF(CW35="","",VLOOKUP(CW35,'Daftar Kode dan Nama PT'!$A$1:$B$122,2,1))</f>
        <v/>
      </c>
      <c r="CY35" s="17" t="s">
        <v>199</v>
      </c>
      <c r="CZ35" s="2" t="s">
        <v>175</v>
      </c>
      <c r="DE35" s="9" t="s">
        <v>107</v>
      </c>
      <c r="DF35" s="2" t="s">
        <v>106</v>
      </c>
      <c r="DG35" s="120" t="s">
        <v>199</v>
      </c>
    </row>
    <row r="36" spans="1:111" s="2" customFormat="1" ht="15" customHeight="1">
      <c r="A36" s="4"/>
      <c r="B36" s="4"/>
      <c r="C36" s="3"/>
      <c r="D36" s="11"/>
      <c r="E36" s="3"/>
      <c r="F36" s="3"/>
      <c r="G36" s="3"/>
      <c r="H36" s="3"/>
      <c r="I36" s="3"/>
      <c r="J36" s="11"/>
      <c r="K36" s="11"/>
      <c r="L36" s="11"/>
      <c r="M36" s="3"/>
      <c r="N36" s="11"/>
      <c r="O36" s="3"/>
      <c r="P36" s="11"/>
      <c r="Q36" s="5"/>
      <c r="R36" s="3"/>
      <c r="S36" s="4"/>
      <c r="T36" s="11"/>
      <c r="U36" s="4"/>
      <c r="V36" s="4"/>
      <c r="W36" s="11"/>
      <c r="X36" s="11"/>
      <c r="Y36" s="11"/>
      <c r="Z36" s="11"/>
      <c r="AA36" s="11"/>
      <c r="AB36" s="4"/>
      <c r="AC36" s="4"/>
      <c r="AD36" s="5"/>
      <c r="AE36" s="4"/>
      <c r="AF36" s="4"/>
      <c r="AG36" s="4"/>
      <c r="AH36" s="4"/>
      <c r="AI36" s="4"/>
      <c r="AJ36" s="11"/>
      <c r="AK36" s="32"/>
      <c r="AL36" s="4"/>
      <c r="AM36" s="4"/>
      <c r="AN36" s="74" t="str">
        <f t="shared" si="0"/>
        <v/>
      </c>
      <c r="AO36" s="4"/>
      <c r="AP36" s="4"/>
      <c r="AQ36" s="11"/>
      <c r="AR36" s="32"/>
      <c r="AS36" s="4"/>
      <c r="AT36" s="4"/>
      <c r="AU36" s="4"/>
      <c r="AV36" s="11"/>
      <c r="AW36" s="11"/>
      <c r="AX36" s="11"/>
      <c r="AY36" s="11"/>
      <c r="AZ36" s="4"/>
      <c r="BA36" s="4"/>
      <c r="BB36" s="5"/>
      <c r="BC36" s="4"/>
      <c r="BD36" s="4"/>
      <c r="BE36" s="5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3"/>
      <c r="BU36" s="3"/>
      <c r="BV36" s="3"/>
      <c r="BW36" s="3"/>
      <c r="BX36" s="3"/>
      <c r="BY36" s="11"/>
      <c r="BZ36" s="4"/>
      <c r="CA36" s="4"/>
      <c r="CB36" s="11"/>
      <c r="CC36" s="4"/>
      <c r="CD36" s="4"/>
      <c r="CE36" s="11"/>
      <c r="CF36" s="115"/>
      <c r="CG36" s="115"/>
      <c r="CH36" s="11"/>
      <c r="CI36" s="115"/>
      <c r="CJ36" s="115"/>
      <c r="CK36" s="11"/>
      <c r="CL36" s="115"/>
      <c r="CM36" s="115"/>
      <c r="CN36" s="11"/>
      <c r="CO36" s="11"/>
      <c r="CP36" s="11"/>
      <c r="CQ36" s="11"/>
      <c r="CR36" s="11"/>
      <c r="CS36" s="4"/>
      <c r="CT36" s="11"/>
      <c r="CU36" s="11"/>
      <c r="CV36" s="11"/>
      <c r="CW36" s="11"/>
      <c r="CX36" s="136" t="str">
        <f>IF(CW36="","",VLOOKUP(CW36,'Daftar Kode dan Nama PT'!$A$1:$B$122,2,1))</f>
        <v/>
      </c>
      <c r="CY36" s="17" t="s">
        <v>199</v>
      </c>
      <c r="CZ36" s="2" t="s">
        <v>176</v>
      </c>
      <c r="DE36" s="9" t="s">
        <v>180</v>
      </c>
      <c r="DF36" s="2" t="s">
        <v>181</v>
      </c>
      <c r="DG36" s="120" t="s">
        <v>199</v>
      </c>
    </row>
    <row r="37" spans="1:111" s="2" customFormat="1" ht="15" customHeight="1">
      <c r="A37" s="4"/>
      <c r="B37" s="4"/>
      <c r="C37" s="3"/>
      <c r="D37" s="11"/>
      <c r="E37" s="3"/>
      <c r="F37" s="3"/>
      <c r="G37" s="3"/>
      <c r="H37" s="3"/>
      <c r="I37" s="3"/>
      <c r="J37" s="11"/>
      <c r="K37" s="11"/>
      <c r="L37" s="11"/>
      <c r="M37" s="3"/>
      <c r="N37" s="11"/>
      <c r="O37" s="3"/>
      <c r="P37" s="11"/>
      <c r="Q37" s="5"/>
      <c r="R37" s="3"/>
      <c r="S37" s="4"/>
      <c r="T37" s="11"/>
      <c r="U37" s="4"/>
      <c r="V37" s="4"/>
      <c r="W37" s="11"/>
      <c r="X37" s="11"/>
      <c r="Y37" s="11"/>
      <c r="Z37" s="11"/>
      <c r="AA37" s="11"/>
      <c r="AB37" s="4"/>
      <c r="AC37" s="4"/>
      <c r="AD37" s="5"/>
      <c r="AE37" s="4"/>
      <c r="AF37" s="4"/>
      <c r="AG37" s="4"/>
      <c r="AH37" s="4"/>
      <c r="AI37" s="4"/>
      <c r="AJ37" s="11"/>
      <c r="AK37" s="32"/>
      <c r="AL37" s="4"/>
      <c r="AM37" s="4"/>
      <c r="AN37" s="74" t="str">
        <f t="shared" si="0"/>
        <v/>
      </c>
      <c r="AO37" s="4"/>
      <c r="AP37" s="4"/>
      <c r="AQ37" s="11"/>
      <c r="AR37" s="32"/>
      <c r="AS37" s="4"/>
      <c r="AT37" s="4"/>
      <c r="AU37" s="4"/>
      <c r="AV37" s="11"/>
      <c r="AW37" s="11"/>
      <c r="AX37" s="11"/>
      <c r="AY37" s="11"/>
      <c r="AZ37" s="4"/>
      <c r="BA37" s="4"/>
      <c r="BB37" s="5"/>
      <c r="BC37" s="4"/>
      <c r="BD37" s="4"/>
      <c r="BE37" s="5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3"/>
      <c r="BU37" s="3"/>
      <c r="BV37" s="3"/>
      <c r="BW37" s="3"/>
      <c r="BX37" s="3"/>
      <c r="BY37" s="11"/>
      <c r="BZ37" s="4"/>
      <c r="CA37" s="4"/>
      <c r="CB37" s="11"/>
      <c r="CC37" s="4"/>
      <c r="CD37" s="4"/>
      <c r="CE37" s="11"/>
      <c r="CF37" s="115"/>
      <c r="CG37" s="115"/>
      <c r="CH37" s="11"/>
      <c r="CI37" s="115"/>
      <c r="CJ37" s="115"/>
      <c r="CK37" s="11"/>
      <c r="CL37" s="115"/>
      <c r="CM37" s="115"/>
      <c r="CN37" s="11"/>
      <c r="CO37" s="11"/>
      <c r="CP37" s="11"/>
      <c r="CQ37" s="11"/>
      <c r="CR37" s="11"/>
      <c r="CS37" s="4"/>
      <c r="CT37" s="11"/>
      <c r="CU37" s="11"/>
      <c r="CV37" s="11"/>
      <c r="CW37" s="11"/>
      <c r="CX37" s="136" t="str">
        <f>IF(CW37="","",VLOOKUP(CW37,'Daftar Kode dan Nama PT'!$A$1:$B$122,2,1))</f>
        <v/>
      </c>
      <c r="CY37" s="17" t="s">
        <v>199</v>
      </c>
      <c r="CZ37" s="2" t="s">
        <v>178</v>
      </c>
      <c r="DE37" s="9" t="s">
        <v>182</v>
      </c>
      <c r="DF37" s="2" t="s">
        <v>34</v>
      </c>
      <c r="DG37" s="120" t="s">
        <v>199</v>
      </c>
    </row>
    <row r="38" spans="1:111" s="2" customFormat="1" ht="15" customHeight="1">
      <c r="A38" s="4"/>
      <c r="B38" s="4"/>
      <c r="C38" s="3"/>
      <c r="D38" s="11"/>
      <c r="E38" s="3"/>
      <c r="F38" s="3"/>
      <c r="G38" s="3"/>
      <c r="H38" s="3"/>
      <c r="I38" s="3"/>
      <c r="J38" s="11"/>
      <c r="K38" s="11"/>
      <c r="L38" s="11"/>
      <c r="M38" s="3"/>
      <c r="N38" s="11"/>
      <c r="O38" s="3"/>
      <c r="P38" s="11"/>
      <c r="Q38" s="5"/>
      <c r="R38" s="3"/>
      <c r="S38" s="4"/>
      <c r="T38" s="11"/>
      <c r="U38" s="4"/>
      <c r="V38" s="4"/>
      <c r="W38" s="11"/>
      <c r="X38" s="11"/>
      <c r="Y38" s="11"/>
      <c r="Z38" s="11"/>
      <c r="AA38" s="11"/>
      <c r="AB38" s="4"/>
      <c r="AC38" s="4"/>
      <c r="AD38" s="5"/>
      <c r="AE38" s="4"/>
      <c r="AF38" s="4"/>
      <c r="AG38" s="4"/>
      <c r="AH38" s="4"/>
      <c r="AI38" s="4"/>
      <c r="AJ38" s="11"/>
      <c r="AK38" s="32"/>
      <c r="AL38" s="4"/>
      <c r="AM38" s="4"/>
      <c r="AN38" s="74" t="str">
        <f t="shared" si="0"/>
        <v/>
      </c>
      <c r="AO38" s="4"/>
      <c r="AP38" s="4"/>
      <c r="AQ38" s="11"/>
      <c r="AR38" s="32"/>
      <c r="AS38" s="4"/>
      <c r="AT38" s="4"/>
      <c r="AU38" s="4"/>
      <c r="AV38" s="11"/>
      <c r="AW38" s="11"/>
      <c r="AX38" s="11"/>
      <c r="AY38" s="11"/>
      <c r="AZ38" s="4"/>
      <c r="BA38" s="4"/>
      <c r="BB38" s="5"/>
      <c r="BC38" s="4"/>
      <c r="BD38" s="4"/>
      <c r="BE38" s="5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3"/>
      <c r="BU38" s="3"/>
      <c r="BV38" s="3"/>
      <c r="BW38" s="3"/>
      <c r="BX38" s="3"/>
      <c r="BY38" s="11"/>
      <c r="BZ38" s="4"/>
      <c r="CA38" s="4"/>
      <c r="CB38" s="11"/>
      <c r="CC38" s="4"/>
      <c r="CD38" s="4"/>
      <c r="CE38" s="11"/>
      <c r="CF38" s="115"/>
      <c r="CG38" s="115"/>
      <c r="CH38" s="11"/>
      <c r="CI38" s="115"/>
      <c r="CJ38" s="115"/>
      <c r="CK38" s="11"/>
      <c r="CL38" s="115"/>
      <c r="CM38" s="115"/>
      <c r="CN38" s="11"/>
      <c r="CO38" s="11"/>
      <c r="CP38" s="11"/>
      <c r="CQ38" s="11"/>
      <c r="CR38" s="11"/>
      <c r="CS38" s="4"/>
      <c r="CT38" s="11"/>
      <c r="CU38" s="11"/>
      <c r="CV38" s="11"/>
      <c r="CW38" s="11"/>
      <c r="CX38" s="136" t="str">
        <f>IF(CW38="","",VLOOKUP(CW38,'Daftar Kode dan Nama PT'!$A$1:$B$122,2,1))</f>
        <v/>
      </c>
      <c r="CY38" s="17" t="s">
        <v>199</v>
      </c>
      <c r="CZ38" s="2" t="s">
        <v>177</v>
      </c>
      <c r="DE38" s="9"/>
      <c r="DG38" s="120" t="s">
        <v>199</v>
      </c>
    </row>
    <row r="39" spans="1:111" s="2" customFormat="1" ht="15" customHeight="1">
      <c r="A39" s="4"/>
      <c r="B39" s="4"/>
      <c r="C39" s="3"/>
      <c r="D39" s="11"/>
      <c r="E39" s="3"/>
      <c r="F39" s="3"/>
      <c r="G39" s="3"/>
      <c r="H39" s="3"/>
      <c r="I39" s="3"/>
      <c r="J39" s="11"/>
      <c r="K39" s="11"/>
      <c r="L39" s="11"/>
      <c r="M39" s="3"/>
      <c r="N39" s="11"/>
      <c r="O39" s="3"/>
      <c r="P39" s="11"/>
      <c r="Q39" s="5"/>
      <c r="R39" s="3"/>
      <c r="S39" s="4"/>
      <c r="T39" s="11"/>
      <c r="U39" s="4"/>
      <c r="V39" s="4"/>
      <c r="W39" s="11"/>
      <c r="X39" s="11"/>
      <c r="Y39" s="11"/>
      <c r="Z39" s="11"/>
      <c r="AA39" s="11"/>
      <c r="AB39" s="4"/>
      <c r="AC39" s="4"/>
      <c r="AD39" s="5"/>
      <c r="AE39" s="4"/>
      <c r="AF39" s="4"/>
      <c r="AG39" s="4"/>
      <c r="AH39" s="4"/>
      <c r="AI39" s="4"/>
      <c r="AJ39" s="11"/>
      <c r="AK39" s="32"/>
      <c r="AL39" s="4"/>
      <c r="AM39" s="4"/>
      <c r="AN39" s="74" t="str">
        <f t="shared" si="0"/>
        <v/>
      </c>
      <c r="AO39" s="4"/>
      <c r="AP39" s="4"/>
      <c r="AQ39" s="11"/>
      <c r="AR39" s="32"/>
      <c r="AS39" s="4"/>
      <c r="AT39" s="4"/>
      <c r="AU39" s="4"/>
      <c r="AV39" s="11"/>
      <c r="AW39" s="11"/>
      <c r="AX39" s="11"/>
      <c r="AY39" s="11"/>
      <c r="AZ39" s="4"/>
      <c r="BA39" s="4"/>
      <c r="BB39" s="5"/>
      <c r="BC39" s="4"/>
      <c r="BD39" s="4"/>
      <c r="BE39" s="5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3"/>
      <c r="BU39" s="3"/>
      <c r="BV39" s="3"/>
      <c r="BW39" s="3"/>
      <c r="BX39" s="3"/>
      <c r="BY39" s="11"/>
      <c r="BZ39" s="4"/>
      <c r="CA39" s="4"/>
      <c r="CB39" s="11"/>
      <c r="CC39" s="4"/>
      <c r="CD39" s="4"/>
      <c r="CE39" s="11"/>
      <c r="CF39" s="115"/>
      <c r="CG39" s="115"/>
      <c r="CH39" s="11"/>
      <c r="CI39" s="115"/>
      <c r="CJ39" s="115"/>
      <c r="CK39" s="11"/>
      <c r="CL39" s="115"/>
      <c r="CM39" s="115"/>
      <c r="CN39" s="11"/>
      <c r="CO39" s="11"/>
      <c r="CP39" s="11"/>
      <c r="CQ39" s="11"/>
      <c r="CR39" s="11"/>
      <c r="CS39" s="4"/>
      <c r="CT39" s="11"/>
      <c r="CU39" s="11"/>
      <c r="CV39" s="11"/>
      <c r="CW39" s="11"/>
      <c r="CX39" s="136" t="str">
        <f>IF(CW39="","",VLOOKUP(CW39,'Daftar Kode dan Nama PT'!$A$1:$B$122,2,1))</f>
        <v/>
      </c>
      <c r="CY39" s="17" t="s">
        <v>199</v>
      </c>
      <c r="CZ39" s="2" t="s">
        <v>177</v>
      </c>
      <c r="DE39" s="9"/>
      <c r="DG39" s="120" t="s">
        <v>199</v>
      </c>
    </row>
    <row r="40" spans="1:111" ht="15" customHeight="1">
      <c r="A40" s="4"/>
      <c r="B40" s="4"/>
      <c r="C40" s="3"/>
      <c r="D40" s="11"/>
      <c r="E40" s="3"/>
      <c r="F40" s="3"/>
      <c r="G40" s="3"/>
      <c r="H40" s="3"/>
      <c r="I40" s="3"/>
      <c r="J40" s="11"/>
      <c r="K40" s="11"/>
      <c r="L40" s="11"/>
      <c r="M40" s="3"/>
      <c r="N40" s="11"/>
      <c r="O40" s="3"/>
      <c r="P40" s="11"/>
      <c r="Q40" s="5"/>
      <c r="R40" s="3"/>
      <c r="S40" s="4"/>
      <c r="T40" s="11"/>
      <c r="U40" s="4"/>
      <c r="V40" s="4"/>
      <c r="W40" s="11"/>
      <c r="X40" s="11"/>
      <c r="Y40" s="11"/>
      <c r="Z40" s="11"/>
      <c r="AA40" s="11"/>
      <c r="AB40" s="4"/>
      <c r="AC40" s="4"/>
      <c r="AD40" s="5"/>
      <c r="AE40" s="4"/>
      <c r="AF40" s="4"/>
      <c r="AG40" s="4"/>
      <c r="AH40" s="4"/>
      <c r="AI40" s="4"/>
      <c r="AJ40" s="11"/>
      <c r="AK40" s="32"/>
      <c r="AL40" s="4"/>
      <c r="AM40" s="4"/>
      <c r="AN40" s="74" t="str">
        <f t="shared" si="0"/>
        <v/>
      </c>
      <c r="AO40" s="4"/>
      <c r="AP40" s="4"/>
      <c r="AQ40" s="11"/>
      <c r="AR40" s="32"/>
      <c r="AS40" s="4"/>
      <c r="AT40" s="4"/>
      <c r="AU40" s="4"/>
      <c r="AV40" s="11"/>
      <c r="AW40" s="11"/>
      <c r="AX40" s="11"/>
      <c r="AY40" s="11"/>
      <c r="AZ40" s="4"/>
      <c r="BA40" s="4"/>
      <c r="BB40" s="5"/>
      <c r="BC40" s="4"/>
      <c r="BD40" s="4"/>
      <c r="BE40" s="5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3"/>
      <c r="BU40" s="3"/>
      <c r="BV40" s="3"/>
      <c r="BW40" s="3"/>
      <c r="BX40" s="3"/>
      <c r="BY40" s="11"/>
      <c r="BZ40" s="4"/>
      <c r="CA40" s="4"/>
      <c r="CB40" s="11"/>
      <c r="CC40" s="4"/>
      <c r="CD40" s="4"/>
      <c r="CE40" s="11"/>
      <c r="CF40" s="115"/>
      <c r="CG40" s="115"/>
      <c r="CH40" s="11"/>
      <c r="CI40" s="115"/>
      <c r="CJ40" s="115"/>
      <c r="CK40" s="11"/>
      <c r="CL40" s="115"/>
      <c r="CM40" s="115"/>
      <c r="CN40" s="11"/>
      <c r="CO40" s="11"/>
      <c r="CP40" s="11"/>
      <c r="CQ40" s="11"/>
      <c r="CR40" s="11"/>
      <c r="CS40" s="4"/>
      <c r="CT40" s="11"/>
      <c r="CU40" s="11"/>
      <c r="CV40" s="11"/>
      <c r="CW40" s="11"/>
      <c r="CX40" s="136" t="str">
        <f>IF(CW40="","",VLOOKUP(CW40,'Daftar Kode dan Nama PT'!$A$1:$B$122,2,1))</f>
        <v/>
      </c>
      <c r="CY40" s="17" t="s">
        <v>199</v>
      </c>
      <c r="DG40" s="120" t="s">
        <v>199</v>
      </c>
    </row>
    <row r="41" spans="1:111" ht="15" customHeight="1">
      <c r="A41" s="4"/>
      <c r="B41" s="4"/>
      <c r="C41" s="3"/>
      <c r="D41" s="11"/>
      <c r="E41" s="3"/>
      <c r="F41" s="3"/>
      <c r="G41" s="3"/>
      <c r="H41" s="3"/>
      <c r="I41" s="3"/>
      <c r="J41" s="11"/>
      <c r="K41" s="11"/>
      <c r="L41" s="11"/>
      <c r="M41" s="3"/>
      <c r="N41" s="11"/>
      <c r="O41" s="3"/>
      <c r="P41" s="11"/>
      <c r="Q41" s="5"/>
      <c r="R41" s="3"/>
      <c r="S41" s="4"/>
      <c r="T41" s="11"/>
      <c r="U41" s="4"/>
      <c r="V41" s="4"/>
      <c r="W41" s="11"/>
      <c r="X41" s="11"/>
      <c r="Y41" s="11"/>
      <c r="Z41" s="11"/>
      <c r="AA41" s="11"/>
      <c r="AB41" s="4"/>
      <c r="AC41" s="4"/>
      <c r="AD41" s="5"/>
      <c r="AE41" s="4"/>
      <c r="AF41" s="4"/>
      <c r="AG41" s="4"/>
      <c r="AH41" s="4"/>
      <c r="AI41" s="4"/>
      <c r="AJ41" s="11"/>
      <c r="AK41" s="32"/>
      <c r="AL41" s="4"/>
      <c r="AM41" s="4"/>
      <c r="AN41" s="74" t="str">
        <f t="shared" si="0"/>
        <v/>
      </c>
      <c r="AO41" s="4"/>
      <c r="AP41" s="4"/>
      <c r="AQ41" s="11"/>
      <c r="AR41" s="32"/>
      <c r="AS41" s="4"/>
      <c r="AT41" s="4"/>
      <c r="AU41" s="4"/>
      <c r="AV41" s="11"/>
      <c r="AW41" s="11"/>
      <c r="AX41" s="11"/>
      <c r="AY41" s="11"/>
      <c r="AZ41" s="4"/>
      <c r="BA41" s="4"/>
      <c r="BB41" s="5"/>
      <c r="BC41" s="4"/>
      <c r="BD41" s="4"/>
      <c r="BE41" s="5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3"/>
      <c r="BU41" s="3"/>
      <c r="BV41" s="3"/>
      <c r="BW41" s="3"/>
      <c r="BX41" s="3"/>
      <c r="BY41" s="11"/>
      <c r="BZ41" s="4"/>
      <c r="CA41" s="4"/>
      <c r="CB41" s="11"/>
      <c r="CC41" s="4"/>
      <c r="CD41" s="4"/>
      <c r="CE41" s="11"/>
      <c r="CF41" s="115"/>
      <c r="CG41" s="115"/>
      <c r="CH41" s="11"/>
      <c r="CI41" s="115"/>
      <c r="CJ41" s="115"/>
      <c r="CK41" s="11"/>
      <c r="CL41" s="115"/>
      <c r="CM41" s="115"/>
      <c r="CN41" s="11"/>
      <c r="CO41" s="11"/>
      <c r="CP41" s="11"/>
      <c r="CQ41" s="11"/>
      <c r="CR41" s="11"/>
      <c r="CS41" s="4"/>
      <c r="CT41" s="11"/>
      <c r="CU41" s="11"/>
      <c r="CV41" s="11"/>
      <c r="CW41" s="11"/>
      <c r="CX41" s="136" t="str">
        <f>IF(CW41="","",VLOOKUP(CW41,'Daftar Kode dan Nama PT'!$A$1:$B$122,2,1))</f>
        <v/>
      </c>
      <c r="CY41" s="17" t="s">
        <v>199</v>
      </c>
      <c r="DG41" s="120" t="s">
        <v>199</v>
      </c>
    </row>
    <row r="42" spans="1:111" ht="15" customHeight="1">
      <c r="A42" s="4"/>
      <c r="B42" s="4"/>
      <c r="C42" s="3"/>
      <c r="D42" s="11"/>
      <c r="E42" s="3"/>
      <c r="F42" s="3"/>
      <c r="G42" s="3"/>
      <c r="H42" s="3"/>
      <c r="I42" s="3"/>
      <c r="J42" s="11"/>
      <c r="K42" s="11"/>
      <c r="L42" s="11"/>
      <c r="M42" s="3"/>
      <c r="N42" s="11"/>
      <c r="O42" s="3"/>
      <c r="P42" s="11"/>
      <c r="Q42" s="5"/>
      <c r="R42" s="3"/>
      <c r="S42" s="4"/>
      <c r="T42" s="11"/>
      <c r="U42" s="4"/>
      <c r="V42" s="4"/>
      <c r="W42" s="11"/>
      <c r="X42" s="11"/>
      <c r="Y42" s="11"/>
      <c r="Z42" s="11"/>
      <c r="AA42" s="11"/>
      <c r="AB42" s="4"/>
      <c r="AC42" s="4"/>
      <c r="AD42" s="5"/>
      <c r="AE42" s="4"/>
      <c r="AF42" s="4"/>
      <c r="AG42" s="4"/>
      <c r="AH42" s="4"/>
      <c r="AI42" s="4"/>
      <c r="AJ42" s="11"/>
      <c r="AK42" s="32"/>
      <c r="AL42" s="4"/>
      <c r="AM42" s="4"/>
      <c r="AN42" s="74" t="str">
        <f t="shared" si="0"/>
        <v/>
      </c>
      <c r="AO42" s="4"/>
      <c r="AP42" s="4"/>
      <c r="AQ42" s="11"/>
      <c r="AR42" s="32"/>
      <c r="AS42" s="4"/>
      <c r="AT42" s="4"/>
      <c r="AU42" s="4"/>
      <c r="AV42" s="11"/>
      <c r="AW42" s="11"/>
      <c r="AX42" s="11"/>
      <c r="AY42" s="11"/>
      <c r="AZ42" s="4"/>
      <c r="BA42" s="4"/>
      <c r="BB42" s="5"/>
      <c r="BC42" s="4"/>
      <c r="BD42" s="4"/>
      <c r="BE42" s="5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3"/>
      <c r="BU42" s="3"/>
      <c r="BV42" s="3"/>
      <c r="BW42" s="3"/>
      <c r="BX42" s="3"/>
      <c r="BY42" s="11"/>
      <c r="BZ42" s="4"/>
      <c r="CA42" s="4"/>
      <c r="CB42" s="11"/>
      <c r="CC42" s="4"/>
      <c r="CD42" s="4"/>
      <c r="CE42" s="11"/>
      <c r="CF42" s="115"/>
      <c r="CG42" s="115"/>
      <c r="CH42" s="11"/>
      <c r="CI42" s="115"/>
      <c r="CJ42" s="115"/>
      <c r="CK42" s="11"/>
      <c r="CL42" s="115"/>
      <c r="CM42" s="115"/>
      <c r="CN42" s="11"/>
      <c r="CO42" s="11"/>
      <c r="CP42" s="11"/>
      <c r="CQ42" s="11"/>
      <c r="CR42" s="11"/>
      <c r="CS42" s="4"/>
      <c r="CT42" s="11"/>
      <c r="CU42" s="11"/>
      <c r="CV42" s="11"/>
      <c r="CW42" s="11"/>
      <c r="CX42" s="136" t="str">
        <f>IF(CW42="","",VLOOKUP(CW42,'Daftar Kode dan Nama PT'!$A$1:$B$122,2,1))</f>
        <v/>
      </c>
      <c r="CY42" s="17" t="s">
        <v>199</v>
      </c>
      <c r="DG42" s="120" t="s">
        <v>199</v>
      </c>
    </row>
    <row r="43" spans="1:111" ht="15" customHeight="1">
      <c r="A43" s="4"/>
      <c r="B43" s="4"/>
      <c r="C43" s="3"/>
      <c r="D43" s="11"/>
      <c r="E43" s="3"/>
      <c r="F43" s="3"/>
      <c r="G43" s="3"/>
      <c r="H43" s="3"/>
      <c r="I43" s="3"/>
      <c r="J43" s="11"/>
      <c r="K43" s="11"/>
      <c r="L43" s="11"/>
      <c r="M43" s="3"/>
      <c r="N43" s="11"/>
      <c r="O43" s="3"/>
      <c r="P43" s="11"/>
      <c r="Q43" s="5"/>
      <c r="R43" s="3"/>
      <c r="S43" s="4"/>
      <c r="T43" s="11"/>
      <c r="U43" s="4"/>
      <c r="V43" s="4"/>
      <c r="W43" s="11"/>
      <c r="X43" s="11"/>
      <c r="Y43" s="11"/>
      <c r="Z43" s="11"/>
      <c r="AA43" s="11"/>
      <c r="AB43" s="4"/>
      <c r="AC43" s="4"/>
      <c r="AD43" s="5"/>
      <c r="AE43" s="4"/>
      <c r="AF43" s="4"/>
      <c r="AG43" s="4"/>
      <c r="AH43" s="4"/>
      <c r="AI43" s="4"/>
      <c r="AJ43" s="11"/>
      <c r="AK43" s="32"/>
      <c r="AL43" s="4"/>
      <c r="AM43" s="4"/>
      <c r="AN43" s="74" t="str">
        <f t="shared" si="0"/>
        <v/>
      </c>
      <c r="AO43" s="4"/>
      <c r="AP43" s="4"/>
      <c r="AQ43" s="11"/>
      <c r="AR43" s="32"/>
      <c r="AS43" s="4"/>
      <c r="AT43" s="4"/>
      <c r="AU43" s="4"/>
      <c r="AV43" s="11"/>
      <c r="AW43" s="11"/>
      <c r="AX43" s="11"/>
      <c r="AY43" s="11"/>
      <c r="AZ43" s="4"/>
      <c r="BA43" s="4"/>
      <c r="BB43" s="5"/>
      <c r="BC43" s="4"/>
      <c r="BD43" s="4"/>
      <c r="BE43" s="5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3"/>
      <c r="BU43" s="3"/>
      <c r="BV43" s="3"/>
      <c r="BW43" s="3"/>
      <c r="BX43" s="3"/>
      <c r="BY43" s="11"/>
      <c r="BZ43" s="4"/>
      <c r="CA43" s="4"/>
      <c r="CB43" s="11"/>
      <c r="CC43" s="4"/>
      <c r="CD43" s="4"/>
      <c r="CE43" s="11"/>
      <c r="CF43" s="115"/>
      <c r="CG43" s="115"/>
      <c r="CH43" s="11"/>
      <c r="CI43" s="115"/>
      <c r="CJ43" s="115"/>
      <c r="CK43" s="11"/>
      <c r="CL43" s="115"/>
      <c r="CM43" s="115"/>
      <c r="CN43" s="11"/>
      <c r="CO43" s="11"/>
      <c r="CP43" s="11"/>
      <c r="CQ43" s="11"/>
      <c r="CR43" s="11"/>
      <c r="CS43" s="4"/>
      <c r="CT43" s="11"/>
      <c r="CU43" s="11"/>
      <c r="CV43" s="11"/>
      <c r="CW43" s="11"/>
      <c r="CX43" s="136" t="str">
        <f>IF(CW43="","",VLOOKUP(CW43,'Daftar Kode dan Nama PT'!$A$1:$B$122,2,1))</f>
        <v/>
      </c>
      <c r="CY43" s="17" t="s">
        <v>199</v>
      </c>
      <c r="DG43" s="120" t="s">
        <v>199</v>
      </c>
    </row>
    <row r="44" spans="1:111" ht="15" customHeight="1">
      <c r="A44" s="4"/>
      <c r="B44" s="4"/>
      <c r="C44" s="3"/>
      <c r="D44" s="11"/>
      <c r="E44" s="3"/>
      <c r="F44" s="3"/>
      <c r="G44" s="3"/>
      <c r="H44" s="3"/>
      <c r="I44" s="3"/>
      <c r="J44" s="11"/>
      <c r="K44" s="11"/>
      <c r="L44" s="11"/>
      <c r="M44" s="3"/>
      <c r="N44" s="11"/>
      <c r="O44" s="3"/>
      <c r="P44" s="11"/>
      <c r="Q44" s="5"/>
      <c r="R44" s="3"/>
      <c r="S44" s="4"/>
      <c r="T44" s="11"/>
      <c r="U44" s="4"/>
      <c r="V44" s="4"/>
      <c r="W44" s="11"/>
      <c r="X44" s="11"/>
      <c r="Y44" s="11"/>
      <c r="Z44" s="11"/>
      <c r="AA44" s="11"/>
      <c r="AB44" s="4"/>
      <c r="AC44" s="4"/>
      <c r="AD44" s="5"/>
      <c r="AE44" s="4"/>
      <c r="AF44" s="4"/>
      <c r="AG44" s="4"/>
      <c r="AH44" s="4"/>
      <c r="AI44" s="4"/>
      <c r="AJ44" s="11"/>
      <c r="AK44" s="32"/>
      <c r="AL44" s="4"/>
      <c r="AM44" s="4"/>
      <c r="AN44" s="74" t="str">
        <f t="shared" si="0"/>
        <v/>
      </c>
      <c r="AO44" s="4"/>
      <c r="AP44" s="4"/>
      <c r="AQ44" s="11"/>
      <c r="AR44" s="32"/>
      <c r="AS44" s="4"/>
      <c r="AT44" s="4"/>
      <c r="AU44" s="4"/>
      <c r="AV44" s="11"/>
      <c r="AW44" s="11"/>
      <c r="AX44" s="11"/>
      <c r="AY44" s="11"/>
      <c r="AZ44" s="4"/>
      <c r="BA44" s="4"/>
      <c r="BB44" s="5"/>
      <c r="BC44" s="4"/>
      <c r="BD44" s="4"/>
      <c r="BE44" s="5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3"/>
      <c r="BU44" s="3"/>
      <c r="BV44" s="3"/>
      <c r="BW44" s="3"/>
      <c r="BX44" s="3"/>
      <c r="BY44" s="11"/>
      <c r="BZ44" s="4"/>
      <c r="CA44" s="4"/>
      <c r="CB44" s="11"/>
      <c r="CC44" s="4"/>
      <c r="CD44" s="4"/>
      <c r="CE44" s="11"/>
      <c r="CF44" s="115"/>
      <c r="CG44" s="115"/>
      <c r="CH44" s="11"/>
      <c r="CI44" s="115"/>
      <c r="CJ44" s="115"/>
      <c r="CK44" s="11"/>
      <c r="CL44" s="115"/>
      <c r="CM44" s="115"/>
      <c r="CN44" s="11"/>
      <c r="CO44" s="11"/>
      <c r="CP44" s="11"/>
      <c r="CQ44" s="11"/>
      <c r="CR44" s="11"/>
      <c r="CS44" s="4"/>
      <c r="CT44" s="11"/>
      <c r="CU44" s="11"/>
      <c r="CV44" s="11"/>
      <c r="CW44" s="11"/>
      <c r="CX44" s="136" t="str">
        <f>IF(CW44="","",VLOOKUP(CW44,'Daftar Kode dan Nama PT'!$A$1:$B$122,2,1))</f>
        <v/>
      </c>
      <c r="CY44" s="17" t="s">
        <v>199</v>
      </c>
      <c r="DG44" s="120" t="s">
        <v>199</v>
      </c>
    </row>
    <row r="45" spans="1:111" ht="15" customHeight="1">
      <c r="A45" s="4"/>
      <c r="B45" s="4"/>
      <c r="C45" s="3"/>
      <c r="D45" s="11"/>
      <c r="E45" s="3"/>
      <c r="F45" s="3"/>
      <c r="G45" s="3"/>
      <c r="H45" s="3"/>
      <c r="I45" s="3"/>
      <c r="J45" s="11"/>
      <c r="K45" s="11"/>
      <c r="L45" s="11"/>
      <c r="M45" s="3"/>
      <c r="N45" s="11"/>
      <c r="O45" s="3"/>
      <c r="P45" s="11"/>
      <c r="Q45" s="5"/>
      <c r="R45" s="3"/>
      <c r="S45" s="4"/>
      <c r="T45" s="11"/>
      <c r="U45" s="4"/>
      <c r="V45" s="4"/>
      <c r="W45" s="11"/>
      <c r="X45" s="11"/>
      <c r="Y45" s="11"/>
      <c r="Z45" s="11"/>
      <c r="AA45" s="11"/>
      <c r="AB45" s="4"/>
      <c r="AC45" s="4"/>
      <c r="AD45" s="5"/>
      <c r="AE45" s="4"/>
      <c r="AF45" s="4"/>
      <c r="AG45" s="4"/>
      <c r="AH45" s="4"/>
      <c r="AI45" s="4"/>
      <c r="AJ45" s="11"/>
      <c r="AK45" s="32"/>
      <c r="AL45" s="4"/>
      <c r="AM45" s="4"/>
      <c r="AN45" s="74" t="str">
        <f t="shared" si="0"/>
        <v/>
      </c>
      <c r="AO45" s="4"/>
      <c r="AP45" s="4"/>
      <c r="AQ45" s="11"/>
      <c r="AR45" s="32"/>
      <c r="AS45" s="4"/>
      <c r="AT45" s="4"/>
      <c r="AU45" s="4"/>
      <c r="AV45" s="11"/>
      <c r="AW45" s="11"/>
      <c r="AX45" s="11"/>
      <c r="AY45" s="11"/>
      <c r="AZ45" s="4"/>
      <c r="BA45" s="4"/>
      <c r="BB45" s="5"/>
      <c r="BC45" s="4"/>
      <c r="BD45" s="4"/>
      <c r="BE45" s="5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3"/>
      <c r="BU45" s="3"/>
      <c r="BV45" s="3"/>
      <c r="BW45" s="3"/>
      <c r="BX45" s="3"/>
      <c r="BY45" s="11"/>
      <c r="BZ45" s="4"/>
      <c r="CA45" s="4"/>
      <c r="CB45" s="11"/>
      <c r="CC45" s="4"/>
      <c r="CD45" s="4"/>
      <c r="CE45" s="11"/>
      <c r="CF45" s="115"/>
      <c r="CG45" s="115"/>
      <c r="CH45" s="11"/>
      <c r="CI45" s="115"/>
      <c r="CJ45" s="115"/>
      <c r="CK45" s="11"/>
      <c r="CL45" s="115"/>
      <c r="CM45" s="115"/>
      <c r="CN45" s="11"/>
      <c r="CO45" s="11"/>
      <c r="CP45" s="11"/>
      <c r="CQ45" s="11"/>
      <c r="CR45" s="11"/>
      <c r="CS45" s="4"/>
      <c r="CT45" s="11"/>
      <c r="CU45" s="11"/>
      <c r="CV45" s="11"/>
      <c r="CW45" s="11"/>
      <c r="CX45" s="136" t="str">
        <f>IF(CW45="","",VLOOKUP(CW45,'Daftar Kode dan Nama PT'!$A$1:$B$122,2,1))</f>
        <v/>
      </c>
      <c r="CY45" s="17" t="s">
        <v>199</v>
      </c>
      <c r="DG45" s="120" t="s">
        <v>199</v>
      </c>
    </row>
    <row r="46" spans="1:111" ht="15" customHeight="1">
      <c r="A46" s="4"/>
      <c r="B46" s="4"/>
      <c r="C46" s="3"/>
      <c r="D46" s="11"/>
      <c r="E46" s="3"/>
      <c r="F46" s="3"/>
      <c r="G46" s="3"/>
      <c r="H46" s="3"/>
      <c r="I46" s="3"/>
      <c r="J46" s="11"/>
      <c r="K46" s="11"/>
      <c r="L46" s="11"/>
      <c r="M46" s="3"/>
      <c r="N46" s="11"/>
      <c r="O46" s="3"/>
      <c r="P46" s="11"/>
      <c r="Q46" s="5"/>
      <c r="R46" s="3"/>
      <c r="S46" s="4"/>
      <c r="T46" s="11"/>
      <c r="U46" s="4"/>
      <c r="V46" s="4"/>
      <c r="W46" s="11"/>
      <c r="X46" s="11"/>
      <c r="Y46" s="11"/>
      <c r="Z46" s="11"/>
      <c r="AA46" s="11"/>
      <c r="AB46" s="4"/>
      <c r="AC46" s="4"/>
      <c r="AD46" s="5"/>
      <c r="AE46" s="4"/>
      <c r="AF46" s="4"/>
      <c r="AG46" s="4"/>
      <c r="AH46" s="4"/>
      <c r="AI46" s="4"/>
      <c r="AJ46" s="11"/>
      <c r="AK46" s="32"/>
      <c r="AL46" s="4"/>
      <c r="AM46" s="4"/>
      <c r="AN46" s="74" t="str">
        <f t="shared" si="0"/>
        <v/>
      </c>
      <c r="AO46" s="4"/>
      <c r="AP46" s="4"/>
      <c r="AQ46" s="11"/>
      <c r="AR46" s="32"/>
      <c r="AS46" s="4"/>
      <c r="AT46" s="4"/>
      <c r="AU46" s="4"/>
      <c r="AV46" s="11"/>
      <c r="AW46" s="11"/>
      <c r="AX46" s="11"/>
      <c r="AY46" s="11"/>
      <c r="AZ46" s="4"/>
      <c r="BA46" s="4"/>
      <c r="BB46" s="5"/>
      <c r="BC46" s="4"/>
      <c r="BD46" s="4"/>
      <c r="BE46" s="5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3"/>
      <c r="BU46" s="3"/>
      <c r="BV46" s="3"/>
      <c r="BW46" s="3"/>
      <c r="BX46" s="3"/>
      <c r="BY46" s="11"/>
      <c r="BZ46" s="4"/>
      <c r="CA46" s="4"/>
      <c r="CB46" s="11"/>
      <c r="CC46" s="4"/>
      <c r="CD46" s="4"/>
      <c r="CE46" s="11"/>
      <c r="CF46" s="115"/>
      <c r="CG46" s="115"/>
      <c r="CH46" s="11"/>
      <c r="CI46" s="115"/>
      <c r="CJ46" s="115"/>
      <c r="CK46" s="11"/>
      <c r="CL46" s="115"/>
      <c r="CM46" s="115"/>
      <c r="CN46" s="11"/>
      <c r="CO46" s="11"/>
      <c r="CP46" s="11"/>
      <c r="CQ46" s="11"/>
      <c r="CR46" s="11"/>
      <c r="CS46" s="4"/>
      <c r="CT46" s="11"/>
      <c r="CU46" s="11"/>
      <c r="CV46" s="11"/>
      <c r="CW46" s="11"/>
      <c r="CX46" s="136" t="str">
        <f>IF(CW46="","",VLOOKUP(CW46,'Daftar Kode dan Nama PT'!$A$1:$B$122,2,1))</f>
        <v/>
      </c>
      <c r="CY46" s="17" t="s">
        <v>199</v>
      </c>
      <c r="DG46" s="120" t="s">
        <v>199</v>
      </c>
    </row>
    <row r="47" spans="1:111" ht="15" customHeight="1">
      <c r="A47" s="4"/>
      <c r="B47" s="4"/>
      <c r="C47" s="3"/>
      <c r="D47" s="11"/>
      <c r="E47" s="3"/>
      <c r="F47" s="3"/>
      <c r="G47" s="3"/>
      <c r="H47" s="3"/>
      <c r="I47" s="3"/>
      <c r="J47" s="11"/>
      <c r="K47" s="11"/>
      <c r="L47" s="11"/>
      <c r="M47" s="3"/>
      <c r="N47" s="11"/>
      <c r="O47" s="3"/>
      <c r="P47" s="11"/>
      <c r="Q47" s="5"/>
      <c r="R47" s="3"/>
      <c r="S47" s="4"/>
      <c r="T47" s="11"/>
      <c r="U47" s="4"/>
      <c r="V47" s="4"/>
      <c r="W47" s="11"/>
      <c r="X47" s="11"/>
      <c r="Y47" s="11"/>
      <c r="Z47" s="11"/>
      <c r="AA47" s="11"/>
      <c r="AB47" s="4"/>
      <c r="AC47" s="4"/>
      <c r="AD47" s="5"/>
      <c r="AE47" s="4"/>
      <c r="AF47" s="4"/>
      <c r="AG47" s="4"/>
      <c r="AH47" s="4"/>
      <c r="AI47" s="4"/>
      <c r="AJ47" s="11"/>
      <c r="AK47" s="32"/>
      <c r="AL47" s="4"/>
      <c r="AM47" s="4"/>
      <c r="AN47" s="74" t="str">
        <f t="shared" si="0"/>
        <v/>
      </c>
      <c r="AO47" s="4"/>
      <c r="AP47" s="4"/>
      <c r="AQ47" s="11"/>
      <c r="AR47" s="32"/>
      <c r="AS47" s="4"/>
      <c r="AT47" s="4"/>
      <c r="AU47" s="4"/>
      <c r="AV47" s="11"/>
      <c r="AW47" s="11"/>
      <c r="AX47" s="11"/>
      <c r="AY47" s="11"/>
      <c r="AZ47" s="4"/>
      <c r="BA47" s="4"/>
      <c r="BB47" s="5"/>
      <c r="BC47" s="4"/>
      <c r="BD47" s="4"/>
      <c r="BE47" s="5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3"/>
      <c r="BU47" s="3"/>
      <c r="BV47" s="3"/>
      <c r="BW47" s="3"/>
      <c r="BX47" s="3"/>
      <c r="BY47" s="11"/>
      <c r="BZ47" s="4"/>
      <c r="CA47" s="4"/>
      <c r="CB47" s="11"/>
      <c r="CC47" s="4"/>
      <c r="CD47" s="4"/>
      <c r="CE47" s="11"/>
      <c r="CF47" s="115"/>
      <c r="CG47" s="115"/>
      <c r="CH47" s="11"/>
      <c r="CI47" s="115"/>
      <c r="CJ47" s="115"/>
      <c r="CK47" s="11"/>
      <c r="CL47" s="115"/>
      <c r="CM47" s="115"/>
      <c r="CN47" s="11"/>
      <c r="CO47" s="11"/>
      <c r="CP47" s="11"/>
      <c r="CQ47" s="11"/>
      <c r="CR47" s="11"/>
      <c r="CS47" s="4"/>
      <c r="CT47" s="11"/>
      <c r="CU47" s="11"/>
      <c r="CV47" s="11"/>
      <c r="CW47" s="11"/>
      <c r="CX47" s="136" t="str">
        <f>IF(CW47="","",VLOOKUP(CW47,'Daftar Kode dan Nama PT'!$A$1:$B$122,2,1))</f>
        <v/>
      </c>
      <c r="CY47" s="17" t="s">
        <v>199</v>
      </c>
      <c r="DG47" s="120" t="s">
        <v>199</v>
      </c>
    </row>
    <row r="48" spans="1:111" ht="15" customHeight="1">
      <c r="A48" s="4"/>
      <c r="B48" s="4"/>
      <c r="C48" s="3"/>
      <c r="D48" s="11"/>
      <c r="E48" s="3"/>
      <c r="F48" s="3"/>
      <c r="G48" s="3"/>
      <c r="H48" s="3"/>
      <c r="I48" s="3"/>
      <c r="J48" s="11"/>
      <c r="K48" s="11"/>
      <c r="L48" s="11"/>
      <c r="M48" s="3"/>
      <c r="N48" s="11"/>
      <c r="O48" s="3"/>
      <c r="P48" s="11"/>
      <c r="Q48" s="5"/>
      <c r="R48" s="3"/>
      <c r="S48" s="4"/>
      <c r="T48" s="11"/>
      <c r="U48" s="4"/>
      <c r="V48" s="4"/>
      <c r="W48" s="11"/>
      <c r="X48" s="11"/>
      <c r="Y48" s="11"/>
      <c r="Z48" s="11"/>
      <c r="AA48" s="11"/>
      <c r="AB48" s="4"/>
      <c r="AC48" s="4"/>
      <c r="AD48" s="5"/>
      <c r="AE48" s="4"/>
      <c r="AF48" s="4"/>
      <c r="AG48" s="4"/>
      <c r="AH48" s="4"/>
      <c r="AI48" s="4"/>
      <c r="AJ48" s="11"/>
      <c r="AK48" s="32"/>
      <c r="AL48" s="4"/>
      <c r="AM48" s="4"/>
      <c r="AN48" s="74" t="str">
        <f t="shared" si="0"/>
        <v/>
      </c>
      <c r="AO48" s="4"/>
      <c r="AP48" s="4"/>
      <c r="AQ48" s="11"/>
      <c r="AR48" s="32"/>
      <c r="AS48" s="4"/>
      <c r="AT48" s="4"/>
      <c r="AU48" s="4"/>
      <c r="AV48" s="11"/>
      <c r="AW48" s="11"/>
      <c r="AX48" s="11"/>
      <c r="AY48" s="11"/>
      <c r="AZ48" s="4"/>
      <c r="BA48" s="4"/>
      <c r="BB48" s="5"/>
      <c r="BC48" s="4"/>
      <c r="BD48" s="4"/>
      <c r="BE48" s="5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3"/>
      <c r="BU48" s="3"/>
      <c r="BV48" s="3"/>
      <c r="BW48" s="3"/>
      <c r="BX48" s="3"/>
      <c r="BY48" s="11"/>
      <c r="BZ48" s="4"/>
      <c r="CA48" s="4"/>
      <c r="CB48" s="11"/>
      <c r="CC48" s="4"/>
      <c r="CD48" s="4"/>
      <c r="CE48" s="11"/>
      <c r="CF48" s="115"/>
      <c r="CG48" s="115"/>
      <c r="CH48" s="11"/>
      <c r="CI48" s="115"/>
      <c r="CJ48" s="115"/>
      <c r="CK48" s="11"/>
      <c r="CL48" s="115"/>
      <c r="CM48" s="115"/>
      <c r="CN48" s="11"/>
      <c r="CO48" s="11"/>
      <c r="CP48" s="11"/>
      <c r="CQ48" s="11"/>
      <c r="CR48" s="11"/>
      <c r="CS48" s="4"/>
      <c r="CT48" s="11"/>
      <c r="CU48" s="11"/>
      <c r="CV48" s="11"/>
      <c r="CW48" s="11"/>
      <c r="CX48" s="136" t="str">
        <f>IF(CW48="","",VLOOKUP(CW48,'Daftar Kode dan Nama PT'!$A$1:$B$122,2,1))</f>
        <v/>
      </c>
      <c r="CY48" s="17" t="s">
        <v>199</v>
      </c>
      <c r="DG48" s="120" t="s">
        <v>199</v>
      </c>
    </row>
    <row r="49" spans="1:111" ht="15" customHeight="1">
      <c r="A49" s="4"/>
      <c r="B49" s="4"/>
      <c r="C49" s="3"/>
      <c r="D49" s="11"/>
      <c r="E49" s="3"/>
      <c r="F49" s="3"/>
      <c r="G49" s="3"/>
      <c r="H49" s="3"/>
      <c r="I49" s="3"/>
      <c r="J49" s="11"/>
      <c r="K49" s="11"/>
      <c r="L49" s="11"/>
      <c r="M49" s="3"/>
      <c r="N49" s="11"/>
      <c r="O49" s="3"/>
      <c r="P49" s="11"/>
      <c r="Q49" s="5"/>
      <c r="R49" s="3"/>
      <c r="S49" s="4"/>
      <c r="T49" s="11"/>
      <c r="U49" s="4"/>
      <c r="V49" s="4"/>
      <c r="W49" s="11"/>
      <c r="X49" s="11"/>
      <c r="Y49" s="11"/>
      <c r="Z49" s="11"/>
      <c r="AA49" s="11"/>
      <c r="AB49" s="4"/>
      <c r="AC49" s="4"/>
      <c r="AD49" s="5"/>
      <c r="AE49" s="4"/>
      <c r="AF49" s="4"/>
      <c r="AG49" s="4"/>
      <c r="AH49" s="4"/>
      <c r="AI49" s="4"/>
      <c r="AJ49" s="11"/>
      <c r="AK49" s="32"/>
      <c r="AL49" s="4"/>
      <c r="AM49" s="4"/>
      <c r="AN49" s="74" t="str">
        <f t="shared" si="0"/>
        <v/>
      </c>
      <c r="AO49" s="4"/>
      <c r="AP49" s="4"/>
      <c r="AQ49" s="11"/>
      <c r="AR49" s="32"/>
      <c r="AS49" s="4"/>
      <c r="AT49" s="4"/>
      <c r="AU49" s="4"/>
      <c r="AV49" s="11"/>
      <c r="AW49" s="11"/>
      <c r="AX49" s="11"/>
      <c r="AY49" s="11"/>
      <c r="AZ49" s="4"/>
      <c r="BA49" s="4"/>
      <c r="BB49" s="5"/>
      <c r="BC49" s="4"/>
      <c r="BD49" s="4"/>
      <c r="BE49" s="5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3"/>
      <c r="BU49" s="3"/>
      <c r="BV49" s="3"/>
      <c r="BW49" s="3"/>
      <c r="BX49" s="3"/>
      <c r="BY49" s="11"/>
      <c r="BZ49" s="4"/>
      <c r="CA49" s="4"/>
      <c r="CB49" s="11"/>
      <c r="CC49" s="4"/>
      <c r="CD49" s="4"/>
      <c r="CE49" s="11"/>
      <c r="CF49" s="115"/>
      <c r="CG49" s="115"/>
      <c r="CH49" s="11"/>
      <c r="CI49" s="115"/>
      <c r="CJ49" s="115"/>
      <c r="CK49" s="11"/>
      <c r="CL49" s="115"/>
      <c r="CM49" s="115"/>
      <c r="CN49" s="11"/>
      <c r="CO49" s="11"/>
      <c r="CP49" s="11"/>
      <c r="CQ49" s="11"/>
      <c r="CR49" s="11"/>
      <c r="CS49" s="4"/>
      <c r="CT49" s="11"/>
      <c r="CU49" s="11"/>
      <c r="CV49" s="11"/>
      <c r="CW49" s="11"/>
      <c r="CX49" s="136" t="str">
        <f>IF(CW49="","",VLOOKUP(CW49,'Daftar Kode dan Nama PT'!$A$1:$B$122,2,1))</f>
        <v/>
      </c>
      <c r="CY49" s="17" t="s">
        <v>199</v>
      </c>
      <c r="DG49" s="120" t="s">
        <v>199</v>
      </c>
    </row>
    <row r="50" spans="1:111" ht="15" customHeight="1">
      <c r="A50" s="4"/>
      <c r="B50" s="4"/>
      <c r="C50" s="3"/>
      <c r="D50" s="11"/>
      <c r="E50" s="3"/>
      <c r="F50" s="3"/>
      <c r="G50" s="3"/>
      <c r="H50" s="3"/>
      <c r="I50" s="3"/>
      <c r="J50" s="11"/>
      <c r="K50" s="11"/>
      <c r="L50" s="11"/>
      <c r="M50" s="3"/>
      <c r="N50" s="11"/>
      <c r="O50" s="3"/>
      <c r="P50" s="11"/>
      <c r="Q50" s="5"/>
      <c r="R50" s="3"/>
      <c r="S50" s="4"/>
      <c r="T50" s="11"/>
      <c r="U50" s="4"/>
      <c r="V50" s="4"/>
      <c r="W50" s="11"/>
      <c r="X50" s="11"/>
      <c r="Y50" s="11"/>
      <c r="Z50" s="11"/>
      <c r="AA50" s="11"/>
      <c r="AB50" s="4"/>
      <c r="AC50" s="4"/>
      <c r="AD50" s="5"/>
      <c r="AE50" s="4"/>
      <c r="AF50" s="4"/>
      <c r="AG50" s="4"/>
      <c r="AH50" s="4"/>
      <c r="AI50" s="4"/>
      <c r="AJ50" s="11"/>
      <c r="AK50" s="32"/>
      <c r="AL50" s="4"/>
      <c r="AM50" s="4"/>
      <c r="AN50" s="74" t="str">
        <f t="shared" si="0"/>
        <v/>
      </c>
      <c r="AO50" s="4"/>
      <c r="AP50" s="4"/>
      <c r="AQ50" s="11"/>
      <c r="AR50" s="32"/>
      <c r="AS50" s="4"/>
      <c r="AT50" s="4"/>
      <c r="AU50" s="4"/>
      <c r="AV50" s="11"/>
      <c r="AW50" s="11"/>
      <c r="AX50" s="11"/>
      <c r="AY50" s="11"/>
      <c r="AZ50" s="4"/>
      <c r="BA50" s="4"/>
      <c r="BB50" s="5"/>
      <c r="BC50" s="4"/>
      <c r="BD50" s="4"/>
      <c r="BE50" s="5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3"/>
      <c r="BU50" s="3"/>
      <c r="BV50" s="3"/>
      <c r="BW50" s="3"/>
      <c r="BX50" s="3"/>
      <c r="BY50" s="11"/>
      <c r="BZ50" s="4"/>
      <c r="CA50" s="4"/>
      <c r="CB50" s="11"/>
      <c r="CC50" s="4"/>
      <c r="CD50" s="4"/>
      <c r="CE50" s="11"/>
      <c r="CF50" s="115"/>
      <c r="CG50" s="115"/>
      <c r="CH50" s="11"/>
      <c r="CI50" s="115"/>
      <c r="CJ50" s="115"/>
      <c r="CK50" s="11"/>
      <c r="CL50" s="115"/>
      <c r="CM50" s="115"/>
      <c r="CN50" s="11"/>
      <c r="CO50" s="11"/>
      <c r="CP50" s="11"/>
      <c r="CQ50" s="11"/>
      <c r="CR50" s="11"/>
      <c r="CS50" s="4"/>
      <c r="CT50" s="11"/>
      <c r="CU50" s="11"/>
      <c r="CV50" s="11"/>
      <c r="CW50" s="11"/>
      <c r="CX50" s="136" t="str">
        <f>IF(CW50="","",VLOOKUP(CW50,'Daftar Kode dan Nama PT'!$A$1:$B$122,2,1))</f>
        <v/>
      </c>
      <c r="CY50" s="17" t="s">
        <v>199</v>
      </c>
      <c r="DG50" s="120" t="s">
        <v>199</v>
      </c>
    </row>
    <row r="51" spans="1:111" ht="15" customHeight="1">
      <c r="A51" s="4"/>
      <c r="B51" s="4"/>
      <c r="C51" s="3"/>
      <c r="D51" s="11"/>
      <c r="E51" s="3"/>
      <c r="F51" s="3"/>
      <c r="G51" s="3"/>
      <c r="H51" s="3"/>
      <c r="I51" s="3"/>
      <c r="J51" s="11"/>
      <c r="K51" s="11"/>
      <c r="L51" s="11"/>
      <c r="M51" s="3"/>
      <c r="N51" s="11"/>
      <c r="O51" s="3"/>
      <c r="P51" s="11"/>
      <c r="Q51" s="5"/>
      <c r="R51" s="3"/>
      <c r="S51" s="4"/>
      <c r="T51" s="11"/>
      <c r="U51" s="4"/>
      <c r="V51" s="4"/>
      <c r="W51" s="11"/>
      <c r="X51" s="11"/>
      <c r="Y51" s="11"/>
      <c r="Z51" s="11"/>
      <c r="AA51" s="11"/>
      <c r="AB51" s="4"/>
      <c r="AC51" s="4"/>
      <c r="AD51" s="5"/>
      <c r="AE51" s="4"/>
      <c r="AF51" s="4"/>
      <c r="AG51" s="4"/>
      <c r="AH51" s="4"/>
      <c r="AI51" s="4"/>
      <c r="AJ51" s="11"/>
      <c r="AK51" s="32"/>
      <c r="AL51" s="4"/>
      <c r="AM51" s="4"/>
      <c r="AN51" s="74" t="str">
        <f t="shared" si="0"/>
        <v/>
      </c>
      <c r="AO51" s="4"/>
      <c r="AP51" s="4"/>
      <c r="AQ51" s="11"/>
      <c r="AR51" s="32"/>
      <c r="AS51" s="4"/>
      <c r="AT51" s="4"/>
      <c r="AU51" s="4"/>
      <c r="AV51" s="11"/>
      <c r="AW51" s="11"/>
      <c r="AX51" s="11"/>
      <c r="AY51" s="11"/>
      <c r="AZ51" s="4"/>
      <c r="BA51" s="4"/>
      <c r="BB51" s="5"/>
      <c r="BC51" s="4"/>
      <c r="BD51" s="4"/>
      <c r="BE51" s="5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3"/>
      <c r="BU51" s="3"/>
      <c r="BV51" s="3"/>
      <c r="BW51" s="3"/>
      <c r="BX51" s="3"/>
      <c r="BY51" s="11"/>
      <c r="BZ51" s="4"/>
      <c r="CA51" s="4"/>
      <c r="CB51" s="11"/>
      <c r="CC51" s="4"/>
      <c r="CD51" s="4"/>
      <c r="CE51" s="11"/>
      <c r="CF51" s="115"/>
      <c r="CG51" s="115"/>
      <c r="CH51" s="11"/>
      <c r="CI51" s="115"/>
      <c r="CJ51" s="115"/>
      <c r="CK51" s="11"/>
      <c r="CL51" s="115"/>
      <c r="CM51" s="115"/>
      <c r="CN51" s="11"/>
      <c r="CO51" s="11"/>
      <c r="CP51" s="11"/>
      <c r="CQ51" s="11"/>
      <c r="CR51" s="11"/>
      <c r="CS51" s="4"/>
      <c r="CT51" s="11"/>
      <c r="CU51" s="11"/>
      <c r="CV51" s="11"/>
      <c r="CW51" s="11"/>
      <c r="CX51" s="136" t="str">
        <f>IF(CW51="","",VLOOKUP(CW51,'Daftar Kode dan Nama PT'!$A$1:$B$122,2,1))</f>
        <v/>
      </c>
      <c r="CY51" s="17" t="s">
        <v>199</v>
      </c>
      <c r="DG51" s="120" t="s">
        <v>199</v>
      </c>
    </row>
    <row r="52" spans="1:111" ht="15" customHeight="1">
      <c r="A52" s="4"/>
      <c r="B52" s="4"/>
      <c r="C52" s="3"/>
      <c r="D52" s="11"/>
      <c r="E52" s="3"/>
      <c r="F52" s="3"/>
      <c r="G52" s="3"/>
      <c r="H52" s="3"/>
      <c r="I52" s="3"/>
      <c r="J52" s="11"/>
      <c r="K52" s="11"/>
      <c r="L52" s="11"/>
      <c r="M52" s="3"/>
      <c r="N52" s="11"/>
      <c r="O52" s="3"/>
      <c r="P52" s="11"/>
      <c r="Q52" s="5"/>
      <c r="R52" s="3"/>
      <c r="S52" s="4"/>
      <c r="T52" s="11"/>
      <c r="U52" s="4"/>
      <c r="V52" s="4"/>
      <c r="W52" s="11"/>
      <c r="X52" s="11"/>
      <c r="Y52" s="11"/>
      <c r="Z52" s="11"/>
      <c r="AA52" s="11"/>
      <c r="AB52" s="4"/>
      <c r="AC52" s="4"/>
      <c r="AD52" s="5"/>
      <c r="AE52" s="4"/>
      <c r="AF52" s="4"/>
      <c r="AG52" s="4"/>
      <c r="AH52" s="4"/>
      <c r="AI52" s="4"/>
      <c r="AJ52" s="11"/>
      <c r="AK52" s="32"/>
      <c r="AL52" s="4"/>
      <c r="AM52" s="4"/>
      <c r="AN52" s="74" t="str">
        <f t="shared" si="0"/>
        <v/>
      </c>
      <c r="AO52" s="4"/>
      <c r="AP52" s="4"/>
      <c r="AQ52" s="11"/>
      <c r="AR52" s="32"/>
      <c r="AS52" s="4"/>
      <c r="AT52" s="4"/>
      <c r="AU52" s="4"/>
      <c r="AV52" s="11"/>
      <c r="AW52" s="11"/>
      <c r="AX52" s="11"/>
      <c r="AY52" s="11"/>
      <c r="AZ52" s="4"/>
      <c r="BA52" s="4"/>
      <c r="BB52" s="5"/>
      <c r="BC52" s="4"/>
      <c r="BD52" s="4"/>
      <c r="BE52" s="5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3"/>
      <c r="BU52" s="3"/>
      <c r="BV52" s="3"/>
      <c r="BW52" s="3"/>
      <c r="BX52" s="3"/>
      <c r="BY52" s="11"/>
      <c r="BZ52" s="4"/>
      <c r="CA52" s="4"/>
      <c r="CB52" s="11"/>
      <c r="CC52" s="4"/>
      <c r="CD52" s="4"/>
      <c r="CE52" s="11"/>
      <c r="CF52" s="115"/>
      <c r="CG52" s="115"/>
      <c r="CH52" s="11"/>
      <c r="CI52" s="115"/>
      <c r="CJ52" s="115"/>
      <c r="CK52" s="11"/>
      <c r="CL52" s="115"/>
      <c r="CM52" s="115"/>
      <c r="CN52" s="11"/>
      <c r="CO52" s="11"/>
      <c r="CP52" s="11"/>
      <c r="CQ52" s="11"/>
      <c r="CR52" s="11"/>
      <c r="CS52" s="4"/>
      <c r="CT52" s="11"/>
      <c r="CU52" s="11"/>
      <c r="CV52" s="11"/>
      <c r="CW52" s="11"/>
      <c r="CX52" s="136" t="str">
        <f>IF(CW52="","",VLOOKUP(CW52,'Daftar Kode dan Nama PT'!$A$1:$B$122,2,1))</f>
        <v/>
      </c>
      <c r="CY52" s="17" t="s">
        <v>199</v>
      </c>
      <c r="DG52" s="120" t="s">
        <v>199</v>
      </c>
    </row>
    <row r="53" spans="1:111" ht="15" customHeight="1">
      <c r="A53" s="4"/>
      <c r="B53" s="4"/>
      <c r="C53" s="3"/>
      <c r="D53" s="11"/>
      <c r="E53" s="3"/>
      <c r="F53" s="3"/>
      <c r="G53" s="3"/>
      <c r="H53" s="3"/>
      <c r="I53" s="3"/>
      <c r="J53" s="11"/>
      <c r="K53" s="11"/>
      <c r="L53" s="11"/>
      <c r="M53" s="3"/>
      <c r="N53" s="11"/>
      <c r="O53" s="3"/>
      <c r="P53" s="11"/>
      <c r="Q53" s="5"/>
      <c r="R53" s="3"/>
      <c r="S53" s="4"/>
      <c r="T53" s="11"/>
      <c r="U53" s="4"/>
      <c r="V53" s="4"/>
      <c r="W53" s="11"/>
      <c r="X53" s="11"/>
      <c r="Y53" s="11"/>
      <c r="Z53" s="11"/>
      <c r="AA53" s="11"/>
      <c r="AB53" s="4"/>
      <c r="AC53" s="4"/>
      <c r="AD53" s="5"/>
      <c r="AE53" s="4"/>
      <c r="AF53" s="4"/>
      <c r="AG53" s="4"/>
      <c r="AH53" s="4"/>
      <c r="AI53" s="4"/>
      <c r="AJ53" s="11"/>
      <c r="AK53" s="32"/>
      <c r="AL53" s="4"/>
      <c r="AM53" s="4"/>
      <c r="AN53" s="74" t="str">
        <f t="shared" si="0"/>
        <v/>
      </c>
      <c r="AO53" s="4"/>
      <c r="AP53" s="4"/>
      <c r="AQ53" s="11"/>
      <c r="AR53" s="32"/>
      <c r="AS53" s="4"/>
      <c r="AT53" s="4"/>
      <c r="AU53" s="4"/>
      <c r="AV53" s="11"/>
      <c r="AW53" s="11"/>
      <c r="AX53" s="11"/>
      <c r="AY53" s="11"/>
      <c r="AZ53" s="4"/>
      <c r="BA53" s="4"/>
      <c r="BB53" s="5"/>
      <c r="BC53" s="4"/>
      <c r="BD53" s="4"/>
      <c r="BE53" s="5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3"/>
      <c r="BU53" s="3"/>
      <c r="BV53" s="3"/>
      <c r="BW53" s="3"/>
      <c r="BX53" s="3"/>
      <c r="BY53" s="11"/>
      <c r="BZ53" s="4"/>
      <c r="CA53" s="4"/>
      <c r="CB53" s="11"/>
      <c r="CC53" s="4"/>
      <c r="CD53" s="4"/>
      <c r="CE53" s="11"/>
      <c r="CF53" s="115"/>
      <c r="CG53" s="115"/>
      <c r="CH53" s="11"/>
      <c r="CI53" s="115"/>
      <c r="CJ53" s="115"/>
      <c r="CK53" s="11"/>
      <c r="CL53" s="115"/>
      <c r="CM53" s="115"/>
      <c r="CN53" s="11"/>
      <c r="CO53" s="11"/>
      <c r="CP53" s="11"/>
      <c r="CQ53" s="11"/>
      <c r="CR53" s="11"/>
      <c r="CS53" s="4"/>
      <c r="CT53" s="11"/>
      <c r="CU53" s="11"/>
      <c r="CV53" s="11"/>
      <c r="CW53" s="11"/>
      <c r="CX53" s="136" t="str">
        <f>IF(CW53="","",VLOOKUP(CW53,'Daftar Kode dan Nama PT'!$A$1:$B$122,2,1))</f>
        <v/>
      </c>
      <c r="CY53" s="17" t="s">
        <v>199</v>
      </c>
      <c r="DG53" s="120" t="s">
        <v>199</v>
      </c>
    </row>
    <row r="54" spans="1:111" ht="15" customHeight="1">
      <c r="A54" s="4"/>
      <c r="B54" s="4"/>
      <c r="C54" s="3"/>
      <c r="D54" s="11"/>
      <c r="E54" s="3"/>
      <c r="F54" s="3"/>
      <c r="G54" s="3"/>
      <c r="H54" s="3"/>
      <c r="I54" s="3"/>
      <c r="J54" s="11"/>
      <c r="K54" s="11"/>
      <c r="L54" s="11"/>
      <c r="M54" s="3"/>
      <c r="N54" s="11"/>
      <c r="O54" s="3"/>
      <c r="P54" s="11"/>
      <c r="Q54" s="5"/>
      <c r="R54" s="3"/>
      <c r="S54" s="4"/>
      <c r="T54" s="11"/>
      <c r="U54" s="4"/>
      <c r="V54" s="4"/>
      <c r="W54" s="11"/>
      <c r="X54" s="11"/>
      <c r="Y54" s="11"/>
      <c r="Z54" s="11"/>
      <c r="AA54" s="11"/>
      <c r="AB54" s="4"/>
      <c r="AC54" s="4"/>
      <c r="AD54" s="5"/>
      <c r="AE54" s="4"/>
      <c r="AF54" s="4"/>
      <c r="AG54" s="4"/>
      <c r="AH54" s="4"/>
      <c r="AI54" s="4"/>
      <c r="AJ54" s="11"/>
      <c r="AK54" s="32"/>
      <c r="AL54" s="4"/>
      <c r="AM54" s="4"/>
      <c r="AN54" s="74" t="str">
        <f t="shared" si="0"/>
        <v/>
      </c>
      <c r="AO54" s="4"/>
      <c r="AP54" s="4"/>
      <c r="AQ54" s="11"/>
      <c r="AR54" s="32"/>
      <c r="AS54" s="4"/>
      <c r="AT54" s="4"/>
      <c r="AU54" s="4"/>
      <c r="AV54" s="11"/>
      <c r="AW54" s="11"/>
      <c r="AX54" s="11"/>
      <c r="AY54" s="11"/>
      <c r="AZ54" s="4"/>
      <c r="BA54" s="4"/>
      <c r="BB54" s="5"/>
      <c r="BC54" s="4"/>
      <c r="BD54" s="4"/>
      <c r="BE54" s="5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3"/>
      <c r="BU54" s="3"/>
      <c r="BV54" s="3"/>
      <c r="BW54" s="3"/>
      <c r="BX54" s="3"/>
      <c r="BY54" s="11"/>
      <c r="BZ54" s="4"/>
      <c r="CA54" s="4"/>
      <c r="CB54" s="11"/>
      <c r="CC54" s="4"/>
      <c r="CD54" s="4"/>
      <c r="CE54" s="11"/>
      <c r="CF54" s="115"/>
      <c r="CG54" s="115"/>
      <c r="CH54" s="11"/>
      <c r="CI54" s="115"/>
      <c r="CJ54" s="115"/>
      <c r="CK54" s="11"/>
      <c r="CL54" s="115"/>
      <c r="CM54" s="115"/>
      <c r="CN54" s="11"/>
      <c r="CO54" s="11"/>
      <c r="CP54" s="11"/>
      <c r="CQ54" s="11"/>
      <c r="CR54" s="11"/>
      <c r="CS54" s="4"/>
      <c r="CT54" s="11"/>
      <c r="CU54" s="11"/>
      <c r="CV54" s="11"/>
      <c r="CW54" s="11"/>
      <c r="CX54" s="136" t="str">
        <f>IF(CW54="","",VLOOKUP(CW54,'Daftar Kode dan Nama PT'!$A$1:$B$122,2,1))</f>
        <v/>
      </c>
      <c r="CY54" s="17" t="s">
        <v>199</v>
      </c>
      <c r="DG54" s="120" t="s">
        <v>199</v>
      </c>
    </row>
    <row r="55" spans="1:111" ht="15" customHeight="1">
      <c r="A55" s="4"/>
      <c r="B55" s="4"/>
      <c r="C55" s="3"/>
      <c r="D55" s="11"/>
      <c r="E55" s="3"/>
      <c r="F55" s="3"/>
      <c r="G55" s="3"/>
      <c r="H55" s="3"/>
      <c r="I55" s="3"/>
      <c r="J55" s="11"/>
      <c r="K55" s="11"/>
      <c r="L55" s="11"/>
      <c r="M55" s="3"/>
      <c r="N55" s="11"/>
      <c r="O55" s="3"/>
      <c r="P55" s="11"/>
      <c r="Q55" s="5"/>
      <c r="R55" s="3"/>
      <c r="S55" s="4"/>
      <c r="T55" s="11"/>
      <c r="U55" s="4"/>
      <c r="V55" s="4"/>
      <c r="W55" s="11"/>
      <c r="X55" s="11"/>
      <c r="Y55" s="11"/>
      <c r="Z55" s="11"/>
      <c r="AA55" s="11"/>
      <c r="AB55" s="4"/>
      <c r="AC55" s="4"/>
      <c r="AD55" s="5"/>
      <c r="AE55" s="4"/>
      <c r="AF55" s="4"/>
      <c r="AG55" s="4"/>
      <c r="AH55" s="4"/>
      <c r="AI55" s="4"/>
      <c r="AJ55" s="11"/>
      <c r="AK55" s="32"/>
      <c r="AL55" s="4"/>
      <c r="AM55" s="4"/>
      <c r="AN55" s="74" t="str">
        <f t="shared" si="0"/>
        <v/>
      </c>
      <c r="AO55" s="4"/>
      <c r="AP55" s="4"/>
      <c r="AQ55" s="11"/>
      <c r="AR55" s="32"/>
      <c r="AS55" s="4"/>
      <c r="AT55" s="4"/>
      <c r="AU55" s="4"/>
      <c r="AV55" s="11"/>
      <c r="AW55" s="11"/>
      <c r="AX55" s="11"/>
      <c r="AY55" s="11"/>
      <c r="AZ55" s="4"/>
      <c r="BA55" s="4"/>
      <c r="BB55" s="5"/>
      <c r="BC55" s="4"/>
      <c r="BD55" s="4"/>
      <c r="BE55" s="5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3"/>
      <c r="BU55" s="3"/>
      <c r="BV55" s="3"/>
      <c r="BW55" s="3"/>
      <c r="BX55" s="3"/>
      <c r="BY55" s="11"/>
      <c r="BZ55" s="4"/>
      <c r="CA55" s="4"/>
      <c r="CB55" s="11"/>
      <c r="CC55" s="4"/>
      <c r="CD55" s="4"/>
      <c r="CE55" s="11"/>
      <c r="CF55" s="115"/>
      <c r="CG55" s="115"/>
      <c r="CH55" s="11"/>
      <c r="CI55" s="115"/>
      <c r="CJ55" s="115"/>
      <c r="CK55" s="11"/>
      <c r="CL55" s="115"/>
      <c r="CM55" s="115"/>
      <c r="CN55" s="11"/>
      <c r="CO55" s="11"/>
      <c r="CP55" s="11"/>
      <c r="CQ55" s="11"/>
      <c r="CR55" s="11"/>
      <c r="CS55" s="4"/>
      <c r="CT55" s="11"/>
      <c r="CU55" s="11"/>
      <c r="CV55" s="11"/>
      <c r="CW55" s="11"/>
      <c r="CX55" s="136" t="str">
        <f>IF(CW55="","",VLOOKUP(CW55,'Daftar Kode dan Nama PT'!$A$1:$B$122,2,1))</f>
        <v/>
      </c>
      <c r="CY55" s="17" t="s">
        <v>199</v>
      </c>
      <c r="DG55" s="120" t="s">
        <v>199</v>
      </c>
    </row>
    <row r="56" spans="1:111" ht="15" customHeight="1">
      <c r="A56" s="4"/>
      <c r="B56" s="4"/>
      <c r="C56" s="3"/>
      <c r="D56" s="11"/>
      <c r="E56" s="3"/>
      <c r="F56" s="3"/>
      <c r="G56" s="3"/>
      <c r="H56" s="3"/>
      <c r="I56" s="3"/>
      <c r="J56" s="11"/>
      <c r="K56" s="11"/>
      <c r="L56" s="11"/>
      <c r="M56" s="3"/>
      <c r="N56" s="11"/>
      <c r="O56" s="3"/>
      <c r="P56" s="11"/>
      <c r="Q56" s="5"/>
      <c r="R56" s="3"/>
      <c r="S56" s="4"/>
      <c r="T56" s="11"/>
      <c r="U56" s="4"/>
      <c r="V56" s="4"/>
      <c r="W56" s="11"/>
      <c r="X56" s="11"/>
      <c r="Y56" s="11"/>
      <c r="Z56" s="11"/>
      <c r="AA56" s="11"/>
      <c r="AB56" s="4"/>
      <c r="AC56" s="4"/>
      <c r="AD56" s="5"/>
      <c r="AE56" s="4"/>
      <c r="AF56" s="4"/>
      <c r="AG56" s="4"/>
      <c r="AH56" s="4"/>
      <c r="AI56" s="4"/>
      <c r="AJ56" s="11"/>
      <c r="AK56" s="32"/>
      <c r="AL56" s="4"/>
      <c r="AM56" s="4"/>
      <c r="AN56" s="74" t="str">
        <f t="shared" si="0"/>
        <v/>
      </c>
      <c r="AO56" s="4"/>
      <c r="AP56" s="4"/>
      <c r="AQ56" s="11"/>
      <c r="AR56" s="32"/>
      <c r="AS56" s="4"/>
      <c r="AT56" s="4"/>
      <c r="AU56" s="4"/>
      <c r="AV56" s="11"/>
      <c r="AW56" s="11"/>
      <c r="AX56" s="11"/>
      <c r="AY56" s="11"/>
      <c r="AZ56" s="4"/>
      <c r="BA56" s="4"/>
      <c r="BB56" s="5"/>
      <c r="BC56" s="4"/>
      <c r="BD56" s="4"/>
      <c r="BE56" s="5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3"/>
      <c r="BU56" s="3"/>
      <c r="BV56" s="3"/>
      <c r="BW56" s="3"/>
      <c r="BX56" s="3"/>
      <c r="BY56" s="11"/>
      <c r="BZ56" s="4"/>
      <c r="CA56" s="4"/>
      <c r="CB56" s="11"/>
      <c r="CC56" s="4"/>
      <c r="CD56" s="4"/>
      <c r="CE56" s="11"/>
      <c r="CF56" s="115"/>
      <c r="CG56" s="115"/>
      <c r="CH56" s="11"/>
      <c r="CI56" s="115"/>
      <c r="CJ56" s="115"/>
      <c r="CK56" s="11"/>
      <c r="CL56" s="115"/>
      <c r="CM56" s="115"/>
      <c r="CN56" s="11"/>
      <c r="CO56" s="11"/>
      <c r="CP56" s="11"/>
      <c r="CQ56" s="11"/>
      <c r="CR56" s="11"/>
      <c r="CS56" s="4"/>
      <c r="CT56" s="11"/>
      <c r="CU56" s="11"/>
      <c r="CV56" s="11"/>
      <c r="CW56" s="11"/>
      <c r="CX56" s="136" t="str">
        <f>IF(CW56="","",VLOOKUP(CW56,'Daftar Kode dan Nama PT'!$A$1:$B$122,2,1))</f>
        <v/>
      </c>
      <c r="CY56" s="17" t="s">
        <v>199</v>
      </c>
      <c r="DG56" s="120" t="s">
        <v>199</v>
      </c>
    </row>
    <row r="57" spans="1:111" ht="15" customHeight="1">
      <c r="A57" s="4"/>
      <c r="B57" s="4"/>
      <c r="C57" s="3"/>
      <c r="D57" s="11"/>
      <c r="E57" s="3"/>
      <c r="F57" s="3"/>
      <c r="G57" s="3"/>
      <c r="H57" s="3"/>
      <c r="I57" s="3"/>
      <c r="J57" s="11"/>
      <c r="K57" s="11"/>
      <c r="L57" s="11"/>
      <c r="M57" s="3"/>
      <c r="N57" s="11"/>
      <c r="O57" s="3"/>
      <c r="P57" s="11"/>
      <c r="Q57" s="5"/>
      <c r="R57" s="3"/>
      <c r="S57" s="4"/>
      <c r="T57" s="11"/>
      <c r="U57" s="4"/>
      <c r="V57" s="4"/>
      <c r="W57" s="11"/>
      <c r="X57" s="11"/>
      <c r="Y57" s="11"/>
      <c r="Z57" s="11"/>
      <c r="AA57" s="11"/>
      <c r="AB57" s="4"/>
      <c r="AC57" s="4"/>
      <c r="AD57" s="5"/>
      <c r="AE57" s="4"/>
      <c r="AF57" s="4"/>
      <c r="AG57" s="4"/>
      <c r="AH57" s="4"/>
      <c r="AI57" s="4"/>
      <c r="AJ57" s="11"/>
      <c r="AK57" s="32"/>
      <c r="AL57" s="4"/>
      <c r="AM57" s="4"/>
      <c r="AN57" s="74" t="str">
        <f t="shared" si="0"/>
        <v/>
      </c>
      <c r="AO57" s="4"/>
      <c r="AP57" s="4"/>
      <c r="AQ57" s="11"/>
      <c r="AR57" s="32"/>
      <c r="AS57" s="4"/>
      <c r="AT57" s="4"/>
      <c r="AU57" s="4"/>
      <c r="AV57" s="11"/>
      <c r="AW57" s="11"/>
      <c r="AX57" s="11"/>
      <c r="AY57" s="11"/>
      <c r="AZ57" s="4"/>
      <c r="BA57" s="4"/>
      <c r="BB57" s="5"/>
      <c r="BC57" s="4"/>
      <c r="BD57" s="4"/>
      <c r="BE57" s="5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3"/>
      <c r="BU57" s="3"/>
      <c r="BV57" s="3"/>
      <c r="BW57" s="3"/>
      <c r="BX57" s="3"/>
      <c r="BY57" s="11"/>
      <c r="BZ57" s="4"/>
      <c r="CA57" s="4"/>
      <c r="CB57" s="11"/>
      <c r="CC57" s="4"/>
      <c r="CD57" s="4"/>
      <c r="CE57" s="11"/>
      <c r="CF57" s="115"/>
      <c r="CG57" s="115"/>
      <c r="CH57" s="11"/>
      <c r="CI57" s="115"/>
      <c r="CJ57" s="115"/>
      <c r="CK57" s="11"/>
      <c r="CL57" s="115"/>
      <c r="CM57" s="115"/>
      <c r="CN57" s="11"/>
      <c r="CO57" s="11"/>
      <c r="CP57" s="11"/>
      <c r="CQ57" s="11"/>
      <c r="CR57" s="11"/>
      <c r="CS57" s="4"/>
      <c r="CT57" s="11"/>
      <c r="CU57" s="11"/>
      <c r="CV57" s="11"/>
      <c r="CW57" s="11"/>
      <c r="CX57" s="136" t="str">
        <f>IF(CW57="","",VLOOKUP(CW57,'Daftar Kode dan Nama PT'!$A$1:$B$122,2,1))</f>
        <v/>
      </c>
      <c r="CY57" s="17" t="s">
        <v>199</v>
      </c>
      <c r="DG57" s="120" t="s">
        <v>199</v>
      </c>
    </row>
    <row r="58" spans="1:111" ht="15" customHeight="1">
      <c r="A58" s="4"/>
      <c r="B58" s="4"/>
      <c r="C58" s="3"/>
      <c r="D58" s="11"/>
      <c r="E58" s="3"/>
      <c r="F58" s="3"/>
      <c r="G58" s="3"/>
      <c r="H58" s="3"/>
      <c r="I58" s="3"/>
      <c r="J58" s="11"/>
      <c r="K58" s="11"/>
      <c r="L58" s="11"/>
      <c r="M58" s="3"/>
      <c r="N58" s="11"/>
      <c r="O58" s="3"/>
      <c r="P58" s="11"/>
      <c r="Q58" s="5"/>
      <c r="R58" s="3"/>
      <c r="S58" s="4"/>
      <c r="T58" s="11"/>
      <c r="U58" s="4"/>
      <c r="V58" s="4"/>
      <c r="W58" s="11"/>
      <c r="X58" s="11"/>
      <c r="Y58" s="11"/>
      <c r="Z58" s="11"/>
      <c r="AA58" s="11"/>
      <c r="AB58" s="4"/>
      <c r="AC58" s="4"/>
      <c r="AD58" s="5"/>
      <c r="AE58" s="4"/>
      <c r="AF58" s="4"/>
      <c r="AG58" s="4"/>
      <c r="AH58" s="4"/>
      <c r="AI58" s="4"/>
      <c r="AJ58" s="11"/>
      <c r="AK58" s="32"/>
      <c r="AL58" s="4"/>
      <c r="AM58" s="4"/>
      <c r="AN58" s="74" t="str">
        <f t="shared" si="0"/>
        <v/>
      </c>
      <c r="AO58" s="4"/>
      <c r="AP58" s="4"/>
      <c r="AQ58" s="11"/>
      <c r="AR58" s="32"/>
      <c r="AS58" s="4"/>
      <c r="AT58" s="4"/>
      <c r="AU58" s="4"/>
      <c r="AV58" s="11"/>
      <c r="AW58" s="11"/>
      <c r="AX58" s="11"/>
      <c r="AY58" s="11"/>
      <c r="AZ58" s="4"/>
      <c r="BA58" s="4"/>
      <c r="BB58" s="5"/>
      <c r="BC58" s="4"/>
      <c r="BD58" s="4"/>
      <c r="BE58" s="5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3"/>
      <c r="BU58" s="3"/>
      <c r="BV58" s="3"/>
      <c r="BW58" s="3"/>
      <c r="BX58" s="3"/>
      <c r="BY58" s="11"/>
      <c r="BZ58" s="4"/>
      <c r="CA58" s="4"/>
      <c r="CB58" s="11"/>
      <c r="CC58" s="4"/>
      <c r="CD58" s="4"/>
      <c r="CE58" s="11"/>
      <c r="CF58" s="115"/>
      <c r="CG58" s="115"/>
      <c r="CH58" s="11"/>
      <c r="CI58" s="115"/>
      <c r="CJ58" s="115"/>
      <c r="CK58" s="11"/>
      <c r="CL58" s="115"/>
      <c r="CM58" s="115"/>
      <c r="CN58" s="11"/>
      <c r="CO58" s="11"/>
      <c r="CP58" s="11"/>
      <c r="CQ58" s="11"/>
      <c r="CR58" s="11"/>
      <c r="CS58" s="4"/>
      <c r="CT58" s="11"/>
      <c r="CU58" s="11"/>
      <c r="CV58" s="11"/>
      <c r="CW58" s="11"/>
      <c r="CX58" s="136" t="str">
        <f>IF(CW58="","",VLOOKUP(CW58,'Daftar Kode dan Nama PT'!$A$1:$B$122,2,1))</f>
        <v/>
      </c>
      <c r="CY58" s="17" t="s">
        <v>199</v>
      </c>
      <c r="DG58" s="120" t="s">
        <v>199</v>
      </c>
    </row>
    <row r="59" spans="1:111" ht="15" customHeight="1">
      <c r="A59" s="4"/>
      <c r="B59" s="4"/>
      <c r="C59" s="3"/>
      <c r="D59" s="11"/>
      <c r="E59" s="3"/>
      <c r="F59" s="3"/>
      <c r="G59" s="3"/>
      <c r="H59" s="3"/>
      <c r="I59" s="3"/>
      <c r="J59" s="11"/>
      <c r="K59" s="11"/>
      <c r="L59" s="11"/>
      <c r="M59" s="3"/>
      <c r="N59" s="11"/>
      <c r="O59" s="3"/>
      <c r="P59" s="11"/>
      <c r="Q59" s="5"/>
      <c r="R59" s="3"/>
      <c r="S59" s="4"/>
      <c r="T59" s="11"/>
      <c r="U59" s="4"/>
      <c r="V59" s="4"/>
      <c r="W59" s="11"/>
      <c r="X59" s="11"/>
      <c r="Y59" s="11"/>
      <c r="Z59" s="11"/>
      <c r="AA59" s="11"/>
      <c r="AB59" s="4"/>
      <c r="AC59" s="4"/>
      <c r="AD59" s="5"/>
      <c r="AE59" s="4"/>
      <c r="AF59" s="4"/>
      <c r="AG59" s="4"/>
      <c r="AH59" s="4"/>
      <c r="AI59" s="4"/>
      <c r="AJ59" s="11"/>
      <c r="AK59" s="32"/>
      <c r="AL59" s="4"/>
      <c r="AM59" s="4"/>
      <c r="AN59" s="74" t="str">
        <f t="shared" si="0"/>
        <v/>
      </c>
      <c r="AO59" s="4"/>
      <c r="AP59" s="4"/>
      <c r="AQ59" s="11"/>
      <c r="AR59" s="32"/>
      <c r="AS59" s="4"/>
      <c r="AT59" s="4"/>
      <c r="AU59" s="4"/>
      <c r="AV59" s="11"/>
      <c r="AW59" s="11"/>
      <c r="AX59" s="11"/>
      <c r="AY59" s="11"/>
      <c r="AZ59" s="4"/>
      <c r="BA59" s="4"/>
      <c r="BB59" s="5"/>
      <c r="BC59" s="4"/>
      <c r="BD59" s="4"/>
      <c r="BE59" s="5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3"/>
      <c r="BU59" s="3"/>
      <c r="BV59" s="3"/>
      <c r="BW59" s="3"/>
      <c r="BX59" s="3"/>
      <c r="BY59" s="11"/>
      <c r="BZ59" s="4"/>
      <c r="CA59" s="4"/>
      <c r="CB59" s="11"/>
      <c r="CC59" s="4"/>
      <c r="CD59" s="4"/>
      <c r="CE59" s="11"/>
      <c r="CF59" s="115"/>
      <c r="CG59" s="115"/>
      <c r="CH59" s="11"/>
      <c r="CI59" s="115"/>
      <c r="CJ59" s="115"/>
      <c r="CK59" s="11"/>
      <c r="CL59" s="115"/>
      <c r="CM59" s="115"/>
      <c r="CN59" s="11"/>
      <c r="CO59" s="11"/>
      <c r="CP59" s="11"/>
      <c r="CQ59" s="11"/>
      <c r="CR59" s="11"/>
      <c r="CS59" s="4"/>
      <c r="CT59" s="11"/>
      <c r="CU59" s="11"/>
      <c r="CV59" s="11"/>
      <c r="CW59" s="11"/>
      <c r="CX59" s="136" t="str">
        <f>IF(CW59="","",VLOOKUP(CW59,'Daftar Kode dan Nama PT'!$A$1:$B$122,2,1))</f>
        <v/>
      </c>
      <c r="CY59" s="17" t="s">
        <v>199</v>
      </c>
      <c r="DG59" s="120" t="s">
        <v>199</v>
      </c>
    </row>
    <row r="60" spans="1:111" ht="15" customHeight="1">
      <c r="A60" s="4"/>
      <c r="B60" s="4"/>
      <c r="C60" s="3"/>
      <c r="D60" s="11"/>
      <c r="E60" s="3"/>
      <c r="F60" s="3"/>
      <c r="G60" s="3"/>
      <c r="H60" s="3"/>
      <c r="I60" s="3"/>
      <c r="J60" s="11"/>
      <c r="K60" s="11"/>
      <c r="L60" s="11"/>
      <c r="M60" s="3"/>
      <c r="N60" s="11"/>
      <c r="O60" s="3"/>
      <c r="P60" s="11"/>
      <c r="Q60" s="5"/>
      <c r="R60" s="3"/>
      <c r="S60" s="4"/>
      <c r="T60" s="11"/>
      <c r="U60" s="4"/>
      <c r="V60" s="4"/>
      <c r="W60" s="11"/>
      <c r="X60" s="11"/>
      <c r="Y60" s="11"/>
      <c r="Z60" s="11"/>
      <c r="AA60" s="11"/>
      <c r="AB60" s="4"/>
      <c r="AC60" s="4"/>
      <c r="AD60" s="5"/>
      <c r="AE60" s="4"/>
      <c r="AF60" s="4"/>
      <c r="AG60" s="4"/>
      <c r="AH60" s="4"/>
      <c r="AI60" s="4"/>
      <c r="AJ60" s="11"/>
      <c r="AK60" s="32"/>
      <c r="AL60" s="4"/>
      <c r="AM60" s="4"/>
      <c r="AN60" s="74" t="str">
        <f t="shared" si="0"/>
        <v/>
      </c>
      <c r="AO60" s="4"/>
      <c r="AP60" s="4"/>
      <c r="AQ60" s="11"/>
      <c r="AR60" s="32"/>
      <c r="AS60" s="4"/>
      <c r="AT60" s="4"/>
      <c r="AU60" s="4"/>
      <c r="AV60" s="11"/>
      <c r="AW60" s="11"/>
      <c r="AX60" s="11"/>
      <c r="AY60" s="11"/>
      <c r="AZ60" s="4"/>
      <c r="BA60" s="4"/>
      <c r="BB60" s="5"/>
      <c r="BC60" s="4"/>
      <c r="BD60" s="4"/>
      <c r="BE60" s="5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3"/>
      <c r="BU60" s="3"/>
      <c r="BV60" s="3"/>
      <c r="BW60" s="3"/>
      <c r="BX60" s="3"/>
      <c r="BY60" s="11"/>
      <c r="BZ60" s="4"/>
      <c r="CA60" s="4"/>
      <c r="CB60" s="11"/>
      <c r="CC60" s="4"/>
      <c r="CD60" s="4"/>
      <c r="CE60" s="11"/>
      <c r="CF60" s="115"/>
      <c r="CG60" s="115"/>
      <c r="CH60" s="11"/>
      <c r="CI60" s="115"/>
      <c r="CJ60" s="115"/>
      <c r="CK60" s="11"/>
      <c r="CL60" s="115"/>
      <c r="CM60" s="115"/>
      <c r="CN60" s="11"/>
      <c r="CO60" s="11"/>
      <c r="CP60" s="11"/>
      <c r="CQ60" s="11"/>
      <c r="CR60" s="11"/>
      <c r="CS60" s="4"/>
      <c r="CT60" s="11"/>
      <c r="CU60" s="11"/>
      <c r="CV60" s="11"/>
      <c r="CW60" s="11"/>
      <c r="CX60" s="136" t="str">
        <f>IF(CW60="","",VLOOKUP(CW60,'Daftar Kode dan Nama PT'!$A$1:$B$122,2,1))</f>
        <v/>
      </c>
      <c r="CY60" s="17" t="s">
        <v>199</v>
      </c>
      <c r="DG60" s="120" t="s">
        <v>199</v>
      </c>
    </row>
    <row r="61" spans="1:111" ht="15" customHeight="1">
      <c r="A61" s="4"/>
      <c r="B61" s="4"/>
      <c r="C61" s="3"/>
      <c r="D61" s="11"/>
      <c r="E61" s="3"/>
      <c r="F61" s="3"/>
      <c r="G61" s="3"/>
      <c r="H61" s="3"/>
      <c r="I61" s="3"/>
      <c r="J61" s="11"/>
      <c r="K61" s="11"/>
      <c r="L61" s="11"/>
      <c r="M61" s="3"/>
      <c r="N61" s="11"/>
      <c r="O61" s="3"/>
      <c r="P61" s="11"/>
      <c r="Q61" s="5"/>
      <c r="R61" s="3"/>
      <c r="S61" s="4"/>
      <c r="T61" s="11"/>
      <c r="U61" s="4"/>
      <c r="V61" s="4"/>
      <c r="W61" s="11"/>
      <c r="X61" s="11"/>
      <c r="Y61" s="11"/>
      <c r="Z61" s="11"/>
      <c r="AA61" s="11"/>
      <c r="AB61" s="4"/>
      <c r="AC61" s="4"/>
      <c r="AD61" s="5"/>
      <c r="AE61" s="4"/>
      <c r="AF61" s="4"/>
      <c r="AG61" s="4"/>
      <c r="AH61" s="4"/>
      <c r="AI61" s="4"/>
      <c r="AJ61" s="11"/>
      <c r="AK61" s="32"/>
      <c r="AL61" s="4"/>
      <c r="AM61" s="4"/>
      <c r="AN61" s="74" t="str">
        <f t="shared" si="0"/>
        <v/>
      </c>
      <c r="AO61" s="4"/>
      <c r="AP61" s="4"/>
      <c r="AQ61" s="11"/>
      <c r="AR61" s="32"/>
      <c r="AS61" s="4"/>
      <c r="AT61" s="4"/>
      <c r="AU61" s="4"/>
      <c r="AV61" s="11"/>
      <c r="AW61" s="11"/>
      <c r="AX61" s="11"/>
      <c r="AY61" s="11"/>
      <c r="AZ61" s="4"/>
      <c r="BA61" s="4"/>
      <c r="BB61" s="5"/>
      <c r="BC61" s="4"/>
      <c r="BD61" s="4"/>
      <c r="BE61" s="5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3"/>
      <c r="BU61" s="3"/>
      <c r="BV61" s="3"/>
      <c r="BW61" s="3"/>
      <c r="BX61" s="3"/>
      <c r="BY61" s="11"/>
      <c r="BZ61" s="4"/>
      <c r="CA61" s="4"/>
      <c r="CB61" s="11"/>
      <c r="CC61" s="4"/>
      <c r="CD61" s="4"/>
      <c r="CE61" s="11"/>
      <c r="CF61" s="115"/>
      <c r="CG61" s="115"/>
      <c r="CH61" s="11"/>
      <c r="CI61" s="115"/>
      <c r="CJ61" s="115"/>
      <c r="CK61" s="11"/>
      <c r="CL61" s="115"/>
      <c r="CM61" s="115"/>
      <c r="CN61" s="11"/>
      <c r="CO61" s="11"/>
      <c r="CP61" s="11"/>
      <c r="CQ61" s="11"/>
      <c r="CR61" s="11"/>
      <c r="CS61" s="4"/>
      <c r="CT61" s="11"/>
      <c r="CU61" s="11"/>
      <c r="CV61" s="11"/>
      <c r="CW61" s="11"/>
      <c r="CX61" s="136" t="str">
        <f>IF(CW61="","",VLOOKUP(CW61,'Daftar Kode dan Nama PT'!$A$1:$B$122,2,1))</f>
        <v/>
      </c>
      <c r="CY61" s="17" t="s">
        <v>199</v>
      </c>
      <c r="DG61" s="120" t="s">
        <v>199</v>
      </c>
    </row>
    <row r="62" spans="1:111" ht="15" customHeight="1">
      <c r="A62" s="4"/>
      <c r="B62" s="4"/>
      <c r="C62" s="3"/>
      <c r="D62" s="11"/>
      <c r="E62" s="3"/>
      <c r="F62" s="3"/>
      <c r="G62" s="3"/>
      <c r="H62" s="3"/>
      <c r="I62" s="3"/>
      <c r="J62" s="11"/>
      <c r="K62" s="11"/>
      <c r="L62" s="11"/>
      <c r="M62" s="3"/>
      <c r="N62" s="11"/>
      <c r="O62" s="3"/>
      <c r="P62" s="11"/>
      <c r="Q62" s="5"/>
      <c r="R62" s="3"/>
      <c r="S62" s="4"/>
      <c r="T62" s="11"/>
      <c r="U62" s="4"/>
      <c r="V62" s="4"/>
      <c r="W62" s="11"/>
      <c r="X62" s="11"/>
      <c r="Y62" s="11"/>
      <c r="Z62" s="11"/>
      <c r="AA62" s="11"/>
      <c r="AB62" s="4"/>
      <c r="AC62" s="4"/>
      <c r="AD62" s="5"/>
      <c r="AE62" s="4"/>
      <c r="AF62" s="4"/>
      <c r="AG62" s="4"/>
      <c r="AH62" s="4"/>
      <c r="AI62" s="4"/>
      <c r="AJ62" s="11"/>
      <c r="AK62" s="32"/>
      <c r="AL62" s="4"/>
      <c r="AM62" s="4"/>
      <c r="AN62" s="74" t="str">
        <f t="shared" si="0"/>
        <v/>
      </c>
      <c r="AO62" s="4"/>
      <c r="AP62" s="4"/>
      <c r="AQ62" s="11"/>
      <c r="AR62" s="32"/>
      <c r="AS62" s="4"/>
      <c r="AT62" s="4"/>
      <c r="AU62" s="4"/>
      <c r="AV62" s="11"/>
      <c r="AW62" s="11"/>
      <c r="AX62" s="11"/>
      <c r="AY62" s="11"/>
      <c r="AZ62" s="4"/>
      <c r="BA62" s="4"/>
      <c r="BB62" s="5"/>
      <c r="BC62" s="4"/>
      <c r="BD62" s="4"/>
      <c r="BE62" s="5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3"/>
      <c r="BU62" s="3"/>
      <c r="BV62" s="3"/>
      <c r="BW62" s="3"/>
      <c r="BX62" s="3"/>
      <c r="BY62" s="11"/>
      <c r="BZ62" s="4"/>
      <c r="CA62" s="4"/>
      <c r="CB62" s="11"/>
      <c r="CC62" s="4"/>
      <c r="CD62" s="4"/>
      <c r="CE62" s="11"/>
      <c r="CF62" s="115"/>
      <c r="CG62" s="115"/>
      <c r="CH62" s="11"/>
      <c r="CI62" s="115"/>
      <c r="CJ62" s="115"/>
      <c r="CK62" s="11"/>
      <c r="CL62" s="115"/>
      <c r="CM62" s="115"/>
      <c r="CN62" s="11"/>
      <c r="CO62" s="11"/>
      <c r="CP62" s="11"/>
      <c r="CQ62" s="11"/>
      <c r="CR62" s="11"/>
      <c r="CS62" s="4"/>
      <c r="CT62" s="11"/>
      <c r="CU62" s="11"/>
      <c r="CV62" s="11"/>
      <c r="CW62" s="11"/>
      <c r="CX62" s="136" t="str">
        <f>IF(CW62="","",VLOOKUP(CW62,'Daftar Kode dan Nama PT'!$A$1:$B$122,2,1))</f>
        <v/>
      </c>
      <c r="CY62" s="17" t="s">
        <v>199</v>
      </c>
      <c r="DG62" s="120" t="s">
        <v>199</v>
      </c>
    </row>
    <row r="63" spans="1:111" ht="15" customHeight="1">
      <c r="A63" s="4"/>
      <c r="B63" s="4"/>
      <c r="C63" s="3"/>
      <c r="D63" s="11"/>
      <c r="E63" s="3"/>
      <c r="F63" s="3"/>
      <c r="G63" s="3"/>
      <c r="H63" s="3"/>
      <c r="I63" s="3"/>
      <c r="J63" s="11"/>
      <c r="K63" s="11"/>
      <c r="L63" s="11"/>
      <c r="M63" s="3"/>
      <c r="N63" s="11"/>
      <c r="O63" s="3"/>
      <c r="P63" s="11"/>
      <c r="Q63" s="5"/>
      <c r="R63" s="3"/>
      <c r="S63" s="4"/>
      <c r="T63" s="11"/>
      <c r="U63" s="4"/>
      <c r="V63" s="4"/>
      <c r="W63" s="11"/>
      <c r="X63" s="11"/>
      <c r="Y63" s="11"/>
      <c r="Z63" s="11"/>
      <c r="AA63" s="11"/>
      <c r="AB63" s="4"/>
      <c r="AC63" s="4"/>
      <c r="AD63" s="5"/>
      <c r="AE63" s="4"/>
      <c r="AF63" s="4"/>
      <c r="AG63" s="4"/>
      <c r="AH63" s="4"/>
      <c r="AI63" s="4"/>
      <c r="AJ63" s="11"/>
      <c r="AK63" s="32"/>
      <c r="AL63" s="4"/>
      <c r="AM63" s="4"/>
      <c r="AN63" s="74" t="str">
        <f t="shared" si="0"/>
        <v/>
      </c>
      <c r="AO63" s="4"/>
      <c r="AP63" s="4"/>
      <c r="AQ63" s="11"/>
      <c r="AR63" s="32"/>
      <c r="AS63" s="4"/>
      <c r="AT63" s="4"/>
      <c r="AU63" s="4"/>
      <c r="AV63" s="11"/>
      <c r="AW63" s="11"/>
      <c r="AX63" s="11"/>
      <c r="AY63" s="11"/>
      <c r="AZ63" s="4"/>
      <c r="BA63" s="4"/>
      <c r="BB63" s="5"/>
      <c r="BC63" s="4"/>
      <c r="BD63" s="4"/>
      <c r="BE63" s="5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3"/>
      <c r="BU63" s="3"/>
      <c r="BV63" s="3"/>
      <c r="BW63" s="3"/>
      <c r="BX63" s="3"/>
      <c r="BY63" s="11"/>
      <c r="BZ63" s="4"/>
      <c r="CA63" s="4"/>
      <c r="CB63" s="11"/>
      <c r="CC63" s="4"/>
      <c r="CD63" s="4"/>
      <c r="CE63" s="11"/>
      <c r="CF63" s="115"/>
      <c r="CG63" s="115"/>
      <c r="CH63" s="11"/>
      <c r="CI63" s="115"/>
      <c r="CJ63" s="115"/>
      <c r="CK63" s="11"/>
      <c r="CL63" s="115"/>
      <c r="CM63" s="115"/>
      <c r="CN63" s="11"/>
      <c r="CO63" s="11"/>
      <c r="CP63" s="11"/>
      <c r="CQ63" s="11"/>
      <c r="CR63" s="11"/>
      <c r="CS63" s="4"/>
      <c r="CT63" s="11"/>
      <c r="CU63" s="11"/>
      <c r="CV63" s="11"/>
      <c r="CW63" s="11"/>
      <c r="CX63" s="136" t="str">
        <f>IF(CW63="","",VLOOKUP(CW63,'Daftar Kode dan Nama PT'!$A$1:$B$122,2,1))</f>
        <v/>
      </c>
      <c r="CY63" s="17" t="s">
        <v>199</v>
      </c>
      <c r="DG63" s="120" t="s">
        <v>199</v>
      </c>
    </row>
    <row r="64" spans="1:111" ht="15" customHeight="1">
      <c r="A64" s="4"/>
      <c r="B64" s="4"/>
      <c r="C64" s="3"/>
      <c r="D64" s="11"/>
      <c r="E64" s="3"/>
      <c r="F64" s="3"/>
      <c r="G64" s="3"/>
      <c r="H64" s="3"/>
      <c r="I64" s="3"/>
      <c r="J64" s="11"/>
      <c r="K64" s="11"/>
      <c r="L64" s="11"/>
      <c r="M64" s="3"/>
      <c r="N64" s="11"/>
      <c r="O64" s="3"/>
      <c r="P64" s="11"/>
      <c r="Q64" s="5"/>
      <c r="R64" s="3"/>
      <c r="S64" s="4"/>
      <c r="T64" s="11"/>
      <c r="U64" s="4"/>
      <c r="V64" s="4"/>
      <c r="W64" s="11"/>
      <c r="X64" s="11"/>
      <c r="Y64" s="11"/>
      <c r="Z64" s="11"/>
      <c r="AA64" s="11"/>
      <c r="AB64" s="4"/>
      <c r="AC64" s="4"/>
      <c r="AD64" s="5"/>
      <c r="AE64" s="4"/>
      <c r="AF64" s="4"/>
      <c r="AG64" s="4"/>
      <c r="AH64" s="4"/>
      <c r="AI64" s="4"/>
      <c r="AJ64" s="11"/>
      <c r="AK64" s="32"/>
      <c r="AL64" s="4"/>
      <c r="AM64" s="4"/>
      <c r="AN64" s="74" t="str">
        <f t="shared" si="0"/>
        <v/>
      </c>
      <c r="AO64" s="4"/>
      <c r="AP64" s="4"/>
      <c r="AQ64" s="11"/>
      <c r="AR64" s="32"/>
      <c r="AS64" s="4"/>
      <c r="AT64" s="4"/>
      <c r="AU64" s="4"/>
      <c r="AV64" s="11"/>
      <c r="AW64" s="11"/>
      <c r="AX64" s="11"/>
      <c r="AY64" s="11"/>
      <c r="AZ64" s="4"/>
      <c r="BA64" s="4"/>
      <c r="BB64" s="5"/>
      <c r="BC64" s="4"/>
      <c r="BD64" s="4"/>
      <c r="BE64" s="5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3"/>
      <c r="BU64" s="3"/>
      <c r="BV64" s="3"/>
      <c r="BW64" s="3"/>
      <c r="BX64" s="3"/>
      <c r="BY64" s="11"/>
      <c r="BZ64" s="4"/>
      <c r="CA64" s="4"/>
      <c r="CB64" s="11"/>
      <c r="CC64" s="4"/>
      <c r="CD64" s="4"/>
      <c r="CE64" s="11"/>
      <c r="CF64" s="115"/>
      <c r="CG64" s="115"/>
      <c r="CH64" s="11"/>
      <c r="CI64" s="115"/>
      <c r="CJ64" s="115"/>
      <c r="CK64" s="11"/>
      <c r="CL64" s="115"/>
      <c r="CM64" s="115"/>
      <c r="CN64" s="11"/>
      <c r="CO64" s="11"/>
      <c r="CP64" s="11"/>
      <c r="CQ64" s="11"/>
      <c r="CR64" s="11"/>
      <c r="CS64" s="4"/>
      <c r="CT64" s="11"/>
      <c r="CU64" s="11"/>
      <c r="CV64" s="11"/>
      <c r="CW64" s="11"/>
      <c r="CX64" s="136" t="str">
        <f>IF(CW64="","",VLOOKUP(CW64,'Daftar Kode dan Nama PT'!$A$1:$B$122,2,1))</f>
        <v/>
      </c>
      <c r="CY64" s="17" t="s">
        <v>199</v>
      </c>
      <c r="DG64" s="120" t="s">
        <v>199</v>
      </c>
    </row>
    <row r="65" spans="1:111" ht="15" customHeight="1">
      <c r="A65" s="4"/>
      <c r="B65" s="4"/>
      <c r="C65" s="3"/>
      <c r="D65" s="11"/>
      <c r="E65" s="3"/>
      <c r="F65" s="3"/>
      <c r="G65" s="3"/>
      <c r="H65" s="3"/>
      <c r="I65" s="3"/>
      <c r="J65" s="11"/>
      <c r="K65" s="11"/>
      <c r="L65" s="11"/>
      <c r="M65" s="3"/>
      <c r="N65" s="11"/>
      <c r="O65" s="3"/>
      <c r="P65" s="11"/>
      <c r="Q65" s="5"/>
      <c r="R65" s="3"/>
      <c r="S65" s="4"/>
      <c r="T65" s="11"/>
      <c r="U65" s="4"/>
      <c r="V65" s="4"/>
      <c r="W65" s="11"/>
      <c r="X65" s="11"/>
      <c r="Y65" s="11"/>
      <c r="Z65" s="11"/>
      <c r="AA65" s="11"/>
      <c r="AB65" s="4"/>
      <c r="AC65" s="4"/>
      <c r="AD65" s="5"/>
      <c r="AE65" s="4"/>
      <c r="AF65" s="4"/>
      <c r="AG65" s="4"/>
      <c r="AH65" s="4"/>
      <c r="AI65" s="4"/>
      <c r="AJ65" s="11"/>
      <c r="AK65" s="32"/>
      <c r="AL65" s="4"/>
      <c r="AM65" s="4"/>
      <c r="AN65" s="74" t="str">
        <f t="shared" si="0"/>
        <v/>
      </c>
      <c r="AO65" s="4"/>
      <c r="AP65" s="4"/>
      <c r="AQ65" s="11"/>
      <c r="AR65" s="32"/>
      <c r="AS65" s="4"/>
      <c r="AT65" s="4"/>
      <c r="AU65" s="4"/>
      <c r="AV65" s="11"/>
      <c r="AW65" s="11"/>
      <c r="AX65" s="11"/>
      <c r="AY65" s="11"/>
      <c r="AZ65" s="4"/>
      <c r="BA65" s="4"/>
      <c r="BB65" s="5"/>
      <c r="BC65" s="4"/>
      <c r="BD65" s="4"/>
      <c r="BE65" s="5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3"/>
      <c r="BU65" s="3"/>
      <c r="BV65" s="3"/>
      <c r="BW65" s="3"/>
      <c r="BX65" s="3"/>
      <c r="BY65" s="11"/>
      <c r="BZ65" s="4"/>
      <c r="CA65" s="4"/>
      <c r="CB65" s="11"/>
      <c r="CC65" s="4"/>
      <c r="CD65" s="4"/>
      <c r="CE65" s="11"/>
      <c r="CF65" s="115"/>
      <c r="CG65" s="115"/>
      <c r="CH65" s="11"/>
      <c r="CI65" s="115"/>
      <c r="CJ65" s="115"/>
      <c r="CK65" s="11"/>
      <c r="CL65" s="115"/>
      <c r="CM65" s="115"/>
      <c r="CN65" s="11"/>
      <c r="CO65" s="11"/>
      <c r="CP65" s="11"/>
      <c r="CQ65" s="11"/>
      <c r="CR65" s="11"/>
      <c r="CS65" s="4"/>
      <c r="CT65" s="11"/>
      <c r="CU65" s="11"/>
      <c r="CV65" s="11"/>
      <c r="CW65" s="11"/>
      <c r="CX65" s="136" t="str">
        <f>IF(CW65="","",VLOOKUP(CW65,'Daftar Kode dan Nama PT'!$A$1:$B$122,2,1))</f>
        <v/>
      </c>
      <c r="CY65" s="17" t="s">
        <v>199</v>
      </c>
      <c r="DG65" s="120" t="s">
        <v>199</v>
      </c>
    </row>
    <row r="66" spans="1:111" ht="15" customHeight="1">
      <c r="A66" s="4"/>
      <c r="B66" s="4"/>
      <c r="C66" s="3"/>
      <c r="D66" s="11"/>
      <c r="E66" s="3"/>
      <c r="F66" s="3"/>
      <c r="G66" s="3"/>
      <c r="H66" s="3"/>
      <c r="I66" s="3"/>
      <c r="J66" s="11"/>
      <c r="K66" s="11"/>
      <c r="L66" s="11"/>
      <c r="M66" s="3"/>
      <c r="N66" s="11"/>
      <c r="O66" s="3"/>
      <c r="P66" s="11"/>
      <c r="Q66" s="5"/>
      <c r="R66" s="3"/>
      <c r="S66" s="4"/>
      <c r="T66" s="11"/>
      <c r="U66" s="4"/>
      <c r="V66" s="4"/>
      <c r="W66" s="11"/>
      <c r="X66" s="11"/>
      <c r="Y66" s="11"/>
      <c r="Z66" s="11"/>
      <c r="AA66" s="11"/>
      <c r="AB66" s="4"/>
      <c r="AC66" s="4"/>
      <c r="AD66" s="5"/>
      <c r="AE66" s="4"/>
      <c r="AF66" s="4"/>
      <c r="AG66" s="4"/>
      <c r="AH66" s="4"/>
      <c r="AI66" s="4"/>
      <c r="AJ66" s="11"/>
      <c r="AK66" s="32"/>
      <c r="AL66" s="4"/>
      <c r="AM66" s="4"/>
      <c r="AN66" s="74" t="str">
        <f t="shared" si="0"/>
        <v/>
      </c>
      <c r="AO66" s="4"/>
      <c r="AP66" s="4"/>
      <c r="AQ66" s="11"/>
      <c r="AR66" s="32"/>
      <c r="AS66" s="4"/>
      <c r="AT66" s="4"/>
      <c r="AU66" s="4"/>
      <c r="AV66" s="11"/>
      <c r="AW66" s="11"/>
      <c r="AX66" s="11"/>
      <c r="AY66" s="11"/>
      <c r="AZ66" s="4"/>
      <c r="BA66" s="4"/>
      <c r="BB66" s="5"/>
      <c r="BC66" s="4"/>
      <c r="BD66" s="4"/>
      <c r="BE66" s="5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3"/>
      <c r="BU66" s="3"/>
      <c r="BV66" s="3"/>
      <c r="BW66" s="3"/>
      <c r="BX66" s="3"/>
      <c r="BY66" s="11"/>
      <c r="BZ66" s="4"/>
      <c r="CA66" s="4"/>
      <c r="CB66" s="11"/>
      <c r="CC66" s="4"/>
      <c r="CD66" s="4"/>
      <c r="CE66" s="11"/>
      <c r="CF66" s="115"/>
      <c r="CG66" s="115"/>
      <c r="CH66" s="11"/>
      <c r="CI66" s="115"/>
      <c r="CJ66" s="115"/>
      <c r="CK66" s="11"/>
      <c r="CL66" s="115"/>
      <c r="CM66" s="115"/>
      <c r="CN66" s="11"/>
      <c r="CO66" s="11"/>
      <c r="CP66" s="11"/>
      <c r="CQ66" s="11"/>
      <c r="CR66" s="11"/>
      <c r="CS66" s="4"/>
      <c r="CT66" s="11"/>
      <c r="CU66" s="11"/>
      <c r="CV66" s="11"/>
      <c r="CW66" s="11"/>
      <c r="CX66" s="136" t="str">
        <f>IF(CW66="","",VLOOKUP(CW66,'Daftar Kode dan Nama PT'!$A$1:$B$122,2,1))</f>
        <v/>
      </c>
      <c r="CY66" s="17" t="s">
        <v>199</v>
      </c>
      <c r="DG66" s="120" t="s">
        <v>199</v>
      </c>
    </row>
    <row r="67" spans="1:111" ht="15" customHeight="1">
      <c r="A67" s="4"/>
      <c r="B67" s="4"/>
      <c r="C67" s="3"/>
      <c r="D67" s="11"/>
      <c r="E67" s="3"/>
      <c r="F67" s="3"/>
      <c r="G67" s="3"/>
      <c r="H67" s="3"/>
      <c r="I67" s="3"/>
      <c r="J67" s="11"/>
      <c r="K67" s="11"/>
      <c r="L67" s="11"/>
      <c r="M67" s="3"/>
      <c r="N67" s="11"/>
      <c r="O67" s="3"/>
      <c r="P67" s="11"/>
      <c r="Q67" s="5"/>
      <c r="R67" s="3"/>
      <c r="S67" s="4"/>
      <c r="T67" s="11"/>
      <c r="U67" s="4"/>
      <c r="V67" s="4"/>
      <c r="W67" s="11"/>
      <c r="X67" s="11"/>
      <c r="Y67" s="11"/>
      <c r="Z67" s="11"/>
      <c r="AA67" s="11"/>
      <c r="AB67" s="4"/>
      <c r="AC67" s="4"/>
      <c r="AD67" s="5"/>
      <c r="AE67" s="4"/>
      <c r="AF67" s="4"/>
      <c r="AG67" s="4"/>
      <c r="AH67" s="4"/>
      <c r="AI67" s="4"/>
      <c r="AJ67" s="11"/>
      <c r="AK67" s="32"/>
      <c r="AL67" s="4"/>
      <c r="AM67" s="4"/>
      <c r="AN67" s="74" t="str">
        <f t="shared" si="0"/>
        <v/>
      </c>
      <c r="AO67" s="4"/>
      <c r="AP67" s="4"/>
      <c r="AQ67" s="11"/>
      <c r="AR67" s="32"/>
      <c r="AS67" s="4"/>
      <c r="AT67" s="4"/>
      <c r="AU67" s="4"/>
      <c r="AV67" s="11"/>
      <c r="AW67" s="11"/>
      <c r="AX67" s="11"/>
      <c r="AY67" s="11"/>
      <c r="AZ67" s="4"/>
      <c r="BA67" s="4"/>
      <c r="BB67" s="5"/>
      <c r="BC67" s="4"/>
      <c r="BD67" s="4"/>
      <c r="BE67" s="5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3"/>
      <c r="BU67" s="3"/>
      <c r="BV67" s="3"/>
      <c r="BW67" s="3"/>
      <c r="BX67" s="3"/>
      <c r="BY67" s="11"/>
      <c r="BZ67" s="4"/>
      <c r="CA67" s="4"/>
      <c r="CB67" s="11"/>
      <c r="CC67" s="4"/>
      <c r="CD67" s="4"/>
      <c r="CE67" s="11"/>
      <c r="CF67" s="115"/>
      <c r="CG67" s="115"/>
      <c r="CH67" s="11"/>
      <c r="CI67" s="115"/>
      <c r="CJ67" s="115"/>
      <c r="CK67" s="11"/>
      <c r="CL67" s="115"/>
      <c r="CM67" s="115"/>
      <c r="CN67" s="11"/>
      <c r="CO67" s="11"/>
      <c r="CP67" s="11"/>
      <c r="CQ67" s="11"/>
      <c r="CR67" s="11"/>
      <c r="CS67" s="4"/>
      <c r="CT67" s="11"/>
      <c r="CU67" s="11"/>
      <c r="CV67" s="11"/>
      <c r="CW67" s="11"/>
      <c r="CX67" s="136" t="str">
        <f>IF(CW67="","",VLOOKUP(CW67,'Daftar Kode dan Nama PT'!$A$1:$B$122,2,1))</f>
        <v/>
      </c>
      <c r="CY67" s="17" t="s">
        <v>199</v>
      </c>
      <c r="DG67" s="120" t="s">
        <v>199</v>
      </c>
    </row>
    <row r="68" spans="1:111" ht="15" customHeight="1">
      <c r="A68" s="4"/>
      <c r="B68" s="4"/>
      <c r="C68" s="3"/>
      <c r="D68" s="11"/>
      <c r="E68" s="3"/>
      <c r="F68" s="3"/>
      <c r="G68" s="3"/>
      <c r="H68" s="3"/>
      <c r="I68" s="3"/>
      <c r="J68" s="11"/>
      <c r="K68" s="11"/>
      <c r="L68" s="11"/>
      <c r="M68" s="3"/>
      <c r="N68" s="11"/>
      <c r="O68" s="3"/>
      <c r="P68" s="11"/>
      <c r="Q68" s="5"/>
      <c r="R68" s="3"/>
      <c r="S68" s="4"/>
      <c r="T68" s="11"/>
      <c r="U68" s="4"/>
      <c r="V68" s="4"/>
      <c r="W68" s="11"/>
      <c r="X68" s="11"/>
      <c r="Y68" s="11"/>
      <c r="Z68" s="11"/>
      <c r="AA68" s="11"/>
      <c r="AB68" s="4"/>
      <c r="AC68" s="4"/>
      <c r="AD68" s="5"/>
      <c r="AE68" s="4"/>
      <c r="AF68" s="4"/>
      <c r="AG68" s="4"/>
      <c r="AH68" s="4"/>
      <c r="AI68" s="4"/>
      <c r="AJ68" s="11"/>
      <c r="AK68" s="32"/>
      <c r="AL68" s="4"/>
      <c r="AM68" s="4"/>
      <c r="AN68" s="74" t="str">
        <f t="shared" si="0"/>
        <v/>
      </c>
      <c r="AO68" s="4"/>
      <c r="AP68" s="4"/>
      <c r="AQ68" s="11"/>
      <c r="AR68" s="32"/>
      <c r="AS68" s="4"/>
      <c r="AT68" s="4"/>
      <c r="AU68" s="4"/>
      <c r="AV68" s="11"/>
      <c r="AW68" s="11"/>
      <c r="AX68" s="11"/>
      <c r="AY68" s="11"/>
      <c r="AZ68" s="4"/>
      <c r="BA68" s="4"/>
      <c r="BB68" s="5"/>
      <c r="BC68" s="4"/>
      <c r="BD68" s="4"/>
      <c r="BE68" s="5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3"/>
      <c r="BU68" s="3"/>
      <c r="BV68" s="3"/>
      <c r="BW68" s="3"/>
      <c r="BX68" s="3"/>
      <c r="BY68" s="11"/>
      <c r="BZ68" s="4"/>
      <c r="CA68" s="4"/>
      <c r="CB68" s="11"/>
      <c r="CC68" s="4"/>
      <c r="CD68" s="4"/>
      <c r="CE68" s="11"/>
      <c r="CF68" s="115"/>
      <c r="CG68" s="115"/>
      <c r="CH68" s="11"/>
      <c r="CI68" s="115"/>
      <c r="CJ68" s="115"/>
      <c r="CK68" s="11"/>
      <c r="CL68" s="115"/>
      <c r="CM68" s="115"/>
      <c r="CN68" s="11"/>
      <c r="CO68" s="11"/>
      <c r="CP68" s="11"/>
      <c r="CQ68" s="11"/>
      <c r="CR68" s="11"/>
      <c r="CS68" s="4"/>
      <c r="CT68" s="11"/>
      <c r="CU68" s="11"/>
      <c r="CV68" s="11"/>
      <c r="CW68" s="11"/>
      <c r="CX68" s="136" t="str">
        <f>IF(CW68="","",VLOOKUP(CW68,'Daftar Kode dan Nama PT'!$A$1:$B$122,2,1))</f>
        <v/>
      </c>
      <c r="CY68" s="17" t="s">
        <v>199</v>
      </c>
      <c r="DG68" s="120" t="s">
        <v>199</v>
      </c>
    </row>
    <row r="69" spans="1:111" ht="15" customHeight="1">
      <c r="A69" s="4"/>
      <c r="B69" s="4"/>
      <c r="C69" s="3"/>
      <c r="D69" s="11"/>
      <c r="E69" s="3"/>
      <c r="F69" s="3"/>
      <c r="G69" s="3"/>
      <c r="H69" s="3"/>
      <c r="I69" s="3"/>
      <c r="J69" s="11"/>
      <c r="K69" s="11"/>
      <c r="L69" s="11"/>
      <c r="M69" s="3"/>
      <c r="N69" s="11"/>
      <c r="O69" s="3"/>
      <c r="P69" s="11"/>
      <c r="Q69" s="5"/>
      <c r="R69" s="3"/>
      <c r="S69" s="4"/>
      <c r="T69" s="11"/>
      <c r="U69" s="4"/>
      <c r="V69" s="4"/>
      <c r="W69" s="11"/>
      <c r="X69" s="11"/>
      <c r="Y69" s="11"/>
      <c r="Z69" s="11"/>
      <c r="AA69" s="11"/>
      <c r="AB69" s="4"/>
      <c r="AC69" s="4"/>
      <c r="AD69" s="5"/>
      <c r="AE69" s="4"/>
      <c r="AF69" s="4"/>
      <c r="AG69" s="4"/>
      <c r="AH69" s="4"/>
      <c r="AI69" s="4"/>
      <c r="AJ69" s="11"/>
      <c r="AK69" s="32"/>
      <c r="AL69" s="4"/>
      <c r="AM69" s="4"/>
      <c r="AN69" s="74" t="str">
        <f t="shared" si="0"/>
        <v/>
      </c>
      <c r="AO69" s="4"/>
      <c r="AP69" s="4"/>
      <c r="AQ69" s="11"/>
      <c r="AR69" s="32"/>
      <c r="AS69" s="4"/>
      <c r="AT69" s="4"/>
      <c r="AU69" s="4"/>
      <c r="AV69" s="11"/>
      <c r="AW69" s="11"/>
      <c r="AX69" s="11"/>
      <c r="AY69" s="11"/>
      <c r="AZ69" s="4"/>
      <c r="BA69" s="4"/>
      <c r="BB69" s="5"/>
      <c r="BC69" s="4"/>
      <c r="BD69" s="4"/>
      <c r="BE69" s="5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3"/>
      <c r="BU69" s="3"/>
      <c r="BV69" s="3"/>
      <c r="BW69" s="3"/>
      <c r="BX69" s="3"/>
      <c r="BY69" s="11"/>
      <c r="BZ69" s="4"/>
      <c r="CA69" s="4"/>
      <c r="CB69" s="11"/>
      <c r="CC69" s="4"/>
      <c r="CD69" s="4"/>
      <c r="CE69" s="11"/>
      <c r="CF69" s="115"/>
      <c r="CG69" s="115"/>
      <c r="CH69" s="11"/>
      <c r="CI69" s="115"/>
      <c r="CJ69" s="115"/>
      <c r="CK69" s="11"/>
      <c r="CL69" s="115"/>
      <c r="CM69" s="115"/>
      <c r="CN69" s="11"/>
      <c r="CO69" s="11"/>
      <c r="CP69" s="11"/>
      <c r="CQ69" s="11"/>
      <c r="CR69" s="11"/>
      <c r="CS69" s="4"/>
      <c r="CT69" s="11"/>
      <c r="CU69" s="11"/>
      <c r="CV69" s="11"/>
      <c r="CW69" s="11"/>
      <c r="CX69" s="136" t="str">
        <f>IF(CW69="","",VLOOKUP(CW69,'Daftar Kode dan Nama PT'!$A$1:$B$122,2,1))</f>
        <v/>
      </c>
      <c r="CY69" s="17" t="s">
        <v>199</v>
      </c>
      <c r="DG69" s="120" t="s">
        <v>199</v>
      </c>
    </row>
    <row r="70" spans="1:111" ht="15" customHeight="1">
      <c r="A70" s="4"/>
      <c r="B70" s="4"/>
      <c r="C70" s="3"/>
      <c r="D70" s="11"/>
      <c r="E70" s="3"/>
      <c r="F70" s="3"/>
      <c r="G70" s="3"/>
      <c r="H70" s="3"/>
      <c r="I70" s="3"/>
      <c r="J70" s="11"/>
      <c r="K70" s="11"/>
      <c r="L70" s="11"/>
      <c r="M70" s="3"/>
      <c r="N70" s="11"/>
      <c r="O70" s="3"/>
      <c r="P70" s="11"/>
      <c r="Q70" s="5"/>
      <c r="R70" s="3"/>
      <c r="S70" s="4"/>
      <c r="T70" s="11"/>
      <c r="U70" s="4"/>
      <c r="V70" s="4"/>
      <c r="W70" s="11"/>
      <c r="X70" s="11"/>
      <c r="Y70" s="11"/>
      <c r="Z70" s="11"/>
      <c r="AA70" s="11"/>
      <c r="AB70" s="4"/>
      <c r="AC70" s="4"/>
      <c r="AD70" s="5"/>
      <c r="AE70" s="4"/>
      <c r="AF70" s="4"/>
      <c r="AG70" s="4"/>
      <c r="AH70" s="4"/>
      <c r="AI70" s="4"/>
      <c r="AJ70" s="11"/>
      <c r="AK70" s="32"/>
      <c r="AL70" s="4"/>
      <c r="AM70" s="4"/>
      <c r="AN70" s="74" t="str">
        <f t="shared" ref="AN70:AN133" si="1">IF(AM70="","",IF(AM70=1,18,12))</f>
        <v/>
      </c>
      <c r="AO70" s="4"/>
      <c r="AP70" s="4"/>
      <c r="AQ70" s="11"/>
      <c r="AR70" s="32"/>
      <c r="AS70" s="4"/>
      <c r="AT70" s="4"/>
      <c r="AU70" s="4"/>
      <c r="AV70" s="11"/>
      <c r="AW70" s="11"/>
      <c r="AX70" s="11"/>
      <c r="AY70" s="11"/>
      <c r="AZ70" s="4"/>
      <c r="BA70" s="4"/>
      <c r="BB70" s="5"/>
      <c r="BC70" s="4"/>
      <c r="BD70" s="4"/>
      <c r="BE70" s="5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3"/>
      <c r="BU70" s="3"/>
      <c r="BV70" s="3"/>
      <c r="BW70" s="3"/>
      <c r="BX70" s="3"/>
      <c r="BY70" s="11"/>
      <c r="BZ70" s="4"/>
      <c r="CA70" s="4"/>
      <c r="CB70" s="11"/>
      <c r="CC70" s="4"/>
      <c r="CD70" s="4"/>
      <c r="CE70" s="11"/>
      <c r="CF70" s="115"/>
      <c r="CG70" s="115"/>
      <c r="CH70" s="11"/>
      <c r="CI70" s="115"/>
      <c r="CJ70" s="115"/>
      <c r="CK70" s="11"/>
      <c r="CL70" s="115"/>
      <c r="CM70" s="115"/>
      <c r="CN70" s="11"/>
      <c r="CO70" s="11"/>
      <c r="CP70" s="11"/>
      <c r="CQ70" s="11"/>
      <c r="CR70" s="11"/>
      <c r="CS70" s="4"/>
      <c r="CT70" s="11"/>
      <c r="CU70" s="11"/>
      <c r="CV70" s="11"/>
      <c r="CW70" s="11"/>
      <c r="CX70" s="136" t="str">
        <f>IF(CW70="","",VLOOKUP(CW70,'Daftar Kode dan Nama PT'!$A$1:$B$122,2,1))</f>
        <v/>
      </c>
      <c r="CY70" s="17" t="s">
        <v>199</v>
      </c>
      <c r="DG70" s="120" t="s">
        <v>199</v>
      </c>
    </row>
    <row r="71" spans="1:111" ht="15" customHeight="1">
      <c r="A71" s="4"/>
      <c r="B71" s="4"/>
      <c r="C71" s="3"/>
      <c r="D71" s="11"/>
      <c r="E71" s="3"/>
      <c r="F71" s="3"/>
      <c r="G71" s="3"/>
      <c r="H71" s="3"/>
      <c r="I71" s="3"/>
      <c r="J71" s="11"/>
      <c r="K71" s="11"/>
      <c r="L71" s="11"/>
      <c r="M71" s="3"/>
      <c r="N71" s="11"/>
      <c r="O71" s="3"/>
      <c r="P71" s="11"/>
      <c r="Q71" s="5"/>
      <c r="R71" s="3"/>
      <c r="S71" s="4"/>
      <c r="T71" s="11"/>
      <c r="U71" s="4"/>
      <c r="V71" s="4"/>
      <c r="W71" s="11"/>
      <c r="X71" s="11"/>
      <c r="Y71" s="11"/>
      <c r="Z71" s="11"/>
      <c r="AA71" s="11"/>
      <c r="AB71" s="4"/>
      <c r="AC71" s="4"/>
      <c r="AD71" s="5"/>
      <c r="AE71" s="4"/>
      <c r="AF71" s="4"/>
      <c r="AG71" s="4"/>
      <c r="AH71" s="4"/>
      <c r="AI71" s="4"/>
      <c r="AJ71" s="11"/>
      <c r="AK71" s="32"/>
      <c r="AL71" s="4"/>
      <c r="AM71" s="4"/>
      <c r="AN71" s="74" t="str">
        <f t="shared" si="1"/>
        <v/>
      </c>
      <c r="AO71" s="4"/>
      <c r="AP71" s="4"/>
      <c r="AQ71" s="11"/>
      <c r="AR71" s="32"/>
      <c r="AS71" s="4"/>
      <c r="AT71" s="4"/>
      <c r="AU71" s="4"/>
      <c r="AV71" s="11"/>
      <c r="AW71" s="11"/>
      <c r="AX71" s="11"/>
      <c r="AY71" s="11"/>
      <c r="AZ71" s="4"/>
      <c r="BA71" s="4"/>
      <c r="BB71" s="5"/>
      <c r="BC71" s="4"/>
      <c r="BD71" s="4"/>
      <c r="BE71" s="5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3"/>
      <c r="BU71" s="3"/>
      <c r="BV71" s="3"/>
      <c r="BW71" s="3"/>
      <c r="BX71" s="3"/>
      <c r="BY71" s="11"/>
      <c r="BZ71" s="4"/>
      <c r="CA71" s="4"/>
      <c r="CB71" s="11"/>
      <c r="CC71" s="4"/>
      <c r="CD71" s="4"/>
      <c r="CE71" s="11"/>
      <c r="CF71" s="115"/>
      <c r="CG71" s="115"/>
      <c r="CH71" s="11"/>
      <c r="CI71" s="115"/>
      <c r="CJ71" s="115"/>
      <c r="CK71" s="11"/>
      <c r="CL71" s="115"/>
      <c r="CM71" s="115"/>
      <c r="CN71" s="11"/>
      <c r="CO71" s="11"/>
      <c r="CP71" s="11"/>
      <c r="CQ71" s="11"/>
      <c r="CR71" s="11"/>
      <c r="CS71" s="4"/>
      <c r="CT71" s="11"/>
      <c r="CU71" s="11"/>
      <c r="CV71" s="11"/>
      <c r="CW71" s="11"/>
      <c r="CX71" s="136" t="str">
        <f>IF(CW71="","",VLOOKUP(CW71,'Daftar Kode dan Nama PT'!$A$1:$B$122,2,1))</f>
        <v/>
      </c>
      <c r="CY71" s="17" t="s">
        <v>199</v>
      </c>
      <c r="DG71" s="120" t="s">
        <v>199</v>
      </c>
    </row>
    <row r="72" spans="1:111" ht="15" customHeight="1">
      <c r="A72" s="4"/>
      <c r="B72" s="4"/>
      <c r="C72" s="3"/>
      <c r="D72" s="11"/>
      <c r="E72" s="3"/>
      <c r="F72" s="3"/>
      <c r="G72" s="3"/>
      <c r="H72" s="3"/>
      <c r="I72" s="3"/>
      <c r="J72" s="11"/>
      <c r="K72" s="11"/>
      <c r="L72" s="11"/>
      <c r="M72" s="3"/>
      <c r="N72" s="11"/>
      <c r="O72" s="3"/>
      <c r="P72" s="11"/>
      <c r="Q72" s="5"/>
      <c r="R72" s="3"/>
      <c r="S72" s="4"/>
      <c r="T72" s="11"/>
      <c r="U72" s="4"/>
      <c r="V72" s="4"/>
      <c r="W72" s="11"/>
      <c r="X72" s="11"/>
      <c r="Y72" s="11"/>
      <c r="Z72" s="11"/>
      <c r="AA72" s="11"/>
      <c r="AB72" s="4"/>
      <c r="AC72" s="4"/>
      <c r="AD72" s="5"/>
      <c r="AE72" s="4"/>
      <c r="AF72" s="4"/>
      <c r="AG72" s="4"/>
      <c r="AH72" s="4"/>
      <c r="AI72" s="4"/>
      <c r="AJ72" s="11"/>
      <c r="AK72" s="32"/>
      <c r="AL72" s="4"/>
      <c r="AM72" s="4"/>
      <c r="AN72" s="74" t="str">
        <f t="shared" si="1"/>
        <v/>
      </c>
      <c r="AO72" s="4"/>
      <c r="AP72" s="4"/>
      <c r="AQ72" s="11"/>
      <c r="AR72" s="32"/>
      <c r="AS72" s="4"/>
      <c r="AT72" s="4"/>
      <c r="AU72" s="4"/>
      <c r="AV72" s="11"/>
      <c r="AW72" s="11"/>
      <c r="AX72" s="11"/>
      <c r="AY72" s="11"/>
      <c r="AZ72" s="4"/>
      <c r="BA72" s="4"/>
      <c r="BB72" s="5"/>
      <c r="BC72" s="4"/>
      <c r="BD72" s="4"/>
      <c r="BE72" s="5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3"/>
      <c r="BU72" s="3"/>
      <c r="BV72" s="3"/>
      <c r="BW72" s="3"/>
      <c r="BX72" s="3"/>
      <c r="BY72" s="11"/>
      <c r="BZ72" s="4"/>
      <c r="CA72" s="4"/>
      <c r="CB72" s="11"/>
      <c r="CC72" s="4"/>
      <c r="CD72" s="4"/>
      <c r="CE72" s="11"/>
      <c r="CF72" s="115"/>
      <c r="CG72" s="115"/>
      <c r="CH72" s="11"/>
      <c r="CI72" s="115"/>
      <c r="CJ72" s="115"/>
      <c r="CK72" s="11"/>
      <c r="CL72" s="115"/>
      <c r="CM72" s="115"/>
      <c r="CN72" s="11"/>
      <c r="CO72" s="11"/>
      <c r="CP72" s="11"/>
      <c r="CQ72" s="11"/>
      <c r="CR72" s="11"/>
      <c r="CS72" s="4"/>
      <c r="CT72" s="11"/>
      <c r="CU72" s="11"/>
      <c r="CV72" s="11"/>
      <c r="CW72" s="11"/>
      <c r="CX72" s="136" t="str">
        <f>IF(CW72="","",VLOOKUP(CW72,'Daftar Kode dan Nama PT'!$A$1:$B$122,2,1))</f>
        <v/>
      </c>
      <c r="CY72" s="17" t="s">
        <v>199</v>
      </c>
      <c r="DG72" s="120" t="s">
        <v>199</v>
      </c>
    </row>
    <row r="73" spans="1:111" ht="15" customHeight="1">
      <c r="A73" s="4"/>
      <c r="B73" s="4"/>
      <c r="C73" s="3"/>
      <c r="D73" s="11"/>
      <c r="E73" s="3"/>
      <c r="F73" s="3"/>
      <c r="G73" s="3"/>
      <c r="H73" s="3"/>
      <c r="I73" s="3"/>
      <c r="J73" s="11"/>
      <c r="K73" s="11"/>
      <c r="L73" s="11"/>
      <c r="M73" s="3"/>
      <c r="N73" s="11"/>
      <c r="O73" s="3"/>
      <c r="P73" s="11"/>
      <c r="Q73" s="5"/>
      <c r="R73" s="3"/>
      <c r="S73" s="4"/>
      <c r="T73" s="11"/>
      <c r="U73" s="4"/>
      <c r="V73" s="4"/>
      <c r="W73" s="11"/>
      <c r="X73" s="11"/>
      <c r="Y73" s="11"/>
      <c r="Z73" s="11"/>
      <c r="AA73" s="11"/>
      <c r="AB73" s="4"/>
      <c r="AC73" s="4"/>
      <c r="AD73" s="5"/>
      <c r="AE73" s="4"/>
      <c r="AF73" s="4"/>
      <c r="AG73" s="4"/>
      <c r="AH73" s="4"/>
      <c r="AI73" s="4"/>
      <c r="AJ73" s="11"/>
      <c r="AK73" s="32"/>
      <c r="AL73" s="4"/>
      <c r="AM73" s="4"/>
      <c r="AN73" s="74" t="str">
        <f t="shared" si="1"/>
        <v/>
      </c>
      <c r="AO73" s="4"/>
      <c r="AP73" s="4"/>
      <c r="AQ73" s="11"/>
      <c r="AR73" s="32"/>
      <c r="AS73" s="4"/>
      <c r="AT73" s="4"/>
      <c r="AU73" s="4"/>
      <c r="AV73" s="11"/>
      <c r="AW73" s="11"/>
      <c r="AX73" s="11"/>
      <c r="AY73" s="11"/>
      <c r="AZ73" s="4"/>
      <c r="BA73" s="4"/>
      <c r="BB73" s="5"/>
      <c r="BC73" s="4"/>
      <c r="BD73" s="4"/>
      <c r="BE73" s="5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3"/>
      <c r="BU73" s="3"/>
      <c r="BV73" s="3"/>
      <c r="BW73" s="3"/>
      <c r="BX73" s="3"/>
      <c r="BY73" s="11"/>
      <c r="BZ73" s="4"/>
      <c r="CA73" s="4"/>
      <c r="CB73" s="11"/>
      <c r="CC73" s="4"/>
      <c r="CD73" s="4"/>
      <c r="CE73" s="11"/>
      <c r="CF73" s="115"/>
      <c r="CG73" s="115"/>
      <c r="CH73" s="11"/>
      <c r="CI73" s="115"/>
      <c r="CJ73" s="115"/>
      <c r="CK73" s="11"/>
      <c r="CL73" s="115"/>
      <c r="CM73" s="115"/>
      <c r="CN73" s="11"/>
      <c r="CO73" s="11"/>
      <c r="CP73" s="11"/>
      <c r="CQ73" s="11"/>
      <c r="CR73" s="11"/>
      <c r="CS73" s="4"/>
      <c r="CT73" s="11"/>
      <c r="CU73" s="11"/>
      <c r="CV73" s="11"/>
      <c r="CW73" s="11"/>
      <c r="CX73" s="136" t="str">
        <f>IF(CW73="","",VLOOKUP(CW73,'Daftar Kode dan Nama PT'!$A$1:$B$122,2,1))</f>
        <v/>
      </c>
      <c r="CY73" s="17" t="s">
        <v>199</v>
      </c>
      <c r="DG73" s="120" t="s">
        <v>199</v>
      </c>
    </row>
    <row r="74" spans="1:111" ht="15" customHeight="1">
      <c r="A74" s="4"/>
      <c r="B74" s="4"/>
      <c r="C74" s="3"/>
      <c r="D74" s="11"/>
      <c r="E74" s="3"/>
      <c r="F74" s="3"/>
      <c r="G74" s="3"/>
      <c r="H74" s="3"/>
      <c r="I74" s="3"/>
      <c r="J74" s="11"/>
      <c r="K74" s="11"/>
      <c r="L74" s="11"/>
      <c r="M74" s="3"/>
      <c r="N74" s="11"/>
      <c r="O74" s="3"/>
      <c r="P74" s="11"/>
      <c r="Q74" s="5"/>
      <c r="R74" s="3"/>
      <c r="S74" s="4"/>
      <c r="T74" s="11"/>
      <c r="U74" s="4"/>
      <c r="V74" s="4"/>
      <c r="W74" s="11"/>
      <c r="X74" s="11"/>
      <c r="Y74" s="11"/>
      <c r="Z74" s="11"/>
      <c r="AA74" s="11"/>
      <c r="AB74" s="4"/>
      <c r="AC74" s="4"/>
      <c r="AD74" s="5"/>
      <c r="AE74" s="4"/>
      <c r="AF74" s="4"/>
      <c r="AG74" s="4"/>
      <c r="AH74" s="4"/>
      <c r="AI74" s="4"/>
      <c r="AJ74" s="11"/>
      <c r="AK74" s="32"/>
      <c r="AL74" s="4"/>
      <c r="AM74" s="4"/>
      <c r="AN74" s="74" t="str">
        <f t="shared" si="1"/>
        <v/>
      </c>
      <c r="AO74" s="4"/>
      <c r="AP74" s="4"/>
      <c r="AQ74" s="11"/>
      <c r="AR74" s="32"/>
      <c r="AS74" s="4"/>
      <c r="AT74" s="4"/>
      <c r="AU74" s="4"/>
      <c r="AV74" s="11"/>
      <c r="AW74" s="11"/>
      <c r="AX74" s="11"/>
      <c r="AY74" s="11"/>
      <c r="AZ74" s="4"/>
      <c r="BA74" s="4"/>
      <c r="BB74" s="5"/>
      <c r="BC74" s="4"/>
      <c r="BD74" s="4"/>
      <c r="BE74" s="5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3"/>
      <c r="BU74" s="3"/>
      <c r="BV74" s="3"/>
      <c r="BW74" s="3"/>
      <c r="BX74" s="3"/>
      <c r="BY74" s="11"/>
      <c r="BZ74" s="4"/>
      <c r="CA74" s="4"/>
      <c r="CB74" s="11"/>
      <c r="CC74" s="4"/>
      <c r="CD74" s="4"/>
      <c r="CE74" s="11"/>
      <c r="CF74" s="115"/>
      <c r="CG74" s="115"/>
      <c r="CH74" s="11"/>
      <c r="CI74" s="115"/>
      <c r="CJ74" s="115"/>
      <c r="CK74" s="11"/>
      <c r="CL74" s="115"/>
      <c r="CM74" s="115"/>
      <c r="CN74" s="11"/>
      <c r="CO74" s="11"/>
      <c r="CP74" s="11"/>
      <c r="CQ74" s="11"/>
      <c r="CR74" s="11"/>
      <c r="CS74" s="4"/>
      <c r="CT74" s="11"/>
      <c r="CU74" s="11"/>
      <c r="CV74" s="11"/>
      <c r="CW74" s="11"/>
      <c r="CX74" s="136" t="str">
        <f>IF(CW74="","",VLOOKUP(CW74,'Daftar Kode dan Nama PT'!$A$1:$B$122,2,1))</f>
        <v/>
      </c>
      <c r="CY74" s="17" t="s">
        <v>199</v>
      </c>
      <c r="DG74" s="120" t="s">
        <v>199</v>
      </c>
    </row>
    <row r="75" spans="1:111" ht="15" customHeight="1">
      <c r="A75" s="4"/>
      <c r="B75" s="4"/>
      <c r="C75" s="3"/>
      <c r="D75" s="11"/>
      <c r="E75" s="3"/>
      <c r="F75" s="3"/>
      <c r="G75" s="3"/>
      <c r="H75" s="3"/>
      <c r="I75" s="3"/>
      <c r="J75" s="11"/>
      <c r="K75" s="11"/>
      <c r="L75" s="11"/>
      <c r="M75" s="3"/>
      <c r="N75" s="11"/>
      <c r="O75" s="3"/>
      <c r="P75" s="11"/>
      <c r="Q75" s="5"/>
      <c r="R75" s="3"/>
      <c r="S75" s="4"/>
      <c r="T75" s="11"/>
      <c r="U75" s="4"/>
      <c r="V75" s="4"/>
      <c r="W75" s="11"/>
      <c r="X75" s="11"/>
      <c r="Y75" s="11"/>
      <c r="Z75" s="11"/>
      <c r="AA75" s="11"/>
      <c r="AB75" s="4"/>
      <c r="AC75" s="4"/>
      <c r="AD75" s="5"/>
      <c r="AE75" s="4"/>
      <c r="AF75" s="4"/>
      <c r="AG75" s="4"/>
      <c r="AH75" s="4"/>
      <c r="AI75" s="4"/>
      <c r="AJ75" s="11"/>
      <c r="AK75" s="32"/>
      <c r="AL75" s="4"/>
      <c r="AM75" s="4"/>
      <c r="AN75" s="74" t="str">
        <f t="shared" si="1"/>
        <v/>
      </c>
      <c r="AO75" s="4"/>
      <c r="AP75" s="4"/>
      <c r="AQ75" s="11"/>
      <c r="AR75" s="32"/>
      <c r="AS75" s="4"/>
      <c r="AT75" s="4"/>
      <c r="AU75" s="4"/>
      <c r="AV75" s="11"/>
      <c r="AW75" s="11"/>
      <c r="AX75" s="11"/>
      <c r="AY75" s="11"/>
      <c r="AZ75" s="4"/>
      <c r="BA75" s="4"/>
      <c r="BB75" s="5"/>
      <c r="BC75" s="4"/>
      <c r="BD75" s="4"/>
      <c r="BE75" s="5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3"/>
      <c r="BU75" s="3"/>
      <c r="BV75" s="3"/>
      <c r="BW75" s="3"/>
      <c r="BX75" s="3"/>
      <c r="BY75" s="11"/>
      <c r="BZ75" s="4"/>
      <c r="CA75" s="4"/>
      <c r="CB75" s="11"/>
      <c r="CC75" s="4"/>
      <c r="CD75" s="4"/>
      <c r="CE75" s="11"/>
      <c r="CF75" s="115"/>
      <c r="CG75" s="115"/>
      <c r="CH75" s="11"/>
      <c r="CI75" s="115"/>
      <c r="CJ75" s="115"/>
      <c r="CK75" s="11"/>
      <c r="CL75" s="115"/>
      <c r="CM75" s="115"/>
      <c r="CN75" s="11"/>
      <c r="CO75" s="11"/>
      <c r="CP75" s="11"/>
      <c r="CQ75" s="11"/>
      <c r="CR75" s="11"/>
      <c r="CS75" s="4"/>
      <c r="CT75" s="11"/>
      <c r="CU75" s="11"/>
      <c r="CV75" s="11"/>
      <c r="CW75" s="11"/>
      <c r="CX75" s="136" t="str">
        <f>IF(CW75="","",VLOOKUP(CW75,'Daftar Kode dan Nama PT'!$A$1:$B$122,2,1))</f>
        <v/>
      </c>
      <c r="CY75" s="17" t="s">
        <v>199</v>
      </c>
      <c r="DG75" s="120" t="s">
        <v>199</v>
      </c>
    </row>
    <row r="76" spans="1:111" ht="15" customHeight="1">
      <c r="A76" s="4"/>
      <c r="B76" s="4"/>
      <c r="C76" s="3"/>
      <c r="D76" s="11"/>
      <c r="E76" s="3"/>
      <c r="F76" s="3"/>
      <c r="G76" s="3"/>
      <c r="H76" s="3"/>
      <c r="I76" s="3"/>
      <c r="J76" s="11"/>
      <c r="K76" s="11"/>
      <c r="L76" s="11"/>
      <c r="M76" s="3"/>
      <c r="N76" s="11"/>
      <c r="O76" s="3"/>
      <c r="P76" s="11"/>
      <c r="Q76" s="5"/>
      <c r="R76" s="3"/>
      <c r="S76" s="4"/>
      <c r="T76" s="11"/>
      <c r="U76" s="4"/>
      <c r="V76" s="4"/>
      <c r="W76" s="11"/>
      <c r="X76" s="11"/>
      <c r="Y76" s="11"/>
      <c r="Z76" s="11"/>
      <c r="AA76" s="11"/>
      <c r="AB76" s="4"/>
      <c r="AC76" s="4"/>
      <c r="AD76" s="5"/>
      <c r="AE76" s="4"/>
      <c r="AF76" s="4"/>
      <c r="AG76" s="4"/>
      <c r="AH76" s="4"/>
      <c r="AI76" s="4"/>
      <c r="AJ76" s="11"/>
      <c r="AK76" s="32"/>
      <c r="AL76" s="4"/>
      <c r="AM76" s="4"/>
      <c r="AN76" s="74" t="str">
        <f t="shared" si="1"/>
        <v/>
      </c>
      <c r="AO76" s="4"/>
      <c r="AP76" s="4"/>
      <c r="AQ76" s="11"/>
      <c r="AR76" s="32"/>
      <c r="AS76" s="4"/>
      <c r="AT76" s="4"/>
      <c r="AU76" s="4"/>
      <c r="AV76" s="11"/>
      <c r="AW76" s="11"/>
      <c r="AX76" s="11"/>
      <c r="AY76" s="11"/>
      <c r="AZ76" s="4"/>
      <c r="BA76" s="4"/>
      <c r="BB76" s="5"/>
      <c r="BC76" s="4"/>
      <c r="BD76" s="4"/>
      <c r="BE76" s="5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3"/>
      <c r="BU76" s="3"/>
      <c r="BV76" s="3"/>
      <c r="BW76" s="3"/>
      <c r="BX76" s="3"/>
      <c r="BY76" s="11"/>
      <c r="BZ76" s="4"/>
      <c r="CA76" s="4"/>
      <c r="CB76" s="11"/>
      <c r="CC76" s="4"/>
      <c r="CD76" s="4"/>
      <c r="CE76" s="11"/>
      <c r="CF76" s="115"/>
      <c r="CG76" s="115"/>
      <c r="CH76" s="11"/>
      <c r="CI76" s="115"/>
      <c r="CJ76" s="115"/>
      <c r="CK76" s="11"/>
      <c r="CL76" s="115"/>
      <c r="CM76" s="115"/>
      <c r="CN76" s="11"/>
      <c r="CO76" s="11"/>
      <c r="CP76" s="11"/>
      <c r="CQ76" s="11"/>
      <c r="CR76" s="11"/>
      <c r="CS76" s="4"/>
      <c r="CT76" s="11"/>
      <c r="CU76" s="11"/>
      <c r="CV76" s="11"/>
      <c r="CW76" s="11"/>
      <c r="CX76" s="136" t="str">
        <f>IF(CW76="","",VLOOKUP(CW76,'Daftar Kode dan Nama PT'!$A$1:$B$122,2,1))</f>
        <v/>
      </c>
      <c r="CY76" s="17" t="s">
        <v>199</v>
      </c>
      <c r="DG76" s="120" t="s">
        <v>199</v>
      </c>
    </row>
    <row r="77" spans="1:111" ht="15" customHeight="1">
      <c r="A77" s="4"/>
      <c r="B77" s="4"/>
      <c r="C77" s="3"/>
      <c r="D77" s="11"/>
      <c r="E77" s="3"/>
      <c r="F77" s="3"/>
      <c r="G77" s="3"/>
      <c r="H77" s="3"/>
      <c r="I77" s="3"/>
      <c r="J77" s="11"/>
      <c r="K77" s="11"/>
      <c r="L77" s="11"/>
      <c r="M77" s="3"/>
      <c r="N77" s="11"/>
      <c r="O77" s="3"/>
      <c r="P77" s="11"/>
      <c r="Q77" s="5"/>
      <c r="R77" s="3"/>
      <c r="S77" s="4"/>
      <c r="T77" s="11"/>
      <c r="U77" s="4"/>
      <c r="V77" s="4"/>
      <c r="W77" s="11"/>
      <c r="X77" s="11"/>
      <c r="Y77" s="11"/>
      <c r="Z77" s="11"/>
      <c r="AA77" s="11"/>
      <c r="AB77" s="4"/>
      <c r="AC77" s="4"/>
      <c r="AD77" s="5"/>
      <c r="AE77" s="4"/>
      <c r="AF77" s="4"/>
      <c r="AG77" s="4"/>
      <c r="AH77" s="4"/>
      <c r="AI77" s="4"/>
      <c r="AJ77" s="11"/>
      <c r="AK77" s="32"/>
      <c r="AL77" s="4"/>
      <c r="AM77" s="4"/>
      <c r="AN77" s="74" t="str">
        <f t="shared" si="1"/>
        <v/>
      </c>
      <c r="AO77" s="4"/>
      <c r="AP77" s="4"/>
      <c r="AQ77" s="11"/>
      <c r="AR77" s="32"/>
      <c r="AS77" s="4"/>
      <c r="AT77" s="4"/>
      <c r="AU77" s="4"/>
      <c r="AV77" s="11"/>
      <c r="AW77" s="11"/>
      <c r="AX77" s="11"/>
      <c r="AY77" s="11"/>
      <c r="AZ77" s="4"/>
      <c r="BA77" s="4"/>
      <c r="BB77" s="5"/>
      <c r="BC77" s="4"/>
      <c r="BD77" s="4"/>
      <c r="BE77" s="5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3"/>
      <c r="BU77" s="3"/>
      <c r="BV77" s="3"/>
      <c r="BW77" s="3"/>
      <c r="BX77" s="3"/>
      <c r="BY77" s="11"/>
      <c r="BZ77" s="4"/>
      <c r="CA77" s="4"/>
      <c r="CB77" s="11"/>
      <c r="CC77" s="4"/>
      <c r="CD77" s="4"/>
      <c r="CE77" s="11"/>
      <c r="CF77" s="115"/>
      <c r="CG77" s="115"/>
      <c r="CH77" s="11"/>
      <c r="CI77" s="115"/>
      <c r="CJ77" s="115"/>
      <c r="CK77" s="11"/>
      <c r="CL77" s="115"/>
      <c r="CM77" s="115"/>
      <c r="CN77" s="11"/>
      <c r="CO77" s="11"/>
      <c r="CP77" s="11"/>
      <c r="CQ77" s="11"/>
      <c r="CR77" s="11"/>
      <c r="CS77" s="4"/>
      <c r="CT77" s="11"/>
      <c r="CU77" s="11"/>
      <c r="CV77" s="11"/>
      <c r="CW77" s="11"/>
      <c r="CX77" s="136" t="str">
        <f>IF(CW77="","",VLOOKUP(CW77,'Daftar Kode dan Nama PT'!$A$1:$B$122,2,1))</f>
        <v/>
      </c>
      <c r="CY77" s="17" t="s">
        <v>199</v>
      </c>
      <c r="DG77" s="120" t="s">
        <v>199</v>
      </c>
    </row>
    <row r="78" spans="1:111" ht="15" customHeight="1">
      <c r="A78" s="4"/>
      <c r="B78" s="4"/>
      <c r="C78" s="3"/>
      <c r="D78" s="11"/>
      <c r="E78" s="3"/>
      <c r="F78" s="3"/>
      <c r="G78" s="3"/>
      <c r="H78" s="3"/>
      <c r="I78" s="3"/>
      <c r="J78" s="11"/>
      <c r="K78" s="11"/>
      <c r="L78" s="11"/>
      <c r="M78" s="3"/>
      <c r="N78" s="11"/>
      <c r="O78" s="3"/>
      <c r="P78" s="11"/>
      <c r="Q78" s="5"/>
      <c r="R78" s="3"/>
      <c r="S78" s="4"/>
      <c r="T78" s="11"/>
      <c r="U78" s="4"/>
      <c r="V78" s="4"/>
      <c r="W78" s="11"/>
      <c r="X78" s="11"/>
      <c r="Y78" s="11"/>
      <c r="Z78" s="11"/>
      <c r="AA78" s="11"/>
      <c r="AB78" s="4"/>
      <c r="AC78" s="4"/>
      <c r="AD78" s="5"/>
      <c r="AE78" s="4"/>
      <c r="AF78" s="4"/>
      <c r="AG78" s="4"/>
      <c r="AH78" s="4"/>
      <c r="AI78" s="4"/>
      <c r="AJ78" s="11"/>
      <c r="AK78" s="32"/>
      <c r="AL78" s="4"/>
      <c r="AM78" s="4"/>
      <c r="AN78" s="74" t="str">
        <f t="shared" si="1"/>
        <v/>
      </c>
      <c r="AO78" s="4"/>
      <c r="AP78" s="4"/>
      <c r="AQ78" s="11"/>
      <c r="AR78" s="32"/>
      <c r="AS78" s="4"/>
      <c r="AT78" s="4"/>
      <c r="AU78" s="4"/>
      <c r="AV78" s="11"/>
      <c r="AW78" s="11"/>
      <c r="AX78" s="11"/>
      <c r="AY78" s="11"/>
      <c r="AZ78" s="4"/>
      <c r="BA78" s="4"/>
      <c r="BB78" s="5"/>
      <c r="BC78" s="4"/>
      <c r="BD78" s="4"/>
      <c r="BE78" s="5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3"/>
      <c r="BU78" s="3"/>
      <c r="BV78" s="3"/>
      <c r="BW78" s="3"/>
      <c r="BX78" s="3"/>
      <c r="BY78" s="11"/>
      <c r="BZ78" s="4"/>
      <c r="CA78" s="4"/>
      <c r="CB78" s="11"/>
      <c r="CC78" s="4"/>
      <c r="CD78" s="4"/>
      <c r="CE78" s="11"/>
      <c r="CF78" s="115"/>
      <c r="CG78" s="115"/>
      <c r="CH78" s="11"/>
      <c r="CI78" s="115"/>
      <c r="CJ78" s="115"/>
      <c r="CK78" s="11"/>
      <c r="CL78" s="115"/>
      <c r="CM78" s="115"/>
      <c r="CN78" s="11"/>
      <c r="CO78" s="11"/>
      <c r="CP78" s="11"/>
      <c r="CQ78" s="11"/>
      <c r="CR78" s="11"/>
      <c r="CS78" s="4"/>
      <c r="CT78" s="11"/>
      <c r="CU78" s="11"/>
      <c r="CV78" s="11"/>
      <c r="CW78" s="11"/>
      <c r="CX78" s="136" t="str">
        <f>IF(CW78="","",VLOOKUP(CW78,'Daftar Kode dan Nama PT'!$A$1:$B$122,2,1))</f>
        <v/>
      </c>
      <c r="CY78" s="17" t="s">
        <v>199</v>
      </c>
      <c r="DG78" s="120" t="s">
        <v>199</v>
      </c>
    </row>
    <row r="79" spans="1:111" ht="15" customHeight="1">
      <c r="A79" s="4"/>
      <c r="B79" s="4"/>
      <c r="C79" s="3"/>
      <c r="D79" s="11"/>
      <c r="E79" s="3"/>
      <c r="F79" s="3"/>
      <c r="G79" s="3"/>
      <c r="H79" s="3"/>
      <c r="I79" s="3"/>
      <c r="J79" s="11"/>
      <c r="K79" s="11"/>
      <c r="L79" s="11"/>
      <c r="M79" s="3"/>
      <c r="N79" s="11"/>
      <c r="O79" s="3"/>
      <c r="P79" s="11"/>
      <c r="Q79" s="5"/>
      <c r="R79" s="3"/>
      <c r="S79" s="4"/>
      <c r="T79" s="11"/>
      <c r="U79" s="4"/>
      <c r="V79" s="4"/>
      <c r="W79" s="11"/>
      <c r="X79" s="11"/>
      <c r="Y79" s="11"/>
      <c r="Z79" s="11"/>
      <c r="AA79" s="11"/>
      <c r="AB79" s="4"/>
      <c r="AC79" s="4"/>
      <c r="AD79" s="5"/>
      <c r="AE79" s="4"/>
      <c r="AF79" s="4"/>
      <c r="AG79" s="4"/>
      <c r="AH79" s="4"/>
      <c r="AI79" s="4"/>
      <c r="AJ79" s="11"/>
      <c r="AK79" s="32"/>
      <c r="AL79" s="4"/>
      <c r="AM79" s="4"/>
      <c r="AN79" s="74" t="str">
        <f t="shared" si="1"/>
        <v/>
      </c>
      <c r="AO79" s="4"/>
      <c r="AP79" s="4"/>
      <c r="AQ79" s="11"/>
      <c r="AR79" s="32"/>
      <c r="AS79" s="4"/>
      <c r="AT79" s="4"/>
      <c r="AU79" s="4"/>
      <c r="AV79" s="11"/>
      <c r="AW79" s="11"/>
      <c r="AX79" s="11"/>
      <c r="AY79" s="11"/>
      <c r="AZ79" s="4"/>
      <c r="BA79" s="4"/>
      <c r="BB79" s="5"/>
      <c r="BC79" s="4"/>
      <c r="BD79" s="4"/>
      <c r="BE79" s="5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3"/>
      <c r="BU79" s="3"/>
      <c r="BV79" s="3"/>
      <c r="BW79" s="3"/>
      <c r="BX79" s="3"/>
      <c r="BY79" s="11"/>
      <c r="BZ79" s="4"/>
      <c r="CA79" s="4"/>
      <c r="CB79" s="11"/>
      <c r="CC79" s="4"/>
      <c r="CD79" s="4"/>
      <c r="CE79" s="11"/>
      <c r="CF79" s="115"/>
      <c r="CG79" s="115"/>
      <c r="CH79" s="11"/>
      <c r="CI79" s="115"/>
      <c r="CJ79" s="115"/>
      <c r="CK79" s="11"/>
      <c r="CL79" s="115"/>
      <c r="CM79" s="115"/>
      <c r="CN79" s="11"/>
      <c r="CO79" s="11"/>
      <c r="CP79" s="11"/>
      <c r="CQ79" s="11"/>
      <c r="CR79" s="11"/>
      <c r="CS79" s="4"/>
      <c r="CT79" s="11"/>
      <c r="CU79" s="11"/>
      <c r="CV79" s="11"/>
      <c r="CW79" s="11"/>
      <c r="CX79" s="136" t="str">
        <f>IF(CW79="","",VLOOKUP(CW79,'Daftar Kode dan Nama PT'!$A$1:$B$122,2,1))</f>
        <v/>
      </c>
      <c r="CY79" s="17" t="s">
        <v>199</v>
      </c>
      <c r="DG79" s="120" t="s">
        <v>199</v>
      </c>
    </row>
    <row r="80" spans="1:111" ht="15" customHeight="1">
      <c r="A80" s="4"/>
      <c r="B80" s="4"/>
      <c r="C80" s="3"/>
      <c r="D80" s="11"/>
      <c r="E80" s="3"/>
      <c r="F80" s="3"/>
      <c r="G80" s="3"/>
      <c r="H80" s="3"/>
      <c r="I80" s="3"/>
      <c r="J80" s="11"/>
      <c r="K80" s="11"/>
      <c r="L80" s="11"/>
      <c r="M80" s="3"/>
      <c r="N80" s="11"/>
      <c r="O80" s="3"/>
      <c r="P80" s="11"/>
      <c r="Q80" s="5"/>
      <c r="R80" s="3"/>
      <c r="S80" s="4"/>
      <c r="T80" s="11"/>
      <c r="U80" s="4"/>
      <c r="V80" s="4"/>
      <c r="W80" s="11"/>
      <c r="X80" s="11"/>
      <c r="Y80" s="11"/>
      <c r="Z80" s="11"/>
      <c r="AA80" s="11"/>
      <c r="AB80" s="4"/>
      <c r="AC80" s="4"/>
      <c r="AD80" s="5"/>
      <c r="AE80" s="4"/>
      <c r="AF80" s="4"/>
      <c r="AG80" s="4"/>
      <c r="AH80" s="4"/>
      <c r="AI80" s="4"/>
      <c r="AJ80" s="11"/>
      <c r="AK80" s="32"/>
      <c r="AL80" s="4"/>
      <c r="AM80" s="4"/>
      <c r="AN80" s="74" t="str">
        <f t="shared" si="1"/>
        <v/>
      </c>
      <c r="AO80" s="4"/>
      <c r="AP80" s="4"/>
      <c r="AQ80" s="11"/>
      <c r="AR80" s="32"/>
      <c r="AS80" s="4"/>
      <c r="AT80" s="4"/>
      <c r="AU80" s="4"/>
      <c r="AV80" s="11"/>
      <c r="AW80" s="11"/>
      <c r="AX80" s="11"/>
      <c r="AY80" s="11"/>
      <c r="AZ80" s="4"/>
      <c r="BA80" s="4"/>
      <c r="BB80" s="5"/>
      <c r="BC80" s="4"/>
      <c r="BD80" s="4"/>
      <c r="BE80" s="5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3"/>
      <c r="BU80" s="3"/>
      <c r="BV80" s="3"/>
      <c r="BW80" s="3"/>
      <c r="BX80" s="3"/>
      <c r="BY80" s="11"/>
      <c r="BZ80" s="4"/>
      <c r="CA80" s="4"/>
      <c r="CB80" s="11"/>
      <c r="CC80" s="4"/>
      <c r="CD80" s="4"/>
      <c r="CE80" s="11"/>
      <c r="CF80" s="115"/>
      <c r="CG80" s="115"/>
      <c r="CH80" s="11"/>
      <c r="CI80" s="115"/>
      <c r="CJ80" s="115"/>
      <c r="CK80" s="11"/>
      <c r="CL80" s="115"/>
      <c r="CM80" s="115"/>
      <c r="CN80" s="11"/>
      <c r="CO80" s="11"/>
      <c r="CP80" s="11"/>
      <c r="CQ80" s="11"/>
      <c r="CR80" s="11"/>
      <c r="CS80" s="4"/>
      <c r="CT80" s="11"/>
      <c r="CU80" s="11"/>
      <c r="CV80" s="11"/>
      <c r="CW80" s="11"/>
      <c r="CX80" s="136" t="str">
        <f>IF(CW80="","",VLOOKUP(CW80,'Daftar Kode dan Nama PT'!$A$1:$B$122,2,1))</f>
        <v/>
      </c>
      <c r="CY80" s="17" t="s">
        <v>199</v>
      </c>
      <c r="DG80" s="120" t="s">
        <v>199</v>
      </c>
    </row>
    <row r="81" spans="1:111" ht="15" customHeight="1">
      <c r="A81" s="4"/>
      <c r="B81" s="4"/>
      <c r="C81" s="3"/>
      <c r="D81" s="11"/>
      <c r="E81" s="3"/>
      <c r="F81" s="3"/>
      <c r="G81" s="3"/>
      <c r="H81" s="3"/>
      <c r="I81" s="3"/>
      <c r="J81" s="11"/>
      <c r="K81" s="11"/>
      <c r="L81" s="11"/>
      <c r="M81" s="3"/>
      <c r="N81" s="11"/>
      <c r="O81" s="3"/>
      <c r="P81" s="11"/>
      <c r="Q81" s="5"/>
      <c r="R81" s="3"/>
      <c r="S81" s="4"/>
      <c r="T81" s="11"/>
      <c r="U81" s="4"/>
      <c r="V81" s="4"/>
      <c r="W81" s="11"/>
      <c r="X81" s="11"/>
      <c r="Y81" s="11"/>
      <c r="Z81" s="11"/>
      <c r="AA81" s="11"/>
      <c r="AB81" s="4"/>
      <c r="AC81" s="4"/>
      <c r="AD81" s="5"/>
      <c r="AE81" s="4"/>
      <c r="AF81" s="4"/>
      <c r="AG81" s="4"/>
      <c r="AH81" s="4"/>
      <c r="AI81" s="4"/>
      <c r="AJ81" s="11"/>
      <c r="AK81" s="32"/>
      <c r="AL81" s="4"/>
      <c r="AM81" s="4"/>
      <c r="AN81" s="74" t="str">
        <f t="shared" si="1"/>
        <v/>
      </c>
      <c r="AO81" s="4"/>
      <c r="AP81" s="4"/>
      <c r="AQ81" s="11"/>
      <c r="AR81" s="32"/>
      <c r="AS81" s="4"/>
      <c r="AT81" s="4"/>
      <c r="AU81" s="4"/>
      <c r="AV81" s="11"/>
      <c r="AW81" s="11"/>
      <c r="AX81" s="11"/>
      <c r="AY81" s="11"/>
      <c r="AZ81" s="4"/>
      <c r="BA81" s="4"/>
      <c r="BB81" s="5"/>
      <c r="BC81" s="4"/>
      <c r="BD81" s="4"/>
      <c r="BE81" s="5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3"/>
      <c r="BU81" s="3"/>
      <c r="BV81" s="3"/>
      <c r="BW81" s="3"/>
      <c r="BX81" s="3"/>
      <c r="BY81" s="11"/>
      <c r="BZ81" s="4"/>
      <c r="CA81" s="4"/>
      <c r="CB81" s="11"/>
      <c r="CC81" s="4"/>
      <c r="CD81" s="4"/>
      <c r="CE81" s="11"/>
      <c r="CF81" s="115"/>
      <c r="CG81" s="115"/>
      <c r="CH81" s="11"/>
      <c r="CI81" s="115"/>
      <c r="CJ81" s="115"/>
      <c r="CK81" s="11"/>
      <c r="CL81" s="115"/>
      <c r="CM81" s="115"/>
      <c r="CN81" s="11"/>
      <c r="CO81" s="11"/>
      <c r="CP81" s="11"/>
      <c r="CQ81" s="11"/>
      <c r="CR81" s="11"/>
      <c r="CS81" s="4"/>
      <c r="CT81" s="11"/>
      <c r="CU81" s="11"/>
      <c r="CV81" s="11"/>
      <c r="CW81" s="11"/>
      <c r="CX81" s="136" t="str">
        <f>IF(CW81="","",VLOOKUP(CW81,'Daftar Kode dan Nama PT'!$A$1:$B$122,2,1))</f>
        <v/>
      </c>
      <c r="CY81" s="17" t="s">
        <v>199</v>
      </c>
      <c r="DG81" s="120" t="s">
        <v>199</v>
      </c>
    </row>
    <row r="82" spans="1:111" ht="15" customHeight="1">
      <c r="A82" s="4"/>
      <c r="B82" s="4"/>
      <c r="C82" s="3"/>
      <c r="D82" s="11"/>
      <c r="E82" s="3"/>
      <c r="F82" s="3"/>
      <c r="G82" s="3"/>
      <c r="H82" s="3"/>
      <c r="I82" s="3"/>
      <c r="J82" s="11"/>
      <c r="K82" s="11"/>
      <c r="L82" s="11"/>
      <c r="M82" s="3"/>
      <c r="N82" s="11"/>
      <c r="O82" s="3"/>
      <c r="P82" s="11"/>
      <c r="Q82" s="5"/>
      <c r="R82" s="3"/>
      <c r="S82" s="4"/>
      <c r="T82" s="11"/>
      <c r="U82" s="4"/>
      <c r="V82" s="4"/>
      <c r="W82" s="11"/>
      <c r="X82" s="11"/>
      <c r="Y82" s="11"/>
      <c r="Z82" s="11"/>
      <c r="AA82" s="11"/>
      <c r="AB82" s="4"/>
      <c r="AC82" s="4"/>
      <c r="AD82" s="5"/>
      <c r="AE82" s="4"/>
      <c r="AF82" s="4"/>
      <c r="AG82" s="4"/>
      <c r="AH82" s="4"/>
      <c r="AI82" s="4"/>
      <c r="AJ82" s="11"/>
      <c r="AK82" s="32"/>
      <c r="AL82" s="4"/>
      <c r="AM82" s="4"/>
      <c r="AN82" s="74" t="str">
        <f t="shared" si="1"/>
        <v/>
      </c>
      <c r="AO82" s="4"/>
      <c r="AP82" s="4"/>
      <c r="AQ82" s="11"/>
      <c r="AR82" s="32"/>
      <c r="AS82" s="4"/>
      <c r="AT82" s="4"/>
      <c r="AU82" s="4"/>
      <c r="AV82" s="11"/>
      <c r="AW82" s="11"/>
      <c r="AX82" s="11"/>
      <c r="AY82" s="11"/>
      <c r="AZ82" s="4"/>
      <c r="BA82" s="4"/>
      <c r="BB82" s="5"/>
      <c r="BC82" s="4"/>
      <c r="BD82" s="4"/>
      <c r="BE82" s="5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3"/>
      <c r="BU82" s="3"/>
      <c r="BV82" s="3"/>
      <c r="BW82" s="3"/>
      <c r="BX82" s="3"/>
      <c r="BY82" s="11"/>
      <c r="BZ82" s="4"/>
      <c r="CA82" s="4"/>
      <c r="CB82" s="11"/>
      <c r="CC82" s="4"/>
      <c r="CD82" s="4"/>
      <c r="CE82" s="11"/>
      <c r="CF82" s="115"/>
      <c r="CG82" s="115"/>
      <c r="CH82" s="11"/>
      <c r="CI82" s="115"/>
      <c r="CJ82" s="115"/>
      <c r="CK82" s="11"/>
      <c r="CL82" s="115"/>
      <c r="CM82" s="115"/>
      <c r="CN82" s="11"/>
      <c r="CO82" s="11"/>
      <c r="CP82" s="11"/>
      <c r="CQ82" s="11"/>
      <c r="CR82" s="11"/>
      <c r="CS82" s="4"/>
      <c r="CT82" s="11"/>
      <c r="CU82" s="11"/>
      <c r="CV82" s="11"/>
      <c r="CW82" s="11"/>
      <c r="CX82" s="136" t="str">
        <f>IF(CW82="","",VLOOKUP(CW82,'Daftar Kode dan Nama PT'!$A$1:$B$122,2,1))</f>
        <v/>
      </c>
      <c r="CY82" s="17" t="s">
        <v>199</v>
      </c>
      <c r="DG82" s="120" t="s">
        <v>199</v>
      </c>
    </row>
    <row r="83" spans="1:111" ht="15" customHeight="1">
      <c r="A83" s="4"/>
      <c r="B83" s="4"/>
      <c r="C83" s="3"/>
      <c r="D83" s="11"/>
      <c r="E83" s="3"/>
      <c r="F83" s="3"/>
      <c r="G83" s="3"/>
      <c r="H83" s="3"/>
      <c r="I83" s="3"/>
      <c r="J83" s="11"/>
      <c r="K83" s="11"/>
      <c r="L83" s="11"/>
      <c r="M83" s="3"/>
      <c r="N83" s="11"/>
      <c r="O83" s="3"/>
      <c r="P83" s="11"/>
      <c r="Q83" s="5"/>
      <c r="R83" s="3"/>
      <c r="S83" s="4"/>
      <c r="T83" s="11"/>
      <c r="U83" s="4"/>
      <c r="V83" s="4"/>
      <c r="W83" s="11"/>
      <c r="X83" s="11"/>
      <c r="Y83" s="11"/>
      <c r="Z83" s="11"/>
      <c r="AA83" s="11"/>
      <c r="AB83" s="4"/>
      <c r="AC83" s="4"/>
      <c r="AD83" s="5"/>
      <c r="AE83" s="4"/>
      <c r="AF83" s="4"/>
      <c r="AG83" s="4"/>
      <c r="AH83" s="4"/>
      <c r="AI83" s="4"/>
      <c r="AJ83" s="11"/>
      <c r="AK83" s="32"/>
      <c r="AL83" s="4"/>
      <c r="AM83" s="4"/>
      <c r="AN83" s="74" t="str">
        <f t="shared" si="1"/>
        <v/>
      </c>
      <c r="AO83" s="4"/>
      <c r="AP83" s="4"/>
      <c r="AQ83" s="11"/>
      <c r="AR83" s="32"/>
      <c r="AS83" s="4"/>
      <c r="AT83" s="4"/>
      <c r="AU83" s="4"/>
      <c r="AV83" s="11"/>
      <c r="AW83" s="11"/>
      <c r="AX83" s="11"/>
      <c r="AY83" s="11"/>
      <c r="AZ83" s="4"/>
      <c r="BA83" s="4"/>
      <c r="BB83" s="5"/>
      <c r="BC83" s="4"/>
      <c r="BD83" s="4"/>
      <c r="BE83" s="5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3"/>
      <c r="BU83" s="3"/>
      <c r="BV83" s="3"/>
      <c r="BW83" s="3"/>
      <c r="BX83" s="3"/>
      <c r="BY83" s="11"/>
      <c r="BZ83" s="4"/>
      <c r="CA83" s="4"/>
      <c r="CB83" s="11"/>
      <c r="CC83" s="4"/>
      <c r="CD83" s="4"/>
      <c r="CE83" s="11"/>
      <c r="CF83" s="115"/>
      <c r="CG83" s="115"/>
      <c r="CH83" s="11"/>
      <c r="CI83" s="115"/>
      <c r="CJ83" s="115"/>
      <c r="CK83" s="11"/>
      <c r="CL83" s="115"/>
      <c r="CM83" s="115"/>
      <c r="CN83" s="11"/>
      <c r="CO83" s="11"/>
      <c r="CP83" s="11"/>
      <c r="CQ83" s="11"/>
      <c r="CR83" s="11"/>
      <c r="CS83" s="4"/>
      <c r="CT83" s="11"/>
      <c r="CU83" s="11"/>
      <c r="CV83" s="11"/>
      <c r="CW83" s="11"/>
      <c r="CX83" s="136" t="str">
        <f>IF(CW83="","",VLOOKUP(CW83,'Daftar Kode dan Nama PT'!$A$1:$B$122,2,1))</f>
        <v/>
      </c>
      <c r="CY83" s="17" t="s">
        <v>199</v>
      </c>
      <c r="DG83" s="120" t="s">
        <v>199</v>
      </c>
    </row>
    <row r="84" spans="1:111" ht="15" customHeight="1">
      <c r="A84" s="4"/>
      <c r="B84" s="4"/>
      <c r="C84" s="3"/>
      <c r="D84" s="11"/>
      <c r="E84" s="3"/>
      <c r="F84" s="3"/>
      <c r="G84" s="3"/>
      <c r="H84" s="3"/>
      <c r="I84" s="3"/>
      <c r="J84" s="11"/>
      <c r="K84" s="11"/>
      <c r="L84" s="11"/>
      <c r="M84" s="3"/>
      <c r="N84" s="11"/>
      <c r="O84" s="3"/>
      <c r="P84" s="11"/>
      <c r="Q84" s="5"/>
      <c r="R84" s="3"/>
      <c r="S84" s="4"/>
      <c r="T84" s="11"/>
      <c r="U84" s="4"/>
      <c r="V84" s="4"/>
      <c r="W84" s="11"/>
      <c r="X84" s="11"/>
      <c r="Y84" s="11"/>
      <c r="Z84" s="11"/>
      <c r="AA84" s="11"/>
      <c r="AB84" s="4"/>
      <c r="AC84" s="4"/>
      <c r="AD84" s="5"/>
      <c r="AE84" s="4"/>
      <c r="AF84" s="4"/>
      <c r="AG84" s="4"/>
      <c r="AH84" s="4"/>
      <c r="AI84" s="4"/>
      <c r="AJ84" s="11"/>
      <c r="AK84" s="32"/>
      <c r="AL84" s="4"/>
      <c r="AM84" s="4"/>
      <c r="AN84" s="74" t="str">
        <f t="shared" si="1"/>
        <v/>
      </c>
      <c r="AO84" s="4"/>
      <c r="AP84" s="4"/>
      <c r="AQ84" s="11"/>
      <c r="AR84" s="32"/>
      <c r="AS84" s="4"/>
      <c r="AT84" s="4"/>
      <c r="AU84" s="4"/>
      <c r="AV84" s="11"/>
      <c r="AW84" s="11"/>
      <c r="AX84" s="11"/>
      <c r="AY84" s="11"/>
      <c r="AZ84" s="4"/>
      <c r="BA84" s="4"/>
      <c r="BB84" s="5"/>
      <c r="BC84" s="4"/>
      <c r="BD84" s="4"/>
      <c r="BE84" s="5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3"/>
      <c r="BU84" s="3"/>
      <c r="BV84" s="3"/>
      <c r="BW84" s="3"/>
      <c r="BX84" s="3"/>
      <c r="BY84" s="11"/>
      <c r="BZ84" s="4"/>
      <c r="CA84" s="4"/>
      <c r="CB84" s="11"/>
      <c r="CC84" s="4"/>
      <c r="CD84" s="4"/>
      <c r="CE84" s="11"/>
      <c r="CF84" s="115"/>
      <c r="CG84" s="115"/>
      <c r="CH84" s="11"/>
      <c r="CI84" s="115"/>
      <c r="CJ84" s="115"/>
      <c r="CK84" s="11"/>
      <c r="CL84" s="115"/>
      <c r="CM84" s="115"/>
      <c r="CN84" s="11"/>
      <c r="CO84" s="11"/>
      <c r="CP84" s="11"/>
      <c r="CQ84" s="11"/>
      <c r="CR84" s="11"/>
      <c r="CS84" s="4"/>
      <c r="CT84" s="11"/>
      <c r="CU84" s="11"/>
      <c r="CV84" s="11"/>
      <c r="CW84" s="11"/>
      <c r="CX84" s="136" t="str">
        <f>IF(CW84="","",VLOOKUP(CW84,'Daftar Kode dan Nama PT'!$A$1:$B$122,2,1))</f>
        <v/>
      </c>
      <c r="CY84" s="17" t="s">
        <v>199</v>
      </c>
      <c r="DG84" s="120" t="s">
        <v>199</v>
      </c>
    </row>
    <row r="85" spans="1:111" ht="15" customHeight="1">
      <c r="A85" s="4"/>
      <c r="B85" s="4"/>
      <c r="C85" s="3"/>
      <c r="D85" s="11"/>
      <c r="E85" s="3"/>
      <c r="F85" s="3"/>
      <c r="G85" s="3"/>
      <c r="H85" s="3"/>
      <c r="I85" s="3"/>
      <c r="J85" s="11"/>
      <c r="K85" s="11"/>
      <c r="L85" s="11"/>
      <c r="M85" s="3"/>
      <c r="N85" s="11"/>
      <c r="O85" s="3"/>
      <c r="P85" s="11"/>
      <c r="Q85" s="5"/>
      <c r="R85" s="3"/>
      <c r="S85" s="4"/>
      <c r="T85" s="11"/>
      <c r="U85" s="4"/>
      <c r="V85" s="4"/>
      <c r="W85" s="11"/>
      <c r="X85" s="11"/>
      <c r="Y85" s="11"/>
      <c r="Z85" s="11"/>
      <c r="AA85" s="11"/>
      <c r="AB85" s="4"/>
      <c r="AC85" s="4"/>
      <c r="AD85" s="5"/>
      <c r="AE85" s="4"/>
      <c r="AF85" s="4"/>
      <c r="AG85" s="4"/>
      <c r="AH85" s="4"/>
      <c r="AI85" s="4"/>
      <c r="AJ85" s="11"/>
      <c r="AK85" s="32"/>
      <c r="AL85" s="4"/>
      <c r="AM85" s="4"/>
      <c r="AN85" s="74" t="str">
        <f t="shared" si="1"/>
        <v/>
      </c>
      <c r="AO85" s="4"/>
      <c r="AP85" s="4"/>
      <c r="AQ85" s="11"/>
      <c r="AR85" s="32"/>
      <c r="AS85" s="4"/>
      <c r="AT85" s="4"/>
      <c r="AU85" s="4"/>
      <c r="AV85" s="11"/>
      <c r="AW85" s="11"/>
      <c r="AX85" s="11"/>
      <c r="AY85" s="11"/>
      <c r="AZ85" s="4"/>
      <c r="BA85" s="4"/>
      <c r="BB85" s="5"/>
      <c r="BC85" s="4"/>
      <c r="BD85" s="4"/>
      <c r="BE85" s="5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3"/>
      <c r="BU85" s="3"/>
      <c r="BV85" s="3"/>
      <c r="BW85" s="3"/>
      <c r="BX85" s="3"/>
      <c r="BY85" s="11"/>
      <c r="BZ85" s="4"/>
      <c r="CA85" s="4"/>
      <c r="CB85" s="11"/>
      <c r="CC85" s="4"/>
      <c r="CD85" s="4"/>
      <c r="CE85" s="11"/>
      <c r="CF85" s="115"/>
      <c r="CG85" s="115"/>
      <c r="CH85" s="11"/>
      <c r="CI85" s="115"/>
      <c r="CJ85" s="115"/>
      <c r="CK85" s="11"/>
      <c r="CL85" s="115"/>
      <c r="CM85" s="115"/>
      <c r="CN85" s="11"/>
      <c r="CO85" s="11"/>
      <c r="CP85" s="11"/>
      <c r="CQ85" s="11"/>
      <c r="CR85" s="11"/>
      <c r="CS85" s="4"/>
      <c r="CT85" s="11"/>
      <c r="CU85" s="11"/>
      <c r="CV85" s="11"/>
      <c r="CW85" s="11"/>
      <c r="CX85" s="136" t="str">
        <f>IF(CW85="","",VLOOKUP(CW85,'Daftar Kode dan Nama PT'!$A$1:$B$122,2,1))</f>
        <v/>
      </c>
      <c r="CY85" s="17" t="s">
        <v>199</v>
      </c>
      <c r="DG85" s="120" t="s">
        <v>199</v>
      </c>
    </row>
    <row r="86" spans="1:111" ht="15" customHeight="1">
      <c r="A86" s="4"/>
      <c r="B86" s="4"/>
      <c r="C86" s="3"/>
      <c r="D86" s="11"/>
      <c r="E86" s="3"/>
      <c r="F86" s="3"/>
      <c r="G86" s="3"/>
      <c r="H86" s="3"/>
      <c r="I86" s="3"/>
      <c r="J86" s="11"/>
      <c r="K86" s="11"/>
      <c r="L86" s="11"/>
      <c r="M86" s="3"/>
      <c r="N86" s="11"/>
      <c r="O86" s="3"/>
      <c r="P86" s="11"/>
      <c r="Q86" s="5"/>
      <c r="R86" s="3"/>
      <c r="S86" s="4"/>
      <c r="T86" s="11"/>
      <c r="U86" s="4"/>
      <c r="V86" s="4"/>
      <c r="W86" s="11"/>
      <c r="X86" s="11"/>
      <c r="Y86" s="11"/>
      <c r="Z86" s="11"/>
      <c r="AA86" s="11"/>
      <c r="AB86" s="4"/>
      <c r="AC86" s="4"/>
      <c r="AD86" s="5"/>
      <c r="AE86" s="4"/>
      <c r="AF86" s="4"/>
      <c r="AG86" s="4"/>
      <c r="AH86" s="4"/>
      <c r="AI86" s="4"/>
      <c r="AJ86" s="11"/>
      <c r="AK86" s="32"/>
      <c r="AL86" s="4"/>
      <c r="AM86" s="4"/>
      <c r="AN86" s="74" t="str">
        <f t="shared" si="1"/>
        <v/>
      </c>
      <c r="AO86" s="4"/>
      <c r="AP86" s="4"/>
      <c r="AQ86" s="11"/>
      <c r="AR86" s="32"/>
      <c r="AS86" s="4"/>
      <c r="AT86" s="4"/>
      <c r="AU86" s="4"/>
      <c r="AV86" s="11"/>
      <c r="AW86" s="11"/>
      <c r="AX86" s="11"/>
      <c r="AY86" s="11"/>
      <c r="AZ86" s="4"/>
      <c r="BA86" s="4"/>
      <c r="BB86" s="5"/>
      <c r="BC86" s="4"/>
      <c r="BD86" s="4"/>
      <c r="BE86" s="5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3"/>
      <c r="BU86" s="3"/>
      <c r="BV86" s="3"/>
      <c r="BW86" s="3"/>
      <c r="BX86" s="3"/>
      <c r="BY86" s="11"/>
      <c r="BZ86" s="4"/>
      <c r="CA86" s="4"/>
      <c r="CB86" s="11"/>
      <c r="CC86" s="4"/>
      <c r="CD86" s="4"/>
      <c r="CE86" s="11"/>
      <c r="CF86" s="115"/>
      <c r="CG86" s="115"/>
      <c r="CH86" s="11"/>
      <c r="CI86" s="115"/>
      <c r="CJ86" s="115"/>
      <c r="CK86" s="11"/>
      <c r="CL86" s="115"/>
      <c r="CM86" s="115"/>
      <c r="CN86" s="11"/>
      <c r="CO86" s="11"/>
      <c r="CP86" s="11"/>
      <c r="CQ86" s="11"/>
      <c r="CR86" s="11"/>
      <c r="CS86" s="4"/>
      <c r="CT86" s="11"/>
      <c r="CU86" s="11"/>
      <c r="CV86" s="11"/>
      <c r="CW86" s="11"/>
      <c r="CX86" s="136" t="str">
        <f>IF(CW86="","",VLOOKUP(CW86,'Daftar Kode dan Nama PT'!$A$1:$B$122,2,1))</f>
        <v/>
      </c>
      <c r="CY86" s="17" t="s">
        <v>199</v>
      </c>
      <c r="DG86" s="120" t="s">
        <v>199</v>
      </c>
    </row>
    <row r="87" spans="1:111" ht="15" customHeight="1">
      <c r="A87" s="4"/>
      <c r="B87" s="4"/>
      <c r="C87" s="3"/>
      <c r="D87" s="11"/>
      <c r="E87" s="3"/>
      <c r="F87" s="3"/>
      <c r="G87" s="3"/>
      <c r="H87" s="3"/>
      <c r="I87" s="3"/>
      <c r="J87" s="11"/>
      <c r="K87" s="11"/>
      <c r="L87" s="11"/>
      <c r="M87" s="3"/>
      <c r="N87" s="11"/>
      <c r="O87" s="3"/>
      <c r="P87" s="11"/>
      <c r="Q87" s="5"/>
      <c r="R87" s="3"/>
      <c r="S87" s="4"/>
      <c r="T87" s="11"/>
      <c r="U87" s="4"/>
      <c r="V87" s="4"/>
      <c r="W87" s="11"/>
      <c r="X87" s="11"/>
      <c r="Y87" s="11"/>
      <c r="Z87" s="11"/>
      <c r="AA87" s="11"/>
      <c r="AB87" s="4"/>
      <c r="AC87" s="4"/>
      <c r="AD87" s="5"/>
      <c r="AE87" s="4"/>
      <c r="AF87" s="4"/>
      <c r="AG87" s="4"/>
      <c r="AH87" s="4"/>
      <c r="AI87" s="4"/>
      <c r="AJ87" s="11"/>
      <c r="AK87" s="32"/>
      <c r="AL87" s="4"/>
      <c r="AM87" s="4"/>
      <c r="AN87" s="74" t="str">
        <f t="shared" si="1"/>
        <v/>
      </c>
      <c r="AO87" s="4"/>
      <c r="AP87" s="4"/>
      <c r="AQ87" s="11"/>
      <c r="AR87" s="32"/>
      <c r="AS87" s="4"/>
      <c r="AT87" s="4"/>
      <c r="AU87" s="4"/>
      <c r="AV87" s="11"/>
      <c r="AW87" s="11"/>
      <c r="AX87" s="11"/>
      <c r="AY87" s="11"/>
      <c r="AZ87" s="4"/>
      <c r="BA87" s="4"/>
      <c r="BB87" s="5"/>
      <c r="BC87" s="4"/>
      <c r="BD87" s="4"/>
      <c r="BE87" s="5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3"/>
      <c r="BU87" s="3"/>
      <c r="BV87" s="3"/>
      <c r="BW87" s="3"/>
      <c r="BX87" s="3"/>
      <c r="BY87" s="11"/>
      <c r="BZ87" s="4"/>
      <c r="CA87" s="4"/>
      <c r="CB87" s="11"/>
      <c r="CC87" s="4"/>
      <c r="CD87" s="4"/>
      <c r="CE87" s="11"/>
      <c r="CF87" s="115"/>
      <c r="CG87" s="115"/>
      <c r="CH87" s="11"/>
      <c r="CI87" s="115"/>
      <c r="CJ87" s="115"/>
      <c r="CK87" s="11"/>
      <c r="CL87" s="115"/>
      <c r="CM87" s="115"/>
      <c r="CN87" s="11"/>
      <c r="CO87" s="11"/>
      <c r="CP87" s="11"/>
      <c r="CQ87" s="11"/>
      <c r="CR87" s="11"/>
      <c r="CS87" s="4"/>
      <c r="CT87" s="11"/>
      <c r="CU87" s="11"/>
      <c r="CV87" s="11"/>
      <c r="CW87" s="11"/>
      <c r="CX87" s="136" t="str">
        <f>IF(CW87="","",VLOOKUP(CW87,'Daftar Kode dan Nama PT'!$A$1:$B$122,2,1))</f>
        <v/>
      </c>
      <c r="CY87" s="17" t="s">
        <v>199</v>
      </c>
      <c r="DG87" s="120" t="s">
        <v>199</v>
      </c>
    </row>
    <row r="88" spans="1:111" ht="15" customHeight="1">
      <c r="A88" s="4"/>
      <c r="B88" s="4"/>
      <c r="C88" s="3"/>
      <c r="D88" s="11"/>
      <c r="E88" s="3"/>
      <c r="F88" s="3"/>
      <c r="G88" s="3"/>
      <c r="H88" s="3"/>
      <c r="I88" s="3"/>
      <c r="J88" s="11"/>
      <c r="K88" s="11"/>
      <c r="L88" s="11"/>
      <c r="M88" s="3"/>
      <c r="N88" s="11"/>
      <c r="O88" s="3"/>
      <c r="P88" s="11"/>
      <c r="Q88" s="5"/>
      <c r="R88" s="3"/>
      <c r="S88" s="4"/>
      <c r="T88" s="11"/>
      <c r="U88" s="4"/>
      <c r="V88" s="4"/>
      <c r="W88" s="11"/>
      <c r="X88" s="11"/>
      <c r="Y88" s="11"/>
      <c r="Z88" s="11"/>
      <c r="AA88" s="11"/>
      <c r="AB88" s="4"/>
      <c r="AC88" s="4"/>
      <c r="AD88" s="5"/>
      <c r="AE88" s="4"/>
      <c r="AF88" s="4"/>
      <c r="AG88" s="4"/>
      <c r="AH88" s="4"/>
      <c r="AI88" s="4"/>
      <c r="AJ88" s="11"/>
      <c r="AK88" s="32"/>
      <c r="AL88" s="4"/>
      <c r="AM88" s="4"/>
      <c r="AN88" s="74" t="str">
        <f t="shared" si="1"/>
        <v/>
      </c>
      <c r="AO88" s="4"/>
      <c r="AP88" s="4"/>
      <c r="AQ88" s="11"/>
      <c r="AR88" s="32"/>
      <c r="AS88" s="4"/>
      <c r="AT88" s="4"/>
      <c r="AU88" s="4"/>
      <c r="AV88" s="11"/>
      <c r="AW88" s="11"/>
      <c r="AX88" s="11"/>
      <c r="AY88" s="11"/>
      <c r="AZ88" s="4"/>
      <c r="BA88" s="4"/>
      <c r="BB88" s="5"/>
      <c r="BC88" s="4"/>
      <c r="BD88" s="4"/>
      <c r="BE88" s="5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3"/>
      <c r="BU88" s="3"/>
      <c r="BV88" s="3"/>
      <c r="BW88" s="3"/>
      <c r="BX88" s="3"/>
      <c r="BY88" s="11"/>
      <c r="BZ88" s="4"/>
      <c r="CA88" s="4"/>
      <c r="CB88" s="11"/>
      <c r="CC88" s="4"/>
      <c r="CD88" s="4"/>
      <c r="CE88" s="11"/>
      <c r="CF88" s="115"/>
      <c r="CG88" s="115"/>
      <c r="CH88" s="11"/>
      <c r="CI88" s="115"/>
      <c r="CJ88" s="115"/>
      <c r="CK88" s="11"/>
      <c r="CL88" s="115"/>
      <c r="CM88" s="115"/>
      <c r="CN88" s="11"/>
      <c r="CO88" s="11"/>
      <c r="CP88" s="11"/>
      <c r="CQ88" s="11"/>
      <c r="CR88" s="11"/>
      <c r="CS88" s="4"/>
      <c r="CT88" s="11"/>
      <c r="CU88" s="11"/>
      <c r="CV88" s="11"/>
      <c r="CW88" s="11"/>
      <c r="CX88" s="136" t="str">
        <f>IF(CW88="","",VLOOKUP(CW88,'Daftar Kode dan Nama PT'!$A$1:$B$122,2,1))</f>
        <v/>
      </c>
      <c r="CY88" s="17" t="s">
        <v>199</v>
      </c>
      <c r="DG88" s="120" t="s">
        <v>199</v>
      </c>
    </row>
    <row r="89" spans="1:111" ht="15" customHeight="1">
      <c r="A89" s="4"/>
      <c r="B89" s="4"/>
      <c r="C89" s="3"/>
      <c r="D89" s="11"/>
      <c r="E89" s="3"/>
      <c r="F89" s="3"/>
      <c r="G89" s="3"/>
      <c r="H89" s="3"/>
      <c r="I89" s="3"/>
      <c r="J89" s="11"/>
      <c r="K89" s="11"/>
      <c r="L89" s="11"/>
      <c r="M89" s="3"/>
      <c r="N89" s="11"/>
      <c r="O89" s="3"/>
      <c r="P89" s="11"/>
      <c r="Q89" s="5"/>
      <c r="R89" s="3"/>
      <c r="S89" s="4"/>
      <c r="T89" s="11"/>
      <c r="U89" s="4"/>
      <c r="V89" s="4"/>
      <c r="W89" s="11"/>
      <c r="X89" s="11"/>
      <c r="Y89" s="11"/>
      <c r="Z89" s="11"/>
      <c r="AA89" s="11"/>
      <c r="AB89" s="4"/>
      <c r="AC89" s="4"/>
      <c r="AD89" s="5"/>
      <c r="AE89" s="4"/>
      <c r="AF89" s="4"/>
      <c r="AG89" s="4"/>
      <c r="AH89" s="4"/>
      <c r="AI89" s="4"/>
      <c r="AJ89" s="11"/>
      <c r="AK89" s="32"/>
      <c r="AL89" s="4"/>
      <c r="AM89" s="4"/>
      <c r="AN89" s="74" t="str">
        <f t="shared" si="1"/>
        <v/>
      </c>
      <c r="AO89" s="4"/>
      <c r="AP89" s="4"/>
      <c r="AQ89" s="11"/>
      <c r="AR89" s="32"/>
      <c r="AS89" s="4"/>
      <c r="AT89" s="4"/>
      <c r="AU89" s="4"/>
      <c r="AV89" s="11"/>
      <c r="AW89" s="11"/>
      <c r="AX89" s="11"/>
      <c r="AY89" s="11"/>
      <c r="AZ89" s="4"/>
      <c r="BA89" s="4"/>
      <c r="BB89" s="5"/>
      <c r="BC89" s="4"/>
      <c r="BD89" s="4"/>
      <c r="BE89" s="5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3"/>
      <c r="BU89" s="3"/>
      <c r="BV89" s="3"/>
      <c r="BW89" s="3"/>
      <c r="BX89" s="3"/>
      <c r="BY89" s="11"/>
      <c r="BZ89" s="4"/>
      <c r="CA89" s="4"/>
      <c r="CB89" s="11"/>
      <c r="CC89" s="4"/>
      <c r="CD89" s="4"/>
      <c r="CE89" s="11"/>
      <c r="CF89" s="115"/>
      <c r="CG89" s="115"/>
      <c r="CH89" s="11"/>
      <c r="CI89" s="115"/>
      <c r="CJ89" s="115"/>
      <c r="CK89" s="11"/>
      <c r="CL89" s="115"/>
      <c r="CM89" s="115"/>
      <c r="CN89" s="11"/>
      <c r="CO89" s="11"/>
      <c r="CP89" s="11"/>
      <c r="CQ89" s="11"/>
      <c r="CR89" s="11"/>
      <c r="CS89" s="4"/>
      <c r="CT89" s="11"/>
      <c r="CU89" s="11"/>
      <c r="CV89" s="11"/>
      <c r="CW89" s="11"/>
      <c r="CX89" s="136" t="str">
        <f>IF(CW89="","",VLOOKUP(CW89,'Daftar Kode dan Nama PT'!$A$1:$B$122,2,1))</f>
        <v/>
      </c>
      <c r="CY89" s="17" t="s">
        <v>199</v>
      </c>
      <c r="DG89" s="120" t="s">
        <v>199</v>
      </c>
    </row>
    <row r="90" spans="1:111" ht="15" customHeight="1">
      <c r="A90" s="4"/>
      <c r="B90" s="4"/>
      <c r="C90" s="3"/>
      <c r="D90" s="11"/>
      <c r="E90" s="3"/>
      <c r="F90" s="3"/>
      <c r="G90" s="3"/>
      <c r="H90" s="3"/>
      <c r="I90" s="3"/>
      <c r="J90" s="11"/>
      <c r="K90" s="11"/>
      <c r="L90" s="11"/>
      <c r="M90" s="3"/>
      <c r="N90" s="11"/>
      <c r="O90" s="3"/>
      <c r="P90" s="11"/>
      <c r="Q90" s="5"/>
      <c r="R90" s="3"/>
      <c r="S90" s="4"/>
      <c r="T90" s="11"/>
      <c r="U90" s="4"/>
      <c r="V90" s="4"/>
      <c r="W90" s="11"/>
      <c r="X90" s="11"/>
      <c r="Y90" s="11"/>
      <c r="Z90" s="11"/>
      <c r="AA90" s="11"/>
      <c r="AB90" s="4"/>
      <c r="AC90" s="4"/>
      <c r="AD90" s="5"/>
      <c r="AE90" s="4"/>
      <c r="AF90" s="4"/>
      <c r="AG90" s="4"/>
      <c r="AH90" s="4"/>
      <c r="AI90" s="4"/>
      <c r="AJ90" s="11"/>
      <c r="AK90" s="32"/>
      <c r="AL90" s="4"/>
      <c r="AM90" s="4"/>
      <c r="AN90" s="74" t="str">
        <f t="shared" si="1"/>
        <v/>
      </c>
      <c r="AO90" s="4"/>
      <c r="AP90" s="4"/>
      <c r="AQ90" s="11"/>
      <c r="AR90" s="32"/>
      <c r="AS90" s="4"/>
      <c r="AT90" s="4"/>
      <c r="AU90" s="4"/>
      <c r="AV90" s="11"/>
      <c r="AW90" s="11"/>
      <c r="AX90" s="11"/>
      <c r="AY90" s="11"/>
      <c r="AZ90" s="4"/>
      <c r="BA90" s="4"/>
      <c r="BB90" s="5"/>
      <c r="BC90" s="4"/>
      <c r="BD90" s="4"/>
      <c r="BE90" s="5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3"/>
      <c r="BU90" s="3"/>
      <c r="BV90" s="3"/>
      <c r="BW90" s="3"/>
      <c r="BX90" s="3"/>
      <c r="BY90" s="11"/>
      <c r="BZ90" s="4"/>
      <c r="CA90" s="4"/>
      <c r="CB90" s="11"/>
      <c r="CC90" s="4"/>
      <c r="CD90" s="4"/>
      <c r="CE90" s="11"/>
      <c r="CF90" s="115"/>
      <c r="CG90" s="115"/>
      <c r="CH90" s="11"/>
      <c r="CI90" s="115"/>
      <c r="CJ90" s="115"/>
      <c r="CK90" s="11"/>
      <c r="CL90" s="115"/>
      <c r="CM90" s="115"/>
      <c r="CN90" s="11"/>
      <c r="CO90" s="11"/>
      <c r="CP90" s="11"/>
      <c r="CQ90" s="11"/>
      <c r="CR90" s="11"/>
      <c r="CS90" s="4"/>
      <c r="CT90" s="11"/>
      <c r="CU90" s="11"/>
      <c r="CV90" s="11"/>
      <c r="CW90" s="11"/>
      <c r="CX90" s="136" t="str">
        <f>IF(CW90="","",VLOOKUP(CW90,'Daftar Kode dan Nama PT'!$A$1:$B$122,2,1))</f>
        <v/>
      </c>
      <c r="CY90" s="17" t="s">
        <v>199</v>
      </c>
      <c r="DG90" s="120" t="s">
        <v>199</v>
      </c>
    </row>
    <row r="91" spans="1:111" ht="15" customHeight="1">
      <c r="A91" s="4"/>
      <c r="B91" s="4"/>
      <c r="C91" s="3"/>
      <c r="D91" s="11"/>
      <c r="E91" s="3"/>
      <c r="F91" s="3"/>
      <c r="G91" s="3"/>
      <c r="H91" s="3"/>
      <c r="I91" s="3"/>
      <c r="J91" s="11"/>
      <c r="K91" s="11"/>
      <c r="L91" s="11"/>
      <c r="M91" s="3"/>
      <c r="N91" s="11"/>
      <c r="O91" s="3"/>
      <c r="P91" s="11"/>
      <c r="Q91" s="5"/>
      <c r="R91" s="3"/>
      <c r="S91" s="4"/>
      <c r="T91" s="11"/>
      <c r="U91" s="4"/>
      <c r="V91" s="4"/>
      <c r="W91" s="11"/>
      <c r="X91" s="11"/>
      <c r="Y91" s="11"/>
      <c r="Z91" s="11"/>
      <c r="AA91" s="11"/>
      <c r="AB91" s="4"/>
      <c r="AC91" s="4"/>
      <c r="AD91" s="5"/>
      <c r="AE91" s="4"/>
      <c r="AF91" s="4"/>
      <c r="AG91" s="4"/>
      <c r="AH91" s="4"/>
      <c r="AI91" s="4"/>
      <c r="AJ91" s="11"/>
      <c r="AK91" s="32"/>
      <c r="AL91" s="4"/>
      <c r="AM91" s="4"/>
      <c r="AN91" s="74" t="str">
        <f t="shared" si="1"/>
        <v/>
      </c>
      <c r="AO91" s="4"/>
      <c r="AP91" s="4"/>
      <c r="AQ91" s="11"/>
      <c r="AR91" s="32"/>
      <c r="AS91" s="4"/>
      <c r="AT91" s="4"/>
      <c r="AU91" s="4"/>
      <c r="AV91" s="11"/>
      <c r="AW91" s="11"/>
      <c r="AX91" s="11"/>
      <c r="AY91" s="11"/>
      <c r="AZ91" s="4"/>
      <c r="BA91" s="4"/>
      <c r="BB91" s="5"/>
      <c r="BC91" s="4"/>
      <c r="BD91" s="4"/>
      <c r="BE91" s="5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3"/>
      <c r="BU91" s="3"/>
      <c r="BV91" s="3"/>
      <c r="BW91" s="3"/>
      <c r="BX91" s="3"/>
      <c r="BY91" s="11"/>
      <c r="BZ91" s="4"/>
      <c r="CA91" s="4"/>
      <c r="CB91" s="11"/>
      <c r="CC91" s="4"/>
      <c r="CD91" s="4"/>
      <c r="CE91" s="11"/>
      <c r="CF91" s="115"/>
      <c r="CG91" s="115"/>
      <c r="CH91" s="11"/>
      <c r="CI91" s="115"/>
      <c r="CJ91" s="115"/>
      <c r="CK91" s="11"/>
      <c r="CL91" s="115"/>
      <c r="CM91" s="115"/>
      <c r="CN91" s="11"/>
      <c r="CO91" s="11"/>
      <c r="CP91" s="11"/>
      <c r="CQ91" s="11"/>
      <c r="CR91" s="11"/>
      <c r="CS91" s="4"/>
      <c r="CT91" s="11"/>
      <c r="CU91" s="11"/>
      <c r="CV91" s="11"/>
      <c r="CW91" s="11"/>
      <c r="CX91" s="136" t="str">
        <f>IF(CW91="","",VLOOKUP(CW91,'Daftar Kode dan Nama PT'!$A$1:$B$122,2,1))</f>
        <v/>
      </c>
      <c r="CY91" s="17" t="s">
        <v>199</v>
      </c>
      <c r="DG91" s="120" t="s">
        <v>199</v>
      </c>
    </row>
    <row r="92" spans="1:111" ht="15" customHeight="1">
      <c r="A92" s="4"/>
      <c r="B92" s="4"/>
      <c r="C92" s="3"/>
      <c r="D92" s="11"/>
      <c r="E92" s="3"/>
      <c r="F92" s="3"/>
      <c r="G92" s="3"/>
      <c r="H92" s="3"/>
      <c r="I92" s="3"/>
      <c r="J92" s="11"/>
      <c r="K92" s="11"/>
      <c r="L92" s="11"/>
      <c r="M92" s="3"/>
      <c r="N92" s="11"/>
      <c r="O92" s="3"/>
      <c r="P92" s="11"/>
      <c r="Q92" s="5"/>
      <c r="R92" s="3"/>
      <c r="S92" s="4"/>
      <c r="T92" s="11"/>
      <c r="U92" s="4"/>
      <c r="V92" s="4"/>
      <c r="W92" s="11"/>
      <c r="X92" s="11"/>
      <c r="Y92" s="11"/>
      <c r="Z92" s="11"/>
      <c r="AA92" s="11"/>
      <c r="AB92" s="4"/>
      <c r="AC92" s="4"/>
      <c r="AD92" s="5"/>
      <c r="AE92" s="4"/>
      <c r="AF92" s="4"/>
      <c r="AG92" s="4"/>
      <c r="AH92" s="4"/>
      <c r="AI92" s="4"/>
      <c r="AJ92" s="11"/>
      <c r="AK92" s="32"/>
      <c r="AL92" s="4"/>
      <c r="AM92" s="4"/>
      <c r="AN92" s="74" t="str">
        <f t="shared" si="1"/>
        <v/>
      </c>
      <c r="AO92" s="4"/>
      <c r="AP92" s="4"/>
      <c r="AQ92" s="11"/>
      <c r="AR92" s="32"/>
      <c r="AS92" s="4"/>
      <c r="AT92" s="4"/>
      <c r="AU92" s="4"/>
      <c r="AV92" s="11"/>
      <c r="AW92" s="11"/>
      <c r="AX92" s="11"/>
      <c r="AY92" s="11"/>
      <c r="AZ92" s="4"/>
      <c r="BA92" s="4"/>
      <c r="BB92" s="5"/>
      <c r="BC92" s="4"/>
      <c r="BD92" s="4"/>
      <c r="BE92" s="5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3"/>
      <c r="BU92" s="3"/>
      <c r="BV92" s="3"/>
      <c r="BW92" s="3"/>
      <c r="BX92" s="3"/>
      <c r="BY92" s="11"/>
      <c r="BZ92" s="4"/>
      <c r="CA92" s="4"/>
      <c r="CB92" s="11"/>
      <c r="CC92" s="4"/>
      <c r="CD92" s="4"/>
      <c r="CE92" s="11"/>
      <c r="CF92" s="115"/>
      <c r="CG92" s="115"/>
      <c r="CH92" s="11"/>
      <c r="CI92" s="115"/>
      <c r="CJ92" s="115"/>
      <c r="CK92" s="11"/>
      <c r="CL92" s="115"/>
      <c r="CM92" s="115"/>
      <c r="CN92" s="11"/>
      <c r="CO92" s="11"/>
      <c r="CP92" s="11"/>
      <c r="CQ92" s="11"/>
      <c r="CR92" s="11"/>
      <c r="CS92" s="4"/>
      <c r="CT92" s="11"/>
      <c r="CU92" s="11"/>
      <c r="CV92" s="11"/>
      <c r="CW92" s="11"/>
      <c r="CX92" s="136" t="str">
        <f>IF(CW92="","",VLOOKUP(CW92,'Daftar Kode dan Nama PT'!$A$1:$B$122,2,1))</f>
        <v/>
      </c>
      <c r="CY92" s="17" t="s">
        <v>199</v>
      </c>
      <c r="DG92" s="120" t="s">
        <v>199</v>
      </c>
    </row>
    <row r="93" spans="1:111" ht="15" customHeight="1">
      <c r="A93" s="4"/>
      <c r="B93" s="4"/>
      <c r="C93" s="3"/>
      <c r="D93" s="11"/>
      <c r="E93" s="3"/>
      <c r="F93" s="3"/>
      <c r="G93" s="3"/>
      <c r="H93" s="3"/>
      <c r="I93" s="3"/>
      <c r="J93" s="11"/>
      <c r="K93" s="11"/>
      <c r="L93" s="11"/>
      <c r="M93" s="3"/>
      <c r="N93" s="11"/>
      <c r="O93" s="3"/>
      <c r="P93" s="11"/>
      <c r="Q93" s="5"/>
      <c r="R93" s="3"/>
      <c r="S93" s="4"/>
      <c r="T93" s="11"/>
      <c r="U93" s="4"/>
      <c r="V93" s="4"/>
      <c r="W93" s="11"/>
      <c r="X93" s="11"/>
      <c r="Y93" s="11"/>
      <c r="Z93" s="11"/>
      <c r="AA93" s="11"/>
      <c r="AB93" s="4"/>
      <c r="AC93" s="4"/>
      <c r="AD93" s="5"/>
      <c r="AE93" s="4"/>
      <c r="AF93" s="4"/>
      <c r="AG93" s="4"/>
      <c r="AH93" s="4"/>
      <c r="AI93" s="4"/>
      <c r="AJ93" s="11"/>
      <c r="AK93" s="32"/>
      <c r="AL93" s="4"/>
      <c r="AM93" s="4"/>
      <c r="AN93" s="74" t="str">
        <f t="shared" si="1"/>
        <v/>
      </c>
      <c r="AO93" s="4"/>
      <c r="AP93" s="4"/>
      <c r="AQ93" s="11"/>
      <c r="AR93" s="32"/>
      <c r="AS93" s="4"/>
      <c r="AT93" s="4"/>
      <c r="AU93" s="4"/>
      <c r="AV93" s="11"/>
      <c r="AW93" s="11"/>
      <c r="AX93" s="11"/>
      <c r="AY93" s="11"/>
      <c r="AZ93" s="4"/>
      <c r="BA93" s="4"/>
      <c r="BB93" s="5"/>
      <c r="BC93" s="4"/>
      <c r="BD93" s="4"/>
      <c r="BE93" s="5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3"/>
      <c r="BU93" s="3"/>
      <c r="BV93" s="3"/>
      <c r="BW93" s="3"/>
      <c r="BX93" s="3"/>
      <c r="BY93" s="11"/>
      <c r="BZ93" s="4"/>
      <c r="CA93" s="4"/>
      <c r="CB93" s="11"/>
      <c r="CC93" s="4"/>
      <c r="CD93" s="4"/>
      <c r="CE93" s="11"/>
      <c r="CF93" s="115"/>
      <c r="CG93" s="115"/>
      <c r="CH93" s="11"/>
      <c r="CI93" s="115"/>
      <c r="CJ93" s="115"/>
      <c r="CK93" s="11"/>
      <c r="CL93" s="115"/>
      <c r="CM93" s="115"/>
      <c r="CN93" s="11"/>
      <c r="CO93" s="11"/>
      <c r="CP93" s="11"/>
      <c r="CQ93" s="11"/>
      <c r="CR93" s="11"/>
      <c r="CS93" s="4"/>
      <c r="CT93" s="11"/>
      <c r="CU93" s="11"/>
      <c r="CV93" s="11"/>
      <c r="CW93" s="11"/>
      <c r="CX93" s="136" t="str">
        <f>IF(CW93="","",VLOOKUP(CW93,'Daftar Kode dan Nama PT'!$A$1:$B$122,2,1))</f>
        <v/>
      </c>
      <c r="CY93" s="17" t="s">
        <v>199</v>
      </c>
      <c r="DG93" s="120" t="s">
        <v>199</v>
      </c>
    </row>
    <row r="94" spans="1:111" ht="15" customHeight="1">
      <c r="A94" s="4"/>
      <c r="B94" s="4"/>
      <c r="C94" s="3"/>
      <c r="D94" s="11"/>
      <c r="E94" s="3"/>
      <c r="F94" s="3"/>
      <c r="G94" s="3"/>
      <c r="H94" s="3"/>
      <c r="I94" s="3"/>
      <c r="J94" s="11"/>
      <c r="K94" s="11"/>
      <c r="L94" s="11"/>
      <c r="M94" s="3"/>
      <c r="N94" s="11"/>
      <c r="O94" s="3"/>
      <c r="P94" s="11"/>
      <c r="Q94" s="5"/>
      <c r="R94" s="3"/>
      <c r="S94" s="4"/>
      <c r="T94" s="11"/>
      <c r="U94" s="4"/>
      <c r="V94" s="4"/>
      <c r="W94" s="11"/>
      <c r="X94" s="11"/>
      <c r="Y94" s="11"/>
      <c r="Z94" s="11"/>
      <c r="AA94" s="11"/>
      <c r="AB94" s="4"/>
      <c r="AC94" s="4"/>
      <c r="AD94" s="5"/>
      <c r="AE94" s="4"/>
      <c r="AF94" s="4"/>
      <c r="AG94" s="4"/>
      <c r="AH94" s="4"/>
      <c r="AI94" s="4"/>
      <c r="AJ94" s="11"/>
      <c r="AK94" s="32"/>
      <c r="AL94" s="4"/>
      <c r="AM94" s="4"/>
      <c r="AN94" s="74" t="str">
        <f t="shared" si="1"/>
        <v/>
      </c>
      <c r="AO94" s="4"/>
      <c r="AP94" s="4"/>
      <c r="AQ94" s="11"/>
      <c r="AR94" s="32"/>
      <c r="AS94" s="4"/>
      <c r="AT94" s="4"/>
      <c r="AU94" s="4"/>
      <c r="AV94" s="11"/>
      <c r="AW94" s="11"/>
      <c r="AX94" s="11"/>
      <c r="AY94" s="11"/>
      <c r="AZ94" s="4"/>
      <c r="BA94" s="4"/>
      <c r="BB94" s="5"/>
      <c r="BC94" s="4"/>
      <c r="BD94" s="4"/>
      <c r="BE94" s="5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3"/>
      <c r="BU94" s="3"/>
      <c r="BV94" s="3"/>
      <c r="BW94" s="3"/>
      <c r="BX94" s="3"/>
      <c r="BY94" s="11"/>
      <c r="BZ94" s="4"/>
      <c r="CA94" s="4"/>
      <c r="CB94" s="11"/>
      <c r="CC94" s="4"/>
      <c r="CD94" s="4"/>
      <c r="CE94" s="11"/>
      <c r="CF94" s="115"/>
      <c r="CG94" s="115"/>
      <c r="CH94" s="11"/>
      <c r="CI94" s="115"/>
      <c r="CJ94" s="115"/>
      <c r="CK94" s="11"/>
      <c r="CL94" s="115"/>
      <c r="CM94" s="115"/>
      <c r="CN94" s="11"/>
      <c r="CO94" s="11"/>
      <c r="CP94" s="11"/>
      <c r="CQ94" s="11"/>
      <c r="CR94" s="11"/>
      <c r="CS94" s="4"/>
      <c r="CT94" s="11"/>
      <c r="CU94" s="11"/>
      <c r="CV94" s="11"/>
      <c r="CW94" s="11"/>
      <c r="CX94" s="136" t="str">
        <f>IF(CW94="","",VLOOKUP(CW94,'Daftar Kode dan Nama PT'!$A$1:$B$122,2,1))</f>
        <v/>
      </c>
      <c r="CY94" s="17" t="s">
        <v>199</v>
      </c>
      <c r="DG94" s="120" t="s">
        <v>199</v>
      </c>
    </row>
    <row r="95" spans="1:111" ht="15" customHeight="1">
      <c r="A95" s="4"/>
      <c r="B95" s="4"/>
      <c r="C95" s="3"/>
      <c r="D95" s="11"/>
      <c r="E95" s="3"/>
      <c r="F95" s="3"/>
      <c r="G95" s="3"/>
      <c r="H95" s="3"/>
      <c r="I95" s="3"/>
      <c r="J95" s="11"/>
      <c r="K95" s="11"/>
      <c r="L95" s="11"/>
      <c r="M95" s="3"/>
      <c r="N95" s="11"/>
      <c r="O95" s="3"/>
      <c r="P95" s="11"/>
      <c r="Q95" s="5"/>
      <c r="R95" s="3"/>
      <c r="S95" s="4"/>
      <c r="T95" s="11"/>
      <c r="U95" s="4"/>
      <c r="V95" s="4"/>
      <c r="W95" s="11"/>
      <c r="X95" s="11"/>
      <c r="Y95" s="11"/>
      <c r="Z95" s="11"/>
      <c r="AA95" s="11"/>
      <c r="AB95" s="4"/>
      <c r="AC95" s="4"/>
      <c r="AD95" s="5"/>
      <c r="AE95" s="4"/>
      <c r="AF95" s="4"/>
      <c r="AG95" s="4"/>
      <c r="AH95" s="4"/>
      <c r="AI95" s="4"/>
      <c r="AJ95" s="11"/>
      <c r="AK95" s="32"/>
      <c r="AL95" s="4"/>
      <c r="AM95" s="4"/>
      <c r="AN95" s="74" t="str">
        <f t="shared" si="1"/>
        <v/>
      </c>
      <c r="AO95" s="4"/>
      <c r="AP95" s="4"/>
      <c r="AQ95" s="11"/>
      <c r="AR95" s="32"/>
      <c r="AS95" s="4"/>
      <c r="AT95" s="4"/>
      <c r="AU95" s="4"/>
      <c r="AV95" s="11"/>
      <c r="AW95" s="11"/>
      <c r="AX95" s="11"/>
      <c r="AY95" s="11"/>
      <c r="AZ95" s="4"/>
      <c r="BA95" s="4"/>
      <c r="BB95" s="5"/>
      <c r="BC95" s="4"/>
      <c r="BD95" s="4"/>
      <c r="BE95" s="5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3"/>
      <c r="BU95" s="3"/>
      <c r="BV95" s="3"/>
      <c r="BW95" s="3"/>
      <c r="BX95" s="3"/>
      <c r="BY95" s="11"/>
      <c r="BZ95" s="4"/>
      <c r="CA95" s="4"/>
      <c r="CB95" s="11"/>
      <c r="CC95" s="4"/>
      <c r="CD95" s="4"/>
      <c r="CE95" s="11"/>
      <c r="CF95" s="115"/>
      <c r="CG95" s="115"/>
      <c r="CH95" s="11"/>
      <c r="CI95" s="115"/>
      <c r="CJ95" s="115"/>
      <c r="CK95" s="11"/>
      <c r="CL95" s="115"/>
      <c r="CM95" s="115"/>
      <c r="CN95" s="11"/>
      <c r="CO95" s="11"/>
      <c r="CP95" s="11"/>
      <c r="CQ95" s="11"/>
      <c r="CR95" s="11"/>
      <c r="CS95" s="4"/>
      <c r="CT95" s="11"/>
      <c r="CU95" s="11"/>
      <c r="CV95" s="11"/>
      <c r="CW95" s="11"/>
      <c r="CX95" s="136" t="str">
        <f>IF(CW95="","",VLOOKUP(CW95,'Daftar Kode dan Nama PT'!$A$1:$B$122,2,1))</f>
        <v/>
      </c>
      <c r="CY95" s="17" t="s">
        <v>199</v>
      </c>
      <c r="DG95" s="120" t="s">
        <v>199</v>
      </c>
    </row>
    <row r="96" spans="1:111" ht="15" customHeight="1">
      <c r="A96" s="4"/>
      <c r="B96" s="4"/>
      <c r="C96" s="3"/>
      <c r="D96" s="11"/>
      <c r="E96" s="3"/>
      <c r="F96" s="3"/>
      <c r="G96" s="3"/>
      <c r="H96" s="3"/>
      <c r="I96" s="3"/>
      <c r="J96" s="11"/>
      <c r="K96" s="11"/>
      <c r="L96" s="11"/>
      <c r="M96" s="3"/>
      <c r="N96" s="11"/>
      <c r="O96" s="3"/>
      <c r="P96" s="11"/>
      <c r="Q96" s="5"/>
      <c r="R96" s="3"/>
      <c r="S96" s="4"/>
      <c r="T96" s="11"/>
      <c r="U96" s="4"/>
      <c r="V96" s="4"/>
      <c r="W96" s="11"/>
      <c r="X96" s="11"/>
      <c r="Y96" s="11"/>
      <c r="Z96" s="11"/>
      <c r="AA96" s="11"/>
      <c r="AB96" s="4"/>
      <c r="AC96" s="4"/>
      <c r="AD96" s="5"/>
      <c r="AE96" s="4"/>
      <c r="AF96" s="4"/>
      <c r="AG96" s="4"/>
      <c r="AH96" s="4"/>
      <c r="AI96" s="4"/>
      <c r="AJ96" s="11"/>
      <c r="AK96" s="32"/>
      <c r="AL96" s="4"/>
      <c r="AM96" s="4"/>
      <c r="AN96" s="74" t="str">
        <f t="shared" si="1"/>
        <v/>
      </c>
      <c r="AO96" s="4"/>
      <c r="AP96" s="4"/>
      <c r="AQ96" s="11"/>
      <c r="AR96" s="32"/>
      <c r="AS96" s="4"/>
      <c r="AT96" s="4"/>
      <c r="AU96" s="4"/>
      <c r="AV96" s="11"/>
      <c r="AW96" s="11"/>
      <c r="AX96" s="11"/>
      <c r="AY96" s="11"/>
      <c r="AZ96" s="4"/>
      <c r="BA96" s="4"/>
      <c r="BB96" s="5"/>
      <c r="BC96" s="4"/>
      <c r="BD96" s="4"/>
      <c r="BE96" s="5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3"/>
      <c r="BU96" s="3"/>
      <c r="BV96" s="3"/>
      <c r="BW96" s="3"/>
      <c r="BX96" s="3"/>
      <c r="BY96" s="11"/>
      <c r="BZ96" s="4"/>
      <c r="CA96" s="4"/>
      <c r="CB96" s="11"/>
      <c r="CC96" s="4"/>
      <c r="CD96" s="4"/>
      <c r="CE96" s="11"/>
      <c r="CF96" s="115"/>
      <c r="CG96" s="115"/>
      <c r="CH96" s="11"/>
      <c r="CI96" s="115"/>
      <c r="CJ96" s="115"/>
      <c r="CK96" s="11"/>
      <c r="CL96" s="115"/>
      <c r="CM96" s="115"/>
      <c r="CN96" s="11"/>
      <c r="CO96" s="11"/>
      <c r="CP96" s="11"/>
      <c r="CQ96" s="11"/>
      <c r="CR96" s="11"/>
      <c r="CS96" s="4"/>
      <c r="CT96" s="11"/>
      <c r="CU96" s="11"/>
      <c r="CV96" s="11"/>
      <c r="CW96" s="11"/>
      <c r="CX96" s="136" t="str">
        <f>IF(CW96="","",VLOOKUP(CW96,'Daftar Kode dan Nama PT'!$A$1:$B$122,2,1))</f>
        <v/>
      </c>
      <c r="CY96" s="17" t="s">
        <v>199</v>
      </c>
      <c r="DG96" s="120" t="s">
        <v>199</v>
      </c>
    </row>
    <row r="97" spans="1:111" ht="15" customHeight="1">
      <c r="A97" s="4"/>
      <c r="B97" s="4"/>
      <c r="C97" s="3"/>
      <c r="D97" s="11"/>
      <c r="E97" s="3"/>
      <c r="F97" s="3"/>
      <c r="G97" s="3"/>
      <c r="H97" s="3"/>
      <c r="I97" s="3"/>
      <c r="J97" s="11"/>
      <c r="K97" s="11"/>
      <c r="L97" s="11"/>
      <c r="M97" s="3"/>
      <c r="N97" s="11"/>
      <c r="O97" s="3"/>
      <c r="P97" s="11"/>
      <c r="Q97" s="5"/>
      <c r="R97" s="3"/>
      <c r="S97" s="4"/>
      <c r="T97" s="11"/>
      <c r="U97" s="4"/>
      <c r="V97" s="4"/>
      <c r="W97" s="11"/>
      <c r="X97" s="11"/>
      <c r="Y97" s="11"/>
      <c r="Z97" s="11"/>
      <c r="AA97" s="11"/>
      <c r="AB97" s="4"/>
      <c r="AC97" s="4"/>
      <c r="AD97" s="5"/>
      <c r="AE97" s="4"/>
      <c r="AF97" s="4"/>
      <c r="AG97" s="4"/>
      <c r="AH97" s="4"/>
      <c r="AI97" s="4"/>
      <c r="AJ97" s="11"/>
      <c r="AK97" s="32"/>
      <c r="AL97" s="4"/>
      <c r="AM97" s="4"/>
      <c r="AN97" s="74" t="str">
        <f t="shared" si="1"/>
        <v/>
      </c>
      <c r="AO97" s="4"/>
      <c r="AP97" s="4"/>
      <c r="AQ97" s="11"/>
      <c r="AR97" s="32"/>
      <c r="AS97" s="4"/>
      <c r="AT97" s="4"/>
      <c r="AU97" s="4"/>
      <c r="AV97" s="11"/>
      <c r="AW97" s="11"/>
      <c r="AX97" s="11"/>
      <c r="AY97" s="11"/>
      <c r="AZ97" s="4"/>
      <c r="BA97" s="4"/>
      <c r="BB97" s="5"/>
      <c r="BC97" s="4"/>
      <c r="BD97" s="4"/>
      <c r="BE97" s="5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3"/>
      <c r="BU97" s="3"/>
      <c r="BV97" s="3"/>
      <c r="BW97" s="3"/>
      <c r="BX97" s="3"/>
      <c r="BY97" s="11"/>
      <c r="BZ97" s="4"/>
      <c r="CA97" s="4"/>
      <c r="CB97" s="11"/>
      <c r="CC97" s="4"/>
      <c r="CD97" s="4"/>
      <c r="CE97" s="11"/>
      <c r="CF97" s="115"/>
      <c r="CG97" s="115"/>
      <c r="CH97" s="11"/>
      <c r="CI97" s="115"/>
      <c r="CJ97" s="115"/>
      <c r="CK97" s="11"/>
      <c r="CL97" s="115"/>
      <c r="CM97" s="115"/>
      <c r="CN97" s="11"/>
      <c r="CO97" s="11"/>
      <c r="CP97" s="11"/>
      <c r="CQ97" s="11"/>
      <c r="CR97" s="11"/>
      <c r="CS97" s="4"/>
      <c r="CT97" s="11"/>
      <c r="CU97" s="11"/>
      <c r="CV97" s="11"/>
      <c r="CW97" s="11"/>
      <c r="CX97" s="136" t="str">
        <f>IF(CW97="","",VLOOKUP(CW97,'Daftar Kode dan Nama PT'!$A$1:$B$122,2,1))</f>
        <v/>
      </c>
      <c r="CY97" s="17" t="s">
        <v>199</v>
      </c>
      <c r="DG97" s="120" t="s">
        <v>199</v>
      </c>
    </row>
    <row r="98" spans="1:111" ht="15" customHeight="1">
      <c r="A98" s="4"/>
      <c r="B98" s="4"/>
      <c r="C98" s="3"/>
      <c r="D98" s="11"/>
      <c r="E98" s="3"/>
      <c r="F98" s="3"/>
      <c r="G98" s="3"/>
      <c r="H98" s="3"/>
      <c r="I98" s="3"/>
      <c r="J98" s="11"/>
      <c r="K98" s="11"/>
      <c r="L98" s="11"/>
      <c r="M98" s="3"/>
      <c r="N98" s="11"/>
      <c r="O98" s="3"/>
      <c r="P98" s="11"/>
      <c r="Q98" s="5"/>
      <c r="R98" s="3"/>
      <c r="S98" s="4"/>
      <c r="T98" s="11"/>
      <c r="U98" s="4"/>
      <c r="V98" s="4"/>
      <c r="W98" s="11"/>
      <c r="X98" s="11"/>
      <c r="Y98" s="11"/>
      <c r="Z98" s="11"/>
      <c r="AA98" s="11"/>
      <c r="AB98" s="4"/>
      <c r="AC98" s="4"/>
      <c r="AD98" s="5"/>
      <c r="AE98" s="4"/>
      <c r="AF98" s="4"/>
      <c r="AG98" s="4"/>
      <c r="AH98" s="4"/>
      <c r="AI98" s="4"/>
      <c r="AJ98" s="11"/>
      <c r="AK98" s="32"/>
      <c r="AL98" s="4"/>
      <c r="AM98" s="4"/>
      <c r="AN98" s="74" t="str">
        <f t="shared" si="1"/>
        <v/>
      </c>
      <c r="AO98" s="4"/>
      <c r="AP98" s="4"/>
      <c r="AQ98" s="11"/>
      <c r="AR98" s="32"/>
      <c r="AS98" s="4"/>
      <c r="AT98" s="4"/>
      <c r="AU98" s="4"/>
      <c r="AV98" s="11"/>
      <c r="AW98" s="11"/>
      <c r="AX98" s="11"/>
      <c r="AY98" s="11"/>
      <c r="AZ98" s="4"/>
      <c r="BA98" s="4"/>
      <c r="BB98" s="5"/>
      <c r="BC98" s="4"/>
      <c r="BD98" s="4"/>
      <c r="BE98" s="5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3"/>
      <c r="BU98" s="3"/>
      <c r="BV98" s="3"/>
      <c r="BW98" s="3"/>
      <c r="BX98" s="3"/>
      <c r="BY98" s="11"/>
      <c r="BZ98" s="4"/>
      <c r="CA98" s="4"/>
      <c r="CB98" s="11"/>
      <c r="CC98" s="4"/>
      <c r="CD98" s="4"/>
      <c r="CE98" s="11"/>
      <c r="CF98" s="115"/>
      <c r="CG98" s="115"/>
      <c r="CH98" s="11"/>
      <c r="CI98" s="115"/>
      <c r="CJ98" s="115"/>
      <c r="CK98" s="11"/>
      <c r="CL98" s="115"/>
      <c r="CM98" s="115"/>
      <c r="CN98" s="11"/>
      <c r="CO98" s="11"/>
      <c r="CP98" s="11"/>
      <c r="CQ98" s="11"/>
      <c r="CR98" s="11"/>
      <c r="CS98" s="4"/>
      <c r="CT98" s="11"/>
      <c r="CU98" s="11"/>
      <c r="CV98" s="11"/>
      <c r="CW98" s="11"/>
      <c r="CX98" s="136" t="str">
        <f>IF(CW98="","",VLOOKUP(CW98,'Daftar Kode dan Nama PT'!$A$1:$B$122,2,1))</f>
        <v/>
      </c>
      <c r="CY98" s="17" t="s">
        <v>199</v>
      </c>
      <c r="DG98" s="120" t="s">
        <v>199</v>
      </c>
    </row>
    <row r="99" spans="1:111" ht="15" customHeight="1">
      <c r="A99" s="4"/>
      <c r="B99" s="4"/>
      <c r="C99" s="3"/>
      <c r="D99" s="11"/>
      <c r="E99" s="3"/>
      <c r="F99" s="3"/>
      <c r="G99" s="3"/>
      <c r="H99" s="3"/>
      <c r="I99" s="3"/>
      <c r="J99" s="11"/>
      <c r="K99" s="11"/>
      <c r="L99" s="11"/>
      <c r="M99" s="3"/>
      <c r="N99" s="11"/>
      <c r="O99" s="3"/>
      <c r="P99" s="11"/>
      <c r="Q99" s="5"/>
      <c r="R99" s="3"/>
      <c r="S99" s="4"/>
      <c r="T99" s="11"/>
      <c r="U99" s="4"/>
      <c r="V99" s="4"/>
      <c r="W99" s="11"/>
      <c r="X99" s="11"/>
      <c r="Y99" s="11"/>
      <c r="Z99" s="11"/>
      <c r="AA99" s="11"/>
      <c r="AB99" s="4"/>
      <c r="AC99" s="4"/>
      <c r="AD99" s="5"/>
      <c r="AE99" s="4"/>
      <c r="AF99" s="4"/>
      <c r="AG99" s="4"/>
      <c r="AH99" s="4"/>
      <c r="AI99" s="4"/>
      <c r="AJ99" s="11"/>
      <c r="AK99" s="32"/>
      <c r="AL99" s="4"/>
      <c r="AM99" s="4"/>
      <c r="AN99" s="74" t="str">
        <f t="shared" si="1"/>
        <v/>
      </c>
      <c r="AO99" s="4"/>
      <c r="AP99" s="4"/>
      <c r="AQ99" s="11"/>
      <c r="AR99" s="32"/>
      <c r="AS99" s="4"/>
      <c r="AT99" s="4"/>
      <c r="AU99" s="4"/>
      <c r="AV99" s="11"/>
      <c r="AW99" s="11"/>
      <c r="AX99" s="11"/>
      <c r="AY99" s="11"/>
      <c r="AZ99" s="4"/>
      <c r="BA99" s="4"/>
      <c r="BB99" s="5"/>
      <c r="BC99" s="4"/>
      <c r="BD99" s="4"/>
      <c r="BE99" s="5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3"/>
      <c r="BU99" s="3"/>
      <c r="BV99" s="3"/>
      <c r="BW99" s="3"/>
      <c r="BX99" s="3"/>
      <c r="BY99" s="11"/>
      <c r="BZ99" s="4"/>
      <c r="CA99" s="4"/>
      <c r="CB99" s="11"/>
      <c r="CC99" s="4"/>
      <c r="CD99" s="4"/>
      <c r="CE99" s="11"/>
      <c r="CF99" s="115"/>
      <c r="CG99" s="115"/>
      <c r="CH99" s="11"/>
      <c r="CI99" s="115"/>
      <c r="CJ99" s="115"/>
      <c r="CK99" s="11"/>
      <c r="CL99" s="115"/>
      <c r="CM99" s="115"/>
      <c r="CN99" s="11"/>
      <c r="CO99" s="11"/>
      <c r="CP99" s="11"/>
      <c r="CQ99" s="11"/>
      <c r="CR99" s="11"/>
      <c r="CS99" s="4"/>
      <c r="CT99" s="11"/>
      <c r="CU99" s="11"/>
      <c r="CV99" s="11"/>
      <c r="CW99" s="11"/>
      <c r="CX99" s="136" t="str">
        <f>IF(CW99="","",VLOOKUP(CW99,'Daftar Kode dan Nama PT'!$A$1:$B$122,2,1))</f>
        <v/>
      </c>
      <c r="CY99" s="17" t="s">
        <v>199</v>
      </c>
      <c r="DG99" s="120" t="s">
        <v>199</v>
      </c>
    </row>
    <row r="100" spans="1:111" ht="15" customHeight="1">
      <c r="A100" s="4"/>
      <c r="B100" s="4"/>
      <c r="C100" s="3"/>
      <c r="D100" s="11"/>
      <c r="E100" s="3"/>
      <c r="F100" s="3"/>
      <c r="G100" s="3"/>
      <c r="H100" s="3"/>
      <c r="I100" s="3"/>
      <c r="J100" s="11"/>
      <c r="K100" s="11"/>
      <c r="L100" s="11"/>
      <c r="M100" s="3"/>
      <c r="N100" s="11"/>
      <c r="O100" s="3"/>
      <c r="P100" s="11"/>
      <c r="Q100" s="5"/>
      <c r="R100" s="3"/>
      <c r="S100" s="4"/>
      <c r="T100" s="11"/>
      <c r="U100" s="4"/>
      <c r="V100" s="4"/>
      <c r="W100" s="11"/>
      <c r="X100" s="11"/>
      <c r="Y100" s="11"/>
      <c r="Z100" s="11"/>
      <c r="AA100" s="11"/>
      <c r="AB100" s="4"/>
      <c r="AC100" s="4"/>
      <c r="AD100" s="5"/>
      <c r="AE100" s="4"/>
      <c r="AF100" s="4"/>
      <c r="AG100" s="4"/>
      <c r="AH100" s="4"/>
      <c r="AI100" s="4"/>
      <c r="AJ100" s="11"/>
      <c r="AK100" s="32"/>
      <c r="AL100" s="4"/>
      <c r="AM100" s="4"/>
      <c r="AN100" s="74" t="str">
        <f t="shared" si="1"/>
        <v/>
      </c>
      <c r="AO100" s="4"/>
      <c r="AP100" s="4"/>
      <c r="AQ100" s="11"/>
      <c r="AR100" s="32"/>
      <c r="AS100" s="4"/>
      <c r="AT100" s="4"/>
      <c r="AU100" s="4"/>
      <c r="AV100" s="11"/>
      <c r="AW100" s="11"/>
      <c r="AX100" s="11"/>
      <c r="AY100" s="11"/>
      <c r="AZ100" s="4"/>
      <c r="BA100" s="4"/>
      <c r="BB100" s="5"/>
      <c r="BC100" s="4"/>
      <c r="BD100" s="4"/>
      <c r="BE100" s="5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3"/>
      <c r="BU100" s="3"/>
      <c r="BV100" s="3"/>
      <c r="BW100" s="3"/>
      <c r="BX100" s="3"/>
      <c r="BY100" s="11"/>
      <c r="BZ100" s="4"/>
      <c r="CA100" s="4"/>
      <c r="CB100" s="11"/>
      <c r="CC100" s="4"/>
      <c r="CD100" s="4"/>
      <c r="CE100" s="11"/>
      <c r="CF100" s="115"/>
      <c r="CG100" s="115"/>
      <c r="CH100" s="11"/>
      <c r="CI100" s="115"/>
      <c r="CJ100" s="115"/>
      <c r="CK100" s="11"/>
      <c r="CL100" s="115"/>
      <c r="CM100" s="115"/>
      <c r="CN100" s="11"/>
      <c r="CO100" s="11"/>
      <c r="CP100" s="11"/>
      <c r="CQ100" s="11"/>
      <c r="CR100" s="11"/>
      <c r="CS100" s="4"/>
      <c r="CT100" s="11"/>
      <c r="CU100" s="11"/>
      <c r="CV100" s="11"/>
      <c r="CW100" s="11"/>
      <c r="CX100" s="136" t="str">
        <f>IF(CW100="","",VLOOKUP(CW100,'Daftar Kode dan Nama PT'!$A$1:$B$122,2,1))</f>
        <v/>
      </c>
      <c r="CY100" s="17" t="s">
        <v>199</v>
      </c>
      <c r="DG100" s="120" t="s">
        <v>199</v>
      </c>
    </row>
    <row r="101" spans="1:111" ht="15" customHeight="1">
      <c r="A101" s="4"/>
      <c r="B101" s="4"/>
      <c r="C101" s="3"/>
      <c r="D101" s="11"/>
      <c r="E101" s="3"/>
      <c r="F101" s="3"/>
      <c r="G101" s="3"/>
      <c r="H101" s="3"/>
      <c r="I101" s="3"/>
      <c r="J101" s="11"/>
      <c r="K101" s="11"/>
      <c r="L101" s="11"/>
      <c r="M101" s="3"/>
      <c r="N101" s="11"/>
      <c r="O101" s="3"/>
      <c r="P101" s="11"/>
      <c r="Q101" s="5"/>
      <c r="R101" s="3"/>
      <c r="S101" s="4"/>
      <c r="T101" s="11"/>
      <c r="U101" s="4"/>
      <c r="V101" s="4"/>
      <c r="W101" s="11"/>
      <c r="X101" s="11"/>
      <c r="Y101" s="11"/>
      <c r="Z101" s="11"/>
      <c r="AA101" s="11"/>
      <c r="AB101" s="4"/>
      <c r="AC101" s="4"/>
      <c r="AD101" s="5"/>
      <c r="AE101" s="4"/>
      <c r="AF101" s="4"/>
      <c r="AG101" s="4"/>
      <c r="AH101" s="4"/>
      <c r="AI101" s="4"/>
      <c r="AJ101" s="11"/>
      <c r="AK101" s="32"/>
      <c r="AL101" s="4"/>
      <c r="AM101" s="4"/>
      <c r="AN101" s="74" t="str">
        <f t="shared" si="1"/>
        <v/>
      </c>
      <c r="AO101" s="4"/>
      <c r="AP101" s="4"/>
      <c r="AQ101" s="11"/>
      <c r="AR101" s="32"/>
      <c r="AS101" s="4"/>
      <c r="AT101" s="4"/>
      <c r="AU101" s="4"/>
      <c r="AV101" s="11"/>
      <c r="AW101" s="11"/>
      <c r="AX101" s="11"/>
      <c r="AY101" s="11"/>
      <c r="AZ101" s="4"/>
      <c r="BA101" s="4"/>
      <c r="BB101" s="5"/>
      <c r="BC101" s="4"/>
      <c r="BD101" s="4"/>
      <c r="BE101" s="5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3"/>
      <c r="BU101" s="3"/>
      <c r="BV101" s="3"/>
      <c r="BW101" s="3"/>
      <c r="BX101" s="3"/>
      <c r="BY101" s="11"/>
      <c r="BZ101" s="4"/>
      <c r="CA101" s="4"/>
      <c r="CB101" s="11"/>
      <c r="CC101" s="4"/>
      <c r="CD101" s="4"/>
      <c r="CE101" s="11"/>
      <c r="CF101" s="115"/>
      <c r="CG101" s="115"/>
      <c r="CH101" s="11"/>
      <c r="CI101" s="115"/>
      <c r="CJ101" s="115"/>
      <c r="CK101" s="11"/>
      <c r="CL101" s="115"/>
      <c r="CM101" s="115"/>
      <c r="CN101" s="11"/>
      <c r="CO101" s="11"/>
      <c r="CP101" s="11"/>
      <c r="CQ101" s="11"/>
      <c r="CR101" s="11"/>
      <c r="CS101" s="4"/>
      <c r="CT101" s="11"/>
      <c r="CU101" s="11"/>
      <c r="CV101" s="11"/>
      <c r="CW101" s="11"/>
      <c r="CX101" s="136" t="str">
        <f>IF(CW101="","",VLOOKUP(CW101,'Daftar Kode dan Nama PT'!$A$1:$B$122,2,1))</f>
        <v/>
      </c>
      <c r="CY101" s="17" t="s">
        <v>199</v>
      </c>
      <c r="DG101" s="120" t="s">
        <v>199</v>
      </c>
    </row>
    <row r="102" spans="1:111" ht="15" customHeight="1">
      <c r="A102" s="4"/>
      <c r="B102" s="4"/>
      <c r="C102" s="3"/>
      <c r="D102" s="11"/>
      <c r="E102" s="3"/>
      <c r="F102" s="3"/>
      <c r="G102" s="3"/>
      <c r="H102" s="3"/>
      <c r="I102" s="3"/>
      <c r="J102" s="11"/>
      <c r="K102" s="11"/>
      <c r="L102" s="11"/>
      <c r="M102" s="3"/>
      <c r="N102" s="11"/>
      <c r="O102" s="3"/>
      <c r="P102" s="11"/>
      <c r="Q102" s="5"/>
      <c r="R102" s="3"/>
      <c r="S102" s="4"/>
      <c r="T102" s="11"/>
      <c r="U102" s="4"/>
      <c r="V102" s="4"/>
      <c r="W102" s="11"/>
      <c r="X102" s="11"/>
      <c r="Y102" s="11"/>
      <c r="Z102" s="11"/>
      <c r="AA102" s="11"/>
      <c r="AB102" s="4"/>
      <c r="AC102" s="4"/>
      <c r="AD102" s="5"/>
      <c r="AE102" s="4"/>
      <c r="AF102" s="4"/>
      <c r="AG102" s="4"/>
      <c r="AH102" s="4"/>
      <c r="AI102" s="4"/>
      <c r="AJ102" s="11"/>
      <c r="AK102" s="32"/>
      <c r="AL102" s="4"/>
      <c r="AM102" s="4"/>
      <c r="AN102" s="74" t="str">
        <f t="shared" si="1"/>
        <v/>
      </c>
      <c r="AO102" s="4"/>
      <c r="AP102" s="4"/>
      <c r="AQ102" s="11"/>
      <c r="AR102" s="32"/>
      <c r="AS102" s="4"/>
      <c r="AT102" s="4"/>
      <c r="AU102" s="4"/>
      <c r="AV102" s="11"/>
      <c r="AW102" s="11"/>
      <c r="AX102" s="11"/>
      <c r="AY102" s="11"/>
      <c r="AZ102" s="4"/>
      <c r="BA102" s="4"/>
      <c r="BB102" s="5"/>
      <c r="BC102" s="4"/>
      <c r="BD102" s="4"/>
      <c r="BE102" s="5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3"/>
      <c r="BU102" s="3"/>
      <c r="BV102" s="3"/>
      <c r="BW102" s="3"/>
      <c r="BX102" s="3"/>
      <c r="BY102" s="11"/>
      <c r="BZ102" s="4"/>
      <c r="CA102" s="4"/>
      <c r="CB102" s="11"/>
      <c r="CC102" s="4"/>
      <c r="CD102" s="4"/>
      <c r="CE102" s="11"/>
      <c r="CF102" s="115"/>
      <c r="CG102" s="115"/>
      <c r="CH102" s="11"/>
      <c r="CI102" s="115"/>
      <c r="CJ102" s="115"/>
      <c r="CK102" s="11"/>
      <c r="CL102" s="115"/>
      <c r="CM102" s="115"/>
      <c r="CN102" s="11"/>
      <c r="CO102" s="11"/>
      <c r="CP102" s="11"/>
      <c r="CQ102" s="11"/>
      <c r="CR102" s="11"/>
      <c r="CS102" s="4"/>
      <c r="CT102" s="11"/>
      <c r="CU102" s="11"/>
      <c r="CV102" s="11"/>
      <c r="CW102" s="11"/>
      <c r="CX102" s="136" t="str">
        <f>IF(CW102="","",VLOOKUP(CW102,'Daftar Kode dan Nama PT'!$A$1:$B$122,2,1))</f>
        <v/>
      </c>
      <c r="CY102" s="17" t="s">
        <v>199</v>
      </c>
      <c r="DG102" s="120" t="s">
        <v>199</v>
      </c>
    </row>
    <row r="103" spans="1:111" ht="15" customHeight="1">
      <c r="A103" s="4"/>
      <c r="B103" s="4"/>
      <c r="C103" s="3"/>
      <c r="D103" s="11"/>
      <c r="E103" s="3"/>
      <c r="F103" s="3"/>
      <c r="G103" s="3"/>
      <c r="H103" s="3"/>
      <c r="I103" s="3"/>
      <c r="J103" s="11"/>
      <c r="K103" s="11"/>
      <c r="L103" s="11"/>
      <c r="M103" s="3"/>
      <c r="N103" s="11"/>
      <c r="O103" s="3"/>
      <c r="P103" s="11"/>
      <c r="Q103" s="5"/>
      <c r="R103" s="3"/>
      <c r="S103" s="4"/>
      <c r="T103" s="11"/>
      <c r="U103" s="4"/>
      <c r="V103" s="4"/>
      <c r="W103" s="11"/>
      <c r="X103" s="11"/>
      <c r="Y103" s="11"/>
      <c r="Z103" s="11"/>
      <c r="AA103" s="11"/>
      <c r="AB103" s="4"/>
      <c r="AC103" s="4"/>
      <c r="AD103" s="5"/>
      <c r="AE103" s="4"/>
      <c r="AF103" s="4"/>
      <c r="AG103" s="4"/>
      <c r="AH103" s="4"/>
      <c r="AI103" s="4"/>
      <c r="AJ103" s="11"/>
      <c r="AK103" s="32"/>
      <c r="AL103" s="4"/>
      <c r="AM103" s="4"/>
      <c r="AN103" s="74" t="str">
        <f t="shared" si="1"/>
        <v/>
      </c>
      <c r="AO103" s="4"/>
      <c r="AP103" s="4"/>
      <c r="AQ103" s="11"/>
      <c r="AR103" s="32"/>
      <c r="AS103" s="4"/>
      <c r="AT103" s="4"/>
      <c r="AU103" s="4"/>
      <c r="AV103" s="11"/>
      <c r="AW103" s="11"/>
      <c r="AX103" s="11"/>
      <c r="AY103" s="11"/>
      <c r="AZ103" s="4"/>
      <c r="BA103" s="4"/>
      <c r="BB103" s="5"/>
      <c r="BC103" s="4"/>
      <c r="BD103" s="4"/>
      <c r="BE103" s="5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3"/>
      <c r="BU103" s="3"/>
      <c r="BV103" s="3"/>
      <c r="BW103" s="3"/>
      <c r="BX103" s="3"/>
      <c r="BY103" s="11"/>
      <c r="BZ103" s="4"/>
      <c r="CA103" s="4"/>
      <c r="CB103" s="11"/>
      <c r="CC103" s="4"/>
      <c r="CD103" s="4"/>
      <c r="CE103" s="11"/>
      <c r="CF103" s="115"/>
      <c r="CG103" s="115"/>
      <c r="CH103" s="11"/>
      <c r="CI103" s="115"/>
      <c r="CJ103" s="115"/>
      <c r="CK103" s="11"/>
      <c r="CL103" s="115"/>
      <c r="CM103" s="115"/>
      <c r="CN103" s="11"/>
      <c r="CO103" s="11"/>
      <c r="CP103" s="11"/>
      <c r="CQ103" s="11"/>
      <c r="CR103" s="11"/>
      <c r="CS103" s="4"/>
      <c r="CT103" s="11"/>
      <c r="CU103" s="11"/>
      <c r="CV103" s="11"/>
      <c r="CW103" s="11"/>
      <c r="CX103" s="136" t="str">
        <f>IF(CW103="","",VLOOKUP(CW103,'Daftar Kode dan Nama PT'!$A$1:$B$122,2,1))</f>
        <v/>
      </c>
      <c r="CY103" s="17" t="s">
        <v>199</v>
      </c>
      <c r="DG103" s="120" t="s">
        <v>199</v>
      </c>
    </row>
    <row r="104" spans="1:111" ht="15" customHeight="1">
      <c r="A104" s="4"/>
      <c r="B104" s="4"/>
      <c r="C104" s="3"/>
      <c r="D104" s="11"/>
      <c r="E104" s="3"/>
      <c r="F104" s="3"/>
      <c r="G104" s="3"/>
      <c r="H104" s="3"/>
      <c r="I104" s="3"/>
      <c r="J104" s="11"/>
      <c r="K104" s="11"/>
      <c r="L104" s="11"/>
      <c r="M104" s="3"/>
      <c r="N104" s="11"/>
      <c r="O104" s="3"/>
      <c r="P104" s="11"/>
      <c r="Q104" s="5"/>
      <c r="R104" s="3"/>
      <c r="S104" s="4"/>
      <c r="T104" s="11"/>
      <c r="U104" s="4"/>
      <c r="V104" s="4"/>
      <c r="W104" s="11"/>
      <c r="X104" s="11"/>
      <c r="Y104" s="11"/>
      <c r="Z104" s="11"/>
      <c r="AA104" s="11"/>
      <c r="AB104" s="4"/>
      <c r="AC104" s="4"/>
      <c r="AD104" s="5"/>
      <c r="AE104" s="4"/>
      <c r="AF104" s="4"/>
      <c r="AG104" s="4"/>
      <c r="AH104" s="4"/>
      <c r="AI104" s="4"/>
      <c r="AJ104" s="11"/>
      <c r="AK104" s="32"/>
      <c r="AL104" s="4"/>
      <c r="AM104" s="4"/>
      <c r="AN104" s="74" t="str">
        <f t="shared" si="1"/>
        <v/>
      </c>
      <c r="AO104" s="4"/>
      <c r="AP104" s="4"/>
      <c r="AQ104" s="11"/>
      <c r="AR104" s="32"/>
      <c r="AS104" s="4"/>
      <c r="AT104" s="4"/>
      <c r="AU104" s="4"/>
      <c r="AV104" s="11"/>
      <c r="AW104" s="11"/>
      <c r="AX104" s="11"/>
      <c r="AY104" s="11"/>
      <c r="AZ104" s="4"/>
      <c r="BA104" s="4"/>
      <c r="BB104" s="5"/>
      <c r="BC104" s="4"/>
      <c r="BD104" s="4"/>
      <c r="BE104" s="5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3"/>
      <c r="BU104" s="3"/>
      <c r="BV104" s="3"/>
      <c r="BW104" s="3"/>
      <c r="BX104" s="3"/>
      <c r="BY104" s="11"/>
      <c r="BZ104" s="4"/>
      <c r="CA104" s="4"/>
      <c r="CB104" s="11"/>
      <c r="CC104" s="4"/>
      <c r="CD104" s="4"/>
      <c r="CE104" s="11"/>
      <c r="CF104" s="115"/>
      <c r="CG104" s="115"/>
      <c r="CH104" s="11"/>
      <c r="CI104" s="115"/>
      <c r="CJ104" s="115"/>
      <c r="CK104" s="11"/>
      <c r="CL104" s="115"/>
      <c r="CM104" s="115"/>
      <c r="CN104" s="11"/>
      <c r="CO104" s="11"/>
      <c r="CP104" s="11"/>
      <c r="CQ104" s="11"/>
      <c r="CR104" s="11"/>
      <c r="CS104" s="4"/>
      <c r="CT104" s="11"/>
      <c r="CU104" s="11"/>
      <c r="CV104" s="11"/>
      <c r="CW104" s="11"/>
      <c r="CX104" s="136" t="str">
        <f>IF(CW104="","",VLOOKUP(CW104,'Daftar Kode dan Nama PT'!$A$1:$B$122,2,1))</f>
        <v/>
      </c>
      <c r="CY104" s="17" t="s">
        <v>199</v>
      </c>
      <c r="DG104" s="120" t="s">
        <v>199</v>
      </c>
    </row>
    <row r="105" spans="1:111" ht="15" customHeight="1">
      <c r="A105" s="4"/>
      <c r="B105" s="4"/>
      <c r="C105" s="3"/>
      <c r="D105" s="11"/>
      <c r="E105" s="3"/>
      <c r="F105" s="3"/>
      <c r="G105" s="3"/>
      <c r="H105" s="3"/>
      <c r="I105" s="3"/>
      <c r="J105" s="11"/>
      <c r="K105" s="11"/>
      <c r="L105" s="11"/>
      <c r="M105" s="3"/>
      <c r="N105" s="11"/>
      <c r="O105" s="3"/>
      <c r="P105" s="11"/>
      <c r="Q105" s="5"/>
      <c r="R105" s="3"/>
      <c r="S105" s="4"/>
      <c r="T105" s="11"/>
      <c r="U105" s="4"/>
      <c r="V105" s="4"/>
      <c r="W105" s="11"/>
      <c r="X105" s="11"/>
      <c r="Y105" s="11"/>
      <c r="Z105" s="11"/>
      <c r="AA105" s="11"/>
      <c r="AB105" s="4"/>
      <c r="AC105" s="4"/>
      <c r="AD105" s="5"/>
      <c r="AE105" s="4"/>
      <c r="AF105" s="4"/>
      <c r="AG105" s="4"/>
      <c r="AH105" s="4"/>
      <c r="AI105" s="4"/>
      <c r="AJ105" s="11"/>
      <c r="AK105" s="32"/>
      <c r="AL105" s="4"/>
      <c r="AM105" s="4"/>
      <c r="AN105" s="74" t="str">
        <f t="shared" si="1"/>
        <v/>
      </c>
      <c r="AO105" s="4"/>
      <c r="AP105" s="4"/>
      <c r="AQ105" s="11"/>
      <c r="AR105" s="32"/>
      <c r="AS105" s="4"/>
      <c r="AT105" s="4"/>
      <c r="AU105" s="4"/>
      <c r="AV105" s="11"/>
      <c r="AW105" s="11"/>
      <c r="AX105" s="11"/>
      <c r="AY105" s="11"/>
      <c r="AZ105" s="4"/>
      <c r="BA105" s="4"/>
      <c r="BB105" s="5"/>
      <c r="BC105" s="4"/>
      <c r="BD105" s="4"/>
      <c r="BE105" s="5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3"/>
      <c r="BU105" s="3"/>
      <c r="BV105" s="3"/>
      <c r="BW105" s="3"/>
      <c r="BX105" s="3"/>
      <c r="BY105" s="11"/>
      <c r="BZ105" s="4"/>
      <c r="CA105" s="4"/>
      <c r="CB105" s="11"/>
      <c r="CC105" s="4"/>
      <c r="CD105" s="4"/>
      <c r="CE105" s="11"/>
      <c r="CF105" s="115"/>
      <c r="CG105" s="115"/>
      <c r="CH105" s="11"/>
      <c r="CI105" s="115"/>
      <c r="CJ105" s="115"/>
      <c r="CK105" s="11"/>
      <c r="CL105" s="115"/>
      <c r="CM105" s="115"/>
      <c r="CN105" s="11"/>
      <c r="CO105" s="11"/>
      <c r="CP105" s="11"/>
      <c r="CQ105" s="11"/>
      <c r="CR105" s="11"/>
      <c r="CS105" s="4"/>
      <c r="CT105" s="11"/>
      <c r="CU105" s="11"/>
      <c r="CV105" s="11"/>
      <c r="CW105" s="11"/>
      <c r="CX105" s="136" t="str">
        <f>IF(CW105="","",VLOOKUP(CW105,'Daftar Kode dan Nama PT'!$A$1:$B$122,2,1))</f>
        <v/>
      </c>
      <c r="CY105" s="17" t="s">
        <v>199</v>
      </c>
      <c r="DG105" s="120" t="s">
        <v>199</v>
      </c>
    </row>
    <row r="106" spans="1:111" ht="15" customHeight="1">
      <c r="A106" s="4"/>
      <c r="B106" s="4"/>
      <c r="C106" s="3"/>
      <c r="D106" s="11"/>
      <c r="E106" s="3"/>
      <c r="F106" s="3"/>
      <c r="G106" s="3"/>
      <c r="H106" s="3"/>
      <c r="I106" s="3"/>
      <c r="J106" s="11"/>
      <c r="K106" s="11"/>
      <c r="L106" s="11"/>
      <c r="M106" s="3"/>
      <c r="N106" s="11"/>
      <c r="O106" s="3"/>
      <c r="P106" s="11"/>
      <c r="Q106" s="5"/>
      <c r="R106" s="3"/>
      <c r="S106" s="4"/>
      <c r="T106" s="11"/>
      <c r="U106" s="4"/>
      <c r="V106" s="4"/>
      <c r="W106" s="11"/>
      <c r="X106" s="11"/>
      <c r="Y106" s="11"/>
      <c r="Z106" s="11"/>
      <c r="AA106" s="11"/>
      <c r="AB106" s="4"/>
      <c r="AC106" s="4"/>
      <c r="AD106" s="5"/>
      <c r="AE106" s="4"/>
      <c r="AF106" s="4"/>
      <c r="AG106" s="4"/>
      <c r="AH106" s="4"/>
      <c r="AI106" s="4"/>
      <c r="AJ106" s="11"/>
      <c r="AK106" s="32"/>
      <c r="AL106" s="4"/>
      <c r="AM106" s="4"/>
      <c r="AN106" s="74" t="str">
        <f t="shared" si="1"/>
        <v/>
      </c>
      <c r="AO106" s="4"/>
      <c r="AP106" s="4"/>
      <c r="AQ106" s="11"/>
      <c r="AR106" s="32"/>
      <c r="AS106" s="4"/>
      <c r="AT106" s="4"/>
      <c r="AU106" s="4"/>
      <c r="AV106" s="11"/>
      <c r="AW106" s="11"/>
      <c r="AX106" s="11"/>
      <c r="AY106" s="11"/>
      <c r="AZ106" s="4"/>
      <c r="BA106" s="4"/>
      <c r="BB106" s="5"/>
      <c r="BC106" s="4"/>
      <c r="BD106" s="4"/>
      <c r="BE106" s="5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3"/>
      <c r="BU106" s="3"/>
      <c r="BV106" s="3"/>
      <c r="BW106" s="3"/>
      <c r="BX106" s="3"/>
      <c r="BY106" s="11"/>
      <c r="BZ106" s="4"/>
      <c r="CA106" s="4"/>
      <c r="CB106" s="11"/>
      <c r="CC106" s="4"/>
      <c r="CD106" s="4"/>
      <c r="CE106" s="11"/>
      <c r="CF106" s="115"/>
      <c r="CG106" s="115"/>
      <c r="CH106" s="11"/>
      <c r="CI106" s="115"/>
      <c r="CJ106" s="115"/>
      <c r="CK106" s="11"/>
      <c r="CL106" s="115"/>
      <c r="CM106" s="115"/>
      <c r="CN106" s="11"/>
      <c r="CO106" s="11"/>
      <c r="CP106" s="11"/>
      <c r="CQ106" s="11"/>
      <c r="CR106" s="11"/>
      <c r="CS106" s="4"/>
      <c r="CT106" s="11"/>
      <c r="CU106" s="11"/>
      <c r="CV106" s="11"/>
      <c r="CW106" s="11"/>
      <c r="CX106" s="136" t="str">
        <f>IF(CW106="","",VLOOKUP(CW106,'Daftar Kode dan Nama PT'!$A$1:$B$122,2,1))</f>
        <v/>
      </c>
      <c r="CY106" s="17" t="s">
        <v>199</v>
      </c>
      <c r="DG106" s="120" t="s">
        <v>199</v>
      </c>
    </row>
    <row r="107" spans="1:111" ht="15" customHeight="1">
      <c r="A107" s="4"/>
      <c r="B107" s="4"/>
      <c r="C107" s="3"/>
      <c r="D107" s="11"/>
      <c r="E107" s="3"/>
      <c r="F107" s="3"/>
      <c r="G107" s="3"/>
      <c r="H107" s="3"/>
      <c r="I107" s="3"/>
      <c r="J107" s="11"/>
      <c r="K107" s="11"/>
      <c r="L107" s="11"/>
      <c r="M107" s="3"/>
      <c r="N107" s="11"/>
      <c r="O107" s="3"/>
      <c r="P107" s="11"/>
      <c r="Q107" s="5"/>
      <c r="R107" s="3"/>
      <c r="S107" s="4"/>
      <c r="T107" s="11"/>
      <c r="U107" s="4"/>
      <c r="V107" s="4"/>
      <c r="W107" s="11"/>
      <c r="X107" s="11"/>
      <c r="Y107" s="11"/>
      <c r="Z107" s="11"/>
      <c r="AA107" s="11"/>
      <c r="AB107" s="4"/>
      <c r="AC107" s="4"/>
      <c r="AD107" s="5"/>
      <c r="AE107" s="4"/>
      <c r="AF107" s="4"/>
      <c r="AG107" s="4"/>
      <c r="AH107" s="4"/>
      <c r="AI107" s="4"/>
      <c r="AJ107" s="11"/>
      <c r="AK107" s="32"/>
      <c r="AL107" s="4"/>
      <c r="AM107" s="4"/>
      <c r="AN107" s="74" t="str">
        <f t="shared" si="1"/>
        <v/>
      </c>
      <c r="AO107" s="4"/>
      <c r="AP107" s="4"/>
      <c r="AQ107" s="11"/>
      <c r="AR107" s="32"/>
      <c r="AS107" s="4"/>
      <c r="AT107" s="4"/>
      <c r="AU107" s="4"/>
      <c r="AV107" s="11"/>
      <c r="AW107" s="11"/>
      <c r="AX107" s="11"/>
      <c r="AY107" s="11"/>
      <c r="AZ107" s="4"/>
      <c r="BA107" s="4"/>
      <c r="BB107" s="5"/>
      <c r="BC107" s="4"/>
      <c r="BD107" s="4"/>
      <c r="BE107" s="5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3"/>
      <c r="BU107" s="3"/>
      <c r="BV107" s="3"/>
      <c r="BW107" s="3"/>
      <c r="BX107" s="3"/>
      <c r="BY107" s="11"/>
      <c r="BZ107" s="4"/>
      <c r="CA107" s="4"/>
      <c r="CB107" s="11"/>
      <c r="CC107" s="4"/>
      <c r="CD107" s="4"/>
      <c r="CE107" s="11"/>
      <c r="CF107" s="115"/>
      <c r="CG107" s="115"/>
      <c r="CH107" s="11"/>
      <c r="CI107" s="115"/>
      <c r="CJ107" s="115"/>
      <c r="CK107" s="11"/>
      <c r="CL107" s="115"/>
      <c r="CM107" s="115"/>
      <c r="CN107" s="11"/>
      <c r="CO107" s="11"/>
      <c r="CP107" s="11"/>
      <c r="CQ107" s="11"/>
      <c r="CR107" s="11"/>
      <c r="CS107" s="4"/>
      <c r="CT107" s="11"/>
      <c r="CU107" s="11"/>
      <c r="CV107" s="11"/>
      <c r="CW107" s="11"/>
      <c r="CX107" s="136" t="str">
        <f>IF(CW107="","",VLOOKUP(CW107,'Daftar Kode dan Nama PT'!$A$1:$B$122,2,1))</f>
        <v/>
      </c>
      <c r="CY107" s="17" t="s">
        <v>199</v>
      </c>
      <c r="DG107" s="120" t="s">
        <v>199</v>
      </c>
    </row>
    <row r="108" spans="1:111" ht="15" customHeight="1">
      <c r="A108" s="4"/>
      <c r="B108" s="4"/>
      <c r="C108" s="3"/>
      <c r="D108" s="11"/>
      <c r="E108" s="3"/>
      <c r="F108" s="3"/>
      <c r="G108" s="3"/>
      <c r="H108" s="3"/>
      <c r="I108" s="3"/>
      <c r="J108" s="11"/>
      <c r="K108" s="11"/>
      <c r="L108" s="11"/>
      <c r="M108" s="3"/>
      <c r="N108" s="11"/>
      <c r="O108" s="3"/>
      <c r="P108" s="11"/>
      <c r="Q108" s="5"/>
      <c r="R108" s="3"/>
      <c r="S108" s="4"/>
      <c r="T108" s="11"/>
      <c r="U108" s="4"/>
      <c r="V108" s="4"/>
      <c r="W108" s="11"/>
      <c r="X108" s="11"/>
      <c r="Y108" s="11"/>
      <c r="Z108" s="11"/>
      <c r="AA108" s="11"/>
      <c r="AB108" s="4"/>
      <c r="AC108" s="4"/>
      <c r="AD108" s="5"/>
      <c r="AE108" s="4"/>
      <c r="AF108" s="4"/>
      <c r="AG108" s="4"/>
      <c r="AH108" s="4"/>
      <c r="AI108" s="4"/>
      <c r="AJ108" s="11"/>
      <c r="AK108" s="32"/>
      <c r="AL108" s="4"/>
      <c r="AM108" s="4"/>
      <c r="AN108" s="74" t="str">
        <f t="shared" si="1"/>
        <v/>
      </c>
      <c r="AO108" s="4"/>
      <c r="AP108" s="4"/>
      <c r="AQ108" s="11"/>
      <c r="AR108" s="32"/>
      <c r="AS108" s="4"/>
      <c r="AT108" s="4"/>
      <c r="AU108" s="4"/>
      <c r="AV108" s="11"/>
      <c r="AW108" s="11"/>
      <c r="AX108" s="11"/>
      <c r="AY108" s="11"/>
      <c r="AZ108" s="4"/>
      <c r="BA108" s="4"/>
      <c r="BB108" s="5"/>
      <c r="BC108" s="4"/>
      <c r="BD108" s="4"/>
      <c r="BE108" s="5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3"/>
      <c r="BU108" s="3"/>
      <c r="BV108" s="3"/>
      <c r="BW108" s="3"/>
      <c r="BX108" s="3"/>
      <c r="BY108" s="11"/>
      <c r="BZ108" s="4"/>
      <c r="CA108" s="4"/>
      <c r="CB108" s="11"/>
      <c r="CC108" s="4"/>
      <c r="CD108" s="4"/>
      <c r="CE108" s="11"/>
      <c r="CF108" s="115"/>
      <c r="CG108" s="115"/>
      <c r="CH108" s="11"/>
      <c r="CI108" s="115"/>
      <c r="CJ108" s="115"/>
      <c r="CK108" s="11"/>
      <c r="CL108" s="115"/>
      <c r="CM108" s="115"/>
      <c r="CN108" s="11"/>
      <c r="CO108" s="11"/>
      <c r="CP108" s="11"/>
      <c r="CQ108" s="11"/>
      <c r="CR108" s="11"/>
      <c r="CS108" s="4"/>
      <c r="CT108" s="11"/>
      <c r="CU108" s="11"/>
      <c r="CV108" s="11"/>
      <c r="CW108" s="11"/>
      <c r="CX108" s="136" t="str">
        <f>IF(CW108="","",VLOOKUP(CW108,'Daftar Kode dan Nama PT'!$A$1:$B$122,2,1))</f>
        <v/>
      </c>
      <c r="CY108" s="17" t="s">
        <v>199</v>
      </c>
      <c r="DG108" s="120" t="s">
        <v>199</v>
      </c>
    </row>
    <row r="109" spans="1:111" ht="15" customHeight="1">
      <c r="A109" s="4"/>
      <c r="B109" s="4"/>
      <c r="C109" s="3"/>
      <c r="D109" s="11"/>
      <c r="E109" s="3"/>
      <c r="F109" s="3"/>
      <c r="G109" s="3"/>
      <c r="H109" s="3"/>
      <c r="I109" s="3"/>
      <c r="J109" s="11"/>
      <c r="K109" s="11"/>
      <c r="L109" s="11"/>
      <c r="M109" s="3"/>
      <c r="N109" s="11"/>
      <c r="O109" s="3"/>
      <c r="P109" s="11"/>
      <c r="Q109" s="5"/>
      <c r="R109" s="3"/>
      <c r="S109" s="4"/>
      <c r="T109" s="11"/>
      <c r="U109" s="4"/>
      <c r="V109" s="4"/>
      <c r="W109" s="11"/>
      <c r="X109" s="11"/>
      <c r="Y109" s="11"/>
      <c r="Z109" s="11"/>
      <c r="AA109" s="11"/>
      <c r="AB109" s="4"/>
      <c r="AC109" s="4"/>
      <c r="AD109" s="5"/>
      <c r="AE109" s="4"/>
      <c r="AF109" s="4"/>
      <c r="AG109" s="4"/>
      <c r="AH109" s="4"/>
      <c r="AI109" s="4"/>
      <c r="AJ109" s="11"/>
      <c r="AK109" s="32"/>
      <c r="AL109" s="4"/>
      <c r="AM109" s="4"/>
      <c r="AN109" s="74" t="str">
        <f t="shared" si="1"/>
        <v/>
      </c>
      <c r="AO109" s="4"/>
      <c r="AP109" s="4"/>
      <c r="AQ109" s="11"/>
      <c r="AR109" s="32"/>
      <c r="AS109" s="4"/>
      <c r="AT109" s="4"/>
      <c r="AU109" s="4"/>
      <c r="AV109" s="11"/>
      <c r="AW109" s="11"/>
      <c r="AX109" s="11"/>
      <c r="AY109" s="11"/>
      <c r="AZ109" s="4"/>
      <c r="BA109" s="4"/>
      <c r="BB109" s="5"/>
      <c r="BC109" s="4"/>
      <c r="BD109" s="4"/>
      <c r="BE109" s="5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3"/>
      <c r="BU109" s="3"/>
      <c r="BV109" s="3"/>
      <c r="BW109" s="3"/>
      <c r="BX109" s="3"/>
      <c r="BY109" s="11"/>
      <c r="BZ109" s="4"/>
      <c r="CA109" s="4"/>
      <c r="CB109" s="11"/>
      <c r="CC109" s="4"/>
      <c r="CD109" s="4"/>
      <c r="CE109" s="11"/>
      <c r="CF109" s="115"/>
      <c r="CG109" s="115"/>
      <c r="CH109" s="11"/>
      <c r="CI109" s="115"/>
      <c r="CJ109" s="115"/>
      <c r="CK109" s="11"/>
      <c r="CL109" s="115"/>
      <c r="CM109" s="115"/>
      <c r="CN109" s="11"/>
      <c r="CO109" s="11"/>
      <c r="CP109" s="11"/>
      <c r="CQ109" s="11"/>
      <c r="CR109" s="11"/>
      <c r="CS109" s="4"/>
      <c r="CT109" s="11"/>
      <c r="CU109" s="11"/>
      <c r="CV109" s="11"/>
      <c r="CW109" s="11"/>
      <c r="CX109" s="136" t="str">
        <f>IF(CW109="","",VLOOKUP(CW109,'Daftar Kode dan Nama PT'!$A$1:$B$122,2,1))</f>
        <v/>
      </c>
      <c r="CY109" s="17" t="s">
        <v>199</v>
      </c>
      <c r="DG109" s="120" t="s">
        <v>199</v>
      </c>
    </row>
    <row r="110" spans="1:111" ht="15" customHeight="1">
      <c r="A110" s="4"/>
      <c r="B110" s="4"/>
      <c r="C110" s="3"/>
      <c r="D110" s="11"/>
      <c r="E110" s="3"/>
      <c r="F110" s="3"/>
      <c r="G110" s="3"/>
      <c r="H110" s="3"/>
      <c r="I110" s="3"/>
      <c r="J110" s="11"/>
      <c r="K110" s="11"/>
      <c r="L110" s="11"/>
      <c r="M110" s="3"/>
      <c r="N110" s="11"/>
      <c r="O110" s="3"/>
      <c r="P110" s="11"/>
      <c r="Q110" s="5"/>
      <c r="R110" s="3"/>
      <c r="S110" s="4"/>
      <c r="T110" s="11"/>
      <c r="U110" s="4"/>
      <c r="V110" s="4"/>
      <c r="W110" s="11"/>
      <c r="X110" s="11"/>
      <c r="Y110" s="11"/>
      <c r="Z110" s="11"/>
      <c r="AA110" s="11"/>
      <c r="AB110" s="4"/>
      <c r="AC110" s="4"/>
      <c r="AD110" s="5"/>
      <c r="AE110" s="4"/>
      <c r="AF110" s="4"/>
      <c r="AG110" s="4"/>
      <c r="AH110" s="4"/>
      <c r="AI110" s="4"/>
      <c r="AJ110" s="11"/>
      <c r="AK110" s="32"/>
      <c r="AL110" s="4"/>
      <c r="AM110" s="4"/>
      <c r="AN110" s="74" t="str">
        <f t="shared" si="1"/>
        <v/>
      </c>
      <c r="AO110" s="4"/>
      <c r="AP110" s="4"/>
      <c r="AQ110" s="11"/>
      <c r="AR110" s="32"/>
      <c r="AS110" s="4"/>
      <c r="AT110" s="4"/>
      <c r="AU110" s="4"/>
      <c r="AV110" s="11"/>
      <c r="AW110" s="11"/>
      <c r="AX110" s="11"/>
      <c r="AY110" s="11"/>
      <c r="AZ110" s="4"/>
      <c r="BA110" s="4"/>
      <c r="BB110" s="5"/>
      <c r="BC110" s="4"/>
      <c r="BD110" s="4"/>
      <c r="BE110" s="5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3"/>
      <c r="BU110" s="3"/>
      <c r="BV110" s="3"/>
      <c r="BW110" s="3"/>
      <c r="BX110" s="3"/>
      <c r="BY110" s="11"/>
      <c r="BZ110" s="4"/>
      <c r="CA110" s="4"/>
      <c r="CB110" s="11"/>
      <c r="CC110" s="4"/>
      <c r="CD110" s="4"/>
      <c r="CE110" s="11"/>
      <c r="CF110" s="115"/>
      <c r="CG110" s="115"/>
      <c r="CH110" s="11"/>
      <c r="CI110" s="115"/>
      <c r="CJ110" s="115"/>
      <c r="CK110" s="11"/>
      <c r="CL110" s="115"/>
      <c r="CM110" s="115"/>
      <c r="CN110" s="11"/>
      <c r="CO110" s="11"/>
      <c r="CP110" s="11"/>
      <c r="CQ110" s="11"/>
      <c r="CR110" s="11"/>
      <c r="CS110" s="4"/>
      <c r="CT110" s="11"/>
      <c r="CU110" s="11"/>
      <c r="CV110" s="11"/>
      <c r="CW110" s="11"/>
      <c r="CX110" s="136" t="str">
        <f>IF(CW110="","",VLOOKUP(CW110,'Daftar Kode dan Nama PT'!$A$1:$B$122,2,1))</f>
        <v/>
      </c>
      <c r="CY110" s="17" t="s">
        <v>199</v>
      </c>
      <c r="DG110" s="120" t="s">
        <v>199</v>
      </c>
    </row>
    <row r="111" spans="1:111" ht="15" customHeight="1">
      <c r="A111" s="4"/>
      <c r="B111" s="4"/>
      <c r="C111" s="3"/>
      <c r="D111" s="11"/>
      <c r="E111" s="3"/>
      <c r="F111" s="3"/>
      <c r="G111" s="3"/>
      <c r="H111" s="3"/>
      <c r="I111" s="3"/>
      <c r="J111" s="11"/>
      <c r="K111" s="11"/>
      <c r="L111" s="11"/>
      <c r="M111" s="3"/>
      <c r="N111" s="11"/>
      <c r="O111" s="3"/>
      <c r="P111" s="11"/>
      <c r="Q111" s="5"/>
      <c r="R111" s="3"/>
      <c r="S111" s="4"/>
      <c r="T111" s="11"/>
      <c r="U111" s="4"/>
      <c r="V111" s="4"/>
      <c r="W111" s="11"/>
      <c r="X111" s="11"/>
      <c r="Y111" s="11"/>
      <c r="Z111" s="11"/>
      <c r="AA111" s="11"/>
      <c r="AB111" s="4"/>
      <c r="AC111" s="4"/>
      <c r="AD111" s="5"/>
      <c r="AE111" s="4"/>
      <c r="AF111" s="4"/>
      <c r="AG111" s="4"/>
      <c r="AH111" s="4"/>
      <c r="AI111" s="4"/>
      <c r="AJ111" s="11"/>
      <c r="AK111" s="32"/>
      <c r="AL111" s="4"/>
      <c r="AM111" s="4"/>
      <c r="AN111" s="74" t="str">
        <f t="shared" si="1"/>
        <v/>
      </c>
      <c r="AO111" s="4"/>
      <c r="AP111" s="4"/>
      <c r="AQ111" s="11"/>
      <c r="AR111" s="32"/>
      <c r="AS111" s="4"/>
      <c r="AT111" s="4"/>
      <c r="AU111" s="4"/>
      <c r="AV111" s="11"/>
      <c r="AW111" s="11"/>
      <c r="AX111" s="11"/>
      <c r="AY111" s="11"/>
      <c r="AZ111" s="4"/>
      <c r="BA111" s="4"/>
      <c r="BB111" s="5"/>
      <c r="BC111" s="4"/>
      <c r="BD111" s="4"/>
      <c r="BE111" s="5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3"/>
      <c r="BU111" s="3"/>
      <c r="BV111" s="3"/>
      <c r="BW111" s="3"/>
      <c r="BX111" s="3"/>
      <c r="BY111" s="11"/>
      <c r="BZ111" s="4"/>
      <c r="CA111" s="4"/>
      <c r="CB111" s="11"/>
      <c r="CC111" s="4"/>
      <c r="CD111" s="4"/>
      <c r="CE111" s="11"/>
      <c r="CF111" s="115"/>
      <c r="CG111" s="115"/>
      <c r="CH111" s="11"/>
      <c r="CI111" s="115"/>
      <c r="CJ111" s="115"/>
      <c r="CK111" s="11"/>
      <c r="CL111" s="115"/>
      <c r="CM111" s="115"/>
      <c r="CN111" s="11"/>
      <c r="CO111" s="11"/>
      <c r="CP111" s="11"/>
      <c r="CQ111" s="11"/>
      <c r="CR111" s="11"/>
      <c r="CS111" s="4"/>
      <c r="CT111" s="11"/>
      <c r="CU111" s="11"/>
      <c r="CV111" s="11"/>
      <c r="CW111" s="11"/>
      <c r="CX111" s="136" t="str">
        <f>IF(CW111="","",VLOOKUP(CW111,'Daftar Kode dan Nama PT'!$A$1:$B$122,2,1))</f>
        <v/>
      </c>
      <c r="CY111" s="17" t="s">
        <v>199</v>
      </c>
      <c r="DG111" s="120" t="s">
        <v>199</v>
      </c>
    </row>
    <row r="112" spans="1:111" ht="15" customHeight="1">
      <c r="A112" s="4"/>
      <c r="B112" s="4"/>
      <c r="C112" s="3"/>
      <c r="D112" s="11"/>
      <c r="E112" s="3"/>
      <c r="F112" s="3"/>
      <c r="G112" s="3"/>
      <c r="H112" s="3"/>
      <c r="I112" s="3"/>
      <c r="J112" s="11"/>
      <c r="K112" s="11"/>
      <c r="L112" s="11"/>
      <c r="M112" s="3"/>
      <c r="N112" s="11"/>
      <c r="O112" s="3"/>
      <c r="P112" s="11"/>
      <c r="Q112" s="5"/>
      <c r="R112" s="3"/>
      <c r="S112" s="4"/>
      <c r="T112" s="11"/>
      <c r="U112" s="4"/>
      <c r="V112" s="4"/>
      <c r="W112" s="11"/>
      <c r="X112" s="11"/>
      <c r="Y112" s="11"/>
      <c r="Z112" s="11"/>
      <c r="AA112" s="11"/>
      <c r="AB112" s="4"/>
      <c r="AC112" s="4"/>
      <c r="AD112" s="5"/>
      <c r="AE112" s="4"/>
      <c r="AF112" s="4"/>
      <c r="AG112" s="4"/>
      <c r="AH112" s="4"/>
      <c r="AI112" s="4"/>
      <c r="AJ112" s="11"/>
      <c r="AK112" s="32"/>
      <c r="AL112" s="4"/>
      <c r="AM112" s="4"/>
      <c r="AN112" s="74" t="str">
        <f t="shared" si="1"/>
        <v/>
      </c>
      <c r="AO112" s="4"/>
      <c r="AP112" s="4"/>
      <c r="AQ112" s="11"/>
      <c r="AR112" s="32"/>
      <c r="AS112" s="4"/>
      <c r="AT112" s="4"/>
      <c r="AU112" s="4"/>
      <c r="AV112" s="11"/>
      <c r="AW112" s="11"/>
      <c r="AX112" s="11"/>
      <c r="AY112" s="11"/>
      <c r="AZ112" s="4"/>
      <c r="BA112" s="4"/>
      <c r="BB112" s="5"/>
      <c r="BC112" s="4"/>
      <c r="BD112" s="4"/>
      <c r="BE112" s="5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3"/>
      <c r="BU112" s="3"/>
      <c r="BV112" s="3"/>
      <c r="BW112" s="3"/>
      <c r="BX112" s="3"/>
      <c r="BY112" s="11"/>
      <c r="BZ112" s="4"/>
      <c r="CA112" s="4"/>
      <c r="CB112" s="11"/>
      <c r="CC112" s="4"/>
      <c r="CD112" s="4"/>
      <c r="CE112" s="11"/>
      <c r="CF112" s="115"/>
      <c r="CG112" s="115"/>
      <c r="CH112" s="11"/>
      <c r="CI112" s="115"/>
      <c r="CJ112" s="115"/>
      <c r="CK112" s="11"/>
      <c r="CL112" s="115"/>
      <c r="CM112" s="115"/>
      <c r="CN112" s="11"/>
      <c r="CO112" s="11"/>
      <c r="CP112" s="11"/>
      <c r="CQ112" s="11"/>
      <c r="CR112" s="11"/>
      <c r="CS112" s="4"/>
      <c r="CT112" s="11"/>
      <c r="CU112" s="11"/>
      <c r="CV112" s="11"/>
      <c r="CW112" s="11"/>
      <c r="CX112" s="136" t="str">
        <f>IF(CW112="","",VLOOKUP(CW112,'Daftar Kode dan Nama PT'!$A$1:$B$122,2,1))</f>
        <v/>
      </c>
      <c r="CY112" s="17" t="s">
        <v>199</v>
      </c>
      <c r="DG112" s="120" t="s">
        <v>199</v>
      </c>
    </row>
    <row r="113" spans="1:111" ht="15" customHeight="1">
      <c r="A113" s="4"/>
      <c r="B113" s="4"/>
      <c r="C113" s="3"/>
      <c r="D113" s="11"/>
      <c r="E113" s="3"/>
      <c r="F113" s="3"/>
      <c r="G113" s="3"/>
      <c r="H113" s="3"/>
      <c r="I113" s="3"/>
      <c r="J113" s="11"/>
      <c r="K113" s="11"/>
      <c r="L113" s="11"/>
      <c r="M113" s="3"/>
      <c r="N113" s="11"/>
      <c r="O113" s="3"/>
      <c r="P113" s="11"/>
      <c r="Q113" s="5"/>
      <c r="R113" s="3"/>
      <c r="S113" s="4"/>
      <c r="T113" s="11"/>
      <c r="U113" s="4"/>
      <c r="V113" s="4"/>
      <c r="W113" s="11"/>
      <c r="X113" s="11"/>
      <c r="Y113" s="11"/>
      <c r="Z113" s="11"/>
      <c r="AA113" s="11"/>
      <c r="AB113" s="4"/>
      <c r="AC113" s="4"/>
      <c r="AD113" s="5"/>
      <c r="AE113" s="4"/>
      <c r="AF113" s="4"/>
      <c r="AG113" s="4"/>
      <c r="AH113" s="4"/>
      <c r="AI113" s="4"/>
      <c r="AJ113" s="11"/>
      <c r="AK113" s="32"/>
      <c r="AL113" s="4"/>
      <c r="AM113" s="4"/>
      <c r="AN113" s="74" t="str">
        <f t="shared" si="1"/>
        <v/>
      </c>
      <c r="AO113" s="4"/>
      <c r="AP113" s="4"/>
      <c r="AQ113" s="11"/>
      <c r="AR113" s="32"/>
      <c r="AS113" s="4"/>
      <c r="AT113" s="4"/>
      <c r="AU113" s="4"/>
      <c r="AV113" s="11"/>
      <c r="AW113" s="11"/>
      <c r="AX113" s="11"/>
      <c r="AY113" s="11"/>
      <c r="AZ113" s="4"/>
      <c r="BA113" s="4"/>
      <c r="BB113" s="5"/>
      <c r="BC113" s="4"/>
      <c r="BD113" s="4"/>
      <c r="BE113" s="5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3"/>
      <c r="BU113" s="3"/>
      <c r="BV113" s="3"/>
      <c r="BW113" s="3"/>
      <c r="BX113" s="3"/>
      <c r="BY113" s="11"/>
      <c r="BZ113" s="4"/>
      <c r="CA113" s="4"/>
      <c r="CB113" s="11"/>
      <c r="CC113" s="4"/>
      <c r="CD113" s="4"/>
      <c r="CE113" s="11"/>
      <c r="CF113" s="115"/>
      <c r="CG113" s="115"/>
      <c r="CH113" s="11"/>
      <c r="CI113" s="115"/>
      <c r="CJ113" s="115"/>
      <c r="CK113" s="11"/>
      <c r="CL113" s="115"/>
      <c r="CM113" s="115"/>
      <c r="CN113" s="11"/>
      <c r="CO113" s="11"/>
      <c r="CP113" s="11"/>
      <c r="CQ113" s="11"/>
      <c r="CR113" s="11"/>
      <c r="CS113" s="4"/>
      <c r="CT113" s="11"/>
      <c r="CU113" s="11"/>
      <c r="CV113" s="11"/>
      <c r="CW113" s="11"/>
      <c r="CX113" s="136" t="str">
        <f>IF(CW113="","",VLOOKUP(CW113,'Daftar Kode dan Nama PT'!$A$1:$B$122,2,1))</f>
        <v/>
      </c>
      <c r="CY113" s="17" t="s">
        <v>199</v>
      </c>
      <c r="DG113" s="120" t="s">
        <v>199</v>
      </c>
    </row>
    <row r="114" spans="1:111" ht="15" customHeight="1">
      <c r="A114" s="4"/>
      <c r="B114" s="4"/>
      <c r="C114" s="3"/>
      <c r="D114" s="11"/>
      <c r="E114" s="3"/>
      <c r="F114" s="3"/>
      <c r="G114" s="3"/>
      <c r="H114" s="3"/>
      <c r="I114" s="3"/>
      <c r="J114" s="11"/>
      <c r="K114" s="11"/>
      <c r="L114" s="11"/>
      <c r="M114" s="3"/>
      <c r="N114" s="11"/>
      <c r="O114" s="3"/>
      <c r="P114" s="11"/>
      <c r="Q114" s="5"/>
      <c r="R114" s="3"/>
      <c r="S114" s="4"/>
      <c r="T114" s="11"/>
      <c r="U114" s="4"/>
      <c r="V114" s="4"/>
      <c r="W114" s="11"/>
      <c r="X114" s="11"/>
      <c r="Y114" s="11"/>
      <c r="Z114" s="11"/>
      <c r="AA114" s="11"/>
      <c r="AB114" s="4"/>
      <c r="AC114" s="4"/>
      <c r="AD114" s="5"/>
      <c r="AE114" s="4"/>
      <c r="AF114" s="4"/>
      <c r="AG114" s="4"/>
      <c r="AH114" s="4"/>
      <c r="AI114" s="4"/>
      <c r="AJ114" s="11"/>
      <c r="AK114" s="32"/>
      <c r="AL114" s="4"/>
      <c r="AM114" s="4"/>
      <c r="AN114" s="74" t="str">
        <f t="shared" si="1"/>
        <v/>
      </c>
      <c r="AO114" s="4"/>
      <c r="AP114" s="4"/>
      <c r="AQ114" s="11"/>
      <c r="AR114" s="32"/>
      <c r="AS114" s="4"/>
      <c r="AT114" s="4"/>
      <c r="AU114" s="4"/>
      <c r="AV114" s="11"/>
      <c r="AW114" s="11"/>
      <c r="AX114" s="11"/>
      <c r="AY114" s="11"/>
      <c r="AZ114" s="4"/>
      <c r="BA114" s="4"/>
      <c r="BB114" s="5"/>
      <c r="BC114" s="4"/>
      <c r="BD114" s="4"/>
      <c r="BE114" s="5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3"/>
      <c r="BU114" s="3"/>
      <c r="BV114" s="3"/>
      <c r="BW114" s="3"/>
      <c r="BX114" s="3"/>
      <c r="BY114" s="11"/>
      <c r="BZ114" s="4"/>
      <c r="CA114" s="4"/>
      <c r="CB114" s="11"/>
      <c r="CC114" s="4"/>
      <c r="CD114" s="4"/>
      <c r="CE114" s="11"/>
      <c r="CF114" s="115"/>
      <c r="CG114" s="115"/>
      <c r="CH114" s="11"/>
      <c r="CI114" s="115"/>
      <c r="CJ114" s="115"/>
      <c r="CK114" s="11"/>
      <c r="CL114" s="115"/>
      <c r="CM114" s="115"/>
      <c r="CN114" s="11"/>
      <c r="CO114" s="11"/>
      <c r="CP114" s="11"/>
      <c r="CQ114" s="11"/>
      <c r="CR114" s="11"/>
      <c r="CS114" s="4"/>
      <c r="CT114" s="11"/>
      <c r="CU114" s="11"/>
      <c r="CV114" s="11"/>
      <c r="CW114" s="11"/>
      <c r="CX114" s="136" t="str">
        <f>IF(CW114="","",VLOOKUP(CW114,'Daftar Kode dan Nama PT'!$A$1:$B$122,2,1))</f>
        <v/>
      </c>
      <c r="CY114" s="17" t="s">
        <v>199</v>
      </c>
      <c r="DG114" s="120" t="s">
        <v>199</v>
      </c>
    </row>
    <row r="115" spans="1:111" ht="15" customHeight="1">
      <c r="A115" s="4"/>
      <c r="B115" s="4"/>
      <c r="C115" s="3"/>
      <c r="D115" s="11"/>
      <c r="E115" s="3"/>
      <c r="F115" s="3"/>
      <c r="G115" s="3"/>
      <c r="H115" s="3"/>
      <c r="I115" s="3"/>
      <c r="J115" s="11"/>
      <c r="K115" s="11"/>
      <c r="L115" s="11"/>
      <c r="M115" s="3"/>
      <c r="N115" s="11"/>
      <c r="O115" s="3"/>
      <c r="P115" s="11"/>
      <c r="Q115" s="5"/>
      <c r="R115" s="3"/>
      <c r="S115" s="4"/>
      <c r="T115" s="11"/>
      <c r="U115" s="4"/>
      <c r="V115" s="4"/>
      <c r="W115" s="11"/>
      <c r="X115" s="11"/>
      <c r="Y115" s="11"/>
      <c r="Z115" s="11"/>
      <c r="AA115" s="11"/>
      <c r="AB115" s="4"/>
      <c r="AC115" s="4"/>
      <c r="AD115" s="5"/>
      <c r="AE115" s="4"/>
      <c r="AF115" s="4"/>
      <c r="AG115" s="4"/>
      <c r="AH115" s="4"/>
      <c r="AI115" s="4"/>
      <c r="AJ115" s="11"/>
      <c r="AK115" s="32"/>
      <c r="AL115" s="4"/>
      <c r="AM115" s="4"/>
      <c r="AN115" s="74" t="str">
        <f t="shared" si="1"/>
        <v/>
      </c>
      <c r="AO115" s="4"/>
      <c r="AP115" s="4"/>
      <c r="AQ115" s="11"/>
      <c r="AR115" s="32"/>
      <c r="AS115" s="4"/>
      <c r="AT115" s="4"/>
      <c r="AU115" s="4"/>
      <c r="AV115" s="11"/>
      <c r="AW115" s="11"/>
      <c r="AX115" s="11"/>
      <c r="AY115" s="11"/>
      <c r="AZ115" s="4"/>
      <c r="BA115" s="4"/>
      <c r="BB115" s="5"/>
      <c r="BC115" s="4"/>
      <c r="BD115" s="4"/>
      <c r="BE115" s="5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3"/>
      <c r="BU115" s="3"/>
      <c r="BV115" s="3"/>
      <c r="BW115" s="3"/>
      <c r="BX115" s="3"/>
      <c r="BY115" s="11"/>
      <c r="BZ115" s="4"/>
      <c r="CA115" s="4"/>
      <c r="CB115" s="11"/>
      <c r="CC115" s="4"/>
      <c r="CD115" s="4"/>
      <c r="CE115" s="11"/>
      <c r="CF115" s="115"/>
      <c r="CG115" s="115"/>
      <c r="CH115" s="11"/>
      <c r="CI115" s="115"/>
      <c r="CJ115" s="115"/>
      <c r="CK115" s="11"/>
      <c r="CL115" s="115"/>
      <c r="CM115" s="115"/>
      <c r="CN115" s="11"/>
      <c r="CO115" s="11"/>
      <c r="CP115" s="11"/>
      <c r="CQ115" s="11"/>
      <c r="CR115" s="11"/>
      <c r="CS115" s="4"/>
      <c r="CT115" s="11"/>
      <c r="CU115" s="11"/>
      <c r="CV115" s="11"/>
      <c r="CW115" s="11"/>
      <c r="CX115" s="136" t="str">
        <f>IF(CW115="","",VLOOKUP(CW115,'Daftar Kode dan Nama PT'!$A$1:$B$122,2,1))</f>
        <v/>
      </c>
      <c r="CY115" s="17" t="s">
        <v>199</v>
      </c>
      <c r="DG115" s="120" t="s">
        <v>199</v>
      </c>
    </row>
    <row r="116" spans="1:111" ht="15" customHeight="1">
      <c r="A116" s="4"/>
      <c r="B116" s="4"/>
      <c r="C116" s="3"/>
      <c r="D116" s="11"/>
      <c r="E116" s="3"/>
      <c r="F116" s="3"/>
      <c r="G116" s="3"/>
      <c r="H116" s="3"/>
      <c r="I116" s="3"/>
      <c r="J116" s="11"/>
      <c r="K116" s="11"/>
      <c r="L116" s="11"/>
      <c r="M116" s="3"/>
      <c r="N116" s="11"/>
      <c r="O116" s="3"/>
      <c r="P116" s="11"/>
      <c r="Q116" s="5"/>
      <c r="R116" s="3"/>
      <c r="S116" s="4"/>
      <c r="T116" s="11"/>
      <c r="U116" s="4"/>
      <c r="V116" s="4"/>
      <c r="W116" s="11"/>
      <c r="X116" s="11"/>
      <c r="Y116" s="11"/>
      <c r="Z116" s="11"/>
      <c r="AA116" s="11"/>
      <c r="AB116" s="4"/>
      <c r="AC116" s="4"/>
      <c r="AD116" s="5"/>
      <c r="AE116" s="4"/>
      <c r="AF116" s="4"/>
      <c r="AG116" s="4"/>
      <c r="AH116" s="4"/>
      <c r="AI116" s="4"/>
      <c r="AJ116" s="11"/>
      <c r="AK116" s="32"/>
      <c r="AL116" s="4"/>
      <c r="AM116" s="4"/>
      <c r="AN116" s="74" t="str">
        <f t="shared" si="1"/>
        <v/>
      </c>
      <c r="AO116" s="4"/>
      <c r="AP116" s="4"/>
      <c r="AQ116" s="11"/>
      <c r="AR116" s="32"/>
      <c r="AS116" s="4"/>
      <c r="AT116" s="4"/>
      <c r="AU116" s="4"/>
      <c r="AV116" s="11"/>
      <c r="AW116" s="11"/>
      <c r="AX116" s="11"/>
      <c r="AY116" s="11"/>
      <c r="AZ116" s="4"/>
      <c r="BA116" s="4"/>
      <c r="BB116" s="5"/>
      <c r="BC116" s="4"/>
      <c r="BD116" s="4"/>
      <c r="BE116" s="5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3"/>
      <c r="BU116" s="3"/>
      <c r="BV116" s="3"/>
      <c r="BW116" s="3"/>
      <c r="BX116" s="3"/>
      <c r="BY116" s="11"/>
      <c r="BZ116" s="4"/>
      <c r="CA116" s="4"/>
      <c r="CB116" s="11"/>
      <c r="CC116" s="4"/>
      <c r="CD116" s="4"/>
      <c r="CE116" s="11"/>
      <c r="CF116" s="115"/>
      <c r="CG116" s="115"/>
      <c r="CH116" s="11"/>
      <c r="CI116" s="115"/>
      <c r="CJ116" s="115"/>
      <c r="CK116" s="11"/>
      <c r="CL116" s="115"/>
      <c r="CM116" s="115"/>
      <c r="CN116" s="11"/>
      <c r="CO116" s="11"/>
      <c r="CP116" s="11"/>
      <c r="CQ116" s="11"/>
      <c r="CR116" s="11"/>
      <c r="CS116" s="4"/>
      <c r="CT116" s="11"/>
      <c r="CU116" s="11"/>
      <c r="CV116" s="11"/>
      <c r="CW116" s="11"/>
      <c r="CX116" s="136" t="str">
        <f>IF(CW116="","",VLOOKUP(CW116,'Daftar Kode dan Nama PT'!$A$1:$B$122,2,1))</f>
        <v/>
      </c>
      <c r="CY116" s="17" t="s">
        <v>199</v>
      </c>
      <c r="DG116" s="120" t="s">
        <v>199</v>
      </c>
    </row>
    <row r="117" spans="1:111" ht="15" customHeight="1">
      <c r="A117" s="4"/>
      <c r="B117" s="4"/>
      <c r="C117" s="3"/>
      <c r="D117" s="11"/>
      <c r="E117" s="3"/>
      <c r="F117" s="3"/>
      <c r="G117" s="3"/>
      <c r="H117" s="3"/>
      <c r="I117" s="3"/>
      <c r="J117" s="11"/>
      <c r="K117" s="11"/>
      <c r="L117" s="11"/>
      <c r="M117" s="3"/>
      <c r="N117" s="11"/>
      <c r="O117" s="3"/>
      <c r="P117" s="11"/>
      <c r="Q117" s="5"/>
      <c r="R117" s="3"/>
      <c r="S117" s="4"/>
      <c r="T117" s="11"/>
      <c r="U117" s="4"/>
      <c r="V117" s="4"/>
      <c r="W117" s="11"/>
      <c r="X117" s="11"/>
      <c r="Y117" s="11"/>
      <c r="Z117" s="11"/>
      <c r="AA117" s="11"/>
      <c r="AB117" s="4"/>
      <c r="AC117" s="4"/>
      <c r="AD117" s="5"/>
      <c r="AE117" s="4"/>
      <c r="AF117" s="4"/>
      <c r="AG117" s="4"/>
      <c r="AH117" s="4"/>
      <c r="AI117" s="4"/>
      <c r="AJ117" s="11"/>
      <c r="AK117" s="32"/>
      <c r="AL117" s="4"/>
      <c r="AM117" s="4"/>
      <c r="AN117" s="74" t="str">
        <f t="shared" si="1"/>
        <v/>
      </c>
      <c r="AO117" s="4"/>
      <c r="AP117" s="4"/>
      <c r="AQ117" s="11"/>
      <c r="AR117" s="32"/>
      <c r="AS117" s="4"/>
      <c r="AT117" s="4"/>
      <c r="AU117" s="4"/>
      <c r="AV117" s="11"/>
      <c r="AW117" s="11"/>
      <c r="AX117" s="11"/>
      <c r="AY117" s="11"/>
      <c r="AZ117" s="4"/>
      <c r="BA117" s="4"/>
      <c r="BB117" s="5"/>
      <c r="BC117" s="4"/>
      <c r="BD117" s="4"/>
      <c r="BE117" s="5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3"/>
      <c r="BU117" s="3"/>
      <c r="BV117" s="3"/>
      <c r="BW117" s="3"/>
      <c r="BX117" s="3"/>
      <c r="BY117" s="11"/>
      <c r="BZ117" s="4"/>
      <c r="CA117" s="4"/>
      <c r="CB117" s="11"/>
      <c r="CC117" s="4"/>
      <c r="CD117" s="4"/>
      <c r="CE117" s="11"/>
      <c r="CF117" s="115"/>
      <c r="CG117" s="115"/>
      <c r="CH117" s="11"/>
      <c r="CI117" s="115"/>
      <c r="CJ117" s="115"/>
      <c r="CK117" s="11"/>
      <c r="CL117" s="115"/>
      <c r="CM117" s="115"/>
      <c r="CN117" s="11"/>
      <c r="CO117" s="11"/>
      <c r="CP117" s="11"/>
      <c r="CQ117" s="11"/>
      <c r="CR117" s="11"/>
      <c r="CS117" s="4"/>
      <c r="CT117" s="11"/>
      <c r="CU117" s="11"/>
      <c r="CV117" s="11"/>
      <c r="CW117" s="11"/>
      <c r="CX117" s="136" t="str">
        <f>IF(CW117="","",VLOOKUP(CW117,'Daftar Kode dan Nama PT'!$A$1:$B$122,2,1))</f>
        <v/>
      </c>
      <c r="CY117" s="17" t="s">
        <v>199</v>
      </c>
      <c r="DG117" s="120" t="s">
        <v>199</v>
      </c>
    </row>
    <row r="118" spans="1:111" ht="15" customHeight="1">
      <c r="A118" s="4"/>
      <c r="B118" s="4"/>
      <c r="C118" s="3"/>
      <c r="D118" s="11"/>
      <c r="E118" s="3"/>
      <c r="F118" s="3"/>
      <c r="G118" s="3"/>
      <c r="H118" s="3"/>
      <c r="I118" s="3"/>
      <c r="J118" s="11"/>
      <c r="K118" s="11"/>
      <c r="L118" s="11"/>
      <c r="M118" s="3"/>
      <c r="N118" s="11"/>
      <c r="O118" s="3"/>
      <c r="P118" s="11"/>
      <c r="Q118" s="5"/>
      <c r="R118" s="3"/>
      <c r="S118" s="4"/>
      <c r="T118" s="11"/>
      <c r="U118" s="4"/>
      <c r="V118" s="4"/>
      <c r="W118" s="11"/>
      <c r="X118" s="11"/>
      <c r="Y118" s="11"/>
      <c r="Z118" s="11"/>
      <c r="AA118" s="11"/>
      <c r="AB118" s="4"/>
      <c r="AC118" s="4"/>
      <c r="AD118" s="5"/>
      <c r="AE118" s="4"/>
      <c r="AF118" s="4"/>
      <c r="AG118" s="4"/>
      <c r="AH118" s="4"/>
      <c r="AI118" s="4"/>
      <c r="AJ118" s="11"/>
      <c r="AK118" s="32"/>
      <c r="AL118" s="4"/>
      <c r="AM118" s="4"/>
      <c r="AN118" s="74" t="str">
        <f t="shared" si="1"/>
        <v/>
      </c>
      <c r="AO118" s="4"/>
      <c r="AP118" s="4"/>
      <c r="AQ118" s="11"/>
      <c r="AR118" s="32"/>
      <c r="AS118" s="4"/>
      <c r="AT118" s="4"/>
      <c r="AU118" s="4"/>
      <c r="AV118" s="11"/>
      <c r="AW118" s="11"/>
      <c r="AX118" s="11"/>
      <c r="AY118" s="11"/>
      <c r="AZ118" s="4"/>
      <c r="BA118" s="4"/>
      <c r="BB118" s="5"/>
      <c r="BC118" s="4"/>
      <c r="BD118" s="4"/>
      <c r="BE118" s="5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3"/>
      <c r="BU118" s="3"/>
      <c r="BV118" s="3"/>
      <c r="BW118" s="3"/>
      <c r="BX118" s="3"/>
      <c r="BY118" s="11"/>
      <c r="BZ118" s="4"/>
      <c r="CA118" s="4"/>
      <c r="CB118" s="11"/>
      <c r="CC118" s="4"/>
      <c r="CD118" s="4"/>
      <c r="CE118" s="11"/>
      <c r="CF118" s="115"/>
      <c r="CG118" s="115"/>
      <c r="CH118" s="11"/>
      <c r="CI118" s="115"/>
      <c r="CJ118" s="115"/>
      <c r="CK118" s="11"/>
      <c r="CL118" s="115"/>
      <c r="CM118" s="115"/>
      <c r="CN118" s="11"/>
      <c r="CO118" s="11"/>
      <c r="CP118" s="11"/>
      <c r="CQ118" s="11"/>
      <c r="CR118" s="11"/>
      <c r="CS118" s="4"/>
      <c r="CT118" s="11"/>
      <c r="CU118" s="11"/>
      <c r="CV118" s="11"/>
      <c r="CW118" s="11"/>
      <c r="CX118" s="136" t="str">
        <f>IF(CW118="","",VLOOKUP(CW118,'Daftar Kode dan Nama PT'!$A$1:$B$122,2,1))</f>
        <v/>
      </c>
      <c r="CY118" s="17" t="s">
        <v>199</v>
      </c>
      <c r="DG118" s="120" t="s">
        <v>199</v>
      </c>
    </row>
    <row r="119" spans="1:111" ht="15" customHeight="1">
      <c r="A119" s="4"/>
      <c r="B119" s="4"/>
      <c r="C119" s="3"/>
      <c r="D119" s="11"/>
      <c r="E119" s="3"/>
      <c r="F119" s="3"/>
      <c r="G119" s="3"/>
      <c r="H119" s="3"/>
      <c r="I119" s="3"/>
      <c r="J119" s="11"/>
      <c r="K119" s="11"/>
      <c r="L119" s="11"/>
      <c r="M119" s="3"/>
      <c r="N119" s="11"/>
      <c r="O119" s="3"/>
      <c r="P119" s="11"/>
      <c r="Q119" s="5"/>
      <c r="R119" s="3"/>
      <c r="S119" s="4"/>
      <c r="T119" s="11"/>
      <c r="U119" s="4"/>
      <c r="V119" s="4"/>
      <c r="W119" s="11"/>
      <c r="X119" s="11"/>
      <c r="Y119" s="11"/>
      <c r="Z119" s="11"/>
      <c r="AA119" s="11"/>
      <c r="AB119" s="4"/>
      <c r="AC119" s="4"/>
      <c r="AD119" s="5"/>
      <c r="AE119" s="4"/>
      <c r="AF119" s="4"/>
      <c r="AG119" s="4"/>
      <c r="AH119" s="4"/>
      <c r="AI119" s="4"/>
      <c r="AJ119" s="11"/>
      <c r="AK119" s="32"/>
      <c r="AL119" s="4"/>
      <c r="AM119" s="4"/>
      <c r="AN119" s="74" t="str">
        <f t="shared" si="1"/>
        <v/>
      </c>
      <c r="AO119" s="4"/>
      <c r="AP119" s="4"/>
      <c r="AQ119" s="11"/>
      <c r="AR119" s="32"/>
      <c r="AS119" s="4"/>
      <c r="AT119" s="4"/>
      <c r="AU119" s="4"/>
      <c r="AV119" s="11"/>
      <c r="AW119" s="11"/>
      <c r="AX119" s="11"/>
      <c r="AY119" s="11"/>
      <c r="AZ119" s="4"/>
      <c r="BA119" s="4"/>
      <c r="BB119" s="5"/>
      <c r="BC119" s="4"/>
      <c r="BD119" s="4"/>
      <c r="BE119" s="5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3"/>
      <c r="BU119" s="3"/>
      <c r="BV119" s="3"/>
      <c r="BW119" s="3"/>
      <c r="BX119" s="3"/>
      <c r="BY119" s="11"/>
      <c r="BZ119" s="4"/>
      <c r="CA119" s="4"/>
      <c r="CB119" s="11"/>
      <c r="CC119" s="4"/>
      <c r="CD119" s="4"/>
      <c r="CE119" s="11"/>
      <c r="CF119" s="115"/>
      <c r="CG119" s="115"/>
      <c r="CH119" s="11"/>
      <c r="CI119" s="115"/>
      <c r="CJ119" s="115"/>
      <c r="CK119" s="11"/>
      <c r="CL119" s="115"/>
      <c r="CM119" s="115"/>
      <c r="CN119" s="11"/>
      <c r="CO119" s="11"/>
      <c r="CP119" s="11"/>
      <c r="CQ119" s="11"/>
      <c r="CR119" s="11"/>
      <c r="CS119" s="4"/>
      <c r="CT119" s="11"/>
      <c r="CU119" s="11"/>
      <c r="CV119" s="11"/>
      <c r="CW119" s="11"/>
      <c r="CX119" s="136" t="str">
        <f>IF(CW119="","",VLOOKUP(CW119,'Daftar Kode dan Nama PT'!$A$1:$B$122,2,1))</f>
        <v/>
      </c>
      <c r="CY119" s="17" t="s">
        <v>199</v>
      </c>
      <c r="DG119" s="120" t="s">
        <v>199</v>
      </c>
    </row>
    <row r="120" spans="1:111" ht="15" customHeight="1">
      <c r="A120" s="4"/>
      <c r="B120" s="4"/>
      <c r="C120" s="3"/>
      <c r="D120" s="11"/>
      <c r="E120" s="3"/>
      <c r="F120" s="3"/>
      <c r="G120" s="3"/>
      <c r="H120" s="3"/>
      <c r="I120" s="3"/>
      <c r="J120" s="11"/>
      <c r="K120" s="11"/>
      <c r="L120" s="11"/>
      <c r="M120" s="3"/>
      <c r="N120" s="11"/>
      <c r="O120" s="3"/>
      <c r="P120" s="11"/>
      <c r="Q120" s="5"/>
      <c r="R120" s="3"/>
      <c r="S120" s="4"/>
      <c r="T120" s="11"/>
      <c r="U120" s="4"/>
      <c r="V120" s="4"/>
      <c r="W120" s="11"/>
      <c r="X120" s="11"/>
      <c r="Y120" s="11"/>
      <c r="Z120" s="11"/>
      <c r="AA120" s="11"/>
      <c r="AB120" s="4"/>
      <c r="AC120" s="4"/>
      <c r="AD120" s="5"/>
      <c r="AE120" s="4"/>
      <c r="AF120" s="4"/>
      <c r="AG120" s="4"/>
      <c r="AH120" s="4"/>
      <c r="AI120" s="4"/>
      <c r="AJ120" s="11"/>
      <c r="AK120" s="32"/>
      <c r="AL120" s="4"/>
      <c r="AM120" s="4"/>
      <c r="AN120" s="74" t="str">
        <f t="shared" si="1"/>
        <v/>
      </c>
      <c r="AO120" s="4"/>
      <c r="AP120" s="4"/>
      <c r="AQ120" s="11"/>
      <c r="AR120" s="32"/>
      <c r="AS120" s="4"/>
      <c r="AT120" s="4"/>
      <c r="AU120" s="4"/>
      <c r="AV120" s="11"/>
      <c r="AW120" s="11"/>
      <c r="AX120" s="11"/>
      <c r="AY120" s="11"/>
      <c r="AZ120" s="4"/>
      <c r="BA120" s="4"/>
      <c r="BB120" s="5"/>
      <c r="BC120" s="4"/>
      <c r="BD120" s="4"/>
      <c r="BE120" s="5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3"/>
      <c r="BU120" s="3"/>
      <c r="BV120" s="3"/>
      <c r="BW120" s="3"/>
      <c r="BX120" s="3"/>
      <c r="BY120" s="11"/>
      <c r="BZ120" s="4"/>
      <c r="CA120" s="4"/>
      <c r="CB120" s="11"/>
      <c r="CC120" s="4"/>
      <c r="CD120" s="4"/>
      <c r="CE120" s="11"/>
      <c r="CF120" s="115"/>
      <c r="CG120" s="115"/>
      <c r="CH120" s="11"/>
      <c r="CI120" s="115"/>
      <c r="CJ120" s="115"/>
      <c r="CK120" s="11"/>
      <c r="CL120" s="115"/>
      <c r="CM120" s="115"/>
      <c r="CN120" s="11"/>
      <c r="CO120" s="11"/>
      <c r="CP120" s="11"/>
      <c r="CQ120" s="11"/>
      <c r="CR120" s="11"/>
      <c r="CS120" s="4"/>
      <c r="CT120" s="11"/>
      <c r="CU120" s="11"/>
      <c r="CV120" s="11"/>
      <c r="CW120" s="11"/>
      <c r="CX120" s="136" t="str">
        <f>IF(CW120="","",VLOOKUP(CW120,'Daftar Kode dan Nama PT'!$A$1:$B$122,2,1))</f>
        <v/>
      </c>
      <c r="CY120" s="17" t="s">
        <v>199</v>
      </c>
      <c r="DG120" s="120" t="s">
        <v>199</v>
      </c>
    </row>
    <row r="121" spans="1:111" ht="15" customHeight="1">
      <c r="A121" s="4"/>
      <c r="B121" s="4"/>
      <c r="C121" s="3"/>
      <c r="D121" s="11"/>
      <c r="E121" s="3"/>
      <c r="F121" s="3"/>
      <c r="G121" s="3"/>
      <c r="H121" s="3"/>
      <c r="I121" s="3"/>
      <c r="J121" s="11"/>
      <c r="K121" s="11"/>
      <c r="L121" s="11"/>
      <c r="M121" s="3"/>
      <c r="N121" s="11"/>
      <c r="O121" s="3"/>
      <c r="P121" s="11"/>
      <c r="Q121" s="5"/>
      <c r="R121" s="3"/>
      <c r="S121" s="4"/>
      <c r="T121" s="11"/>
      <c r="U121" s="4"/>
      <c r="V121" s="4"/>
      <c r="W121" s="11"/>
      <c r="X121" s="11"/>
      <c r="Y121" s="11"/>
      <c r="Z121" s="11"/>
      <c r="AA121" s="11"/>
      <c r="AB121" s="4"/>
      <c r="AC121" s="4"/>
      <c r="AD121" s="5"/>
      <c r="AE121" s="4"/>
      <c r="AF121" s="4"/>
      <c r="AG121" s="4"/>
      <c r="AH121" s="4"/>
      <c r="AI121" s="4"/>
      <c r="AJ121" s="11"/>
      <c r="AK121" s="32"/>
      <c r="AL121" s="4"/>
      <c r="AM121" s="4"/>
      <c r="AN121" s="74" t="str">
        <f t="shared" si="1"/>
        <v/>
      </c>
      <c r="AO121" s="4"/>
      <c r="AP121" s="4"/>
      <c r="AQ121" s="11"/>
      <c r="AR121" s="32"/>
      <c r="AS121" s="4"/>
      <c r="AT121" s="4"/>
      <c r="AU121" s="4"/>
      <c r="AV121" s="11"/>
      <c r="AW121" s="11"/>
      <c r="AX121" s="11"/>
      <c r="AY121" s="11"/>
      <c r="AZ121" s="4"/>
      <c r="BA121" s="4"/>
      <c r="BB121" s="5"/>
      <c r="BC121" s="4"/>
      <c r="BD121" s="4"/>
      <c r="BE121" s="5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3"/>
      <c r="BU121" s="3"/>
      <c r="BV121" s="3"/>
      <c r="BW121" s="3"/>
      <c r="BX121" s="3"/>
      <c r="BY121" s="11"/>
      <c r="BZ121" s="4"/>
      <c r="CA121" s="4"/>
      <c r="CB121" s="11"/>
      <c r="CC121" s="4"/>
      <c r="CD121" s="4"/>
      <c r="CE121" s="11"/>
      <c r="CF121" s="115"/>
      <c r="CG121" s="115"/>
      <c r="CH121" s="11"/>
      <c r="CI121" s="115"/>
      <c r="CJ121" s="115"/>
      <c r="CK121" s="11"/>
      <c r="CL121" s="115"/>
      <c r="CM121" s="115"/>
      <c r="CN121" s="11"/>
      <c r="CO121" s="11"/>
      <c r="CP121" s="11"/>
      <c r="CQ121" s="11"/>
      <c r="CR121" s="11"/>
      <c r="CS121" s="4"/>
      <c r="CT121" s="11"/>
      <c r="CU121" s="11"/>
      <c r="CV121" s="11"/>
      <c r="CW121" s="11"/>
      <c r="CX121" s="136" t="str">
        <f>IF(CW121="","",VLOOKUP(CW121,'Daftar Kode dan Nama PT'!$A$1:$B$122,2,1))</f>
        <v/>
      </c>
      <c r="CY121" s="17" t="s">
        <v>199</v>
      </c>
      <c r="DG121" s="120" t="s">
        <v>199</v>
      </c>
    </row>
    <row r="122" spans="1:111" ht="15" customHeight="1">
      <c r="A122" s="4"/>
      <c r="B122" s="4"/>
      <c r="C122" s="3"/>
      <c r="D122" s="11"/>
      <c r="E122" s="3"/>
      <c r="F122" s="3"/>
      <c r="G122" s="3"/>
      <c r="H122" s="3"/>
      <c r="I122" s="3"/>
      <c r="J122" s="11"/>
      <c r="K122" s="11"/>
      <c r="L122" s="11"/>
      <c r="M122" s="3"/>
      <c r="N122" s="11"/>
      <c r="O122" s="3"/>
      <c r="P122" s="11"/>
      <c r="Q122" s="5"/>
      <c r="R122" s="3"/>
      <c r="S122" s="4"/>
      <c r="T122" s="11"/>
      <c r="U122" s="4"/>
      <c r="V122" s="4"/>
      <c r="W122" s="11"/>
      <c r="X122" s="11"/>
      <c r="Y122" s="11"/>
      <c r="Z122" s="11"/>
      <c r="AA122" s="11"/>
      <c r="AB122" s="4"/>
      <c r="AC122" s="4"/>
      <c r="AD122" s="5"/>
      <c r="AE122" s="4"/>
      <c r="AF122" s="4"/>
      <c r="AG122" s="4"/>
      <c r="AH122" s="4"/>
      <c r="AI122" s="4"/>
      <c r="AJ122" s="11"/>
      <c r="AK122" s="32"/>
      <c r="AL122" s="4"/>
      <c r="AM122" s="4"/>
      <c r="AN122" s="74" t="str">
        <f t="shared" si="1"/>
        <v/>
      </c>
      <c r="AO122" s="4"/>
      <c r="AP122" s="4"/>
      <c r="AQ122" s="11"/>
      <c r="AR122" s="32"/>
      <c r="AS122" s="4"/>
      <c r="AT122" s="4"/>
      <c r="AU122" s="4"/>
      <c r="AV122" s="11"/>
      <c r="AW122" s="11"/>
      <c r="AX122" s="11"/>
      <c r="AY122" s="11"/>
      <c r="AZ122" s="4"/>
      <c r="BA122" s="4"/>
      <c r="BB122" s="5"/>
      <c r="BC122" s="4"/>
      <c r="BD122" s="4"/>
      <c r="BE122" s="5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3"/>
      <c r="BU122" s="3"/>
      <c r="BV122" s="3"/>
      <c r="BW122" s="3"/>
      <c r="BX122" s="3"/>
      <c r="BY122" s="11"/>
      <c r="BZ122" s="4"/>
      <c r="CA122" s="4"/>
      <c r="CB122" s="11"/>
      <c r="CC122" s="4"/>
      <c r="CD122" s="4"/>
      <c r="CE122" s="11"/>
      <c r="CF122" s="115"/>
      <c r="CG122" s="115"/>
      <c r="CH122" s="11"/>
      <c r="CI122" s="115"/>
      <c r="CJ122" s="115"/>
      <c r="CK122" s="11"/>
      <c r="CL122" s="115"/>
      <c r="CM122" s="115"/>
      <c r="CN122" s="11"/>
      <c r="CO122" s="11"/>
      <c r="CP122" s="11"/>
      <c r="CQ122" s="11"/>
      <c r="CR122" s="11"/>
      <c r="CS122" s="4"/>
      <c r="CT122" s="11"/>
      <c r="CU122" s="11"/>
      <c r="CV122" s="11"/>
      <c r="CW122" s="11"/>
      <c r="CX122" s="136" t="str">
        <f>IF(CW122="","",VLOOKUP(CW122,'Daftar Kode dan Nama PT'!$A$1:$B$122,2,1))</f>
        <v/>
      </c>
      <c r="CY122" s="17" t="s">
        <v>199</v>
      </c>
      <c r="DG122" s="120" t="s">
        <v>199</v>
      </c>
    </row>
    <row r="123" spans="1:111" ht="15" customHeight="1">
      <c r="A123" s="4"/>
      <c r="B123" s="4"/>
      <c r="C123" s="3"/>
      <c r="D123" s="11"/>
      <c r="E123" s="3"/>
      <c r="F123" s="3"/>
      <c r="G123" s="3"/>
      <c r="H123" s="3"/>
      <c r="I123" s="3"/>
      <c r="J123" s="11"/>
      <c r="K123" s="11"/>
      <c r="L123" s="11"/>
      <c r="M123" s="3"/>
      <c r="N123" s="11"/>
      <c r="O123" s="3"/>
      <c r="P123" s="11"/>
      <c r="Q123" s="5"/>
      <c r="R123" s="3"/>
      <c r="S123" s="4"/>
      <c r="T123" s="11"/>
      <c r="U123" s="4"/>
      <c r="V123" s="4"/>
      <c r="W123" s="11"/>
      <c r="X123" s="11"/>
      <c r="Y123" s="11"/>
      <c r="Z123" s="11"/>
      <c r="AA123" s="11"/>
      <c r="AB123" s="4"/>
      <c r="AC123" s="4"/>
      <c r="AD123" s="5"/>
      <c r="AE123" s="4"/>
      <c r="AF123" s="4"/>
      <c r="AG123" s="4"/>
      <c r="AH123" s="4"/>
      <c r="AI123" s="4"/>
      <c r="AJ123" s="11"/>
      <c r="AK123" s="32"/>
      <c r="AL123" s="4"/>
      <c r="AM123" s="4"/>
      <c r="AN123" s="74" t="str">
        <f t="shared" si="1"/>
        <v/>
      </c>
      <c r="AO123" s="4"/>
      <c r="AP123" s="4"/>
      <c r="AQ123" s="11"/>
      <c r="AR123" s="32"/>
      <c r="AS123" s="4"/>
      <c r="AT123" s="4"/>
      <c r="AU123" s="4"/>
      <c r="AV123" s="11"/>
      <c r="AW123" s="11"/>
      <c r="AX123" s="11"/>
      <c r="AY123" s="11"/>
      <c r="AZ123" s="4"/>
      <c r="BA123" s="4"/>
      <c r="BB123" s="5"/>
      <c r="BC123" s="4"/>
      <c r="BD123" s="4"/>
      <c r="BE123" s="5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3"/>
      <c r="BU123" s="3"/>
      <c r="BV123" s="3"/>
      <c r="BW123" s="3"/>
      <c r="BX123" s="3"/>
      <c r="BY123" s="11"/>
      <c r="BZ123" s="4"/>
      <c r="CA123" s="4"/>
      <c r="CB123" s="11"/>
      <c r="CC123" s="4"/>
      <c r="CD123" s="4"/>
      <c r="CE123" s="11"/>
      <c r="CF123" s="115"/>
      <c r="CG123" s="115"/>
      <c r="CH123" s="11"/>
      <c r="CI123" s="115"/>
      <c r="CJ123" s="115"/>
      <c r="CK123" s="11"/>
      <c r="CL123" s="115"/>
      <c r="CM123" s="115"/>
      <c r="CN123" s="11"/>
      <c r="CO123" s="11"/>
      <c r="CP123" s="11"/>
      <c r="CQ123" s="11"/>
      <c r="CR123" s="11"/>
      <c r="CS123" s="4"/>
      <c r="CT123" s="11"/>
      <c r="CU123" s="11"/>
      <c r="CV123" s="11"/>
      <c r="CW123" s="11"/>
      <c r="CX123" s="136" t="str">
        <f>IF(CW123="","",VLOOKUP(CW123,'Daftar Kode dan Nama PT'!$A$1:$B$122,2,1))</f>
        <v/>
      </c>
      <c r="CY123" s="17" t="s">
        <v>199</v>
      </c>
      <c r="DG123" s="120" t="s">
        <v>199</v>
      </c>
    </row>
    <row r="124" spans="1:111" ht="15" customHeight="1">
      <c r="A124" s="4"/>
      <c r="B124" s="4"/>
      <c r="C124" s="3"/>
      <c r="D124" s="11"/>
      <c r="E124" s="3"/>
      <c r="F124" s="3"/>
      <c r="G124" s="3"/>
      <c r="H124" s="3"/>
      <c r="I124" s="3"/>
      <c r="J124" s="11"/>
      <c r="K124" s="11"/>
      <c r="L124" s="11"/>
      <c r="M124" s="3"/>
      <c r="N124" s="11"/>
      <c r="O124" s="3"/>
      <c r="P124" s="11"/>
      <c r="Q124" s="5"/>
      <c r="R124" s="3"/>
      <c r="S124" s="4"/>
      <c r="T124" s="11"/>
      <c r="U124" s="4"/>
      <c r="V124" s="4"/>
      <c r="W124" s="11"/>
      <c r="X124" s="11"/>
      <c r="Y124" s="11"/>
      <c r="Z124" s="11"/>
      <c r="AA124" s="11"/>
      <c r="AB124" s="4"/>
      <c r="AC124" s="4"/>
      <c r="AD124" s="5"/>
      <c r="AE124" s="4"/>
      <c r="AF124" s="4"/>
      <c r="AG124" s="4"/>
      <c r="AH124" s="4"/>
      <c r="AI124" s="4"/>
      <c r="AJ124" s="11"/>
      <c r="AK124" s="32"/>
      <c r="AL124" s="4"/>
      <c r="AM124" s="4"/>
      <c r="AN124" s="74" t="str">
        <f t="shared" si="1"/>
        <v/>
      </c>
      <c r="AO124" s="4"/>
      <c r="AP124" s="4"/>
      <c r="AQ124" s="11"/>
      <c r="AR124" s="32"/>
      <c r="AS124" s="4"/>
      <c r="AT124" s="4"/>
      <c r="AU124" s="4"/>
      <c r="AV124" s="11"/>
      <c r="AW124" s="11"/>
      <c r="AX124" s="11"/>
      <c r="AY124" s="11"/>
      <c r="AZ124" s="4"/>
      <c r="BA124" s="4"/>
      <c r="BB124" s="5"/>
      <c r="BC124" s="4"/>
      <c r="BD124" s="4"/>
      <c r="BE124" s="5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3"/>
      <c r="BU124" s="3"/>
      <c r="BV124" s="3"/>
      <c r="BW124" s="3"/>
      <c r="BX124" s="3"/>
      <c r="BY124" s="11"/>
      <c r="BZ124" s="4"/>
      <c r="CA124" s="4"/>
      <c r="CB124" s="11"/>
      <c r="CC124" s="4"/>
      <c r="CD124" s="4"/>
      <c r="CE124" s="11"/>
      <c r="CF124" s="115"/>
      <c r="CG124" s="115"/>
      <c r="CH124" s="11"/>
      <c r="CI124" s="115"/>
      <c r="CJ124" s="115"/>
      <c r="CK124" s="11"/>
      <c r="CL124" s="115"/>
      <c r="CM124" s="115"/>
      <c r="CN124" s="11"/>
      <c r="CO124" s="11"/>
      <c r="CP124" s="11"/>
      <c r="CQ124" s="11"/>
      <c r="CR124" s="11"/>
      <c r="CS124" s="4"/>
      <c r="CT124" s="11"/>
      <c r="CU124" s="11"/>
      <c r="CV124" s="11"/>
      <c r="CW124" s="11"/>
      <c r="CX124" s="136" t="str">
        <f>IF(CW124="","",VLOOKUP(CW124,'Daftar Kode dan Nama PT'!$A$1:$B$122,2,1))</f>
        <v/>
      </c>
      <c r="CY124" s="17" t="s">
        <v>199</v>
      </c>
      <c r="DG124" s="120" t="s">
        <v>199</v>
      </c>
    </row>
    <row r="125" spans="1:111" ht="15" customHeight="1">
      <c r="A125" s="4"/>
      <c r="B125" s="4"/>
      <c r="C125" s="3"/>
      <c r="D125" s="11"/>
      <c r="E125" s="3"/>
      <c r="F125" s="3"/>
      <c r="G125" s="3"/>
      <c r="H125" s="3"/>
      <c r="I125" s="3"/>
      <c r="J125" s="11"/>
      <c r="K125" s="11"/>
      <c r="L125" s="11"/>
      <c r="M125" s="3"/>
      <c r="N125" s="11"/>
      <c r="O125" s="3"/>
      <c r="P125" s="11"/>
      <c r="Q125" s="5"/>
      <c r="R125" s="3"/>
      <c r="S125" s="4"/>
      <c r="T125" s="11"/>
      <c r="U125" s="4"/>
      <c r="V125" s="4"/>
      <c r="W125" s="11"/>
      <c r="X125" s="11"/>
      <c r="Y125" s="11"/>
      <c r="Z125" s="11"/>
      <c r="AA125" s="11"/>
      <c r="AB125" s="4"/>
      <c r="AC125" s="4"/>
      <c r="AD125" s="5"/>
      <c r="AE125" s="4"/>
      <c r="AF125" s="4"/>
      <c r="AG125" s="4"/>
      <c r="AH125" s="4"/>
      <c r="AI125" s="4"/>
      <c r="AJ125" s="11"/>
      <c r="AK125" s="32"/>
      <c r="AL125" s="4"/>
      <c r="AM125" s="4"/>
      <c r="AN125" s="74" t="str">
        <f t="shared" si="1"/>
        <v/>
      </c>
      <c r="AO125" s="4"/>
      <c r="AP125" s="4"/>
      <c r="AQ125" s="11"/>
      <c r="AR125" s="32"/>
      <c r="AS125" s="4"/>
      <c r="AT125" s="4"/>
      <c r="AU125" s="4"/>
      <c r="AV125" s="11"/>
      <c r="AW125" s="11"/>
      <c r="AX125" s="11"/>
      <c r="AY125" s="11"/>
      <c r="AZ125" s="4"/>
      <c r="BA125" s="4"/>
      <c r="BB125" s="5"/>
      <c r="BC125" s="4"/>
      <c r="BD125" s="4"/>
      <c r="BE125" s="5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3"/>
      <c r="BU125" s="3"/>
      <c r="BV125" s="3"/>
      <c r="BW125" s="3"/>
      <c r="BX125" s="3"/>
      <c r="BY125" s="11"/>
      <c r="BZ125" s="4"/>
      <c r="CA125" s="4"/>
      <c r="CB125" s="11"/>
      <c r="CC125" s="4"/>
      <c r="CD125" s="4"/>
      <c r="CE125" s="11"/>
      <c r="CF125" s="115"/>
      <c r="CG125" s="115"/>
      <c r="CH125" s="11"/>
      <c r="CI125" s="115"/>
      <c r="CJ125" s="115"/>
      <c r="CK125" s="11"/>
      <c r="CL125" s="115"/>
      <c r="CM125" s="115"/>
      <c r="CN125" s="11"/>
      <c r="CO125" s="11"/>
      <c r="CP125" s="11"/>
      <c r="CQ125" s="11"/>
      <c r="CR125" s="11"/>
      <c r="CS125" s="4"/>
      <c r="CT125" s="11"/>
      <c r="CU125" s="11"/>
      <c r="CV125" s="11"/>
      <c r="CW125" s="11"/>
      <c r="CX125" s="136" t="str">
        <f>IF(CW125="","",VLOOKUP(CW125,'Daftar Kode dan Nama PT'!$A$1:$B$122,2,1))</f>
        <v/>
      </c>
      <c r="CY125" s="17" t="s">
        <v>199</v>
      </c>
      <c r="DG125" s="120" t="s">
        <v>199</v>
      </c>
    </row>
    <row r="126" spans="1:111" ht="15" customHeight="1">
      <c r="A126" s="4"/>
      <c r="B126" s="4"/>
      <c r="C126" s="3"/>
      <c r="D126" s="11"/>
      <c r="E126" s="3"/>
      <c r="F126" s="3"/>
      <c r="G126" s="3"/>
      <c r="H126" s="3"/>
      <c r="I126" s="3"/>
      <c r="J126" s="11"/>
      <c r="K126" s="11"/>
      <c r="L126" s="11"/>
      <c r="M126" s="3"/>
      <c r="N126" s="11"/>
      <c r="O126" s="3"/>
      <c r="P126" s="11"/>
      <c r="Q126" s="5"/>
      <c r="R126" s="3"/>
      <c r="S126" s="4"/>
      <c r="T126" s="11"/>
      <c r="U126" s="4"/>
      <c r="V126" s="4"/>
      <c r="W126" s="11"/>
      <c r="X126" s="11"/>
      <c r="Y126" s="11"/>
      <c r="Z126" s="11"/>
      <c r="AA126" s="11"/>
      <c r="AB126" s="4"/>
      <c r="AC126" s="4"/>
      <c r="AD126" s="5"/>
      <c r="AE126" s="4"/>
      <c r="AF126" s="4"/>
      <c r="AG126" s="4"/>
      <c r="AH126" s="4"/>
      <c r="AI126" s="4"/>
      <c r="AJ126" s="11"/>
      <c r="AK126" s="32"/>
      <c r="AL126" s="4"/>
      <c r="AM126" s="4"/>
      <c r="AN126" s="74" t="str">
        <f t="shared" si="1"/>
        <v/>
      </c>
      <c r="AO126" s="4"/>
      <c r="AP126" s="4"/>
      <c r="AQ126" s="11"/>
      <c r="AR126" s="32"/>
      <c r="AS126" s="4"/>
      <c r="AT126" s="4"/>
      <c r="AU126" s="4"/>
      <c r="AV126" s="11"/>
      <c r="AW126" s="11"/>
      <c r="AX126" s="11"/>
      <c r="AY126" s="11"/>
      <c r="AZ126" s="4"/>
      <c r="BA126" s="4"/>
      <c r="BB126" s="5"/>
      <c r="BC126" s="4"/>
      <c r="BD126" s="4"/>
      <c r="BE126" s="5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3"/>
      <c r="BU126" s="3"/>
      <c r="BV126" s="3"/>
      <c r="BW126" s="3"/>
      <c r="BX126" s="3"/>
      <c r="BY126" s="11"/>
      <c r="BZ126" s="4"/>
      <c r="CA126" s="4"/>
      <c r="CB126" s="11"/>
      <c r="CC126" s="4"/>
      <c r="CD126" s="4"/>
      <c r="CE126" s="11"/>
      <c r="CF126" s="115"/>
      <c r="CG126" s="115"/>
      <c r="CH126" s="11"/>
      <c r="CI126" s="115"/>
      <c r="CJ126" s="115"/>
      <c r="CK126" s="11"/>
      <c r="CL126" s="115"/>
      <c r="CM126" s="115"/>
      <c r="CN126" s="11"/>
      <c r="CO126" s="11"/>
      <c r="CP126" s="11"/>
      <c r="CQ126" s="11"/>
      <c r="CR126" s="11"/>
      <c r="CS126" s="4"/>
      <c r="CT126" s="11"/>
      <c r="CU126" s="11"/>
      <c r="CV126" s="11"/>
      <c r="CW126" s="11"/>
      <c r="CX126" s="136" t="str">
        <f>IF(CW126="","",VLOOKUP(CW126,'Daftar Kode dan Nama PT'!$A$1:$B$122,2,1))</f>
        <v/>
      </c>
      <c r="CY126" s="17" t="s">
        <v>199</v>
      </c>
      <c r="DG126" s="120" t="s">
        <v>199</v>
      </c>
    </row>
    <row r="127" spans="1:111" ht="15" customHeight="1">
      <c r="A127" s="4"/>
      <c r="B127" s="4"/>
      <c r="C127" s="3"/>
      <c r="D127" s="11"/>
      <c r="E127" s="3"/>
      <c r="F127" s="3"/>
      <c r="G127" s="3"/>
      <c r="H127" s="3"/>
      <c r="I127" s="3"/>
      <c r="J127" s="11"/>
      <c r="K127" s="11"/>
      <c r="L127" s="11"/>
      <c r="M127" s="3"/>
      <c r="N127" s="11"/>
      <c r="O127" s="3"/>
      <c r="P127" s="11"/>
      <c r="Q127" s="5"/>
      <c r="R127" s="3"/>
      <c r="S127" s="4"/>
      <c r="T127" s="11"/>
      <c r="U127" s="4"/>
      <c r="V127" s="4"/>
      <c r="W127" s="11"/>
      <c r="X127" s="11"/>
      <c r="Y127" s="11"/>
      <c r="Z127" s="11"/>
      <c r="AA127" s="11"/>
      <c r="AB127" s="4"/>
      <c r="AC127" s="4"/>
      <c r="AD127" s="5"/>
      <c r="AE127" s="4"/>
      <c r="AF127" s="4"/>
      <c r="AG127" s="4"/>
      <c r="AH127" s="4"/>
      <c r="AI127" s="4"/>
      <c r="AJ127" s="11"/>
      <c r="AK127" s="32"/>
      <c r="AL127" s="4"/>
      <c r="AM127" s="4"/>
      <c r="AN127" s="74" t="str">
        <f t="shared" si="1"/>
        <v/>
      </c>
      <c r="AO127" s="4"/>
      <c r="AP127" s="4"/>
      <c r="AQ127" s="11"/>
      <c r="AR127" s="32"/>
      <c r="AS127" s="4"/>
      <c r="AT127" s="4"/>
      <c r="AU127" s="4"/>
      <c r="AV127" s="11"/>
      <c r="AW127" s="11"/>
      <c r="AX127" s="11"/>
      <c r="AY127" s="11"/>
      <c r="AZ127" s="4"/>
      <c r="BA127" s="4"/>
      <c r="BB127" s="5"/>
      <c r="BC127" s="4"/>
      <c r="BD127" s="4"/>
      <c r="BE127" s="5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3"/>
      <c r="BU127" s="3"/>
      <c r="BV127" s="3"/>
      <c r="BW127" s="3"/>
      <c r="BX127" s="3"/>
      <c r="BY127" s="11"/>
      <c r="BZ127" s="4"/>
      <c r="CA127" s="4"/>
      <c r="CB127" s="11"/>
      <c r="CC127" s="4"/>
      <c r="CD127" s="4"/>
      <c r="CE127" s="11"/>
      <c r="CF127" s="115"/>
      <c r="CG127" s="115"/>
      <c r="CH127" s="11"/>
      <c r="CI127" s="115"/>
      <c r="CJ127" s="115"/>
      <c r="CK127" s="11"/>
      <c r="CL127" s="115"/>
      <c r="CM127" s="115"/>
      <c r="CN127" s="11"/>
      <c r="CO127" s="11"/>
      <c r="CP127" s="11"/>
      <c r="CQ127" s="11"/>
      <c r="CR127" s="11"/>
      <c r="CS127" s="4"/>
      <c r="CT127" s="11"/>
      <c r="CU127" s="11"/>
      <c r="CV127" s="11"/>
      <c r="CW127" s="11"/>
      <c r="CX127" s="136" t="str">
        <f>IF(CW127="","",VLOOKUP(CW127,'Daftar Kode dan Nama PT'!$A$1:$B$122,2,1))</f>
        <v/>
      </c>
      <c r="CY127" s="17" t="s">
        <v>199</v>
      </c>
      <c r="DG127" s="120" t="s">
        <v>199</v>
      </c>
    </row>
    <row r="128" spans="1:111" ht="15" customHeight="1">
      <c r="A128" s="4"/>
      <c r="B128" s="4"/>
      <c r="C128" s="3"/>
      <c r="D128" s="11"/>
      <c r="E128" s="3"/>
      <c r="F128" s="3"/>
      <c r="G128" s="3"/>
      <c r="H128" s="3"/>
      <c r="I128" s="3"/>
      <c r="J128" s="11"/>
      <c r="K128" s="11"/>
      <c r="L128" s="11"/>
      <c r="M128" s="3"/>
      <c r="N128" s="11"/>
      <c r="O128" s="3"/>
      <c r="P128" s="11"/>
      <c r="Q128" s="5"/>
      <c r="R128" s="3"/>
      <c r="S128" s="4"/>
      <c r="T128" s="11"/>
      <c r="U128" s="4"/>
      <c r="V128" s="4"/>
      <c r="W128" s="11"/>
      <c r="X128" s="11"/>
      <c r="Y128" s="11"/>
      <c r="Z128" s="11"/>
      <c r="AA128" s="11"/>
      <c r="AB128" s="4"/>
      <c r="AC128" s="4"/>
      <c r="AD128" s="5"/>
      <c r="AE128" s="4"/>
      <c r="AF128" s="4"/>
      <c r="AG128" s="4"/>
      <c r="AH128" s="4"/>
      <c r="AI128" s="4"/>
      <c r="AJ128" s="11"/>
      <c r="AK128" s="32"/>
      <c r="AL128" s="4"/>
      <c r="AM128" s="4"/>
      <c r="AN128" s="74" t="str">
        <f t="shared" si="1"/>
        <v/>
      </c>
      <c r="AO128" s="4"/>
      <c r="AP128" s="4"/>
      <c r="AQ128" s="11"/>
      <c r="AR128" s="32"/>
      <c r="AS128" s="4"/>
      <c r="AT128" s="4"/>
      <c r="AU128" s="4"/>
      <c r="AV128" s="11"/>
      <c r="AW128" s="11"/>
      <c r="AX128" s="11"/>
      <c r="AY128" s="11"/>
      <c r="AZ128" s="4"/>
      <c r="BA128" s="4"/>
      <c r="BB128" s="5"/>
      <c r="BC128" s="4"/>
      <c r="BD128" s="4"/>
      <c r="BE128" s="5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3"/>
      <c r="BU128" s="3"/>
      <c r="BV128" s="3"/>
      <c r="BW128" s="3"/>
      <c r="BX128" s="3"/>
      <c r="BY128" s="11"/>
      <c r="BZ128" s="4"/>
      <c r="CA128" s="4"/>
      <c r="CB128" s="11"/>
      <c r="CC128" s="4"/>
      <c r="CD128" s="4"/>
      <c r="CE128" s="11"/>
      <c r="CF128" s="115"/>
      <c r="CG128" s="115"/>
      <c r="CH128" s="11"/>
      <c r="CI128" s="115"/>
      <c r="CJ128" s="115"/>
      <c r="CK128" s="11"/>
      <c r="CL128" s="115"/>
      <c r="CM128" s="115"/>
      <c r="CN128" s="11"/>
      <c r="CO128" s="11"/>
      <c r="CP128" s="11"/>
      <c r="CQ128" s="11"/>
      <c r="CR128" s="11"/>
      <c r="CS128" s="4"/>
      <c r="CT128" s="11"/>
      <c r="CU128" s="11"/>
      <c r="CV128" s="11"/>
      <c r="CW128" s="11"/>
      <c r="CX128" s="136" t="str">
        <f>IF(CW128="","",VLOOKUP(CW128,'Daftar Kode dan Nama PT'!$A$1:$B$122,2,1))</f>
        <v/>
      </c>
      <c r="CY128" s="17" t="s">
        <v>199</v>
      </c>
      <c r="DG128" s="120" t="s">
        <v>199</v>
      </c>
    </row>
    <row r="129" spans="1:111" ht="15" customHeight="1">
      <c r="A129" s="4"/>
      <c r="B129" s="4"/>
      <c r="C129" s="3"/>
      <c r="D129" s="11"/>
      <c r="E129" s="3"/>
      <c r="F129" s="3"/>
      <c r="G129" s="3"/>
      <c r="H129" s="3"/>
      <c r="I129" s="3"/>
      <c r="J129" s="11"/>
      <c r="K129" s="11"/>
      <c r="L129" s="11"/>
      <c r="M129" s="3"/>
      <c r="N129" s="11"/>
      <c r="O129" s="3"/>
      <c r="P129" s="11"/>
      <c r="Q129" s="5"/>
      <c r="R129" s="3"/>
      <c r="S129" s="4"/>
      <c r="T129" s="11"/>
      <c r="U129" s="4"/>
      <c r="V129" s="4"/>
      <c r="W129" s="11"/>
      <c r="X129" s="11"/>
      <c r="Y129" s="11"/>
      <c r="Z129" s="11"/>
      <c r="AA129" s="11"/>
      <c r="AB129" s="4"/>
      <c r="AC129" s="4"/>
      <c r="AD129" s="5"/>
      <c r="AE129" s="4"/>
      <c r="AF129" s="4"/>
      <c r="AG129" s="4"/>
      <c r="AH129" s="4"/>
      <c r="AI129" s="4"/>
      <c r="AJ129" s="11"/>
      <c r="AK129" s="32"/>
      <c r="AL129" s="4"/>
      <c r="AM129" s="4"/>
      <c r="AN129" s="74" t="str">
        <f t="shared" si="1"/>
        <v/>
      </c>
      <c r="AO129" s="4"/>
      <c r="AP129" s="4"/>
      <c r="AQ129" s="11"/>
      <c r="AR129" s="32"/>
      <c r="AS129" s="4"/>
      <c r="AT129" s="4"/>
      <c r="AU129" s="4"/>
      <c r="AV129" s="11"/>
      <c r="AW129" s="11"/>
      <c r="AX129" s="11"/>
      <c r="AY129" s="11"/>
      <c r="AZ129" s="4"/>
      <c r="BA129" s="4"/>
      <c r="BB129" s="5"/>
      <c r="BC129" s="4"/>
      <c r="BD129" s="4"/>
      <c r="BE129" s="5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3"/>
      <c r="BU129" s="3"/>
      <c r="BV129" s="3"/>
      <c r="BW129" s="3"/>
      <c r="BX129" s="3"/>
      <c r="BY129" s="11"/>
      <c r="BZ129" s="4"/>
      <c r="CA129" s="4"/>
      <c r="CB129" s="11"/>
      <c r="CC129" s="4"/>
      <c r="CD129" s="4"/>
      <c r="CE129" s="11"/>
      <c r="CF129" s="115"/>
      <c r="CG129" s="115"/>
      <c r="CH129" s="11"/>
      <c r="CI129" s="115"/>
      <c r="CJ129" s="115"/>
      <c r="CK129" s="11"/>
      <c r="CL129" s="115"/>
      <c r="CM129" s="115"/>
      <c r="CN129" s="11"/>
      <c r="CO129" s="11"/>
      <c r="CP129" s="11"/>
      <c r="CQ129" s="11"/>
      <c r="CR129" s="11"/>
      <c r="CS129" s="4"/>
      <c r="CT129" s="11"/>
      <c r="CU129" s="11"/>
      <c r="CV129" s="11"/>
      <c r="CW129" s="11"/>
      <c r="CX129" s="136" t="str">
        <f>IF(CW129="","",VLOOKUP(CW129,'Daftar Kode dan Nama PT'!$A$1:$B$122,2,1))</f>
        <v/>
      </c>
      <c r="CY129" s="17" t="s">
        <v>199</v>
      </c>
      <c r="DG129" s="120" t="s">
        <v>199</v>
      </c>
    </row>
    <row r="130" spans="1:111" ht="15" customHeight="1">
      <c r="A130" s="4"/>
      <c r="B130" s="4"/>
      <c r="C130" s="3"/>
      <c r="D130" s="11"/>
      <c r="E130" s="3"/>
      <c r="F130" s="3"/>
      <c r="G130" s="3"/>
      <c r="H130" s="3"/>
      <c r="I130" s="3"/>
      <c r="J130" s="11"/>
      <c r="K130" s="11"/>
      <c r="L130" s="11"/>
      <c r="M130" s="3"/>
      <c r="N130" s="11"/>
      <c r="O130" s="3"/>
      <c r="P130" s="11"/>
      <c r="Q130" s="5"/>
      <c r="R130" s="3"/>
      <c r="S130" s="4"/>
      <c r="T130" s="11"/>
      <c r="U130" s="4"/>
      <c r="V130" s="4"/>
      <c r="W130" s="11"/>
      <c r="X130" s="11"/>
      <c r="Y130" s="11"/>
      <c r="Z130" s="11"/>
      <c r="AA130" s="11"/>
      <c r="AB130" s="4"/>
      <c r="AC130" s="4"/>
      <c r="AD130" s="5"/>
      <c r="AE130" s="4"/>
      <c r="AF130" s="4"/>
      <c r="AG130" s="4"/>
      <c r="AH130" s="4"/>
      <c r="AI130" s="4"/>
      <c r="AJ130" s="11"/>
      <c r="AK130" s="32"/>
      <c r="AL130" s="4"/>
      <c r="AM130" s="4"/>
      <c r="AN130" s="74" t="str">
        <f t="shared" si="1"/>
        <v/>
      </c>
      <c r="AO130" s="4"/>
      <c r="AP130" s="4"/>
      <c r="AQ130" s="11"/>
      <c r="AR130" s="32"/>
      <c r="AS130" s="4"/>
      <c r="AT130" s="4"/>
      <c r="AU130" s="4"/>
      <c r="AV130" s="11"/>
      <c r="AW130" s="11"/>
      <c r="AX130" s="11"/>
      <c r="AY130" s="11"/>
      <c r="AZ130" s="4"/>
      <c r="BA130" s="4"/>
      <c r="BB130" s="5"/>
      <c r="BC130" s="4"/>
      <c r="BD130" s="4"/>
      <c r="BE130" s="5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3"/>
      <c r="BU130" s="3"/>
      <c r="BV130" s="3"/>
      <c r="BW130" s="3"/>
      <c r="BX130" s="3"/>
      <c r="BY130" s="11"/>
      <c r="BZ130" s="4"/>
      <c r="CA130" s="4"/>
      <c r="CB130" s="11"/>
      <c r="CC130" s="4"/>
      <c r="CD130" s="4"/>
      <c r="CE130" s="11"/>
      <c r="CF130" s="115"/>
      <c r="CG130" s="115"/>
      <c r="CH130" s="11"/>
      <c r="CI130" s="115"/>
      <c r="CJ130" s="115"/>
      <c r="CK130" s="11"/>
      <c r="CL130" s="115"/>
      <c r="CM130" s="115"/>
      <c r="CN130" s="11"/>
      <c r="CO130" s="11"/>
      <c r="CP130" s="11"/>
      <c r="CQ130" s="11"/>
      <c r="CR130" s="11"/>
      <c r="CS130" s="4"/>
      <c r="CT130" s="11"/>
      <c r="CU130" s="11"/>
      <c r="CV130" s="11"/>
      <c r="CW130" s="11"/>
      <c r="CX130" s="136" t="str">
        <f>IF(CW130="","",VLOOKUP(CW130,'Daftar Kode dan Nama PT'!$A$1:$B$122,2,1))</f>
        <v/>
      </c>
      <c r="CY130" s="17" t="s">
        <v>199</v>
      </c>
      <c r="DG130" s="120" t="s">
        <v>199</v>
      </c>
    </row>
    <row r="131" spans="1:111" ht="15" customHeight="1">
      <c r="A131" s="4"/>
      <c r="B131" s="4"/>
      <c r="C131" s="3"/>
      <c r="D131" s="11"/>
      <c r="E131" s="3"/>
      <c r="F131" s="3"/>
      <c r="G131" s="3"/>
      <c r="H131" s="3"/>
      <c r="I131" s="3"/>
      <c r="J131" s="11"/>
      <c r="K131" s="11"/>
      <c r="L131" s="11"/>
      <c r="M131" s="3"/>
      <c r="N131" s="11"/>
      <c r="O131" s="3"/>
      <c r="P131" s="11"/>
      <c r="Q131" s="5"/>
      <c r="R131" s="3"/>
      <c r="S131" s="4"/>
      <c r="T131" s="11"/>
      <c r="U131" s="4"/>
      <c r="V131" s="4"/>
      <c r="W131" s="11"/>
      <c r="X131" s="11"/>
      <c r="Y131" s="11"/>
      <c r="Z131" s="11"/>
      <c r="AA131" s="11"/>
      <c r="AB131" s="4"/>
      <c r="AC131" s="4"/>
      <c r="AD131" s="5"/>
      <c r="AE131" s="4"/>
      <c r="AF131" s="4"/>
      <c r="AG131" s="4"/>
      <c r="AH131" s="4"/>
      <c r="AI131" s="4"/>
      <c r="AJ131" s="11"/>
      <c r="AK131" s="32"/>
      <c r="AL131" s="4"/>
      <c r="AM131" s="4"/>
      <c r="AN131" s="74" t="str">
        <f t="shared" si="1"/>
        <v/>
      </c>
      <c r="AO131" s="4"/>
      <c r="AP131" s="4"/>
      <c r="AQ131" s="11"/>
      <c r="AR131" s="32"/>
      <c r="AS131" s="4"/>
      <c r="AT131" s="4"/>
      <c r="AU131" s="4"/>
      <c r="AV131" s="11"/>
      <c r="AW131" s="11"/>
      <c r="AX131" s="11"/>
      <c r="AY131" s="11"/>
      <c r="AZ131" s="4"/>
      <c r="BA131" s="4"/>
      <c r="BB131" s="5"/>
      <c r="BC131" s="4"/>
      <c r="BD131" s="4"/>
      <c r="BE131" s="5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3"/>
      <c r="BU131" s="3"/>
      <c r="BV131" s="3"/>
      <c r="BW131" s="3"/>
      <c r="BX131" s="3"/>
      <c r="BY131" s="11"/>
      <c r="BZ131" s="4"/>
      <c r="CA131" s="4"/>
      <c r="CB131" s="11"/>
      <c r="CC131" s="4"/>
      <c r="CD131" s="4"/>
      <c r="CE131" s="11"/>
      <c r="CF131" s="115"/>
      <c r="CG131" s="115"/>
      <c r="CH131" s="11"/>
      <c r="CI131" s="115"/>
      <c r="CJ131" s="115"/>
      <c r="CK131" s="11"/>
      <c r="CL131" s="115"/>
      <c r="CM131" s="115"/>
      <c r="CN131" s="11"/>
      <c r="CO131" s="11"/>
      <c r="CP131" s="11"/>
      <c r="CQ131" s="11"/>
      <c r="CR131" s="11"/>
      <c r="CS131" s="4"/>
      <c r="CT131" s="11"/>
      <c r="CU131" s="11"/>
      <c r="CV131" s="11"/>
      <c r="CW131" s="11"/>
      <c r="CX131" s="136" t="str">
        <f>IF(CW131="","",VLOOKUP(CW131,'Daftar Kode dan Nama PT'!$A$1:$B$122,2,1))</f>
        <v/>
      </c>
      <c r="CY131" s="17" t="s">
        <v>199</v>
      </c>
      <c r="DG131" s="120" t="s">
        <v>199</v>
      </c>
    </row>
    <row r="132" spans="1:111" ht="15" customHeight="1">
      <c r="A132" s="4"/>
      <c r="B132" s="4"/>
      <c r="C132" s="3"/>
      <c r="D132" s="11"/>
      <c r="E132" s="3"/>
      <c r="F132" s="3"/>
      <c r="G132" s="3"/>
      <c r="H132" s="3"/>
      <c r="I132" s="3"/>
      <c r="J132" s="11"/>
      <c r="K132" s="11"/>
      <c r="L132" s="11"/>
      <c r="M132" s="3"/>
      <c r="N132" s="11"/>
      <c r="O132" s="3"/>
      <c r="P132" s="11"/>
      <c r="Q132" s="5"/>
      <c r="R132" s="3"/>
      <c r="S132" s="4"/>
      <c r="T132" s="11"/>
      <c r="U132" s="4"/>
      <c r="V132" s="4"/>
      <c r="W132" s="11"/>
      <c r="X132" s="11"/>
      <c r="Y132" s="11"/>
      <c r="Z132" s="11"/>
      <c r="AA132" s="11"/>
      <c r="AB132" s="4"/>
      <c r="AC132" s="4"/>
      <c r="AD132" s="5"/>
      <c r="AE132" s="4"/>
      <c r="AF132" s="4"/>
      <c r="AG132" s="4"/>
      <c r="AH132" s="4"/>
      <c r="AI132" s="4"/>
      <c r="AJ132" s="11"/>
      <c r="AK132" s="32"/>
      <c r="AL132" s="4"/>
      <c r="AM132" s="4"/>
      <c r="AN132" s="74" t="str">
        <f t="shared" si="1"/>
        <v/>
      </c>
      <c r="AO132" s="4"/>
      <c r="AP132" s="4"/>
      <c r="AQ132" s="11"/>
      <c r="AR132" s="32"/>
      <c r="AS132" s="4"/>
      <c r="AT132" s="4"/>
      <c r="AU132" s="4"/>
      <c r="AV132" s="11"/>
      <c r="AW132" s="11"/>
      <c r="AX132" s="11"/>
      <c r="AY132" s="11"/>
      <c r="AZ132" s="4"/>
      <c r="BA132" s="4"/>
      <c r="BB132" s="5"/>
      <c r="BC132" s="4"/>
      <c r="BD132" s="4"/>
      <c r="BE132" s="5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3"/>
      <c r="BU132" s="3"/>
      <c r="BV132" s="3"/>
      <c r="BW132" s="3"/>
      <c r="BX132" s="3"/>
      <c r="BY132" s="11"/>
      <c r="BZ132" s="4"/>
      <c r="CA132" s="4"/>
      <c r="CB132" s="11"/>
      <c r="CC132" s="4"/>
      <c r="CD132" s="4"/>
      <c r="CE132" s="11"/>
      <c r="CF132" s="115"/>
      <c r="CG132" s="115"/>
      <c r="CH132" s="11"/>
      <c r="CI132" s="115"/>
      <c r="CJ132" s="115"/>
      <c r="CK132" s="11"/>
      <c r="CL132" s="115"/>
      <c r="CM132" s="115"/>
      <c r="CN132" s="11"/>
      <c r="CO132" s="11"/>
      <c r="CP132" s="11"/>
      <c r="CQ132" s="11"/>
      <c r="CR132" s="11"/>
      <c r="CS132" s="4"/>
      <c r="CT132" s="11"/>
      <c r="CU132" s="11"/>
      <c r="CV132" s="11"/>
      <c r="CW132" s="11"/>
      <c r="CX132" s="136" t="str">
        <f>IF(CW132="","",VLOOKUP(CW132,'Daftar Kode dan Nama PT'!$A$1:$B$122,2,1))</f>
        <v/>
      </c>
      <c r="CY132" s="17" t="s">
        <v>199</v>
      </c>
      <c r="DG132" s="120" t="s">
        <v>199</v>
      </c>
    </row>
    <row r="133" spans="1:111" ht="15" customHeight="1">
      <c r="A133" s="4"/>
      <c r="B133" s="4"/>
      <c r="C133" s="3"/>
      <c r="D133" s="11"/>
      <c r="E133" s="3"/>
      <c r="F133" s="3"/>
      <c r="G133" s="3"/>
      <c r="H133" s="3"/>
      <c r="I133" s="3"/>
      <c r="J133" s="11"/>
      <c r="K133" s="11"/>
      <c r="L133" s="11"/>
      <c r="M133" s="3"/>
      <c r="N133" s="11"/>
      <c r="O133" s="3"/>
      <c r="P133" s="11"/>
      <c r="Q133" s="5"/>
      <c r="R133" s="3"/>
      <c r="S133" s="4"/>
      <c r="T133" s="11"/>
      <c r="U133" s="4"/>
      <c r="V133" s="4"/>
      <c r="W133" s="11"/>
      <c r="X133" s="11"/>
      <c r="Y133" s="11"/>
      <c r="Z133" s="11"/>
      <c r="AA133" s="11"/>
      <c r="AB133" s="4"/>
      <c r="AC133" s="4"/>
      <c r="AD133" s="5"/>
      <c r="AE133" s="4"/>
      <c r="AF133" s="4"/>
      <c r="AG133" s="4"/>
      <c r="AH133" s="4"/>
      <c r="AI133" s="4"/>
      <c r="AJ133" s="11"/>
      <c r="AK133" s="32"/>
      <c r="AL133" s="4"/>
      <c r="AM133" s="4"/>
      <c r="AN133" s="74" t="str">
        <f t="shared" si="1"/>
        <v/>
      </c>
      <c r="AO133" s="4"/>
      <c r="AP133" s="4"/>
      <c r="AQ133" s="11"/>
      <c r="AR133" s="32"/>
      <c r="AS133" s="4"/>
      <c r="AT133" s="4"/>
      <c r="AU133" s="4"/>
      <c r="AV133" s="11"/>
      <c r="AW133" s="11"/>
      <c r="AX133" s="11"/>
      <c r="AY133" s="11"/>
      <c r="AZ133" s="4"/>
      <c r="BA133" s="4"/>
      <c r="BB133" s="5"/>
      <c r="BC133" s="4"/>
      <c r="BD133" s="4"/>
      <c r="BE133" s="5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3"/>
      <c r="BU133" s="3"/>
      <c r="BV133" s="3"/>
      <c r="BW133" s="3"/>
      <c r="BX133" s="3"/>
      <c r="BY133" s="11"/>
      <c r="BZ133" s="4"/>
      <c r="CA133" s="4"/>
      <c r="CB133" s="11"/>
      <c r="CC133" s="4"/>
      <c r="CD133" s="4"/>
      <c r="CE133" s="11"/>
      <c r="CF133" s="115"/>
      <c r="CG133" s="115"/>
      <c r="CH133" s="11"/>
      <c r="CI133" s="115"/>
      <c r="CJ133" s="115"/>
      <c r="CK133" s="11"/>
      <c r="CL133" s="115"/>
      <c r="CM133" s="115"/>
      <c r="CN133" s="11"/>
      <c r="CO133" s="11"/>
      <c r="CP133" s="11"/>
      <c r="CQ133" s="11"/>
      <c r="CR133" s="11"/>
      <c r="CS133" s="4"/>
      <c r="CT133" s="11"/>
      <c r="CU133" s="11"/>
      <c r="CV133" s="11"/>
      <c r="CW133" s="11"/>
      <c r="CX133" s="136" t="str">
        <f>IF(CW133="","",VLOOKUP(CW133,'Daftar Kode dan Nama PT'!$A$1:$B$122,2,1))</f>
        <v/>
      </c>
      <c r="CY133" s="17" t="s">
        <v>199</v>
      </c>
      <c r="DG133" s="120" t="s">
        <v>199</v>
      </c>
    </row>
    <row r="134" spans="1:111" ht="15" customHeight="1">
      <c r="A134" s="4"/>
      <c r="B134" s="4"/>
      <c r="C134" s="3"/>
      <c r="D134" s="11"/>
      <c r="E134" s="3"/>
      <c r="F134" s="3"/>
      <c r="G134" s="3"/>
      <c r="H134" s="3"/>
      <c r="I134" s="3"/>
      <c r="J134" s="11"/>
      <c r="K134" s="11"/>
      <c r="L134" s="11"/>
      <c r="M134" s="3"/>
      <c r="N134" s="11"/>
      <c r="O134" s="3"/>
      <c r="P134" s="11"/>
      <c r="Q134" s="5"/>
      <c r="R134" s="3"/>
      <c r="S134" s="4"/>
      <c r="T134" s="11"/>
      <c r="U134" s="4"/>
      <c r="V134" s="4"/>
      <c r="W134" s="11"/>
      <c r="X134" s="11"/>
      <c r="Y134" s="11"/>
      <c r="Z134" s="11"/>
      <c r="AA134" s="11"/>
      <c r="AB134" s="4"/>
      <c r="AC134" s="4"/>
      <c r="AD134" s="5"/>
      <c r="AE134" s="4"/>
      <c r="AF134" s="4"/>
      <c r="AG134" s="4"/>
      <c r="AH134" s="4"/>
      <c r="AI134" s="4"/>
      <c r="AJ134" s="11"/>
      <c r="AK134" s="32"/>
      <c r="AL134" s="4"/>
      <c r="AM134" s="4"/>
      <c r="AN134" s="74" t="str">
        <f t="shared" ref="AN134:AN197" si="2">IF(AM134="","",IF(AM134=1,18,12))</f>
        <v/>
      </c>
      <c r="AO134" s="4"/>
      <c r="AP134" s="4"/>
      <c r="AQ134" s="11"/>
      <c r="AR134" s="32"/>
      <c r="AS134" s="4"/>
      <c r="AT134" s="4"/>
      <c r="AU134" s="4"/>
      <c r="AV134" s="11"/>
      <c r="AW134" s="11"/>
      <c r="AX134" s="11"/>
      <c r="AY134" s="11"/>
      <c r="AZ134" s="4"/>
      <c r="BA134" s="4"/>
      <c r="BB134" s="5"/>
      <c r="BC134" s="4"/>
      <c r="BD134" s="4"/>
      <c r="BE134" s="5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3"/>
      <c r="BU134" s="3"/>
      <c r="BV134" s="3"/>
      <c r="BW134" s="3"/>
      <c r="BX134" s="3"/>
      <c r="BY134" s="11"/>
      <c r="BZ134" s="4"/>
      <c r="CA134" s="4"/>
      <c r="CB134" s="11"/>
      <c r="CC134" s="4"/>
      <c r="CD134" s="4"/>
      <c r="CE134" s="11"/>
      <c r="CF134" s="115"/>
      <c r="CG134" s="115"/>
      <c r="CH134" s="11"/>
      <c r="CI134" s="115"/>
      <c r="CJ134" s="115"/>
      <c r="CK134" s="11"/>
      <c r="CL134" s="115"/>
      <c r="CM134" s="115"/>
      <c r="CN134" s="11"/>
      <c r="CO134" s="11"/>
      <c r="CP134" s="11"/>
      <c r="CQ134" s="11"/>
      <c r="CR134" s="11"/>
      <c r="CS134" s="4"/>
      <c r="CT134" s="11"/>
      <c r="CU134" s="11"/>
      <c r="CV134" s="11"/>
      <c r="CW134" s="11"/>
      <c r="CX134" s="136" t="str">
        <f>IF(CW134="","",VLOOKUP(CW134,'Daftar Kode dan Nama PT'!$A$1:$B$122,2,1))</f>
        <v/>
      </c>
      <c r="CY134" s="17" t="s">
        <v>199</v>
      </c>
      <c r="DG134" s="120" t="s">
        <v>199</v>
      </c>
    </row>
    <row r="135" spans="1:111" ht="15" customHeight="1">
      <c r="A135" s="4"/>
      <c r="B135" s="4"/>
      <c r="C135" s="3"/>
      <c r="D135" s="11"/>
      <c r="E135" s="3"/>
      <c r="F135" s="3"/>
      <c r="G135" s="3"/>
      <c r="H135" s="3"/>
      <c r="I135" s="3"/>
      <c r="J135" s="11"/>
      <c r="K135" s="11"/>
      <c r="L135" s="11"/>
      <c r="M135" s="3"/>
      <c r="N135" s="11"/>
      <c r="O135" s="3"/>
      <c r="P135" s="11"/>
      <c r="Q135" s="5"/>
      <c r="R135" s="3"/>
      <c r="S135" s="4"/>
      <c r="T135" s="11"/>
      <c r="U135" s="4"/>
      <c r="V135" s="4"/>
      <c r="W135" s="11"/>
      <c r="X135" s="11"/>
      <c r="Y135" s="11"/>
      <c r="Z135" s="11"/>
      <c r="AA135" s="11"/>
      <c r="AB135" s="4"/>
      <c r="AC135" s="4"/>
      <c r="AD135" s="5"/>
      <c r="AE135" s="4"/>
      <c r="AF135" s="4"/>
      <c r="AG135" s="4"/>
      <c r="AH135" s="4"/>
      <c r="AI135" s="4"/>
      <c r="AJ135" s="11"/>
      <c r="AK135" s="32"/>
      <c r="AL135" s="4"/>
      <c r="AM135" s="4"/>
      <c r="AN135" s="74" t="str">
        <f t="shared" si="2"/>
        <v/>
      </c>
      <c r="AO135" s="4"/>
      <c r="AP135" s="4"/>
      <c r="AQ135" s="11"/>
      <c r="AR135" s="32"/>
      <c r="AS135" s="4"/>
      <c r="AT135" s="4"/>
      <c r="AU135" s="4"/>
      <c r="AV135" s="11"/>
      <c r="AW135" s="11"/>
      <c r="AX135" s="11"/>
      <c r="AY135" s="11"/>
      <c r="AZ135" s="4"/>
      <c r="BA135" s="4"/>
      <c r="BB135" s="5"/>
      <c r="BC135" s="4"/>
      <c r="BD135" s="4"/>
      <c r="BE135" s="5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3"/>
      <c r="BU135" s="3"/>
      <c r="BV135" s="3"/>
      <c r="BW135" s="3"/>
      <c r="BX135" s="3"/>
      <c r="BY135" s="11"/>
      <c r="BZ135" s="4"/>
      <c r="CA135" s="4"/>
      <c r="CB135" s="11"/>
      <c r="CC135" s="4"/>
      <c r="CD135" s="4"/>
      <c r="CE135" s="11"/>
      <c r="CF135" s="115"/>
      <c r="CG135" s="115"/>
      <c r="CH135" s="11"/>
      <c r="CI135" s="115"/>
      <c r="CJ135" s="115"/>
      <c r="CK135" s="11"/>
      <c r="CL135" s="115"/>
      <c r="CM135" s="115"/>
      <c r="CN135" s="11"/>
      <c r="CO135" s="11"/>
      <c r="CP135" s="11"/>
      <c r="CQ135" s="11"/>
      <c r="CR135" s="11"/>
      <c r="CS135" s="4"/>
      <c r="CT135" s="11"/>
      <c r="CU135" s="11"/>
      <c r="CV135" s="11"/>
      <c r="CW135" s="11"/>
      <c r="CX135" s="136" t="str">
        <f>IF(CW135="","",VLOOKUP(CW135,'Daftar Kode dan Nama PT'!$A$1:$B$122,2,1))</f>
        <v/>
      </c>
      <c r="CY135" s="17" t="s">
        <v>199</v>
      </c>
      <c r="DG135" s="120" t="s">
        <v>199</v>
      </c>
    </row>
    <row r="136" spans="1:111" ht="15" customHeight="1">
      <c r="A136" s="4"/>
      <c r="B136" s="4"/>
      <c r="C136" s="3"/>
      <c r="D136" s="11"/>
      <c r="E136" s="3"/>
      <c r="F136" s="3"/>
      <c r="G136" s="3"/>
      <c r="H136" s="3"/>
      <c r="I136" s="3"/>
      <c r="J136" s="11"/>
      <c r="K136" s="11"/>
      <c r="L136" s="11"/>
      <c r="M136" s="3"/>
      <c r="N136" s="11"/>
      <c r="O136" s="3"/>
      <c r="P136" s="11"/>
      <c r="Q136" s="5"/>
      <c r="R136" s="3"/>
      <c r="S136" s="4"/>
      <c r="T136" s="11"/>
      <c r="U136" s="4"/>
      <c r="V136" s="4"/>
      <c r="W136" s="11"/>
      <c r="X136" s="11"/>
      <c r="Y136" s="11"/>
      <c r="Z136" s="11"/>
      <c r="AA136" s="11"/>
      <c r="AB136" s="4"/>
      <c r="AC136" s="4"/>
      <c r="AD136" s="5"/>
      <c r="AE136" s="4"/>
      <c r="AF136" s="4"/>
      <c r="AG136" s="4"/>
      <c r="AH136" s="4"/>
      <c r="AI136" s="4"/>
      <c r="AJ136" s="11"/>
      <c r="AK136" s="32"/>
      <c r="AL136" s="4"/>
      <c r="AM136" s="4"/>
      <c r="AN136" s="74" t="str">
        <f t="shared" si="2"/>
        <v/>
      </c>
      <c r="AO136" s="4"/>
      <c r="AP136" s="4"/>
      <c r="AQ136" s="11"/>
      <c r="AR136" s="32"/>
      <c r="AS136" s="4"/>
      <c r="AT136" s="4"/>
      <c r="AU136" s="4"/>
      <c r="AV136" s="11"/>
      <c r="AW136" s="11"/>
      <c r="AX136" s="11"/>
      <c r="AY136" s="11"/>
      <c r="AZ136" s="4"/>
      <c r="BA136" s="4"/>
      <c r="BB136" s="5"/>
      <c r="BC136" s="4"/>
      <c r="BD136" s="4"/>
      <c r="BE136" s="5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3"/>
      <c r="BU136" s="3"/>
      <c r="BV136" s="3"/>
      <c r="BW136" s="3"/>
      <c r="BX136" s="3"/>
      <c r="BY136" s="11"/>
      <c r="BZ136" s="4"/>
      <c r="CA136" s="4"/>
      <c r="CB136" s="11"/>
      <c r="CC136" s="4"/>
      <c r="CD136" s="4"/>
      <c r="CE136" s="11"/>
      <c r="CF136" s="115"/>
      <c r="CG136" s="115"/>
      <c r="CH136" s="11"/>
      <c r="CI136" s="115"/>
      <c r="CJ136" s="115"/>
      <c r="CK136" s="11"/>
      <c r="CL136" s="115"/>
      <c r="CM136" s="115"/>
      <c r="CN136" s="11"/>
      <c r="CO136" s="11"/>
      <c r="CP136" s="11"/>
      <c r="CQ136" s="11"/>
      <c r="CR136" s="11"/>
      <c r="CS136" s="4"/>
      <c r="CT136" s="11"/>
      <c r="CU136" s="11"/>
      <c r="CV136" s="11"/>
      <c r="CW136" s="11"/>
      <c r="CX136" s="136" t="str">
        <f>IF(CW136="","",VLOOKUP(CW136,'Daftar Kode dan Nama PT'!$A$1:$B$122,2,1))</f>
        <v/>
      </c>
      <c r="CY136" s="17" t="s">
        <v>199</v>
      </c>
      <c r="DG136" s="120" t="s">
        <v>199</v>
      </c>
    </row>
    <row r="137" spans="1:111" ht="15" customHeight="1">
      <c r="A137" s="4"/>
      <c r="B137" s="4"/>
      <c r="C137" s="3"/>
      <c r="D137" s="11"/>
      <c r="E137" s="3"/>
      <c r="F137" s="3"/>
      <c r="G137" s="3"/>
      <c r="H137" s="3"/>
      <c r="I137" s="3"/>
      <c r="J137" s="11"/>
      <c r="K137" s="11"/>
      <c r="L137" s="11"/>
      <c r="M137" s="3"/>
      <c r="N137" s="11"/>
      <c r="O137" s="3"/>
      <c r="P137" s="11"/>
      <c r="Q137" s="5"/>
      <c r="R137" s="3"/>
      <c r="S137" s="4"/>
      <c r="T137" s="11"/>
      <c r="U137" s="4"/>
      <c r="V137" s="4"/>
      <c r="W137" s="11"/>
      <c r="X137" s="11"/>
      <c r="Y137" s="11"/>
      <c r="Z137" s="11"/>
      <c r="AA137" s="11"/>
      <c r="AB137" s="4"/>
      <c r="AC137" s="4"/>
      <c r="AD137" s="5"/>
      <c r="AE137" s="4"/>
      <c r="AF137" s="4"/>
      <c r="AG137" s="4"/>
      <c r="AH137" s="4"/>
      <c r="AI137" s="4"/>
      <c r="AJ137" s="11"/>
      <c r="AK137" s="32"/>
      <c r="AL137" s="4"/>
      <c r="AM137" s="4"/>
      <c r="AN137" s="74" t="str">
        <f t="shared" si="2"/>
        <v/>
      </c>
      <c r="AO137" s="4"/>
      <c r="AP137" s="4"/>
      <c r="AQ137" s="11"/>
      <c r="AR137" s="32"/>
      <c r="AS137" s="4"/>
      <c r="AT137" s="4"/>
      <c r="AU137" s="4"/>
      <c r="AV137" s="11"/>
      <c r="AW137" s="11"/>
      <c r="AX137" s="11"/>
      <c r="AY137" s="11"/>
      <c r="AZ137" s="4"/>
      <c r="BA137" s="4"/>
      <c r="BB137" s="5"/>
      <c r="BC137" s="4"/>
      <c r="BD137" s="4"/>
      <c r="BE137" s="5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3"/>
      <c r="BU137" s="3"/>
      <c r="BV137" s="3"/>
      <c r="BW137" s="3"/>
      <c r="BX137" s="3"/>
      <c r="BY137" s="11"/>
      <c r="BZ137" s="4"/>
      <c r="CA137" s="4"/>
      <c r="CB137" s="11"/>
      <c r="CC137" s="4"/>
      <c r="CD137" s="4"/>
      <c r="CE137" s="11"/>
      <c r="CF137" s="115"/>
      <c r="CG137" s="115"/>
      <c r="CH137" s="11"/>
      <c r="CI137" s="115"/>
      <c r="CJ137" s="115"/>
      <c r="CK137" s="11"/>
      <c r="CL137" s="115"/>
      <c r="CM137" s="115"/>
      <c r="CN137" s="11"/>
      <c r="CO137" s="11"/>
      <c r="CP137" s="11"/>
      <c r="CQ137" s="11"/>
      <c r="CR137" s="11"/>
      <c r="CS137" s="4"/>
      <c r="CT137" s="11"/>
      <c r="CU137" s="11"/>
      <c r="CV137" s="11"/>
      <c r="CW137" s="11"/>
      <c r="CX137" s="136" t="str">
        <f>IF(CW137="","",VLOOKUP(CW137,'Daftar Kode dan Nama PT'!$A$1:$B$122,2,1))</f>
        <v/>
      </c>
      <c r="CY137" s="17" t="s">
        <v>199</v>
      </c>
      <c r="DG137" s="120" t="s">
        <v>199</v>
      </c>
    </row>
    <row r="138" spans="1:111" ht="15" customHeight="1">
      <c r="A138" s="4"/>
      <c r="B138" s="4"/>
      <c r="C138" s="3"/>
      <c r="D138" s="11"/>
      <c r="E138" s="3"/>
      <c r="F138" s="3"/>
      <c r="G138" s="3"/>
      <c r="H138" s="3"/>
      <c r="I138" s="3"/>
      <c r="J138" s="11"/>
      <c r="K138" s="11"/>
      <c r="L138" s="11"/>
      <c r="M138" s="3"/>
      <c r="N138" s="11"/>
      <c r="O138" s="3"/>
      <c r="P138" s="11"/>
      <c r="Q138" s="5"/>
      <c r="R138" s="3"/>
      <c r="S138" s="4"/>
      <c r="T138" s="11"/>
      <c r="U138" s="4"/>
      <c r="V138" s="4"/>
      <c r="W138" s="11"/>
      <c r="X138" s="11"/>
      <c r="Y138" s="11"/>
      <c r="Z138" s="11"/>
      <c r="AA138" s="11"/>
      <c r="AB138" s="4"/>
      <c r="AC138" s="4"/>
      <c r="AD138" s="5"/>
      <c r="AE138" s="4"/>
      <c r="AF138" s="4"/>
      <c r="AG138" s="4"/>
      <c r="AH138" s="4"/>
      <c r="AI138" s="4"/>
      <c r="AJ138" s="11"/>
      <c r="AK138" s="32"/>
      <c r="AL138" s="4"/>
      <c r="AM138" s="4"/>
      <c r="AN138" s="74" t="str">
        <f t="shared" si="2"/>
        <v/>
      </c>
      <c r="AO138" s="4"/>
      <c r="AP138" s="4"/>
      <c r="AQ138" s="11"/>
      <c r="AR138" s="32"/>
      <c r="AS138" s="4"/>
      <c r="AT138" s="4"/>
      <c r="AU138" s="4"/>
      <c r="AV138" s="11"/>
      <c r="AW138" s="11"/>
      <c r="AX138" s="11"/>
      <c r="AY138" s="11"/>
      <c r="AZ138" s="4"/>
      <c r="BA138" s="4"/>
      <c r="BB138" s="5"/>
      <c r="BC138" s="4"/>
      <c r="BD138" s="4"/>
      <c r="BE138" s="5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3"/>
      <c r="BU138" s="3"/>
      <c r="BV138" s="3"/>
      <c r="BW138" s="3"/>
      <c r="BX138" s="3"/>
      <c r="BY138" s="11"/>
      <c r="BZ138" s="4"/>
      <c r="CA138" s="4"/>
      <c r="CB138" s="11"/>
      <c r="CC138" s="4"/>
      <c r="CD138" s="4"/>
      <c r="CE138" s="11"/>
      <c r="CF138" s="115"/>
      <c r="CG138" s="115"/>
      <c r="CH138" s="11"/>
      <c r="CI138" s="115"/>
      <c r="CJ138" s="115"/>
      <c r="CK138" s="11"/>
      <c r="CL138" s="115"/>
      <c r="CM138" s="115"/>
      <c r="CN138" s="11"/>
      <c r="CO138" s="11"/>
      <c r="CP138" s="11"/>
      <c r="CQ138" s="11"/>
      <c r="CR138" s="11"/>
      <c r="CS138" s="4"/>
      <c r="CT138" s="11"/>
      <c r="CU138" s="11"/>
      <c r="CV138" s="11"/>
      <c r="CW138" s="11"/>
      <c r="CX138" s="136" t="str">
        <f>IF(CW138="","",VLOOKUP(CW138,'Daftar Kode dan Nama PT'!$A$1:$B$122,2,1))</f>
        <v/>
      </c>
      <c r="CY138" s="17" t="s">
        <v>199</v>
      </c>
      <c r="DG138" s="120" t="s">
        <v>199</v>
      </c>
    </row>
    <row r="139" spans="1:111" ht="15" customHeight="1">
      <c r="A139" s="4"/>
      <c r="B139" s="4"/>
      <c r="C139" s="3"/>
      <c r="D139" s="11"/>
      <c r="E139" s="3"/>
      <c r="F139" s="3"/>
      <c r="G139" s="3"/>
      <c r="H139" s="3"/>
      <c r="I139" s="3"/>
      <c r="J139" s="11"/>
      <c r="K139" s="11"/>
      <c r="L139" s="11"/>
      <c r="M139" s="3"/>
      <c r="N139" s="11"/>
      <c r="O139" s="3"/>
      <c r="P139" s="11"/>
      <c r="Q139" s="5"/>
      <c r="R139" s="3"/>
      <c r="S139" s="4"/>
      <c r="T139" s="11"/>
      <c r="U139" s="4"/>
      <c r="V139" s="4"/>
      <c r="W139" s="11"/>
      <c r="X139" s="11"/>
      <c r="Y139" s="11"/>
      <c r="Z139" s="11"/>
      <c r="AA139" s="11"/>
      <c r="AB139" s="4"/>
      <c r="AC139" s="4"/>
      <c r="AD139" s="5"/>
      <c r="AE139" s="4"/>
      <c r="AF139" s="4"/>
      <c r="AG139" s="4"/>
      <c r="AH139" s="4"/>
      <c r="AI139" s="4"/>
      <c r="AJ139" s="11"/>
      <c r="AK139" s="32"/>
      <c r="AL139" s="4"/>
      <c r="AM139" s="4"/>
      <c r="AN139" s="74" t="str">
        <f t="shared" si="2"/>
        <v/>
      </c>
      <c r="AO139" s="4"/>
      <c r="AP139" s="4"/>
      <c r="AQ139" s="11"/>
      <c r="AR139" s="32"/>
      <c r="AS139" s="4"/>
      <c r="AT139" s="4"/>
      <c r="AU139" s="4"/>
      <c r="AV139" s="11"/>
      <c r="AW139" s="11"/>
      <c r="AX139" s="11"/>
      <c r="AY139" s="11"/>
      <c r="AZ139" s="4"/>
      <c r="BA139" s="4"/>
      <c r="BB139" s="5"/>
      <c r="BC139" s="4"/>
      <c r="BD139" s="4"/>
      <c r="BE139" s="5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3"/>
      <c r="BU139" s="3"/>
      <c r="BV139" s="3"/>
      <c r="BW139" s="3"/>
      <c r="BX139" s="3"/>
      <c r="BY139" s="11"/>
      <c r="BZ139" s="4"/>
      <c r="CA139" s="4"/>
      <c r="CB139" s="11"/>
      <c r="CC139" s="4"/>
      <c r="CD139" s="4"/>
      <c r="CE139" s="11"/>
      <c r="CF139" s="115"/>
      <c r="CG139" s="115"/>
      <c r="CH139" s="11"/>
      <c r="CI139" s="115"/>
      <c r="CJ139" s="115"/>
      <c r="CK139" s="11"/>
      <c r="CL139" s="115"/>
      <c r="CM139" s="115"/>
      <c r="CN139" s="11"/>
      <c r="CO139" s="11"/>
      <c r="CP139" s="11"/>
      <c r="CQ139" s="11"/>
      <c r="CR139" s="11"/>
      <c r="CS139" s="4"/>
      <c r="CT139" s="11"/>
      <c r="CU139" s="11"/>
      <c r="CV139" s="11"/>
      <c r="CW139" s="11"/>
      <c r="CX139" s="136" t="str">
        <f>IF(CW139="","",VLOOKUP(CW139,'Daftar Kode dan Nama PT'!$A$1:$B$122,2,1))</f>
        <v/>
      </c>
      <c r="CY139" s="17" t="s">
        <v>199</v>
      </c>
      <c r="DG139" s="120" t="s">
        <v>199</v>
      </c>
    </row>
    <row r="140" spans="1:111" ht="15" customHeight="1">
      <c r="A140" s="4"/>
      <c r="B140" s="4"/>
      <c r="C140" s="3"/>
      <c r="D140" s="11"/>
      <c r="E140" s="3"/>
      <c r="F140" s="3"/>
      <c r="G140" s="3"/>
      <c r="H140" s="3"/>
      <c r="I140" s="3"/>
      <c r="J140" s="11"/>
      <c r="K140" s="11"/>
      <c r="L140" s="11"/>
      <c r="M140" s="3"/>
      <c r="N140" s="11"/>
      <c r="O140" s="3"/>
      <c r="P140" s="11"/>
      <c r="Q140" s="5"/>
      <c r="R140" s="3"/>
      <c r="S140" s="4"/>
      <c r="T140" s="11"/>
      <c r="U140" s="4"/>
      <c r="V140" s="4"/>
      <c r="W140" s="11"/>
      <c r="X140" s="11"/>
      <c r="Y140" s="11"/>
      <c r="Z140" s="11"/>
      <c r="AA140" s="11"/>
      <c r="AB140" s="4"/>
      <c r="AC140" s="4"/>
      <c r="AD140" s="5"/>
      <c r="AE140" s="4"/>
      <c r="AF140" s="4"/>
      <c r="AG140" s="4"/>
      <c r="AH140" s="4"/>
      <c r="AI140" s="4"/>
      <c r="AJ140" s="11"/>
      <c r="AK140" s="32"/>
      <c r="AL140" s="4"/>
      <c r="AM140" s="4"/>
      <c r="AN140" s="74" t="str">
        <f t="shared" si="2"/>
        <v/>
      </c>
      <c r="AO140" s="4"/>
      <c r="AP140" s="4"/>
      <c r="AQ140" s="11"/>
      <c r="AR140" s="32"/>
      <c r="AS140" s="4"/>
      <c r="AT140" s="4"/>
      <c r="AU140" s="4"/>
      <c r="AV140" s="11"/>
      <c r="AW140" s="11"/>
      <c r="AX140" s="11"/>
      <c r="AY140" s="11"/>
      <c r="AZ140" s="4"/>
      <c r="BA140" s="4"/>
      <c r="BB140" s="5"/>
      <c r="BC140" s="4"/>
      <c r="BD140" s="4"/>
      <c r="BE140" s="5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3"/>
      <c r="BU140" s="3"/>
      <c r="BV140" s="3"/>
      <c r="BW140" s="3"/>
      <c r="BX140" s="3"/>
      <c r="BY140" s="11"/>
      <c r="BZ140" s="4"/>
      <c r="CA140" s="4"/>
      <c r="CB140" s="11"/>
      <c r="CC140" s="4"/>
      <c r="CD140" s="4"/>
      <c r="CE140" s="11"/>
      <c r="CF140" s="115"/>
      <c r="CG140" s="115"/>
      <c r="CH140" s="11"/>
      <c r="CI140" s="115"/>
      <c r="CJ140" s="115"/>
      <c r="CK140" s="11"/>
      <c r="CL140" s="115"/>
      <c r="CM140" s="115"/>
      <c r="CN140" s="11"/>
      <c r="CO140" s="11"/>
      <c r="CP140" s="11"/>
      <c r="CQ140" s="11"/>
      <c r="CR140" s="11"/>
      <c r="CS140" s="4"/>
      <c r="CT140" s="11"/>
      <c r="CU140" s="11"/>
      <c r="CV140" s="11"/>
      <c r="CW140" s="11"/>
      <c r="CX140" s="136" t="str">
        <f>IF(CW140="","",VLOOKUP(CW140,'Daftar Kode dan Nama PT'!$A$1:$B$122,2,1))</f>
        <v/>
      </c>
      <c r="CY140" s="17" t="s">
        <v>199</v>
      </c>
      <c r="DG140" s="120" t="s">
        <v>199</v>
      </c>
    </row>
    <row r="141" spans="1:111" ht="15" customHeight="1">
      <c r="A141" s="4"/>
      <c r="B141" s="4"/>
      <c r="C141" s="3"/>
      <c r="D141" s="11"/>
      <c r="E141" s="3"/>
      <c r="F141" s="3"/>
      <c r="G141" s="3"/>
      <c r="H141" s="3"/>
      <c r="I141" s="3"/>
      <c r="J141" s="11"/>
      <c r="K141" s="11"/>
      <c r="L141" s="11"/>
      <c r="M141" s="3"/>
      <c r="N141" s="11"/>
      <c r="O141" s="3"/>
      <c r="P141" s="11"/>
      <c r="Q141" s="5"/>
      <c r="R141" s="3"/>
      <c r="S141" s="4"/>
      <c r="T141" s="11"/>
      <c r="U141" s="4"/>
      <c r="V141" s="4"/>
      <c r="W141" s="11"/>
      <c r="X141" s="11"/>
      <c r="Y141" s="11"/>
      <c r="Z141" s="11"/>
      <c r="AA141" s="11"/>
      <c r="AB141" s="4"/>
      <c r="AC141" s="4"/>
      <c r="AD141" s="5"/>
      <c r="AE141" s="4"/>
      <c r="AF141" s="4"/>
      <c r="AG141" s="4"/>
      <c r="AH141" s="4"/>
      <c r="AI141" s="4"/>
      <c r="AJ141" s="11"/>
      <c r="AK141" s="32"/>
      <c r="AL141" s="4"/>
      <c r="AM141" s="4"/>
      <c r="AN141" s="74" t="str">
        <f t="shared" si="2"/>
        <v/>
      </c>
      <c r="AO141" s="4"/>
      <c r="AP141" s="4"/>
      <c r="AQ141" s="11"/>
      <c r="AR141" s="32"/>
      <c r="AS141" s="4"/>
      <c r="AT141" s="4"/>
      <c r="AU141" s="4"/>
      <c r="AV141" s="11"/>
      <c r="AW141" s="11"/>
      <c r="AX141" s="11"/>
      <c r="AY141" s="11"/>
      <c r="AZ141" s="4"/>
      <c r="BA141" s="4"/>
      <c r="BB141" s="5"/>
      <c r="BC141" s="4"/>
      <c r="BD141" s="4"/>
      <c r="BE141" s="5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3"/>
      <c r="BU141" s="3"/>
      <c r="BV141" s="3"/>
      <c r="BW141" s="3"/>
      <c r="BX141" s="3"/>
      <c r="BY141" s="11"/>
      <c r="BZ141" s="4"/>
      <c r="CA141" s="4"/>
      <c r="CB141" s="11"/>
      <c r="CC141" s="4"/>
      <c r="CD141" s="4"/>
      <c r="CE141" s="11"/>
      <c r="CF141" s="115"/>
      <c r="CG141" s="115"/>
      <c r="CH141" s="11"/>
      <c r="CI141" s="115"/>
      <c r="CJ141" s="115"/>
      <c r="CK141" s="11"/>
      <c r="CL141" s="115"/>
      <c r="CM141" s="115"/>
      <c r="CN141" s="11"/>
      <c r="CO141" s="11"/>
      <c r="CP141" s="11"/>
      <c r="CQ141" s="11"/>
      <c r="CR141" s="11"/>
      <c r="CS141" s="4"/>
      <c r="CT141" s="11"/>
      <c r="CU141" s="11"/>
      <c r="CV141" s="11"/>
      <c r="CW141" s="11"/>
      <c r="CX141" s="136" t="str">
        <f>IF(CW141="","",VLOOKUP(CW141,'Daftar Kode dan Nama PT'!$A$1:$B$122,2,1))</f>
        <v/>
      </c>
      <c r="CY141" s="17" t="s">
        <v>199</v>
      </c>
      <c r="DG141" s="120" t="s">
        <v>199</v>
      </c>
    </row>
    <row r="142" spans="1:111" ht="15" customHeight="1">
      <c r="A142" s="4"/>
      <c r="B142" s="4"/>
      <c r="C142" s="3"/>
      <c r="D142" s="11"/>
      <c r="E142" s="3"/>
      <c r="F142" s="3"/>
      <c r="G142" s="3"/>
      <c r="H142" s="3"/>
      <c r="I142" s="3"/>
      <c r="J142" s="11"/>
      <c r="K142" s="11"/>
      <c r="L142" s="11"/>
      <c r="M142" s="3"/>
      <c r="N142" s="11"/>
      <c r="O142" s="3"/>
      <c r="P142" s="11"/>
      <c r="Q142" s="5"/>
      <c r="R142" s="3"/>
      <c r="S142" s="4"/>
      <c r="T142" s="11"/>
      <c r="U142" s="4"/>
      <c r="V142" s="4"/>
      <c r="W142" s="11"/>
      <c r="X142" s="11"/>
      <c r="Y142" s="11"/>
      <c r="Z142" s="11"/>
      <c r="AA142" s="11"/>
      <c r="AB142" s="4"/>
      <c r="AC142" s="4"/>
      <c r="AD142" s="5"/>
      <c r="AE142" s="4"/>
      <c r="AF142" s="4"/>
      <c r="AG142" s="4"/>
      <c r="AH142" s="4"/>
      <c r="AI142" s="4"/>
      <c r="AJ142" s="11"/>
      <c r="AK142" s="32"/>
      <c r="AL142" s="4"/>
      <c r="AM142" s="4"/>
      <c r="AN142" s="74" t="str">
        <f t="shared" si="2"/>
        <v/>
      </c>
      <c r="AO142" s="4"/>
      <c r="AP142" s="4"/>
      <c r="AQ142" s="11"/>
      <c r="AR142" s="32"/>
      <c r="AS142" s="4"/>
      <c r="AT142" s="4"/>
      <c r="AU142" s="4"/>
      <c r="AV142" s="11"/>
      <c r="AW142" s="11"/>
      <c r="AX142" s="11"/>
      <c r="AY142" s="11"/>
      <c r="AZ142" s="4"/>
      <c r="BA142" s="4"/>
      <c r="BB142" s="5"/>
      <c r="BC142" s="4"/>
      <c r="BD142" s="4"/>
      <c r="BE142" s="5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3"/>
      <c r="BU142" s="3"/>
      <c r="BV142" s="3"/>
      <c r="BW142" s="3"/>
      <c r="BX142" s="3"/>
      <c r="BY142" s="11"/>
      <c r="BZ142" s="4"/>
      <c r="CA142" s="4"/>
      <c r="CB142" s="11"/>
      <c r="CC142" s="4"/>
      <c r="CD142" s="4"/>
      <c r="CE142" s="11"/>
      <c r="CF142" s="115"/>
      <c r="CG142" s="115"/>
      <c r="CH142" s="11"/>
      <c r="CI142" s="115"/>
      <c r="CJ142" s="115"/>
      <c r="CK142" s="11"/>
      <c r="CL142" s="115"/>
      <c r="CM142" s="115"/>
      <c r="CN142" s="11"/>
      <c r="CO142" s="11"/>
      <c r="CP142" s="11"/>
      <c r="CQ142" s="11"/>
      <c r="CR142" s="11"/>
      <c r="CS142" s="4"/>
      <c r="CT142" s="11"/>
      <c r="CU142" s="11"/>
      <c r="CV142" s="11"/>
      <c r="CW142" s="11"/>
      <c r="CX142" s="136" t="str">
        <f>IF(CW142="","",VLOOKUP(CW142,'Daftar Kode dan Nama PT'!$A$1:$B$122,2,1))</f>
        <v/>
      </c>
      <c r="CY142" s="17" t="s">
        <v>199</v>
      </c>
      <c r="DG142" s="120" t="s">
        <v>199</v>
      </c>
    </row>
    <row r="143" spans="1:111" ht="15" customHeight="1">
      <c r="A143" s="4"/>
      <c r="B143" s="4"/>
      <c r="C143" s="3"/>
      <c r="D143" s="11"/>
      <c r="E143" s="3"/>
      <c r="F143" s="3"/>
      <c r="G143" s="3"/>
      <c r="H143" s="3"/>
      <c r="I143" s="3"/>
      <c r="J143" s="11"/>
      <c r="K143" s="11"/>
      <c r="L143" s="11"/>
      <c r="M143" s="3"/>
      <c r="N143" s="11"/>
      <c r="O143" s="3"/>
      <c r="P143" s="11"/>
      <c r="Q143" s="5"/>
      <c r="R143" s="3"/>
      <c r="S143" s="4"/>
      <c r="T143" s="11"/>
      <c r="U143" s="4"/>
      <c r="V143" s="4"/>
      <c r="W143" s="11"/>
      <c r="X143" s="11"/>
      <c r="Y143" s="11"/>
      <c r="Z143" s="11"/>
      <c r="AA143" s="11"/>
      <c r="AB143" s="4"/>
      <c r="AC143" s="4"/>
      <c r="AD143" s="5"/>
      <c r="AE143" s="4"/>
      <c r="AF143" s="4"/>
      <c r="AG143" s="4"/>
      <c r="AH143" s="4"/>
      <c r="AI143" s="4"/>
      <c r="AJ143" s="11"/>
      <c r="AK143" s="32"/>
      <c r="AL143" s="4"/>
      <c r="AM143" s="4"/>
      <c r="AN143" s="74" t="str">
        <f t="shared" si="2"/>
        <v/>
      </c>
      <c r="AO143" s="4"/>
      <c r="AP143" s="4"/>
      <c r="AQ143" s="11"/>
      <c r="AR143" s="32"/>
      <c r="AS143" s="4"/>
      <c r="AT143" s="4"/>
      <c r="AU143" s="4"/>
      <c r="AV143" s="11"/>
      <c r="AW143" s="11"/>
      <c r="AX143" s="11"/>
      <c r="AY143" s="11"/>
      <c r="AZ143" s="4"/>
      <c r="BA143" s="4"/>
      <c r="BB143" s="5"/>
      <c r="BC143" s="4"/>
      <c r="BD143" s="4"/>
      <c r="BE143" s="5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3"/>
      <c r="BU143" s="3"/>
      <c r="BV143" s="3"/>
      <c r="BW143" s="3"/>
      <c r="BX143" s="3"/>
      <c r="BY143" s="11"/>
      <c r="BZ143" s="4"/>
      <c r="CA143" s="4"/>
      <c r="CB143" s="11"/>
      <c r="CC143" s="4"/>
      <c r="CD143" s="4"/>
      <c r="CE143" s="11"/>
      <c r="CF143" s="115"/>
      <c r="CG143" s="115"/>
      <c r="CH143" s="11"/>
      <c r="CI143" s="115"/>
      <c r="CJ143" s="115"/>
      <c r="CK143" s="11"/>
      <c r="CL143" s="115"/>
      <c r="CM143" s="115"/>
      <c r="CN143" s="11"/>
      <c r="CO143" s="11"/>
      <c r="CP143" s="11"/>
      <c r="CQ143" s="11"/>
      <c r="CR143" s="11"/>
      <c r="CS143" s="4"/>
      <c r="CT143" s="11"/>
      <c r="CU143" s="11"/>
      <c r="CV143" s="11"/>
      <c r="CW143" s="11"/>
      <c r="CX143" s="136" t="str">
        <f>IF(CW143="","",VLOOKUP(CW143,'Daftar Kode dan Nama PT'!$A$1:$B$122,2,1))</f>
        <v/>
      </c>
      <c r="CY143" s="17" t="s">
        <v>199</v>
      </c>
      <c r="DG143" s="120" t="s">
        <v>199</v>
      </c>
    </row>
    <row r="144" spans="1:111" ht="15" customHeight="1">
      <c r="A144" s="4"/>
      <c r="B144" s="4"/>
      <c r="C144" s="3"/>
      <c r="D144" s="11"/>
      <c r="E144" s="3"/>
      <c r="F144" s="3"/>
      <c r="G144" s="3"/>
      <c r="H144" s="3"/>
      <c r="I144" s="3"/>
      <c r="J144" s="11"/>
      <c r="K144" s="11"/>
      <c r="L144" s="11"/>
      <c r="M144" s="3"/>
      <c r="N144" s="11"/>
      <c r="O144" s="3"/>
      <c r="P144" s="11"/>
      <c r="Q144" s="5"/>
      <c r="R144" s="3"/>
      <c r="S144" s="4"/>
      <c r="T144" s="11"/>
      <c r="U144" s="4"/>
      <c r="V144" s="4"/>
      <c r="W144" s="11"/>
      <c r="X144" s="11"/>
      <c r="Y144" s="11"/>
      <c r="Z144" s="11"/>
      <c r="AA144" s="11"/>
      <c r="AB144" s="4"/>
      <c r="AC144" s="4"/>
      <c r="AD144" s="5"/>
      <c r="AE144" s="4"/>
      <c r="AF144" s="4"/>
      <c r="AG144" s="4"/>
      <c r="AH144" s="4"/>
      <c r="AI144" s="4"/>
      <c r="AJ144" s="11"/>
      <c r="AK144" s="32"/>
      <c r="AL144" s="4"/>
      <c r="AM144" s="4"/>
      <c r="AN144" s="74" t="str">
        <f t="shared" si="2"/>
        <v/>
      </c>
      <c r="AO144" s="4"/>
      <c r="AP144" s="4"/>
      <c r="AQ144" s="11"/>
      <c r="AR144" s="32"/>
      <c r="AS144" s="4"/>
      <c r="AT144" s="4"/>
      <c r="AU144" s="4"/>
      <c r="AV144" s="11"/>
      <c r="AW144" s="11"/>
      <c r="AX144" s="11"/>
      <c r="AY144" s="11"/>
      <c r="AZ144" s="4"/>
      <c r="BA144" s="4"/>
      <c r="BB144" s="5"/>
      <c r="BC144" s="4"/>
      <c r="BD144" s="4"/>
      <c r="BE144" s="5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3"/>
      <c r="BU144" s="3"/>
      <c r="BV144" s="3"/>
      <c r="BW144" s="3"/>
      <c r="BX144" s="3"/>
      <c r="BY144" s="11"/>
      <c r="BZ144" s="4"/>
      <c r="CA144" s="4"/>
      <c r="CB144" s="11"/>
      <c r="CC144" s="4"/>
      <c r="CD144" s="4"/>
      <c r="CE144" s="11"/>
      <c r="CF144" s="115"/>
      <c r="CG144" s="115"/>
      <c r="CH144" s="11"/>
      <c r="CI144" s="115"/>
      <c r="CJ144" s="115"/>
      <c r="CK144" s="11"/>
      <c r="CL144" s="115"/>
      <c r="CM144" s="115"/>
      <c r="CN144" s="11"/>
      <c r="CO144" s="11"/>
      <c r="CP144" s="11"/>
      <c r="CQ144" s="11"/>
      <c r="CR144" s="11"/>
      <c r="CS144" s="4"/>
      <c r="CT144" s="11"/>
      <c r="CU144" s="11"/>
      <c r="CV144" s="11"/>
      <c r="CW144" s="11"/>
      <c r="CX144" s="136" t="str">
        <f>IF(CW144="","",VLOOKUP(CW144,'Daftar Kode dan Nama PT'!$A$1:$B$122,2,1))</f>
        <v/>
      </c>
      <c r="CY144" s="17" t="s">
        <v>199</v>
      </c>
      <c r="DG144" s="120" t="s">
        <v>199</v>
      </c>
    </row>
    <row r="145" spans="1:111" ht="15" customHeight="1">
      <c r="A145" s="4"/>
      <c r="B145" s="4"/>
      <c r="C145" s="3"/>
      <c r="D145" s="11"/>
      <c r="E145" s="3"/>
      <c r="F145" s="3"/>
      <c r="G145" s="3"/>
      <c r="H145" s="3"/>
      <c r="I145" s="3"/>
      <c r="J145" s="11"/>
      <c r="K145" s="11"/>
      <c r="L145" s="11"/>
      <c r="M145" s="3"/>
      <c r="N145" s="11"/>
      <c r="O145" s="3"/>
      <c r="P145" s="11"/>
      <c r="Q145" s="5"/>
      <c r="R145" s="3"/>
      <c r="S145" s="4"/>
      <c r="T145" s="11"/>
      <c r="U145" s="4"/>
      <c r="V145" s="4"/>
      <c r="W145" s="11"/>
      <c r="X145" s="11"/>
      <c r="Y145" s="11"/>
      <c r="Z145" s="11"/>
      <c r="AA145" s="11"/>
      <c r="AB145" s="4"/>
      <c r="AC145" s="4"/>
      <c r="AD145" s="5"/>
      <c r="AE145" s="4"/>
      <c r="AF145" s="4"/>
      <c r="AG145" s="4"/>
      <c r="AH145" s="4"/>
      <c r="AI145" s="4"/>
      <c r="AJ145" s="11"/>
      <c r="AK145" s="32"/>
      <c r="AL145" s="4"/>
      <c r="AM145" s="4"/>
      <c r="AN145" s="74" t="str">
        <f t="shared" si="2"/>
        <v/>
      </c>
      <c r="AO145" s="4"/>
      <c r="AP145" s="4"/>
      <c r="AQ145" s="11"/>
      <c r="AR145" s="32"/>
      <c r="AS145" s="4"/>
      <c r="AT145" s="4"/>
      <c r="AU145" s="4"/>
      <c r="AV145" s="11"/>
      <c r="AW145" s="11"/>
      <c r="AX145" s="11"/>
      <c r="AY145" s="11"/>
      <c r="AZ145" s="4"/>
      <c r="BA145" s="4"/>
      <c r="BB145" s="5"/>
      <c r="BC145" s="4"/>
      <c r="BD145" s="4"/>
      <c r="BE145" s="5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3"/>
      <c r="BU145" s="3"/>
      <c r="BV145" s="3"/>
      <c r="BW145" s="3"/>
      <c r="BX145" s="3"/>
      <c r="BY145" s="11"/>
      <c r="BZ145" s="4"/>
      <c r="CA145" s="4"/>
      <c r="CB145" s="11"/>
      <c r="CC145" s="4"/>
      <c r="CD145" s="4"/>
      <c r="CE145" s="11"/>
      <c r="CF145" s="115"/>
      <c r="CG145" s="115"/>
      <c r="CH145" s="11"/>
      <c r="CI145" s="115"/>
      <c r="CJ145" s="115"/>
      <c r="CK145" s="11"/>
      <c r="CL145" s="115"/>
      <c r="CM145" s="115"/>
      <c r="CN145" s="11"/>
      <c r="CO145" s="11"/>
      <c r="CP145" s="11"/>
      <c r="CQ145" s="11"/>
      <c r="CR145" s="11"/>
      <c r="CS145" s="4"/>
      <c r="CT145" s="11"/>
      <c r="CU145" s="11"/>
      <c r="CV145" s="11"/>
      <c r="CW145" s="11"/>
      <c r="CX145" s="136" t="str">
        <f>IF(CW145="","",VLOOKUP(CW145,'Daftar Kode dan Nama PT'!$A$1:$B$122,2,1))</f>
        <v/>
      </c>
      <c r="CY145" s="17" t="s">
        <v>199</v>
      </c>
      <c r="DG145" s="120" t="s">
        <v>199</v>
      </c>
    </row>
    <row r="146" spans="1:111" ht="15" customHeight="1">
      <c r="A146" s="4"/>
      <c r="B146" s="4"/>
      <c r="C146" s="3"/>
      <c r="D146" s="11"/>
      <c r="E146" s="3"/>
      <c r="F146" s="3"/>
      <c r="G146" s="3"/>
      <c r="H146" s="3"/>
      <c r="I146" s="3"/>
      <c r="J146" s="11"/>
      <c r="K146" s="11"/>
      <c r="L146" s="11"/>
      <c r="M146" s="3"/>
      <c r="N146" s="11"/>
      <c r="O146" s="3"/>
      <c r="P146" s="11"/>
      <c r="Q146" s="5"/>
      <c r="R146" s="3"/>
      <c r="S146" s="4"/>
      <c r="T146" s="11"/>
      <c r="U146" s="4"/>
      <c r="V146" s="4"/>
      <c r="W146" s="11"/>
      <c r="X146" s="11"/>
      <c r="Y146" s="11"/>
      <c r="Z146" s="11"/>
      <c r="AA146" s="11"/>
      <c r="AB146" s="4"/>
      <c r="AC146" s="4"/>
      <c r="AD146" s="5"/>
      <c r="AE146" s="4"/>
      <c r="AF146" s="4"/>
      <c r="AG146" s="4"/>
      <c r="AH146" s="4"/>
      <c r="AI146" s="4"/>
      <c r="AJ146" s="11"/>
      <c r="AK146" s="32"/>
      <c r="AL146" s="4"/>
      <c r="AM146" s="4"/>
      <c r="AN146" s="74" t="str">
        <f t="shared" si="2"/>
        <v/>
      </c>
      <c r="AO146" s="4"/>
      <c r="AP146" s="4"/>
      <c r="AQ146" s="11"/>
      <c r="AR146" s="32"/>
      <c r="AS146" s="4"/>
      <c r="AT146" s="4"/>
      <c r="AU146" s="4"/>
      <c r="AV146" s="11"/>
      <c r="AW146" s="11"/>
      <c r="AX146" s="11"/>
      <c r="AY146" s="11"/>
      <c r="AZ146" s="4"/>
      <c r="BA146" s="4"/>
      <c r="BB146" s="5"/>
      <c r="BC146" s="4"/>
      <c r="BD146" s="4"/>
      <c r="BE146" s="5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3"/>
      <c r="BU146" s="3"/>
      <c r="BV146" s="3"/>
      <c r="BW146" s="3"/>
      <c r="BX146" s="3"/>
      <c r="BY146" s="11"/>
      <c r="BZ146" s="4"/>
      <c r="CA146" s="4"/>
      <c r="CB146" s="11"/>
      <c r="CC146" s="4"/>
      <c r="CD146" s="4"/>
      <c r="CE146" s="11"/>
      <c r="CF146" s="115"/>
      <c r="CG146" s="115"/>
      <c r="CH146" s="11"/>
      <c r="CI146" s="115"/>
      <c r="CJ146" s="115"/>
      <c r="CK146" s="11"/>
      <c r="CL146" s="115"/>
      <c r="CM146" s="115"/>
      <c r="CN146" s="11"/>
      <c r="CO146" s="11"/>
      <c r="CP146" s="11"/>
      <c r="CQ146" s="11"/>
      <c r="CR146" s="11"/>
      <c r="CS146" s="4"/>
      <c r="CT146" s="11"/>
      <c r="CU146" s="11"/>
      <c r="CV146" s="11"/>
      <c r="CW146" s="11"/>
      <c r="CX146" s="136" t="str">
        <f>IF(CW146="","",VLOOKUP(CW146,'Daftar Kode dan Nama PT'!$A$1:$B$122,2,1))</f>
        <v/>
      </c>
      <c r="CY146" s="17" t="s">
        <v>199</v>
      </c>
      <c r="DG146" s="120" t="s">
        <v>199</v>
      </c>
    </row>
    <row r="147" spans="1:111" ht="15" customHeight="1">
      <c r="A147" s="4"/>
      <c r="B147" s="4"/>
      <c r="C147" s="3"/>
      <c r="D147" s="11"/>
      <c r="E147" s="3"/>
      <c r="F147" s="3"/>
      <c r="G147" s="3"/>
      <c r="H147" s="3"/>
      <c r="I147" s="3"/>
      <c r="J147" s="11"/>
      <c r="K147" s="11"/>
      <c r="L147" s="11"/>
      <c r="M147" s="3"/>
      <c r="N147" s="11"/>
      <c r="O147" s="3"/>
      <c r="P147" s="11"/>
      <c r="Q147" s="5"/>
      <c r="R147" s="3"/>
      <c r="S147" s="4"/>
      <c r="T147" s="11"/>
      <c r="U147" s="4"/>
      <c r="V147" s="4"/>
      <c r="W147" s="11"/>
      <c r="X147" s="11"/>
      <c r="Y147" s="11"/>
      <c r="Z147" s="11"/>
      <c r="AA147" s="11"/>
      <c r="AB147" s="4"/>
      <c r="AC147" s="4"/>
      <c r="AD147" s="5"/>
      <c r="AE147" s="4"/>
      <c r="AF147" s="4"/>
      <c r="AG147" s="4"/>
      <c r="AH147" s="4"/>
      <c r="AI147" s="4"/>
      <c r="AJ147" s="11"/>
      <c r="AK147" s="32"/>
      <c r="AL147" s="4"/>
      <c r="AM147" s="4"/>
      <c r="AN147" s="74" t="str">
        <f t="shared" si="2"/>
        <v/>
      </c>
      <c r="AO147" s="4"/>
      <c r="AP147" s="4"/>
      <c r="AQ147" s="11"/>
      <c r="AR147" s="32"/>
      <c r="AS147" s="4"/>
      <c r="AT147" s="4"/>
      <c r="AU147" s="4"/>
      <c r="AV147" s="11"/>
      <c r="AW147" s="11"/>
      <c r="AX147" s="11"/>
      <c r="AY147" s="11"/>
      <c r="AZ147" s="4"/>
      <c r="BA147" s="4"/>
      <c r="BB147" s="5"/>
      <c r="BC147" s="4"/>
      <c r="BD147" s="4"/>
      <c r="BE147" s="5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3"/>
      <c r="BU147" s="3"/>
      <c r="BV147" s="3"/>
      <c r="BW147" s="3"/>
      <c r="BX147" s="3"/>
      <c r="BY147" s="11"/>
      <c r="BZ147" s="4"/>
      <c r="CA147" s="4"/>
      <c r="CB147" s="11"/>
      <c r="CC147" s="4"/>
      <c r="CD147" s="4"/>
      <c r="CE147" s="11"/>
      <c r="CF147" s="115"/>
      <c r="CG147" s="115"/>
      <c r="CH147" s="11"/>
      <c r="CI147" s="115"/>
      <c r="CJ147" s="115"/>
      <c r="CK147" s="11"/>
      <c r="CL147" s="115"/>
      <c r="CM147" s="115"/>
      <c r="CN147" s="11"/>
      <c r="CO147" s="11"/>
      <c r="CP147" s="11"/>
      <c r="CQ147" s="11"/>
      <c r="CR147" s="11"/>
      <c r="CS147" s="4"/>
      <c r="CT147" s="11"/>
      <c r="CU147" s="11"/>
      <c r="CV147" s="11"/>
      <c r="CW147" s="11"/>
      <c r="CX147" s="136" t="str">
        <f>IF(CW147="","",VLOOKUP(CW147,'Daftar Kode dan Nama PT'!$A$1:$B$122,2,1))</f>
        <v/>
      </c>
      <c r="CY147" s="17" t="s">
        <v>199</v>
      </c>
      <c r="DG147" s="120" t="s">
        <v>199</v>
      </c>
    </row>
    <row r="148" spans="1:111" ht="15" customHeight="1">
      <c r="A148" s="4"/>
      <c r="B148" s="4"/>
      <c r="C148" s="3"/>
      <c r="D148" s="11"/>
      <c r="E148" s="3"/>
      <c r="F148" s="3"/>
      <c r="G148" s="3"/>
      <c r="H148" s="3"/>
      <c r="I148" s="3"/>
      <c r="J148" s="11"/>
      <c r="K148" s="11"/>
      <c r="L148" s="11"/>
      <c r="M148" s="3"/>
      <c r="N148" s="11"/>
      <c r="O148" s="3"/>
      <c r="P148" s="11"/>
      <c r="Q148" s="5"/>
      <c r="R148" s="3"/>
      <c r="S148" s="4"/>
      <c r="T148" s="11"/>
      <c r="U148" s="4"/>
      <c r="V148" s="4"/>
      <c r="W148" s="11"/>
      <c r="X148" s="11"/>
      <c r="Y148" s="11"/>
      <c r="Z148" s="11"/>
      <c r="AA148" s="11"/>
      <c r="AB148" s="4"/>
      <c r="AC148" s="4"/>
      <c r="AD148" s="5"/>
      <c r="AE148" s="4"/>
      <c r="AF148" s="4"/>
      <c r="AG148" s="4"/>
      <c r="AH148" s="4"/>
      <c r="AI148" s="4"/>
      <c r="AJ148" s="11"/>
      <c r="AK148" s="32"/>
      <c r="AL148" s="4"/>
      <c r="AM148" s="4"/>
      <c r="AN148" s="74" t="str">
        <f t="shared" si="2"/>
        <v/>
      </c>
      <c r="AO148" s="4"/>
      <c r="AP148" s="4"/>
      <c r="AQ148" s="11"/>
      <c r="AR148" s="32"/>
      <c r="AS148" s="4"/>
      <c r="AT148" s="4"/>
      <c r="AU148" s="4"/>
      <c r="AV148" s="11"/>
      <c r="AW148" s="11"/>
      <c r="AX148" s="11"/>
      <c r="AY148" s="11"/>
      <c r="AZ148" s="4"/>
      <c r="BA148" s="4"/>
      <c r="BB148" s="5"/>
      <c r="BC148" s="4"/>
      <c r="BD148" s="4"/>
      <c r="BE148" s="5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3"/>
      <c r="BU148" s="3"/>
      <c r="BV148" s="3"/>
      <c r="BW148" s="3"/>
      <c r="BX148" s="3"/>
      <c r="BY148" s="11"/>
      <c r="BZ148" s="4"/>
      <c r="CA148" s="4"/>
      <c r="CB148" s="11"/>
      <c r="CC148" s="4"/>
      <c r="CD148" s="4"/>
      <c r="CE148" s="11"/>
      <c r="CF148" s="115"/>
      <c r="CG148" s="115"/>
      <c r="CH148" s="11"/>
      <c r="CI148" s="115"/>
      <c r="CJ148" s="115"/>
      <c r="CK148" s="11"/>
      <c r="CL148" s="115"/>
      <c r="CM148" s="115"/>
      <c r="CN148" s="11"/>
      <c r="CO148" s="11"/>
      <c r="CP148" s="11"/>
      <c r="CQ148" s="11"/>
      <c r="CR148" s="11"/>
      <c r="CS148" s="4"/>
      <c r="CT148" s="11"/>
      <c r="CU148" s="11"/>
      <c r="CV148" s="11"/>
      <c r="CW148" s="11"/>
      <c r="CX148" s="136" t="str">
        <f>IF(CW148="","",VLOOKUP(CW148,'Daftar Kode dan Nama PT'!$A$1:$B$122,2,1))</f>
        <v/>
      </c>
      <c r="CY148" s="17" t="s">
        <v>199</v>
      </c>
      <c r="DG148" s="120" t="s">
        <v>199</v>
      </c>
    </row>
    <row r="149" spans="1:111" ht="15" customHeight="1">
      <c r="A149" s="4"/>
      <c r="B149" s="4"/>
      <c r="C149" s="3"/>
      <c r="D149" s="11"/>
      <c r="E149" s="3"/>
      <c r="F149" s="3"/>
      <c r="G149" s="3"/>
      <c r="H149" s="3"/>
      <c r="I149" s="3"/>
      <c r="J149" s="11"/>
      <c r="K149" s="11"/>
      <c r="L149" s="11"/>
      <c r="M149" s="3"/>
      <c r="N149" s="11"/>
      <c r="O149" s="3"/>
      <c r="P149" s="11"/>
      <c r="Q149" s="5"/>
      <c r="R149" s="3"/>
      <c r="S149" s="4"/>
      <c r="T149" s="11"/>
      <c r="U149" s="4"/>
      <c r="V149" s="4"/>
      <c r="W149" s="11"/>
      <c r="X149" s="11"/>
      <c r="Y149" s="11"/>
      <c r="Z149" s="11"/>
      <c r="AA149" s="11"/>
      <c r="AB149" s="4"/>
      <c r="AC149" s="4"/>
      <c r="AD149" s="5"/>
      <c r="AE149" s="4"/>
      <c r="AF149" s="4"/>
      <c r="AG149" s="4"/>
      <c r="AH149" s="4"/>
      <c r="AI149" s="4"/>
      <c r="AJ149" s="11"/>
      <c r="AK149" s="32"/>
      <c r="AL149" s="4"/>
      <c r="AM149" s="4"/>
      <c r="AN149" s="74" t="str">
        <f t="shared" si="2"/>
        <v/>
      </c>
      <c r="AO149" s="4"/>
      <c r="AP149" s="4"/>
      <c r="AQ149" s="11"/>
      <c r="AR149" s="32"/>
      <c r="AS149" s="4"/>
      <c r="AT149" s="4"/>
      <c r="AU149" s="4"/>
      <c r="AV149" s="11"/>
      <c r="AW149" s="11"/>
      <c r="AX149" s="11"/>
      <c r="AY149" s="11"/>
      <c r="AZ149" s="4"/>
      <c r="BA149" s="4"/>
      <c r="BB149" s="5"/>
      <c r="BC149" s="4"/>
      <c r="BD149" s="4"/>
      <c r="BE149" s="5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3"/>
      <c r="BU149" s="3"/>
      <c r="BV149" s="3"/>
      <c r="BW149" s="3"/>
      <c r="BX149" s="3"/>
      <c r="BY149" s="11"/>
      <c r="BZ149" s="4"/>
      <c r="CA149" s="4"/>
      <c r="CB149" s="11"/>
      <c r="CC149" s="4"/>
      <c r="CD149" s="4"/>
      <c r="CE149" s="11"/>
      <c r="CF149" s="115"/>
      <c r="CG149" s="115"/>
      <c r="CH149" s="11"/>
      <c r="CI149" s="115"/>
      <c r="CJ149" s="115"/>
      <c r="CK149" s="11"/>
      <c r="CL149" s="115"/>
      <c r="CM149" s="115"/>
      <c r="CN149" s="11"/>
      <c r="CO149" s="11"/>
      <c r="CP149" s="11"/>
      <c r="CQ149" s="11"/>
      <c r="CR149" s="11"/>
      <c r="CS149" s="4"/>
      <c r="CT149" s="11"/>
      <c r="CU149" s="11"/>
      <c r="CV149" s="11"/>
      <c r="CW149" s="11"/>
      <c r="CX149" s="136" t="str">
        <f>IF(CW149="","",VLOOKUP(CW149,'Daftar Kode dan Nama PT'!$A$1:$B$122,2,1))</f>
        <v/>
      </c>
      <c r="CY149" s="17" t="s">
        <v>199</v>
      </c>
      <c r="DG149" s="120" t="s">
        <v>199</v>
      </c>
    </row>
    <row r="150" spans="1:111" ht="15" customHeight="1">
      <c r="A150" s="4"/>
      <c r="B150" s="4"/>
      <c r="C150" s="3"/>
      <c r="D150" s="11"/>
      <c r="E150" s="3"/>
      <c r="F150" s="3"/>
      <c r="G150" s="3"/>
      <c r="H150" s="3"/>
      <c r="I150" s="3"/>
      <c r="J150" s="11"/>
      <c r="K150" s="11"/>
      <c r="L150" s="11"/>
      <c r="M150" s="3"/>
      <c r="N150" s="11"/>
      <c r="O150" s="3"/>
      <c r="P150" s="11"/>
      <c r="Q150" s="5"/>
      <c r="R150" s="3"/>
      <c r="S150" s="4"/>
      <c r="T150" s="11"/>
      <c r="U150" s="4"/>
      <c r="V150" s="4"/>
      <c r="W150" s="11"/>
      <c r="X150" s="11"/>
      <c r="Y150" s="11"/>
      <c r="Z150" s="11"/>
      <c r="AA150" s="11"/>
      <c r="AB150" s="4"/>
      <c r="AC150" s="4"/>
      <c r="AD150" s="5"/>
      <c r="AE150" s="4"/>
      <c r="AF150" s="4"/>
      <c r="AG150" s="4"/>
      <c r="AH150" s="4"/>
      <c r="AI150" s="4"/>
      <c r="AJ150" s="11"/>
      <c r="AK150" s="32"/>
      <c r="AL150" s="4"/>
      <c r="AM150" s="4"/>
      <c r="AN150" s="74" t="str">
        <f t="shared" si="2"/>
        <v/>
      </c>
      <c r="AO150" s="4"/>
      <c r="AP150" s="4"/>
      <c r="AQ150" s="11"/>
      <c r="AR150" s="32"/>
      <c r="AS150" s="4"/>
      <c r="AT150" s="4"/>
      <c r="AU150" s="4"/>
      <c r="AV150" s="11"/>
      <c r="AW150" s="11"/>
      <c r="AX150" s="11"/>
      <c r="AY150" s="11"/>
      <c r="AZ150" s="4"/>
      <c r="BA150" s="4"/>
      <c r="BB150" s="5"/>
      <c r="BC150" s="4"/>
      <c r="BD150" s="4"/>
      <c r="BE150" s="5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3"/>
      <c r="BU150" s="3"/>
      <c r="BV150" s="3"/>
      <c r="BW150" s="3"/>
      <c r="BX150" s="3"/>
      <c r="BY150" s="11"/>
      <c r="BZ150" s="4"/>
      <c r="CA150" s="4"/>
      <c r="CB150" s="11"/>
      <c r="CC150" s="4"/>
      <c r="CD150" s="4"/>
      <c r="CE150" s="11"/>
      <c r="CF150" s="115"/>
      <c r="CG150" s="115"/>
      <c r="CH150" s="11"/>
      <c r="CI150" s="115"/>
      <c r="CJ150" s="115"/>
      <c r="CK150" s="11"/>
      <c r="CL150" s="115"/>
      <c r="CM150" s="115"/>
      <c r="CN150" s="11"/>
      <c r="CO150" s="11"/>
      <c r="CP150" s="11"/>
      <c r="CQ150" s="11"/>
      <c r="CR150" s="11"/>
      <c r="CS150" s="4"/>
      <c r="CT150" s="11"/>
      <c r="CU150" s="11"/>
      <c r="CV150" s="11"/>
      <c r="CW150" s="11"/>
      <c r="CX150" s="136" t="str">
        <f>IF(CW150="","",VLOOKUP(CW150,'Daftar Kode dan Nama PT'!$A$1:$B$122,2,1))</f>
        <v/>
      </c>
      <c r="CY150" s="17" t="s">
        <v>199</v>
      </c>
      <c r="DG150" s="120" t="s">
        <v>199</v>
      </c>
    </row>
    <row r="151" spans="1:111" ht="15" customHeight="1">
      <c r="A151" s="4"/>
      <c r="B151" s="4"/>
      <c r="C151" s="3"/>
      <c r="D151" s="11"/>
      <c r="E151" s="3"/>
      <c r="F151" s="3"/>
      <c r="G151" s="3"/>
      <c r="H151" s="3"/>
      <c r="I151" s="3"/>
      <c r="J151" s="11"/>
      <c r="K151" s="11"/>
      <c r="L151" s="11"/>
      <c r="M151" s="3"/>
      <c r="N151" s="11"/>
      <c r="O151" s="3"/>
      <c r="P151" s="11"/>
      <c r="Q151" s="5"/>
      <c r="R151" s="3"/>
      <c r="S151" s="4"/>
      <c r="T151" s="11"/>
      <c r="U151" s="4"/>
      <c r="V151" s="4"/>
      <c r="W151" s="11"/>
      <c r="X151" s="11"/>
      <c r="Y151" s="11"/>
      <c r="Z151" s="11"/>
      <c r="AA151" s="11"/>
      <c r="AB151" s="4"/>
      <c r="AC151" s="4"/>
      <c r="AD151" s="5"/>
      <c r="AE151" s="4"/>
      <c r="AF151" s="4"/>
      <c r="AG151" s="4"/>
      <c r="AH151" s="4"/>
      <c r="AI151" s="4"/>
      <c r="AJ151" s="11"/>
      <c r="AK151" s="32"/>
      <c r="AL151" s="4"/>
      <c r="AM151" s="4"/>
      <c r="AN151" s="74" t="str">
        <f t="shared" si="2"/>
        <v/>
      </c>
      <c r="AO151" s="4"/>
      <c r="AP151" s="4"/>
      <c r="AQ151" s="11"/>
      <c r="AR151" s="32"/>
      <c r="AS151" s="4"/>
      <c r="AT151" s="4"/>
      <c r="AU151" s="4"/>
      <c r="AV151" s="11"/>
      <c r="AW151" s="11"/>
      <c r="AX151" s="11"/>
      <c r="AY151" s="11"/>
      <c r="AZ151" s="4"/>
      <c r="BA151" s="4"/>
      <c r="BB151" s="5"/>
      <c r="BC151" s="4"/>
      <c r="BD151" s="4"/>
      <c r="BE151" s="5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3"/>
      <c r="BU151" s="3"/>
      <c r="BV151" s="3"/>
      <c r="BW151" s="3"/>
      <c r="BX151" s="3"/>
      <c r="BY151" s="11"/>
      <c r="BZ151" s="4"/>
      <c r="CA151" s="4"/>
      <c r="CB151" s="11"/>
      <c r="CC151" s="4"/>
      <c r="CD151" s="4"/>
      <c r="CE151" s="11"/>
      <c r="CF151" s="115"/>
      <c r="CG151" s="115"/>
      <c r="CH151" s="11"/>
      <c r="CI151" s="115"/>
      <c r="CJ151" s="115"/>
      <c r="CK151" s="11"/>
      <c r="CL151" s="115"/>
      <c r="CM151" s="115"/>
      <c r="CN151" s="11"/>
      <c r="CO151" s="11"/>
      <c r="CP151" s="11"/>
      <c r="CQ151" s="11"/>
      <c r="CR151" s="11"/>
      <c r="CS151" s="4"/>
      <c r="CT151" s="11"/>
      <c r="CU151" s="11"/>
      <c r="CV151" s="11"/>
      <c r="CW151" s="11"/>
      <c r="CX151" s="136" t="str">
        <f>IF(CW151="","",VLOOKUP(CW151,'Daftar Kode dan Nama PT'!$A$1:$B$122,2,1))</f>
        <v/>
      </c>
      <c r="CY151" s="17" t="s">
        <v>199</v>
      </c>
      <c r="DG151" s="120" t="s">
        <v>199</v>
      </c>
    </row>
    <row r="152" spans="1:111" ht="15" customHeight="1">
      <c r="A152" s="4"/>
      <c r="B152" s="4"/>
      <c r="C152" s="3"/>
      <c r="D152" s="11"/>
      <c r="E152" s="3"/>
      <c r="F152" s="3"/>
      <c r="G152" s="3"/>
      <c r="H152" s="3"/>
      <c r="I152" s="3"/>
      <c r="J152" s="11"/>
      <c r="K152" s="11"/>
      <c r="L152" s="11"/>
      <c r="M152" s="3"/>
      <c r="N152" s="11"/>
      <c r="O152" s="3"/>
      <c r="P152" s="11"/>
      <c r="Q152" s="5"/>
      <c r="R152" s="3"/>
      <c r="S152" s="4"/>
      <c r="T152" s="11"/>
      <c r="U152" s="4"/>
      <c r="V152" s="4"/>
      <c r="W152" s="11"/>
      <c r="X152" s="11"/>
      <c r="Y152" s="11"/>
      <c r="Z152" s="11"/>
      <c r="AA152" s="11"/>
      <c r="AB152" s="4"/>
      <c r="AC152" s="4"/>
      <c r="AD152" s="5"/>
      <c r="AE152" s="4"/>
      <c r="AF152" s="4"/>
      <c r="AG152" s="4"/>
      <c r="AH152" s="4"/>
      <c r="AI152" s="4"/>
      <c r="AJ152" s="11"/>
      <c r="AK152" s="32"/>
      <c r="AL152" s="4"/>
      <c r="AM152" s="4"/>
      <c r="AN152" s="74" t="str">
        <f t="shared" si="2"/>
        <v/>
      </c>
      <c r="AO152" s="4"/>
      <c r="AP152" s="4"/>
      <c r="AQ152" s="11"/>
      <c r="AR152" s="32"/>
      <c r="AS152" s="4"/>
      <c r="AT152" s="4"/>
      <c r="AU152" s="4"/>
      <c r="AV152" s="11"/>
      <c r="AW152" s="11"/>
      <c r="AX152" s="11"/>
      <c r="AY152" s="11"/>
      <c r="AZ152" s="4"/>
      <c r="BA152" s="4"/>
      <c r="BB152" s="5"/>
      <c r="BC152" s="4"/>
      <c r="BD152" s="4"/>
      <c r="BE152" s="5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3"/>
      <c r="BU152" s="3"/>
      <c r="BV152" s="3"/>
      <c r="BW152" s="3"/>
      <c r="BX152" s="3"/>
      <c r="BY152" s="11"/>
      <c r="BZ152" s="4"/>
      <c r="CA152" s="4"/>
      <c r="CB152" s="11"/>
      <c r="CC152" s="4"/>
      <c r="CD152" s="4"/>
      <c r="CE152" s="11"/>
      <c r="CF152" s="115"/>
      <c r="CG152" s="115"/>
      <c r="CH152" s="11"/>
      <c r="CI152" s="115"/>
      <c r="CJ152" s="115"/>
      <c r="CK152" s="11"/>
      <c r="CL152" s="115"/>
      <c r="CM152" s="115"/>
      <c r="CN152" s="11"/>
      <c r="CO152" s="11"/>
      <c r="CP152" s="11"/>
      <c r="CQ152" s="11"/>
      <c r="CR152" s="11"/>
      <c r="CS152" s="4"/>
      <c r="CT152" s="11"/>
      <c r="CU152" s="11"/>
      <c r="CV152" s="11"/>
      <c r="CW152" s="11"/>
      <c r="CX152" s="136" t="str">
        <f>IF(CW152="","",VLOOKUP(CW152,'Daftar Kode dan Nama PT'!$A$1:$B$122,2,1))</f>
        <v/>
      </c>
      <c r="CY152" s="17" t="s">
        <v>199</v>
      </c>
      <c r="DG152" s="120" t="s">
        <v>199</v>
      </c>
    </row>
    <row r="153" spans="1:111" ht="15" customHeight="1">
      <c r="A153" s="4"/>
      <c r="B153" s="4"/>
      <c r="C153" s="3"/>
      <c r="D153" s="11"/>
      <c r="E153" s="3"/>
      <c r="F153" s="3"/>
      <c r="G153" s="3"/>
      <c r="H153" s="3"/>
      <c r="I153" s="3"/>
      <c r="J153" s="11"/>
      <c r="K153" s="11"/>
      <c r="L153" s="11"/>
      <c r="M153" s="3"/>
      <c r="N153" s="11"/>
      <c r="O153" s="3"/>
      <c r="P153" s="11"/>
      <c r="Q153" s="5"/>
      <c r="R153" s="3"/>
      <c r="S153" s="4"/>
      <c r="T153" s="11"/>
      <c r="U153" s="4"/>
      <c r="V153" s="4"/>
      <c r="W153" s="11"/>
      <c r="X153" s="11"/>
      <c r="Y153" s="11"/>
      <c r="Z153" s="11"/>
      <c r="AA153" s="11"/>
      <c r="AB153" s="4"/>
      <c r="AC153" s="4"/>
      <c r="AD153" s="5"/>
      <c r="AE153" s="4"/>
      <c r="AF153" s="4"/>
      <c r="AG153" s="4"/>
      <c r="AH153" s="4"/>
      <c r="AI153" s="4"/>
      <c r="AJ153" s="11"/>
      <c r="AK153" s="32"/>
      <c r="AL153" s="4"/>
      <c r="AM153" s="4"/>
      <c r="AN153" s="74" t="str">
        <f t="shared" si="2"/>
        <v/>
      </c>
      <c r="AO153" s="4"/>
      <c r="AP153" s="4"/>
      <c r="AQ153" s="11"/>
      <c r="AR153" s="32"/>
      <c r="AS153" s="4"/>
      <c r="AT153" s="4"/>
      <c r="AU153" s="4"/>
      <c r="AV153" s="11"/>
      <c r="AW153" s="11"/>
      <c r="AX153" s="11"/>
      <c r="AY153" s="11"/>
      <c r="AZ153" s="4"/>
      <c r="BA153" s="4"/>
      <c r="BB153" s="5"/>
      <c r="BC153" s="4"/>
      <c r="BD153" s="4"/>
      <c r="BE153" s="5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3"/>
      <c r="BU153" s="3"/>
      <c r="BV153" s="3"/>
      <c r="BW153" s="3"/>
      <c r="BX153" s="3"/>
      <c r="BY153" s="11"/>
      <c r="BZ153" s="4"/>
      <c r="CA153" s="4"/>
      <c r="CB153" s="11"/>
      <c r="CC153" s="4"/>
      <c r="CD153" s="4"/>
      <c r="CE153" s="11"/>
      <c r="CF153" s="115"/>
      <c r="CG153" s="115"/>
      <c r="CH153" s="11"/>
      <c r="CI153" s="115"/>
      <c r="CJ153" s="115"/>
      <c r="CK153" s="11"/>
      <c r="CL153" s="115"/>
      <c r="CM153" s="115"/>
      <c r="CN153" s="11"/>
      <c r="CO153" s="11"/>
      <c r="CP153" s="11"/>
      <c r="CQ153" s="11"/>
      <c r="CR153" s="11"/>
      <c r="CS153" s="4"/>
      <c r="CT153" s="11"/>
      <c r="CU153" s="11"/>
      <c r="CV153" s="11"/>
      <c r="CW153" s="11"/>
      <c r="CX153" s="136" t="str">
        <f>IF(CW153="","",VLOOKUP(CW153,'Daftar Kode dan Nama PT'!$A$1:$B$122,2,1))</f>
        <v/>
      </c>
      <c r="CY153" s="17" t="s">
        <v>199</v>
      </c>
      <c r="DG153" s="120" t="s">
        <v>199</v>
      </c>
    </row>
    <row r="154" spans="1:111" ht="15" customHeight="1">
      <c r="A154" s="4"/>
      <c r="B154" s="4"/>
      <c r="C154" s="3"/>
      <c r="D154" s="11"/>
      <c r="E154" s="3"/>
      <c r="F154" s="3"/>
      <c r="G154" s="3"/>
      <c r="H154" s="3"/>
      <c r="I154" s="3"/>
      <c r="J154" s="11"/>
      <c r="K154" s="11"/>
      <c r="L154" s="11"/>
      <c r="M154" s="3"/>
      <c r="N154" s="11"/>
      <c r="O154" s="3"/>
      <c r="P154" s="11"/>
      <c r="Q154" s="5"/>
      <c r="R154" s="3"/>
      <c r="S154" s="4"/>
      <c r="T154" s="11"/>
      <c r="U154" s="4"/>
      <c r="V154" s="4"/>
      <c r="W154" s="11"/>
      <c r="X154" s="11"/>
      <c r="Y154" s="11"/>
      <c r="Z154" s="11"/>
      <c r="AA154" s="11"/>
      <c r="AB154" s="4"/>
      <c r="AC154" s="4"/>
      <c r="AD154" s="5"/>
      <c r="AE154" s="4"/>
      <c r="AF154" s="4"/>
      <c r="AG154" s="4"/>
      <c r="AH154" s="4"/>
      <c r="AI154" s="4"/>
      <c r="AJ154" s="11"/>
      <c r="AK154" s="32"/>
      <c r="AL154" s="4"/>
      <c r="AM154" s="4"/>
      <c r="AN154" s="74" t="str">
        <f t="shared" si="2"/>
        <v/>
      </c>
      <c r="AO154" s="4"/>
      <c r="AP154" s="4"/>
      <c r="AQ154" s="11"/>
      <c r="AR154" s="32"/>
      <c r="AS154" s="4"/>
      <c r="AT154" s="4"/>
      <c r="AU154" s="4"/>
      <c r="AV154" s="11"/>
      <c r="AW154" s="11"/>
      <c r="AX154" s="11"/>
      <c r="AY154" s="11"/>
      <c r="AZ154" s="4"/>
      <c r="BA154" s="4"/>
      <c r="BB154" s="5"/>
      <c r="BC154" s="4"/>
      <c r="BD154" s="4"/>
      <c r="BE154" s="5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3"/>
      <c r="BU154" s="3"/>
      <c r="BV154" s="3"/>
      <c r="BW154" s="3"/>
      <c r="BX154" s="3"/>
      <c r="BY154" s="11"/>
      <c r="BZ154" s="4"/>
      <c r="CA154" s="4"/>
      <c r="CB154" s="11"/>
      <c r="CC154" s="4"/>
      <c r="CD154" s="4"/>
      <c r="CE154" s="11"/>
      <c r="CF154" s="115"/>
      <c r="CG154" s="115"/>
      <c r="CH154" s="11"/>
      <c r="CI154" s="115"/>
      <c r="CJ154" s="115"/>
      <c r="CK154" s="11"/>
      <c r="CL154" s="115"/>
      <c r="CM154" s="115"/>
      <c r="CN154" s="11"/>
      <c r="CO154" s="11"/>
      <c r="CP154" s="11"/>
      <c r="CQ154" s="11"/>
      <c r="CR154" s="11"/>
      <c r="CS154" s="4"/>
      <c r="CT154" s="11"/>
      <c r="CU154" s="11"/>
      <c r="CV154" s="11"/>
      <c r="CW154" s="11"/>
      <c r="CX154" s="136" t="str">
        <f>IF(CW154="","",VLOOKUP(CW154,'Daftar Kode dan Nama PT'!$A$1:$B$122,2,1))</f>
        <v/>
      </c>
      <c r="CY154" s="17" t="s">
        <v>199</v>
      </c>
      <c r="DG154" s="120" t="s">
        <v>199</v>
      </c>
    </row>
    <row r="155" spans="1:111" ht="15" customHeight="1">
      <c r="A155" s="4"/>
      <c r="B155" s="4"/>
      <c r="C155" s="3"/>
      <c r="D155" s="11"/>
      <c r="E155" s="3"/>
      <c r="F155" s="3"/>
      <c r="G155" s="3"/>
      <c r="H155" s="3"/>
      <c r="I155" s="3"/>
      <c r="J155" s="11"/>
      <c r="K155" s="11"/>
      <c r="L155" s="11"/>
      <c r="M155" s="3"/>
      <c r="N155" s="11"/>
      <c r="O155" s="3"/>
      <c r="P155" s="11"/>
      <c r="Q155" s="5"/>
      <c r="R155" s="3"/>
      <c r="S155" s="4"/>
      <c r="T155" s="11"/>
      <c r="U155" s="4"/>
      <c r="V155" s="4"/>
      <c r="W155" s="11"/>
      <c r="X155" s="11"/>
      <c r="Y155" s="11"/>
      <c r="Z155" s="11"/>
      <c r="AA155" s="11"/>
      <c r="AB155" s="4"/>
      <c r="AC155" s="4"/>
      <c r="AD155" s="5"/>
      <c r="AE155" s="4"/>
      <c r="AF155" s="4"/>
      <c r="AG155" s="4"/>
      <c r="AH155" s="4"/>
      <c r="AI155" s="4"/>
      <c r="AJ155" s="11"/>
      <c r="AK155" s="32"/>
      <c r="AL155" s="4"/>
      <c r="AM155" s="4"/>
      <c r="AN155" s="74" t="str">
        <f t="shared" si="2"/>
        <v/>
      </c>
      <c r="AO155" s="4"/>
      <c r="AP155" s="4"/>
      <c r="AQ155" s="11"/>
      <c r="AR155" s="32"/>
      <c r="AS155" s="4"/>
      <c r="AT155" s="4"/>
      <c r="AU155" s="4"/>
      <c r="AV155" s="11"/>
      <c r="AW155" s="11"/>
      <c r="AX155" s="11"/>
      <c r="AY155" s="11"/>
      <c r="AZ155" s="4"/>
      <c r="BA155" s="4"/>
      <c r="BB155" s="5"/>
      <c r="BC155" s="4"/>
      <c r="BD155" s="4"/>
      <c r="BE155" s="5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3"/>
      <c r="BU155" s="3"/>
      <c r="BV155" s="3"/>
      <c r="BW155" s="3"/>
      <c r="BX155" s="3"/>
      <c r="BY155" s="11"/>
      <c r="BZ155" s="4"/>
      <c r="CA155" s="4"/>
      <c r="CB155" s="11"/>
      <c r="CC155" s="4"/>
      <c r="CD155" s="4"/>
      <c r="CE155" s="11"/>
      <c r="CF155" s="115"/>
      <c r="CG155" s="115"/>
      <c r="CH155" s="11"/>
      <c r="CI155" s="115"/>
      <c r="CJ155" s="115"/>
      <c r="CK155" s="11"/>
      <c r="CL155" s="115"/>
      <c r="CM155" s="115"/>
      <c r="CN155" s="11"/>
      <c r="CO155" s="11"/>
      <c r="CP155" s="11"/>
      <c r="CQ155" s="11"/>
      <c r="CR155" s="11"/>
      <c r="CS155" s="4"/>
      <c r="CT155" s="11"/>
      <c r="CU155" s="11"/>
      <c r="CV155" s="11"/>
      <c r="CW155" s="11"/>
      <c r="CX155" s="136" t="str">
        <f>IF(CW155="","",VLOOKUP(CW155,'Daftar Kode dan Nama PT'!$A$1:$B$122,2,1))</f>
        <v/>
      </c>
      <c r="CY155" s="17" t="s">
        <v>199</v>
      </c>
      <c r="DG155" s="120" t="s">
        <v>199</v>
      </c>
    </row>
    <row r="156" spans="1:111" ht="15" customHeight="1">
      <c r="A156" s="4"/>
      <c r="B156" s="4"/>
      <c r="C156" s="3"/>
      <c r="D156" s="11"/>
      <c r="E156" s="3"/>
      <c r="F156" s="3"/>
      <c r="G156" s="3"/>
      <c r="H156" s="3"/>
      <c r="I156" s="3"/>
      <c r="J156" s="11"/>
      <c r="K156" s="11"/>
      <c r="L156" s="11"/>
      <c r="M156" s="3"/>
      <c r="N156" s="11"/>
      <c r="O156" s="3"/>
      <c r="P156" s="11"/>
      <c r="Q156" s="5"/>
      <c r="R156" s="3"/>
      <c r="S156" s="4"/>
      <c r="T156" s="11"/>
      <c r="U156" s="4"/>
      <c r="V156" s="4"/>
      <c r="W156" s="11"/>
      <c r="X156" s="11"/>
      <c r="Y156" s="11"/>
      <c r="Z156" s="11"/>
      <c r="AA156" s="11"/>
      <c r="AB156" s="4"/>
      <c r="AC156" s="4"/>
      <c r="AD156" s="5"/>
      <c r="AE156" s="4"/>
      <c r="AF156" s="4"/>
      <c r="AG156" s="4"/>
      <c r="AH156" s="4"/>
      <c r="AI156" s="4"/>
      <c r="AJ156" s="11"/>
      <c r="AK156" s="32"/>
      <c r="AL156" s="4"/>
      <c r="AM156" s="4"/>
      <c r="AN156" s="74" t="str">
        <f t="shared" si="2"/>
        <v/>
      </c>
      <c r="AO156" s="4"/>
      <c r="AP156" s="4"/>
      <c r="AQ156" s="11"/>
      <c r="AR156" s="32"/>
      <c r="AS156" s="4"/>
      <c r="AT156" s="4"/>
      <c r="AU156" s="4"/>
      <c r="AV156" s="11"/>
      <c r="AW156" s="11"/>
      <c r="AX156" s="11"/>
      <c r="AY156" s="11"/>
      <c r="AZ156" s="4"/>
      <c r="BA156" s="4"/>
      <c r="BB156" s="5"/>
      <c r="BC156" s="4"/>
      <c r="BD156" s="4"/>
      <c r="BE156" s="5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3"/>
      <c r="BU156" s="3"/>
      <c r="BV156" s="3"/>
      <c r="BW156" s="3"/>
      <c r="BX156" s="3"/>
      <c r="BY156" s="11"/>
      <c r="BZ156" s="4"/>
      <c r="CA156" s="4"/>
      <c r="CB156" s="11"/>
      <c r="CC156" s="4"/>
      <c r="CD156" s="4"/>
      <c r="CE156" s="11"/>
      <c r="CF156" s="115"/>
      <c r="CG156" s="115"/>
      <c r="CH156" s="11"/>
      <c r="CI156" s="115"/>
      <c r="CJ156" s="115"/>
      <c r="CK156" s="11"/>
      <c r="CL156" s="115"/>
      <c r="CM156" s="115"/>
      <c r="CN156" s="11"/>
      <c r="CO156" s="11"/>
      <c r="CP156" s="11"/>
      <c r="CQ156" s="11"/>
      <c r="CR156" s="11"/>
      <c r="CS156" s="4"/>
      <c r="CT156" s="11"/>
      <c r="CU156" s="11"/>
      <c r="CV156" s="11"/>
      <c r="CW156" s="11"/>
      <c r="CX156" s="136" t="str">
        <f>IF(CW156="","",VLOOKUP(CW156,'Daftar Kode dan Nama PT'!$A$1:$B$122,2,1))</f>
        <v/>
      </c>
      <c r="CY156" s="17" t="s">
        <v>199</v>
      </c>
      <c r="DG156" s="120" t="s">
        <v>199</v>
      </c>
    </row>
    <row r="157" spans="1:111" ht="15" customHeight="1">
      <c r="A157" s="4"/>
      <c r="B157" s="4"/>
      <c r="C157" s="3"/>
      <c r="D157" s="11"/>
      <c r="E157" s="3"/>
      <c r="F157" s="3"/>
      <c r="G157" s="3"/>
      <c r="H157" s="3"/>
      <c r="I157" s="3"/>
      <c r="J157" s="11"/>
      <c r="K157" s="11"/>
      <c r="L157" s="11"/>
      <c r="M157" s="3"/>
      <c r="N157" s="11"/>
      <c r="O157" s="3"/>
      <c r="P157" s="11"/>
      <c r="Q157" s="5"/>
      <c r="R157" s="3"/>
      <c r="S157" s="4"/>
      <c r="T157" s="11"/>
      <c r="U157" s="4"/>
      <c r="V157" s="4"/>
      <c r="W157" s="11"/>
      <c r="X157" s="11"/>
      <c r="Y157" s="11"/>
      <c r="Z157" s="11"/>
      <c r="AA157" s="11"/>
      <c r="AB157" s="4"/>
      <c r="AC157" s="4"/>
      <c r="AD157" s="5"/>
      <c r="AE157" s="4"/>
      <c r="AF157" s="4"/>
      <c r="AG157" s="4"/>
      <c r="AH157" s="4"/>
      <c r="AI157" s="4"/>
      <c r="AJ157" s="11"/>
      <c r="AK157" s="32"/>
      <c r="AL157" s="4"/>
      <c r="AM157" s="4"/>
      <c r="AN157" s="74" t="str">
        <f t="shared" si="2"/>
        <v/>
      </c>
      <c r="AO157" s="4"/>
      <c r="AP157" s="4"/>
      <c r="AQ157" s="11"/>
      <c r="AR157" s="32"/>
      <c r="AS157" s="4"/>
      <c r="AT157" s="4"/>
      <c r="AU157" s="4"/>
      <c r="AV157" s="11"/>
      <c r="AW157" s="11"/>
      <c r="AX157" s="11"/>
      <c r="AY157" s="11"/>
      <c r="AZ157" s="4"/>
      <c r="BA157" s="4"/>
      <c r="BB157" s="5"/>
      <c r="BC157" s="4"/>
      <c r="BD157" s="4"/>
      <c r="BE157" s="5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3"/>
      <c r="BU157" s="3"/>
      <c r="BV157" s="3"/>
      <c r="BW157" s="3"/>
      <c r="BX157" s="3"/>
      <c r="BY157" s="11"/>
      <c r="BZ157" s="4"/>
      <c r="CA157" s="4"/>
      <c r="CB157" s="11"/>
      <c r="CC157" s="4"/>
      <c r="CD157" s="4"/>
      <c r="CE157" s="11"/>
      <c r="CF157" s="115"/>
      <c r="CG157" s="115"/>
      <c r="CH157" s="11"/>
      <c r="CI157" s="115"/>
      <c r="CJ157" s="115"/>
      <c r="CK157" s="11"/>
      <c r="CL157" s="115"/>
      <c r="CM157" s="115"/>
      <c r="CN157" s="11"/>
      <c r="CO157" s="11"/>
      <c r="CP157" s="11"/>
      <c r="CQ157" s="11"/>
      <c r="CR157" s="11"/>
      <c r="CS157" s="4"/>
      <c r="CT157" s="11"/>
      <c r="CU157" s="11"/>
      <c r="CV157" s="11"/>
      <c r="CW157" s="11"/>
      <c r="CX157" s="136" t="str">
        <f>IF(CW157="","",VLOOKUP(CW157,'Daftar Kode dan Nama PT'!$A$1:$B$122,2,1))</f>
        <v/>
      </c>
      <c r="CY157" s="17" t="s">
        <v>199</v>
      </c>
      <c r="DG157" s="120" t="s">
        <v>199</v>
      </c>
    </row>
    <row r="158" spans="1:111" ht="15" customHeight="1">
      <c r="A158" s="4"/>
      <c r="B158" s="4"/>
      <c r="C158" s="3"/>
      <c r="D158" s="11"/>
      <c r="E158" s="3"/>
      <c r="F158" s="3"/>
      <c r="G158" s="3"/>
      <c r="H158" s="3"/>
      <c r="I158" s="3"/>
      <c r="J158" s="11"/>
      <c r="K158" s="11"/>
      <c r="L158" s="11"/>
      <c r="M158" s="3"/>
      <c r="N158" s="11"/>
      <c r="O158" s="3"/>
      <c r="P158" s="11"/>
      <c r="Q158" s="5"/>
      <c r="R158" s="3"/>
      <c r="S158" s="4"/>
      <c r="T158" s="11"/>
      <c r="U158" s="4"/>
      <c r="V158" s="4"/>
      <c r="W158" s="11"/>
      <c r="X158" s="11"/>
      <c r="Y158" s="11"/>
      <c r="Z158" s="11"/>
      <c r="AA158" s="11"/>
      <c r="AB158" s="4"/>
      <c r="AC158" s="4"/>
      <c r="AD158" s="5"/>
      <c r="AE158" s="4"/>
      <c r="AF158" s="4"/>
      <c r="AG158" s="4"/>
      <c r="AH158" s="4"/>
      <c r="AI158" s="4"/>
      <c r="AJ158" s="11"/>
      <c r="AK158" s="32"/>
      <c r="AL158" s="4"/>
      <c r="AM158" s="4"/>
      <c r="AN158" s="74" t="str">
        <f t="shared" si="2"/>
        <v/>
      </c>
      <c r="AO158" s="4"/>
      <c r="AP158" s="4"/>
      <c r="AQ158" s="11"/>
      <c r="AR158" s="32"/>
      <c r="AS158" s="4"/>
      <c r="AT158" s="4"/>
      <c r="AU158" s="4"/>
      <c r="AV158" s="11"/>
      <c r="AW158" s="11"/>
      <c r="AX158" s="11"/>
      <c r="AY158" s="11"/>
      <c r="AZ158" s="4"/>
      <c r="BA158" s="4"/>
      <c r="BB158" s="5"/>
      <c r="BC158" s="4"/>
      <c r="BD158" s="4"/>
      <c r="BE158" s="5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3"/>
      <c r="BU158" s="3"/>
      <c r="BV158" s="3"/>
      <c r="BW158" s="3"/>
      <c r="BX158" s="3"/>
      <c r="BY158" s="11"/>
      <c r="BZ158" s="4"/>
      <c r="CA158" s="4"/>
      <c r="CB158" s="11"/>
      <c r="CC158" s="4"/>
      <c r="CD158" s="4"/>
      <c r="CE158" s="11"/>
      <c r="CF158" s="115"/>
      <c r="CG158" s="115"/>
      <c r="CH158" s="11"/>
      <c r="CI158" s="115"/>
      <c r="CJ158" s="115"/>
      <c r="CK158" s="11"/>
      <c r="CL158" s="115"/>
      <c r="CM158" s="115"/>
      <c r="CN158" s="11"/>
      <c r="CO158" s="11"/>
      <c r="CP158" s="11"/>
      <c r="CQ158" s="11"/>
      <c r="CR158" s="11"/>
      <c r="CS158" s="4"/>
      <c r="CT158" s="11"/>
      <c r="CU158" s="11"/>
      <c r="CV158" s="11"/>
      <c r="CW158" s="11"/>
      <c r="CX158" s="136" t="str">
        <f>IF(CW158="","",VLOOKUP(CW158,'Daftar Kode dan Nama PT'!$A$1:$B$122,2,1))</f>
        <v/>
      </c>
      <c r="CY158" s="17" t="s">
        <v>199</v>
      </c>
      <c r="DG158" s="120" t="s">
        <v>199</v>
      </c>
    </row>
    <row r="159" spans="1:111" ht="15" customHeight="1">
      <c r="A159" s="4"/>
      <c r="B159" s="4"/>
      <c r="C159" s="3"/>
      <c r="D159" s="11"/>
      <c r="E159" s="3"/>
      <c r="F159" s="3"/>
      <c r="G159" s="3"/>
      <c r="H159" s="3"/>
      <c r="I159" s="3"/>
      <c r="J159" s="11"/>
      <c r="K159" s="11"/>
      <c r="L159" s="11"/>
      <c r="M159" s="3"/>
      <c r="N159" s="11"/>
      <c r="O159" s="3"/>
      <c r="P159" s="11"/>
      <c r="Q159" s="5"/>
      <c r="R159" s="3"/>
      <c r="S159" s="4"/>
      <c r="T159" s="11"/>
      <c r="U159" s="4"/>
      <c r="V159" s="4"/>
      <c r="W159" s="11"/>
      <c r="X159" s="11"/>
      <c r="Y159" s="11"/>
      <c r="Z159" s="11"/>
      <c r="AA159" s="11"/>
      <c r="AB159" s="4"/>
      <c r="AC159" s="4"/>
      <c r="AD159" s="5"/>
      <c r="AE159" s="4"/>
      <c r="AF159" s="4"/>
      <c r="AG159" s="4"/>
      <c r="AH159" s="4"/>
      <c r="AI159" s="4"/>
      <c r="AJ159" s="11"/>
      <c r="AK159" s="32"/>
      <c r="AL159" s="4"/>
      <c r="AM159" s="4"/>
      <c r="AN159" s="74" t="str">
        <f t="shared" si="2"/>
        <v/>
      </c>
      <c r="AO159" s="4"/>
      <c r="AP159" s="4"/>
      <c r="AQ159" s="11"/>
      <c r="AR159" s="32"/>
      <c r="AS159" s="4"/>
      <c r="AT159" s="4"/>
      <c r="AU159" s="4"/>
      <c r="AV159" s="11"/>
      <c r="AW159" s="11"/>
      <c r="AX159" s="11"/>
      <c r="AY159" s="11"/>
      <c r="AZ159" s="4"/>
      <c r="BA159" s="4"/>
      <c r="BB159" s="5"/>
      <c r="BC159" s="4"/>
      <c r="BD159" s="4"/>
      <c r="BE159" s="5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3"/>
      <c r="BU159" s="3"/>
      <c r="BV159" s="3"/>
      <c r="BW159" s="3"/>
      <c r="BX159" s="3"/>
      <c r="BY159" s="11"/>
      <c r="BZ159" s="4"/>
      <c r="CA159" s="4"/>
      <c r="CB159" s="11"/>
      <c r="CC159" s="4"/>
      <c r="CD159" s="4"/>
      <c r="CE159" s="11"/>
      <c r="CF159" s="115"/>
      <c r="CG159" s="115"/>
      <c r="CH159" s="11"/>
      <c r="CI159" s="115"/>
      <c r="CJ159" s="115"/>
      <c r="CK159" s="11"/>
      <c r="CL159" s="115"/>
      <c r="CM159" s="115"/>
      <c r="CN159" s="11"/>
      <c r="CO159" s="11"/>
      <c r="CP159" s="11"/>
      <c r="CQ159" s="11"/>
      <c r="CR159" s="11"/>
      <c r="CS159" s="4"/>
      <c r="CT159" s="11"/>
      <c r="CU159" s="11"/>
      <c r="CV159" s="11"/>
      <c r="CW159" s="11"/>
      <c r="CX159" s="136" t="str">
        <f>IF(CW159="","",VLOOKUP(CW159,'Daftar Kode dan Nama PT'!$A$1:$B$122,2,1))</f>
        <v/>
      </c>
      <c r="CY159" s="17" t="s">
        <v>199</v>
      </c>
      <c r="DG159" s="120" t="s">
        <v>199</v>
      </c>
    </row>
    <row r="160" spans="1:111" ht="15" customHeight="1">
      <c r="A160" s="4"/>
      <c r="B160" s="4"/>
      <c r="C160" s="3"/>
      <c r="D160" s="11"/>
      <c r="E160" s="3"/>
      <c r="F160" s="3"/>
      <c r="G160" s="3"/>
      <c r="H160" s="3"/>
      <c r="I160" s="3"/>
      <c r="J160" s="11"/>
      <c r="K160" s="11"/>
      <c r="L160" s="11"/>
      <c r="M160" s="3"/>
      <c r="N160" s="11"/>
      <c r="O160" s="3"/>
      <c r="P160" s="11"/>
      <c r="Q160" s="5"/>
      <c r="R160" s="3"/>
      <c r="S160" s="4"/>
      <c r="T160" s="11"/>
      <c r="U160" s="4"/>
      <c r="V160" s="4"/>
      <c r="W160" s="11"/>
      <c r="X160" s="11"/>
      <c r="Y160" s="11"/>
      <c r="Z160" s="11"/>
      <c r="AA160" s="11"/>
      <c r="AB160" s="4"/>
      <c r="AC160" s="4"/>
      <c r="AD160" s="5"/>
      <c r="AE160" s="4"/>
      <c r="AF160" s="4"/>
      <c r="AG160" s="4"/>
      <c r="AH160" s="4"/>
      <c r="AI160" s="4"/>
      <c r="AJ160" s="11"/>
      <c r="AK160" s="32"/>
      <c r="AL160" s="4"/>
      <c r="AM160" s="4"/>
      <c r="AN160" s="74" t="str">
        <f t="shared" si="2"/>
        <v/>
      </c>
      <c r="AO160" s="4"/>
      <c r="AP160" s="4"/>
      <c r="AQ160" s="11"/>
      <c r="AR160" s="32"/>
      <c r="AS160" s="4"/>
      <c r="AT160" s="4"/>
      <c r="AU160" s="4"/>
      <c r="AV160" s="11"/>
      <c r="AW160" s="11"/>
      <c r="AX160" s="11"/>
      <c r="AY160" s="11"/>
      <c r="AZ160" s="4"/>
      <c r="BA160" s="4"/>
      <c r="BB160" s="5"/>
      <c r="BC160" s="4"/>
      <c r="BD160" s="4"/>
      <c r="BE160" s="5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3"/>
      <c r="BU160" s="3"/>
      <c r="BV160" s="3"/>
      <c r="BW160" s="3"/>
      <c r="BX160" s="3"/>
      <c r="BY160" s="11"/>
      <c r="BZ160" s="4"/>
      <c r="CA160" s="4"/>
      <c r="CB160" s="11"/>
      <c r="CC160" s="4"/>
      <c r="CD160" s="4"/>
      <c r="CE160" s="11"/>
      <c r="CF160" s="115"/>
      <c r="CG160" s="115"/>
      <c r="CH160" s="11"/>
      <c r="CI160" s="115"/>
      <c r="CJ160" s="115"/>
      <c r="CK160" s="11"/>
      <c r="CL160" s="115"/>
      <c r="CM160" s="115"/>
      <c r="CN160" s="11"/>
      <c r="CO160" s="11"/>
      <c r="CP160" s="11"/>
      <c r="CQ160" s="11"/>
      <c r="CR160" s="11"/>
      <c r="CS160" s="4"/>
      <c r="CT160" s="11"/>
      <c r="CU160" s="11"/>
      <c r="CV160" s="11"/>
      <c r="CW160" s="11"/>
      <c r="CX160" s="136" t="str">
        <f>IF(CW160="","",VLOOKUP(CW160,'Daftar Kode dan Nama PT'!$A$1:$B$122,2,1))</f>
        <v/>
      </c>
      <c r="CY160" s="17" t="s">
        <v>199</v>
      </c>
      <c r="DG160" s="120" t="s">
        <v>199</v>
      </c>
    </row>
    <row r="161" spans="1:111" ht="15" customHeight="1">
      <c r="A161" s="4"/>
      <c r="B161" s="4"/>
      <c r="C161" s="3"/>
      <c r="D161" s="11"/>
      <c r="E161" s="3"/>
      <c r="F161" s="3"/>
      <c r="G161" s="3"/>
      <c r="H161" s="3"/>
      <c r="I161" s="3"/>
      <c r="J161" s="11"/>
      <c r="K161" s="11"/>
      <c r="L161" s="11"/>
      <c r="M161" s="3"/>
      <c r="N161" s="11"/>
      <c r="O161" s="3"/>
      <c r="P161" s="11"/>
      <c r="Q161" s="5"/>
      <c r="R161" s="3"/>
      <c r="S161" s="4"/>
      <c r="T161" s="11"/>
      <c r="U161" s="4"/>
      <c r="V161" s="4"/>
      <c r="W161" s="11"/>
      <c r="X161" s="11"/>
      <c r="Y161" s="11"/>
      <c r="Z161" s="11"/>
      <c r="AA161" s="11"/>
      <c r="AB161" s="4"/>
      <c r="AC161" s="4"/>
      <c r="AD161" s="5"/>
      <c r="AE161" s="4"/>
      <c r="AF161" s="4"/>
      <c r="AG161" s="4"/>
      <c r="AH161" s="4"/>
      <c r="AI161" s="4"/>
      <c r="AJ161" s="11"/>
      <c r="AK161" s="32"/>
      <c r="AL161" s="4"/>
      <c r="AM161" s="4"/>
      <c r="AN161" s="74" t="str">
        <f t="shared" si="2"/>
        <v/>
      </c>
      <c r="AO161" s="4"/>
      <c r="AP161" s="4"/>
      <c r="AQ161" s="11"/>
      <c r="AR161" s="32"/>
      <c r="AS161" s="4"/>
      <c r="AT161" s="4"/>
      <c r="AU161" s="4"/>
      <c r="AV161" s="11"/>
      <c r="AW161" s="11"/>
      <c r="AX161" s="11"/>
      <c r="AY161" s="11"/>
      <c r="AZ161" s="4"/>
      <c r="BA161" s="4"/>
      <c r="BB161" s="5"/>
      <c r="BC161" s="4"/>
      <c r="BD161" s="4"/>
      <c r="BE161" s="5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3"/>
      <c r="BU161" s="3"/>
      <c r="BV161" s="3"/>
      <c r="BW161" s="3"/>
      <c r="BX161" s="3"/>
      <c r="BY161" s="11"/>
      <c r="BZ161" s="4"/>
      <c r="CA161" s="4"/>
      <c r="CB161" s="11"/>
      <c r="CC161" s="4"/>
      <c r="CD161" s="4"/>
      <c r="CE161" s="11"/>
      <c r="CF161" s="115"/>
      <c r="CG161" s="115"/>
      <c r="CH161" s="11"/>
      <c r="CI161" s="115"/>
      <c r="CJ161" s="115"/>
      <c r="CK161" s="11"/>
      <c r="CL161" s="115"/>
      <c r="CM161" s="115"/>
      <c r="CN161" s="11"/>
      <c r="CO161" s="11"/>
      <c r="CP161" s="11"/>
      <c r="CQ161" s="11"/>
      <c r="CR161" s="11"/>
      <c r="CS161" s="4"/>
      <c r="CT161" s="11"/>
      <c r="CU161" s="11"/>
      <c r="CV161" s="11"/>
      <c r="CW161" s="11"/>
      <c r="CX161" s="136" t="str">
        <f>IF(CW161="","",VLOOKUP(CW161,'Daftar Kode dan Nama PT'!$A$1:$B$122,2,1))</f>
        <v/>
      </c>
      <c r="CY161" s="17" t="s">
        <v>199</v>
      </c>
      <c r="DG161" s="120" t="s">
        <v>199</v>
      </c>
    </row>
    <row r="162" spans="1:111" ht="15" customHeight="1">
      <c r="A162" s="4"/>
      <c r="B162" s="4"/>
      <c r="C162" s="3"/>
      <c r="D162" s="11"/>
      <c r="E162" s="3"/>
      <c r="F162" s="3"/>
      <c r="G162" s="3"/>
      <c r="H162" s="3"/>
      <c r="I162" s="3"/>
      <c r="J162" s="11"/>
      <c r="K162" s="11"/>
      <c r="L162" s="11"/>
      <c r="M162" s="3"/>
      <c r="N162" s="11"/>
      <c r="O162" s="3"/>
      <c r="P162" s="11"/>
      <c r="Q162" s="5"/>
      <c r="R162" s="3"/>
      <c r="S162" s="4"/>
      <c r="T162" s="11"/>
      <c r="U162" s="4"/>
      <c r="V162" s="4"/>
      <c r="W162" s="11"/>
      <c r="X162" s="11"/>
      <c r="Y162" s="11"/>
      <c r="Z162" s="11"/>
      <c r="AA162" s="11"/>
      <c r="AB162" s="4"/>
      <c r="AC162" s="4"/>
      <c r="AD162" s="5"/>
      <c r="AE162" s="4"/>
      <c r="AF162" s="4"/>
      <c r="AG162" s="4"/>
      <c r="AH162" s="4"/>
      <c r="AI162" s="4"/>
      <c r="AJ162" s="11"/>
      <c r="AK162" s="32"/>
      <c r="AL162" s="4"/>
      <c r="AM162" s="4"/>
      <c r="AN162" s="74" t="str">
        <f t="shared" si="2"/>
        <v/>
      </c>
      <c r="AO162" s="4"/>
      <c r="AP162" s="4"/>
      <c r="AQ162" s="11"/>
      <c r="AR162" s="32"/>
      <c r="AS162" s="4"/>
      <c r="AT162" s="4"/>
      <c r="AU162" s="4"/>
      <c r="AV162" s="11"/>
      <c r="AW162" s="11"/>
      <c r="AX162" s="11"/>
      <c r="AY162" s="11"/>
      <c r="AZ162" s="4"/>
      <c r="BA162" s="4"/>
      <c r="BB162" s="5"/>
      <c r="BC162" s="4"/>
      <c r="BD162" s="4"/>
      <c r="BE162" s="5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3"/>
      <c r="BU162" s="3"/>
      <c r="BV162" s="3"/>
      <c r="BW162" s="3"/>
      <c r="BX162" s="3"/>
      <c r="BY162" s="11"/>
      <c r="BZ162" s="4"/>
      <c r="CA162" s="4"/>
      <c r="CB162" s="11"/>
      <c r="CC162" s="4"/>
      <c r="CD162" s="4"/>
      <c r="CE162" s="11"/>
      <c r="CF162" s="115"/>
      <c r="CG162" s="115"/>
      <c r="CH162" s="11"/>
      <c r="CI162" s="115"/>
      <c r="CJ162" s="115"/>
      <c r="CK162" s="11"/>
      <c r="CL162" s="115"/>
      <c r="CM162" s="115"/>
      <c r="CN162" s="11"/>
      <c r="CO162" s="11"/>
      <c r="CP162" s="11"/>
      <c r="CQ162" s="11"/>
      <c r="CR162" s="11"/>
      <c r="CS162" s="4"/>
      <c r="CT162" s="11"/>
      <c r="CU162" s="11"/>
      <c r="CV162" s="11"/>
      <c r="CW162" s="11"/>
      <c r="CX162" s="136" t="str">
        <f>IF(CW162="","",VLOOKUP(CW162,'Daftar Kode dan Nama PT'!$A$1:$B$122,2,1))</f>
        <v/>
      </c>
      <c r="CY162" s="17" t="s">
        <v>199</v>
      </c>
      <c r="DG162" s="120" t="s">
        <v>199</v>
      </c>
    </row>
    <row r="163" spans="1:111" ht="15" customHeight="1">
      <c r="A163" s="4"/>
      <c r="B163" s="4"/>
      <c r="C163" s="3"/>
      <c r="D163" s="11"/>
      <c r="E163" s="3"/>
      <c r="F163" s="3"/>
      <c r="G163" s="3"/>
      <c r="H163" s="3"/>
      <c r="I163" s="3"/>
      <c r="J163" s="11"/>
      <c r="K163" s="11"/>
      <c r="L163" s="11"/>
      <c r="M163" s="3"/>
      <c r="N163" s="11"/>
      <c r="O163" s="3"/>
      <c r="P163" s="11"/>
      <c r="Q163" s="5"/>
      <c r="R163" s="3"/>
      <c r="S163" s="4"/>
      <c r="T163" s="11"/>
      <c r="U163" s="4"/>
      <c r="V163" s="4"/>
      <c r="W163" s="11"/>
      <c r="X163" s="11"/>
      <c r="Y163" s="11"/>
      <c r="Z163" s="11"/>
      <c r="AA163" s="11"/>
      <c r="AB163" s="4"/>
      <c r="AC163" s="4"/>
      <c r="AD163" s="5"/>
      <c r="AE163" s="4"/>
      <c r="AF163" s="4"/>
      <c r="AG163" s="4"/>
      <c r="AH163" s="4"/>
      <c r="AI163" s="4"/>
      <c r="AJ163" s="11"/>
      <c r="AK163" s="32"/>
      <c r="AL163" s="4"/>
      <c r="AM163" s="4"/>
      <c r="AN163" s="74" t="str">
        <f t="shared" si="2"/>
        <v/>
      </c>
      <c r="AO163" s="4"/>
      <c r="AP163" s="4"/>
      <c r="AQ163" s="11"/>
      <c r="AR163" s="32"/>
      <c r="AS163" s="4"/>
      <c r="AT163" s="4"/>
      <c r="AU163" s="4"/>
      <c r="AV163" s="11"/>
      <c r="AW163" s="11"/>
      <c r="AX163" s="11"/>
      <c r="AY163" s="11"/>
      <c r="AZ163" s="4"/>
      <c r="BA163" s="4"/>
      <c r="BB163" s="5"/>
      <c r="BC163" s="4"/>
      <c r="BD163" s="4"/>
      <c r="BE163" s="5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3"/>
      <c r="BU163" s="3"/>
      <c r="BV163" s="3"/>
      <c r="BW163" s="3"/>
      <c r="BX163" s="3"/>
      <c r="BY163" s="11"/>
      <c r="BZ163" s="4"/>
      <c r="CA163" s="4"/>
      <c r="CB163" s="11"/>
      <c r="CC163" s="4"/>
      <c r="CD163" s="4"/>
      <c r="CE163" s="11"/>
      <c r="CF163" s="115"/>
      <c r="CG163" s="115"/>
      <c r="CH163" s="11"/>
      <c r="CI163" s="115"/>
      <c r="CJ163" s="115"/>
      <c r="CK163" s="11"/>
      <c r="CL163" s="115"/>
      <c r="CM163" s="115"/>
      <c r="CN163" s="11"/>
      <c r="CO163" s="11"/>
      <c r="CP163" s="11"/>
      <c r="CQ163" s="11"/>
      <c r="CR163" s="11"/>
      <c r="CS163" s="4"/>
      <c r="CT163" s="11"/>
      <c r="CU163" s="11"/>
      <c r="CV163" s="11"/>
      <c r="CW163" s="11"/>
      <c r="CX163" s="136" t="str">
        <f>IF(CW163="","",VLOOKUP(CW163,'Daftar Kode dan Nama PT'!$A$1:$B$122,2,1))</f>
        <v/>
      </c>
      <c r="CY163" s="17" t="s">
        <v>199</v>
      </c>
      <c r="DG163" s="120" t="s">
        <v>199</v>
      </c>
    </row>
    <row r="164" spans="1:111" ht="15" customHeight="1">
      <c r="A164" s="4"/>
      <c r="B164" s="4"/>
      <c r="C164" s="3"/>
      <c r="D164" s="11"/>
      <c r="E164" s="3"/>
      <c r="F164" s="3"/>
      <c r="G164" s="3"/>
      <c r="H164" s="3"/>
      <c r="I164" s="3"/>
      <c r="J164" s="11"/>
      <c r="K164" s="11"/>
      <c r="L164" s="11"/>
      <c r="M164" s="3"/>
      <c r="N164" s="11"/>
      <c r="O164" s="3"/>
      <c r="P164" s="11"/>
      <c r="Q164" s="5"/>
      <c r="R164" s="3"/>
      <c r="S164" s="4"/>
      <c r="T164" s="11"/>
      <c r="U164" s="4"/>
      <c r="V164" s="4"/>
      <c r="W164" s="11"/>
      <c r="X164" s="11"/>
      <c r="Y164" s="11"/>
      <c r="Z164" s="11"/>
      <c r="AA164" s="11"/>
      <c r="AB164" s="4"/>
      <c r="AC164" s="4"/>
      <c r="AD164" s="5"/>
      <c r="AE164" s="4"/>
      <c r="AF164" s="4"/>
      <c r="AG164" s="4"/>
      <c r="AH164" s="4"/>
      <c r="AI164" s="4"/>
      <c r="AJ164" s="11"/>
      <c r="AK164" s="32"/>
      <c r="AL164" s="4"/>
      <c r="AM164" s="4"/>
      <c r="AN164" s="74" t="str">
        <f t="shared" si="2"/>
        <v/>
      </c>
      <c r="AO164" s="4"/>
      <c r="AP164" s="4"/>
      <c r="AQ164" s="11"/>
      <c r="AR164" s="32"/>
      <c r="AS164" s="4"/>
      <c r="AT164" s="4"/>
      <c r="AU164" s="4"/>
      <c r="AV164" s="11"/>
      <c r="AW164" s="11"/>
      <c r="AX164" s="11"/>
      <c r="AY164" s="11"/>
      <c r="AZ164" s="4"/>
      <c r="BA164" s="4"/>
      <c r="BB164" s="5"/>
      <c r="BC164" s="4"/>
      <c r="BD164" s="4"/>
      <c r="BE164" s="5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3"/>
      <c r="BU164" s="3"/>
      <c r="BV164" s="3"/>
      <c r="BW164" s="3"/>
      <c r="BX164" s="3"/>
      <c r="BY164" s="11"/>
      <c r="BZ164" s="4"/>
      <c r="CA164" s="4"/>
      <c r="CB164" s="11"/>
      <c r="CC164" s="4"/>
      <c r="CD164" s="4"/>
      <c r="CE164" s="11"/>
      <c r="CF164" s="115"/>
      <c r="CG164" s="115"/>
      <c r="CH164" s="11"/>
      <c r="CI164" s="115"/>
      <c r="CJ164" s="115"/>
      <c r="CK164" s="11"/>
      <c r="CL164" s="115"/>
      <c r="CM164" s="115"/>
      <c r="CN164" s="11"/>
      <c r="CO164" s="11"/>
      <c r="CP164" s="11"/>
      <c r="CQ164" s="11"/>
      <c r="CR164" s="11"/>
      <c r="CS164" s="4"/>
      <c r="CT164" s="11"/>
      <c r="CU164" s="11"/>
      <c r="CV164" s="11"/>
      <c r="CW164" s="11"/>
      <c r="CX164" s="136" t="str">
        <f>IF(CW164="","",VLOOKUP(CW164,'Daftar Kode dan Nama PT'!$A$1:$B$122,2,1))</f>
        <v/>
      </c>
      <c r="CY164" s="17" t="s">
        <v>199</v>
      </c>
      <c r="DG164" s="120" t="s">
        <v>199</v>
      </c>
    </row>
    <row r="165" spans="1:111" ht="15" customHeight="1">
      <c r="A165" s="4"/>
      <c r="B165" s="4"/>
      <c r="C165" s="3"/>
      <c r="D165" s="11"/>
      <c r="E165" s="3"/>
      <c r="F165" s="3"/>
      <c r="G165" s="3"/>
      <c r="H165" s="3"/>
      <c r="I165" s="3"/>
      <c r="J165" s="11"/>
      <c r="K165" s="11"/>
      <c r="L165" s="11"/>
      <c r="M165" s="3"/>
      <c r="N165" s="11"/>
      <c r="O165" s="3"/>
      <c r="P165" s="11"/>
      <c r="Q165" s="5"/>
      <c r="R165" s="3"/>
      <c r="S165" s="4"/>
      <c r="T165" s="11"/>
      <c r="U165" s="4"/>
      <c r="V165" s="4"/>
      <c r="W165" s="11"/>
      <c r="X165" s="11"/>
      <c r="Y165" s="11"/>
      <c r="Z165" s="11"/>
      <c r="AA165" s="11"/>
      <c r="AB165" s="4"/>
      <c r="AC165" s="4"/>
      <c r="AD165" s="5"/>
      <c r="AE165" s="4"/>
      <c r="AF165" s="4"/>
      <c r="AG165" s="4"/>
      <c r="AH165" s="4"/>
      <c r="AI165" s="4"/>
      <c r="AJ165" s="11"/>
      <c r="AK165" s="32"/>
      <c r="AL165" s="4"/>
      <c r="AM165" s="4"/>
      <c r="AN165" s="74" t="str">
        <f t="shared" si="2"/>
        <v/>
      </c>
      <c r="AO165" s="4"/>
      <c r="AP165" s="4"/>
      <c r="AQ165" s="11"/>
      <c r="AR165" s="32"/>
      <c r="AS165" s="4"/>
      <c r="AT165" s="4"/>
      <c r="AU165" s="4"/>
      <c r="AV165" s="11"/>
      <c r="AW165" s="11"/>
      <c r="AX165" s="11"/>
      <c r="AY165" s="11"/>
      <c r="AZ165" s="4"/>
      <c r="BA165" s="4"/>
      <c r="BB165" s="5"/>
      <c r="BC165" s="4"/>
      <c r="BD165" s="4"/>
      <c r="BE165" s="5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3"/>
      <c r="BU165" s="3"/>
      <c r="BV165" s="3"/>
      <c r="BW165" s="3"/>
      <c r="BX165" s="3"/>
      <c r="BY165" s="11"/>
      <c r="BZ165" s="4"/>
      <c r="CA165" s="4"/>
      <c r="CB165" s="11"/>
      <c r="CC165" s="4"/>
      <c r="CD165" s="4"/>
      <c r="CE165" s="11"/>
      <c r="CF165" s="115"/>
      <c r="CG165" s="115"/>
      <c r="CH165" s="11"/>
      <c r="CI165" s="115"/>
      <c r="CJ165" s="115"/>
      <c r="CK165" s="11"/>
      <c r="CL165" s="115"/>
      <c r="CM165" s="115"/>
      <c r="CN165" s="11"/>
      <c r="CO165" s="11"/>
      <c r="CP165" s="11"/>
      <c r="CQ165" s="11"/>
      <c r="CR165" s="11"/>
      <c r="CS165" s="4"/>
      <c r="CT165" s="11"/>
      <c r="CU165" s="11"/>
      <c r="CV165" s="11"/>
      <c r="CW165" s="11"/>
      <c r="CX165" s="136" t="str">
        <f>IF(CW165="","",VLOOKUP(CW165,'Daftar Kode dan Nama PT'!$A$1:$B$122,2,1))</f>
        <v/>
      </c>
      <c r="CY165" s="17" t="s">
        <v>199</v>
      </c>
      <c r="DG165" s="120" t="s">
        <v>199</v>
      </c>
    </row>
    <row r="166" spans="1:111" ht="15" customHeight="1">
      <c r="A166" s="4"/>
      <c r="B166" s="4"/>
      <c r="C166" s="3"/>
      <c r="D166" s="11"/>
      <c r="E166" s="3"/>
      <c r="F166" s="3"/>
      <c r="G166" s="3"/>
      <c r="H166" s="3"/>
      <c r="I166" s="3"/>
      <c r="J166" s="11"/>
      <c r="K166" s="11"/>
      <c r="L166" s="11"/>
      <c r="M166" s="3"/>
      <c r="N166" s="11"/>
      <c r="O166" s="3"/>
      <c r="P166" s="11"/>
      <c r="Q166" s="5"/>
      <c r="R166" s="3"/>
      <c r="S166" s="4"/>
      <c r="T166" s="11"/>
      <c r="U166" s="4"/>
      <c r="V166" s="4"/>
      <c r="W166" s="11"/>
      <c r="X166" s="11"/>
      <c r="Y166" s="11"/>
      <c r="Z166" s="11"/>
      <c r="AA166" s="11"/>
      <c r="AB166" s="4"/>
      <c r="AC166" s="4"/>
      <c r="AD166" s="5"/>
      <c r="AE166" s="4"/>
      <c r="AF166" s="4"/>
      <c r="AG166" s="4"/>
      <c r="AH166" s="4"/>
      <c r="AI166" s="4"/>
      <c r="AJ166" s="11"/>
      <c r="AK166" s="32"/>
      <c r="AL166" s="4"/>
      <c r="AM166" s="4"/>
      <c r="AN166" s="74" t="str">
        <f t="shared" si="2"/>
        <v/>
      </c>
      <c r="AO166" s="4"/>
      <c r="AP166" s="4"/>
      <c r="AQ166" s="11"/>
      <c r="AR166" s="32"/>
      <c r="AS166" s="4"/>
      <c r="AT166" s="4"/>
      <c r="AU166" s="4"/>
      <c r="AV166" s="11"/>
      <c r="AW166" s="11"/>
      <c r="AX166" s="11"/>
      <c r="AY166" s="11"/>
      <c r="AZ166" s="4"/>
      <c r="BA166" s="4"/>
      <c r="BB166" s="5"/>
      <c r="BC166" s="4"/>
      <c r="BD166" s="4"/>
      <c r="BE166" s="5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3"/>
      <c r="BU166" s="3"/>
      <c r="BV166" s="3"/>
      <c r="BW166" s="3"/>
      <c r="BX166" s="3"/>
      <c r="BY166" s="11"/>
      <c r="BZ166" s="4"/>
      <c r="CA166" s="4"/>
      <c r="CB166" s="11"/>
      <c r="CC166" s="4"/>
      <c r="CD166" s="4"/>
      <c r="CE166" s="11"/>
      <c r="CF166" s="115"/>
      <c r="CG166" s="115"/>
      <c r="CH166" s="11"/>
      <c r="CI166" s="115"/>
      <c r="CJ166" s="115"/>
      <c r="CK166" s="11"/>
      <c r="CL166" s="115"/>
      <c r="CM166" s="115"/>
      <c r="CN166" s="11"/>
      <c r="CO166" s="11"/>
      <c r="CP166" s="11"/>
      <c r="CQ166" s="11"/>
      <c r="CR166" s="11"/>
      <c r="CS166" s="4"/>
      <c r="CT166" s="11"/>
      <c r="CU166" s="11"/>
      <c r="CV166" s="11"/>
      <c r="CW166" s="11"/>
      <c r="CX166" s="136" t="str">
        <f>IF(CW166="","",VLOOKUP(CW166,'Daftar Kode dan Nama PT'!$A$1:$B$122,2,1))</f>
        <v/>
      </c>
      <c r="CY166" s="17" t="s">
        <v>199</v>
      </c>
      <c r="DG166" s="120" t="s">
        <v>199</v>
      </c>
    </row>
    <row r="167" spans="1:111" ht="15" customHeight="1">
      <c r="A167" s="4"/>
      <c r="B167" s="4"/>
      <c r="C167" s="3"/>
      <c r="D167" s="11"/>
      <c r="E167" s="3"/>
      <c r="F167" s="3"/>
      <c r="G167" s="3"/>
      <c r="H167" s="3"/>
      <c r="I167" s="3"/>
      <c r="J167" s="11"/>
      <c r="K167" s="11"/>
      <c r="L167" s="11"/>
      <c r="M167" s="3"/>
      <c r="N167" s="11"/>
      <c r="O167" s="3"/>
      <c r="P167" s="11"/>
      <c r="Q167" s="5"/>
      <c r="R167" s="3"/>
      <c r="S167" s="4"/>
      <c r="T167" s="11"/>
      <c r="U167" s="4"/>
      <c r="V167" s="4"/>
      <c r="W167" s="11"/>
      <c r="X167" s="11"/>
      <c r="Y167" s="11"/>
      <c r="Z167" s="11"/>
      <c r="AA167" s="11"/>
      <c r="AB167" s="4"/>
      <c r="AC167" s="4"/>
      <c r="AD167" s="5"/>
      <c r="AE167" s="4"/>
      <c r="AF167" s="4"/>
      <c r="AG167" s="4"/>
      <c r="AH167" s="4"/>
      <c r="AI167" s="4"/>
      <c r="AJ167" s="11"/>
      <c r="AK167" s="32"/>
      <c r="AL167" s="4"/>
      <c r="AM167" s="4"/>
      <c r="AN167" s="74" t="str">
        <f t="shared" si="2"/>
        <v/>
      </c>
      <c r="AO167" s="4"/>
      <c r="AP167" s="4"/>
      <c r="AQ167" s="11"/>
      <c r="AR167" s="32"/>
      <c r="AS167" s="4"/>
      <c r="AT167" s="4"/>
      <c r="AU167" s="4"/>
      <c r="AV167" s="11"/>
      <c r="AW167" s="11"/>
      <c r="AX167" s="11"/>
      <c r="AY167" s="11"/>
      <c r="AZ167" s="4"/>
      <c r="BA167" s="4"/>
      <c r="BB167" s="5"/>
      <c r="BC167" s="4"/>
      <c r="BD167" s="4"/>
      <c r="BE167" s="5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3"/>
      <c r="BU167" s="3"/>
      <c r="BV167" s="3"/>
      <c r="BW167" s="3"/>
      <c r="BX167" s="3"/>
      <c r="BY167" s="11"/>
      <c r="BZ167" s="4"/>
      <c r="CA167" s="4"/>
      <c r="CB167" s="11"/>
      <c r="CC167" s="4"/>
      <c r="CD167" s="4"/>
      <c r="CE167" s="11"/>
      <c r="CF167" s="115"/>
      <c r="CG167" s="115"/>
      <c r="CH167" s="11"/>
      <c r="CI167" s="115"/>
      <c r="CJ167" s="115"/>
      <c r="CK167" s="11"/>
      <c r="CL167" s="115"/>
      <c r="CM167" s="115"/>
      <c r="CN167" s="11"/>
      <c r="CO167" s="11"/>
      <c r="CP167" s="11"/>
      <c r="CQ167" s="11"/>
      <c r="CR167" s="11"/>
      <c r="CS167" s="4"/>
      <c r="CT167" s="11"/>
      <c r="CU167" s="11"/>
      <c r="CV167" s="11"/>
      <c r="CW167" s="11"/>
      <c r="CX167" s="136" t="str">
        <f>IF(CW167="","",VLOOKUP(CW167,'Daftar Kode dan Nama PT'!$A$1:$B$122,2,1))</f>
        <v/>
      </c>
      <c r="CY167" s="17" t="s">
        <v>199</v>
      </c>
      <c r="DG167" s="120" t="s">
        <v>199</v>
      </c>
    </row>
    <row r="168" spans="1:111" ht="15" customHeight="1">
      <c r="A168" s="4"/>
      <c r="B168" s="4"/>
      <c r="C168" s="3"/>
      <c r="D168" s="11"/>
      <c r="E168" s="3"/>
      <c r="F168" s="3"/>
      <c r="G168" s="3"/>
      <c r="H168" s="3"/>
      <c r="I168" s="3"/>
      <c r="J168" s="11"/>
      <c r="K168" s="11"/>
      <c r="L168" s="11"/>
      <c r="M168" s="3"/>
      <c r="N168" s="11"/>
      <c r="O168" s="3"/>
      <c r="P168" s="11"/>
      <c r="Q168" s="5"/>
      <c r="R168" s="3"/>
      <c r="S168" s="4"/>
      <c r="T168" s="11"/>
      <c r="U168" s="4"/>
      <c r="V168" s="4"/>
      <c r="W168" s="11"/>
      <c r="X168" s="11"/>
      <c r="Y168" s="11"/>
      <c r="Z168" s="11"/>
      <c r="AA168" s="11"/>
      <c r="AB168" s="4"/>
      <c r="AC168" s="4"/>
      <c r="AD168" s="5"/>
      <c r="AE168" s="4"/>
      <c r="AF168" s="4"/>
      <c r="AG168" s="4"/>
      <c r="AH168" s="4"/>
      <c r="AI168" s="4"/>
      <c r="AJ168" s="11"/>
      <c r="AK168" s="32"/>
      <c r="AL168" s="4"/>
      <c r="AM168" s="4"/>
      <c r="AN168" s="74" t="str">
        <f t="shared" si="2"/>
        <v/>
      </c>
      <c r="AO168" s="4"/>
      <c r="AP168" s="4"/>
      <c r="AQ168" s="11"/>
      <c r="AR168" s="32"/>
      <c r="AS168" s="4"/>
      <c r="AT168" s="4"/>
      <c r="AU168" s="4"/>
      <c r="AV168" s="11"/>
      <c r="AW168" s="11"/>
      <c r="AX168" s="11"/>
      <c r="AY168" s="11"/>
      <c r="AZ168" s="4"/>
      <c r="BA168" s="4"/>
      <c r="BB168" s="5"/>
      <c r="BC168" s="4"/>
      <c r="BD168" s="4"/>
      <c r="BE168" s="5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3"/>
      <c r="BU168" s="3"/>
      <c r="BV168" s="3"/>
      <c r="BW168" s="3"/>
      <c r="BX168" s="3"/>
      <c r="BY168" s="11"/>
      <c r="BZ168" s="4"/>
      <c r="CA168" s="4"/>
      <c r="CB168" s="11"/>
      <c r="CC168" s="4"/>
      <c r="CD168" s="4"/>
      <c r="CE168" s="11"/>
      <c r="CF168" s="115"/>
      <c r="CG168" s="115"/>
      <c r="CH168" s="11"/>
      <c r="CI168" s="115"/>
      <c r="CJ168" s="115"/>
      <c r="CK168" s="11"/>
      <c r="CL168" s="115"/>
      <c r="CM168" s="115"/>
      <c r="CN168" s="11"/>
      <c r="CO168" s="11"/>
      <c r="CP168" s="11"/>
      <c r="CQ168" s="11"/>
      <c r="CR168" s="11"/>
      <c r="CS168" s="4"/>
      <c r="CT168" s="11"/>
      <c r="CU168" s="11"/>
      <c r="CV168" s="11"/>
      <c r="CW168" s="11"/>
      <c r="CX168" s="136" t="str">
        <f>IF(CW168="","",VLOOKUP(CW168,'Daftar Kode dan Nama PT'!$A$1:$B$122,2,1))</f>
        <v/>
      </c>
      <c r="CY168" s="17" t="s">
        <v>199</v>
      </c>
      <c r="DG168" s="120" t="s">
        <v>199</v>
      </c>
    </row>
    <row r="169" spans="1:111" ht="15" customHeight="1">
      <c r="A169" s="4"/>
      <c r="B169" s="4"/>
      <c r="C169" s="3"/>
      <c r="D169" s="11"/>
      <c r="E169" s="3"/>
      <c r="F169" s="3"/>
      <c r="G169" s="3"/>
      <c r="H169" s="3"/>
      <c r="I169" s="3"/>
      <c r="J169" s="11"/>
      <c r="K169" s="11"/>
      <c r="L169" s="11"/>
      <c r="M169" s="3"/>
      <c r="N169" s="11"/>
      <c r="O169" s="3"/>
      <c r="P169" s="11"/>
      <c r="Q169" s="5"/>
      <c r="R169" s="3"/>
      <c r="S169" s="4"/>
      <c r="T169" s="11"/>
      <c r="U169" s="4"/>
      <c r="V169" s="4"/>
      <c r="W169" s="11"/>
      <c r="X169" s="11"/>
      <c r="Y169" s="11"/>
      <c r="Z169" s="11"/>
      <c r="AA169" s="11"/>
      <c r="AB169" s="4"/>
      <c r="AC169" s="4"/>
      <c r="AD169" s="5"/>
      <c r="AE169" s="4"/>
      <c r="AF169" s="4"/>
      <c r="AG169" s="4"/>
      <c r="AH169" s="4"/>
      <c r="AI169" s="4"/>
      <c r="AJ169" s="11"/>
      <c r="AK169" s="32"/>
      <c r="AL169" s="4"/>
      <c r="AM169" s="4"/>
      <c r="AN169" s="74" t="str">
        <f t="shared" si="2"/>
        <v/>
      </c>
      <c r="AO169" s="4"/>
      <c r="AP169" s="4"/>
      <c r="AQ169" s="11"/>
      <c r="AR169" s="32"/>
      <c r="AS169" s="4"/>
      <c r="AT169" s="4"/>
      <c r="AU169" s="4"/>
      <c r="AV169" s="11"/>
      <c r="AW169" s="11"/>
      <c r="AX169" s="11"/>
      <c r="AY169" s="11"/>
      <c r="AZ169" s="4"/>
      <c r="BA169" s="4"/>
      <c r="BB169" s="5"/>
      <c r="BC169" s="4"/>
      <c r="BD169" s="4"/>
      <c r="BE169" s="5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3"/>
      <c r="BU169" s="3"/>
      <c r="BV169" s="3"/>
      <c r="BW169" s="3"/>
      <c r="BX169" s="3"/>
      <c r="BY169" s="11"/>
      <c r="BZ169" s="4"/>
      <c r="CA169" s="4"/>
      <c r="CB169" s="11"/>
      <c r="CC169" s="4"/>
      <c r="CD169" s="4"/>
      <c r="CE169" s="11"/>
      <c r="CF169" s="115"/>
      <c r="CG169" s="115"/>
      <c r="CH169" s="11"/>
      <c r="CI169" s="115"/>
      <c r="CJ169" s="115"/>
      <c r="CK169" s="11"/>
      <c r="CL169" s="115"/>
      <c r="CM169" s="115"/>
      <c r="CN169" s="11"/>
      <c r="CO169" s="11"/>
      <c r="CP169" s="11"/>
      <c r="CQ169" s="11"/>
      <c r="CR169" s="11"/>
      <c r="CS169" s="4"/>
      <c r="CT169" s="11"/>
      <c r="CU169" s="11"/>
      <c r="CV169" s="11"/>
      <c r="CW169" s="11"/>
      <c r="CX169" s="136" t="str">
        <f>IF(CW169="","",VLOOKUP(CW169,'Daftar Kode dan Nama PT'!$A$1:$B$122,2,1))</f>
        <v/>
      </c>
      <c r="CY169" s="17" t="s">
        <v>199</v>
      </c>
      <c r="DG169" s="120" t="s">
        <v>199</v>
      </c>
    </row>
    <row r="170" spans="1:111" ht="15" customHeight="1">
      <c r="A170" s="4"/>
      <c r="B170" s="4"/>
      <c r="C170" s="3"/>
      <c r="D170" s="11"/>
      <c r="E170" s="3"/>
      <c r="F170" s="3"/>
      <c r="G170" s="3"/>
      <c r="H170" s="3"/>
      <c r="I170" s="3"/>
      <c r="J170" s="11"/>
      <c r="K170" s="11"/>
      <c r="L170" s="11"/>
      <c r="M170" s="3"/>
      <c r="N170" s="11"/>
      <c r="O170" s="3"/>
      <c r="P170" s="11"/>
      <c r="Q170" s="5"/>
      <c r="R170" s="3"/>
      <c r="S170" s="4"/>
      <c r="T170" s="11"/>
      <c r="U170" s="4"/>
      <c r="V170" s="4"/>
      <c r="W170" s="11"/>
      <c r="X170" s="11"/>
      <c r="Y170" s="11"/>
      <c r="Z170" s="11"/>
      <c r="AA170" s="11"/>
      <c r="AB170" s="4"/>
      <c r="AC170" s="4"/>
      <c r="AD170" s="5"/>
      <c r="AE170" s="4"/>
      <c r="AF170" s="4"/>
      <c r="AG170" s="4"/>
      <c r="AH170" s="4"/>
      <c r="AI170" s="4"/>
      <c r="AJ170" s="11"/>
      <c r="AK170" s="32"/>
      <c r="AL170" s="4"/>
      <c r="AM170" s="4"/>
      <c r="AN170" s="74" t="str">
        <f t="shared" si="2"/>
        <v/>
      </c>
      <c r="AO170" s="4"/>
      <c r="AP170" s="4"/>
      <c r="AQ170" s="11"/>
      <c r="AR170" s="32"/>
      <c r="AS170" s="4"/>
      <c r="AT170" s="4"/>
      <c r="AU170" s="4"/>
      <c r="AV170" s="11"/>
      <c r="AW170" s="11"/>
      <c r="AX170" s="11"/>
      <c r="AY170" s="11"/>
      <c r="AZ170" s="4"/>
      <c r="BA170" s="4"/>
      <c r="BB170" s="5"/>
      <c r="BC170" s="4"/>
      <c r="BD170" s="4"/>
      <c r="BE170" s="5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3"/>
      <c r="BU170" s="3"/>
      <c r="BV170" s="3"/>
      <c r="BW170" s="3"/>
      <c r="BX170" s="3"/>
      <c r="BY170" s="11"/>
      <c r="BZ170" s="4"/>
      <c r="CA170" s="4"/>
      <c r="CB170" s="11"/>
      <c r="CC170" s="4"/>
      <c r="CD170" s="4"/>
      <c r="CE170" s="11"/>
      <c r="CF170" s="115"/>
      <c r="CG170" s="115"/>
      <c r="CH170" s="11"/>
      <c r="CI170" s="115"/>
      <c r="CJ170" s="115"/>
      <c r="CK170" s="11"/>
      <c r="CL170" s="115"/>
      <c r="CM170" s="115"/>
      <c r="CN170" s="11"/>
      <c r="CO170" s="11"/>
      <c r="CP170" s="11"/>
      <c r="CQ170" s="11"/>
      <c r="CR170" s="11"/>
      <c r="CS170" s="4"/>
      <c r="CT170" s="11"/>
      <c r="CU170" s="11"/>
      <c r="CV170" s="11"/>
      <c r="CW170" s="11"/>
      <c r="CX170" s="136" t="str">
        <f>IF(CW170="","",VLOOKUP(CW170,'Daftar Kode dan Nama PT'!$A$1:$B$122,2,1))</f>
        <v/>
      </c>
      <c r="CY170" s="17" t="s">
        <v>199</v>
      </c>
      <c r="DG170" s="120" t="s">
        <v>199</v>
      </c>
    </row>
    <row r="171" spans="1:111" ht="15" customHeight="1">
      <c r="A171" s="4"/>
      <c r="B171" s="4"/>
      <c r="C171" s="3"/>
      <c r="D171" s="11"/>
      <c r="E171" s="3"/>
      <c r="F171" s="3"/>
      <c r="G171" s="3"/>
      <c r="H171" s="3"/>
      <c r="I171" s="3"/>
      <c r="J171" s="11"/>
      <c r="K171" s="11"/>
      <c r="L171" s="11"/>
      <c r="M171" s="3"/>
      <c r="N171" s="11"/>
      <c r="O171" s="3"/>
      <c r="P171" s="11"/>
      <c r="Q171" s="5"/>
      <c r="R171" s="3"/>
      <c r="S171" s="4"/>
      <c r="T171" s="11"/>
      <c r="U171" s="4"/>
      <c r="V171" s="4"/>
      <c r="W171" s="11"/>
      <c r="X171" s="11"/>
      <c r="Y171" s="11"/>
      <c r="Z171" s="11"/>
      <c r="AA171" s="11"/>
      <c r="AB171" s="4"/>
      <c r="AC171" s="4"/>
      <c r="AD171" s="5"/>
      <c r="AE171" s="4"/>
      <c r="AF171" s="4"/>
      <c r="AG171" s="4"/>
      <c r="AH171" s="4"/>
      <c r="AI171" s="4"/>
      <c r="AJ171" s="11"/>
      <c r="AK171" s="32"/>
      <c r="AL171" s="4"/>
      <c r="AM171" s="4"/>
      <c r="AN171" s="74" t="str">
        <f t="shared" si="2"/>
        <v/>
      </c>
      <c r="AO171" s="4"/>
      <c r="AP171" s="4"/>
      <c r="AQ171" s="11"/>
      <c r="AR171" s="32"/>
      <c r="AS171" s="4"/>
      <c r="AT171" s="4"/>
      <c r="AU171" s="4"/>
      <c r="AV171" s="11"/>
      <c r="AW171" s="11"/>
      <c r="AX171" s="11"/>
      <c r="AY171" s="11"/>
      <c r="AZ171" s="4"/>
      <c r="BA171" s="4"/>
      <c r="BB171" s="5"/>
      <c r="BC171" s="4"/>
      <c r="BD171" s="4"/>
      <c r="BE171" s="5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3"/>
      <c r="BU171" s="3"/>
      <c r="BV171" s="3"/>
      <c r="BW171" s="3"/>
      <c r="BX171" s="3"/>
      <c r="BY171" s="11"/>
      <c r="BZ171" s="4"/>
      <c r="CA171" s="4"/>
      <c r="CB171" s="11"/>
      <c r="CC171" s="4"/>
      <c r="CD171" s="4"/>
      <c r="CE171" s="11"/>
      <c r="CF171" s="115"/>
      <c r="CG171" s="115"/>
      <c r="CH171" s="11"/>
      <c r="CI171" s="115"/>
      <c r="CJ171" s="115"/>
      <c r="CK171" s="11"/>
      <c r="CL171" s="115"/>
      <c r="CM171" s="115"/>
      <c r="CN171" s="11"/>
      <c r="CO171" s="11"/>
      <c r="CP171" s="11"/>
      <c r="CQ171" s="11"/>
      <c r="CR171" s="11"/>
      <c r="CS171" s="4"/>
      <c r="CT171" s="11"/>
      <c r="CU171" s="11"/>
      <c r="CV171" s="11"/>
      <c r="CW171" s="11"/>
      <c r="CX171" s="136" t="str">
        <f>IF(CW171="","",VLOOKUP(CW171,'Daftar Kode dan Nama PT'!$A$1:$B$122,2,1))</f>
        <v/>
      </c>
      <c r="CY171" s="17" t="s">
        <v>199</v>
      </c>
      <c r="DG171" s="120" t="s">
        <v>199</v>
      </c>
    </row>
    <row r="172" spans="1:111" ht="15" customHeight="1">
      <c r="A172" s="4"/>
      <c r="B172" s="4"/>
      <c r="C172" s="3"/>
      <c r="D172" s="11"/>
      <c r="E172" s="3"/>
      <c r="F172" s="3"/>
      <c r="G172" s="3"/>
      <c r="H172" s="3"/>
      <c r="I172" s="3"/>
      <c r="J172" s="11"/>
      <c r="K172" s="11"/>
      <c r="L172" s="11"/>
      <c r="M172" s="3"/>
      <c r="N172" s="11"/>
      <c r="O172" s="3"/>
      <c r="P172" s="11"/>
      <c r="Q172" s="5"/>
      <c r="R172" s="3"/>
      <c r="S172" s="4"/>
      <c r="T172" s="11"/>
      <c r="U172" s="4"/>
      <c r="V172" s="4"/>
      <c r="W172" s="11"/>
      <c r="X172" s="11"/>
      <c r="Y172" s="11"/>
      <c r="Z172" s="11"/>
      <c r="AA172" s="11"/>
      <c r="AB172" s="4"/>
      <c r="AC172" s="4"/>
      <c r="AD172" s="5"/>
      <c r="AE172" s="4"/>
      <c r="AF172" s="4"/>
      <c r="AG172" s="4"/>
      <c r="AH172" s="4"/>
      <c r="AI172" s="4"/>
      <c r="AJ172" s="11"/>
      <c r="AK172" s="32"/>
      <c r="AL172" s="4"/>
      <c r="AM172" s="4"/>
      <c r="AN172" s="74" t="str">
        <f t="shared" si="2"/>
        <v/>
      </c>
      <c r="AO172" s="4"/>
      <c r="AP172" s="4"/>
      <c r="AQ172" s="11"/>
      <c r="AR172" s="32"/>
      <c r="AS172" s="4"/>
      <c r="AT172" s="4"/>
      <c r="AU172" s="4"/>
      <c r="AV172" s="11"/>
      <c r="AW172" s="11"/>
      <c r="AX172" s="11"/>
      <c r="AY172" s="11"/>
      <c r="AZ172" s="4"/>
      <c r="BA172" s="4"/>
      <c r="BB172" s="5"/>
      <c r="BC172" s="4"/>
      <c r="BD172" s="4"/>
      <c r="BE172" s="5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3"/>
      <c r="BU172" s="3"/>
      <c r="BV172" s="3"/>
      <c r="BW172" s="3"/>
      <c r="BX172" s="3"/>
      <c r="BY172" s="11"/>
      <c r="BZ172" s="4"/>
      <c r="CA172" s="4"/>
      <c r="CB172" s="11"/>
      <c r="CC172" s="4"/>
      <c r="CD172" s="4"/>
      <c r="CE172" s="11"/>
      <c r="CF172" s="115"/>
      <c r="CG172" s="115"/>
      <c r="CH172" s="11"/>
      <c r="CI172" s="115"/>
      <c r="CJ172" s="115"/>
      <c r="CK172" s="11"/>
      <c r="CL172" s="115"/>
      <c r="CM172" s="115"/>
      <c r="CN172" s="11"/>
      <c r="CO172" s="11"/>
      <c r="CP172" s="11"/>
      <c r="CQ172" s="11"/>
      <c r="CR172" s="11"/>
      <c r="CS172" s="4"/>
      <c r="CT172" s="11"/>
      <c r="CU172" s="11"/>
      <c r="CV172" s="11"/>
      <c r="CW172" s="11"/>
      <c r="CX172" s="136" t="str">
        <f>IF(CW172="","",VLOOKUP(CW172,'Daftar Kode dan Nama PT'!$A$1:$B$122,2,1))</f>
        <v/>
      </c>
      <c r="CY172" s="17" t="s">
        <v>199</v>
      </c>
      <c r="DG172" s="120" t="s">
        <v>199</v>
      </c>
    </row>
    <row r="173" spans="1:111" ht="15" customHeight="1">
      <c r="A173" s="4"/>
      <c r="B173" s="4"/>
      <c r="C173" s="3"/>
      <c r="D173" s="11"/>
      <c r="E173" s="3"/>
      <c r="F173" s="3"/>
      <c r="G173" s="3"/>
      <c r="H173" s="3"/>
      <c r="I173" s="3"/>
      <c r="J173" s="11"/>
      <c r="K173" s="11"/>
      <c r="L173" s="11"/>
      <c r="M173" s="3"/>
      <c r="N173" s="11"/>
      <c r="O173" s="3"/>
      <c r="P173" s="11"/>
      <c r="Q173" s="5"/>
      <c r="R173" s="3"/>
      <c r="S173" s="4"/>
      <c r="T173" s="11"/>
      <c r="U173" s="4"/>
      <c r="V173" s="4"/>
      <c r="W173" s="11"/>
      <c r="X173" s="11"/>
      <c r="Y173" s="11"/>
      <c r="Z173" s="11"/>
      <c r="AA173" s="11"/>
      <c r="AB173" s="4"/>
      <c r="AC173" s="4"/>
      <c r="AD173" s="5"/>
      <c r="AE173" s="4"/>
      <c r="AF173" s="4"/>
      <c r="AG173" s="4"/>
      <c r="AH173" s="4"/>
      <c r="AI173" s="4"/>
      <c r="AJ173" s="11"/>
      <c r="AK173" s="32"/>
      <c r="AL173" s="4"/>
      <c r="AM173" s="4"/>
      <c r="AN173" s="74" t="str">
        <f t="shared" si="2"/>
        <v/>
      </c>
      <c r="AO173" s="4"/>
      <c r="AP173" s="4"/>
      <c r="AQ173" s="11"/>
      <c r="AR173" s="32"/>
      <c r="AS173" s="4"/>
      <c r="AT173" s="4"/>
      <c r="AU173" s="4"/>
      <c r="AV173" s="11"/>
      <c r="AW173" s="11"/>
      <c r="AX173" s="11"/>
      <c r="AY173" s="11"/>
      <c r="AZ173" s="4"/>
      <c r="BA173" s="4"/>
      <c r="BB173" s="5"/>
      <c r="BC173" s="4"/>
      <c r="BD173" s="4"/>
      <c r="BE173" s="5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3"/>
      <c r="BU173" s="3"/>
      <c r="BV173" s="3"/>
      <c r="BW173" s="3"/>
      <c r="BX173" s="3"/>
      <c r="BY173" s="11"/>
      <c r="BZ173" s="4"/>
      <c r="CA173" s="4"/>
      <c r="CB173" s="11"/>
      <c r="CC173" s="4"/>
      <c r="CD173" s="4"/>
      <c r="CE173" s="11"/>
      <c r="CF173" s="115"/>
      <c r="CG173" s="115"/>
      <c r="CH173" s="11"/>
      <c r="CI173" s="115"/>
      <c r="CJ173" s="115"/>
      <c r="CK173" s="11"/>
      <c r="CL173" s="115"/>
      <c r="CM173" s="115"/>
      <c r="CN173" s="11"/>
      <c r="CO173" s="11"/>
      <c r="CP173" s="11"/>
      <c r="CQ173" s="11"/>
      <c r="CR173" s="11"/>
      <c r="CS173" s="4"/>
      <c r="CT173" s="11"/>
      <c r="CU173" s="11"/>
      <c r="CV173" s="11"/>
      <c r="CW173" s="11"/>
      <c r="CX173" s="136" t="str">
        <f>IF(CW173="","",VLOOKUP(CW173,'Daftar Kode dan Nama PT'!$A$1:$B$122,2,1))</f>
        <v/>
      </c>
      <c r="CY173" s="17" t="s">
        <v>199</v>
      </c>
      <c r="DG173" s="120" t="s">
        <v>199</v>
      </c>
    </row>
    <row r="174" spans="1:111" ht="15" customHeight="1">
      <c r="A174" s="4"/>
      <c r="B174" s="4"/>
      <c r="C174" s="3"/>
      <c r="D174" s="11"/>
      <c r="E174" s="3"/>
      <c r="F174" s="3"/>
      <c r="G174" s="3"/>
      <c r="H174" s="3"/>
      <c r="I174" s="3"/>
      <c r="J174" s="11"/>
      <c r="K174" s="11"/>
      <c r="L174" s="11"/>
      <c r="M174" s="3"/>
      <c r="N174" s="11"/>
      <c r="O174" s="3"/>
      <c r="P174" s="11"/>
      <c r="Q174" s="5"/>
      <c r="R174" s="3"/>
      <c r="S174" s="4"/>
      <c r="T174" s="11"/>
      <c r="U174" s="4"/>
      <c r="V174" s="4"/>
      <c r="W174" s="11"/>
      <c r="X174" s="11"/>
      <c r="Y174" s="11"/>
      <c r="Z174" s="11"/>
      <c r="AA174" s="11"/>
      <c r="AB174" s="4"/>
      <c r="AC174" s="4"/>
      <c r="AD174" s="5"/>
      <c r="AE174" s="4"/>
      <c r="AF174" s="4"/>
      <c r="AG174" s="4"/>
      <c r="AH174" s="4"/>
      <c r="AI174" s="4"/>
      <c r="AJ174" s="11"/>
      <c r="AK174" s="32"/>
      <c r="AL174" s="4"/>
      <c r="AM174" s="4"/>
      <c r="AN174" s="74" t="str">
        <f t="shared" si="2"/>
        <v/>
      </c>
      <c r="AO174" s="4"/>
      <c r="AP174" s="4"/>
      <c r="AQ174" s="11"/>
      <c r="AR174" s="32"/>
      <c r="AS174" s="4"/>
      <c r="AT174" s="4"/>
      <c r="AU174" s="4"/>
      <c r="AV174" s="11"/>
      <c r="AW174" s="11"/>
      <c r="AX174" s="11"/>
      <c r="AY174" s="11"/>
      <c r="AZ174" s="4"/>
      <c r="BA174" s="4"/>
      <c r="BB174" s="5"/>
      <c r="BC174" s="4"/>
      <c r="BD174" s="4"/>
      <c r="BE174" s="5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3"/>
      <c r="BU174" s="3"/>
      <c r="BV174" s="3"/>
      <c r="BW174" s="3"/>
      <c r="BX174" s="3"/>
      <c r="BY174" s="11"/>
      <c r="BZ174" s="4"/>
      <c r="CA174" s="4"/>
      <c r="CB174" s="11"/>
      <c r="CC174" s="4"/>
      <c r="CD174" s="4"/>
      <c r="CE174" s="11"/>
      <c r="CF174" s="115"/>
      <c r="CG174" s="115"/>
      <c r="CH174" s="11"/>
      <c r="CI174" s="115"/>
      <c r="CJ174" s="115"/>
      <c r="CK174" s="11"/>
      <c r="CL174" s="115"/>
      <c r="CM174" s="115"/>
      <c r="CN174" s="11"/>
      <c r="CO174" s="11"/>
      <c r="CP174" s="11"/>
      <c r="CQ174" s="11"/>
      <c r="CR174" s="11"/>
      <c r="CS174" s="4"/>
      <c r="CT174" s="11"/>
      <c r="CU174" s="11"/>
      <c r="CV174" s="11"/>
      <c r="CW174" s="11"/>
      <c r="CX174" s="136" t="str">
        <f>IF(CW174="","",VLOOKUP(CW174,'Daftar Kode dan Nama PT'!$A$1:$B$122,2,1))</f>
        <v/>
      </c>
      <c r="CY174" s="17" t="s">
        <v>199</v>
      </c>
      <c r="DG174" s="120" t="s">
        <v>199</v>
      </c>
    </row>
    <row r="175" spans="1:111" ht="15" customHeight="1">
      <c r="A175" s="4"/>
      <c r="B175" s="4"/>
      <c r="C175" s="3"/>
      <c r="D175" s="11"/>
      <c r="E175" s="3"/>
      <c r="F175" s="3"/>
      <c r="G175" s="3"/>
      <c r="H175" s="3"/>
      <c r="I175" s="3"/>
      <c r="J175" s="11"/>
      <c r="K175" s="11"/>
      <c r="L175" s="11"/>
      <c r="M175" s="3"/>
      <c r="N175" s="11"/>
      <c r="O175" s="3"/>
      <c r="P175" s="11"/>
      <c r="Q175" s="5"/>
      <c r="R175" s="3"/>
      <c r="S175" s="4"/>
      <c r="T175" s="11"/>
      <c r="U175" s="4"/>
      <c r="V175" s="4"/>
      <c r="W175" s="11"/>
      <c r="X175" s="11"/>
      <c r="Y175" s="11"/>
      <c r="Z175" s="11"/>
      <c r="AA175" s="11"/>
      <c r="AB175" s="4"/>
      <c r="AC175" s="4"/>
      <c r="AD175" s="5"/>
      <c r="AE175" s="4"/>
      <c r="AF175" s="4"/>
      <c r="AG175" s="4"/>
      <c r="AH175" s="4"/>
      <c r="AI175" s="4"/>
      <c r="AJ175" s="11"/>
      <c r="AK175" s="32"/>
      <c r="AL175" s="4"/>
      <c r="AM175" s="4"/>
      <c r="AN175" s="74" t="str">
        <f t="shared" si="2"/>
        <v/>
      </c>
      <c r="AO175" s="4"/>
      <c r="AP175" s="4"/>
      <c r="AQ175" s="11"/>
      <c r="AR175" s="32"/>
      <c r="AS175" s="4"/>
      <c r="AT175" s="4"/>
      <c r="AU175" s="4"/>
      <c r="AV175" s="11"/>
      <c r="AW175" s="11"/>
      <c r="AX175" s="11"/>
      <c r="AY175" s="11"/>
      <c r="AZ175" s="4"/>
      <c r="BA175" s="4"/>
      <c r="BB175" s="5"/>
      <c r="BC175" s="4"/>
      <c r="BD175" s="4"/>
      <c r="BE175" s="5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3"/>
      <c r="BU175" s="3"/>
      <c r="BV175" s="3"/>
      <c r="BW175" s="3"/>
      <c r="BX175" s="3"/>
      <c r="BY175" s="11"/>
      <c r="BZ175" s="4"/>
      <c r="CA175" s="4"/>
      <c r="CB175" s="11"/>
      <c r="CC175" s="4"/>
      <c r="CD175" s="4"/>
      <c r="CE175" s="11"/>
      <c r="CF175" s="115"/>
      <c r="CG175" s="115"/>
      <c r="CH175" s="11"/>
      <c r="CI175" s="115"/>
      <c r="CJ175" s="115"/>
      <c r="CK175" s="11"/>
      <c r="CL175" s="115"/>
      <c r="CM175" s="115"/>
      <c r="CN175" s="11"/>
      <c r="CO175" s="11"/>
      <c r="CP175" s="11"/>
      <c r="CQ175" s="11"/>
      <c r="CR175" s="11"/>
      <c r="CS175" s="4"/>
      <c r="CT175" s="11"/>
      <c r="CU175" s="11"/>
      <c r="CV175" s="11"/>
      <c r="CW175" s="11"/>
      <c r="CX175" s="136" t="str">
        <f>IF(CW175="","",VLOOKUP(CW175,'Daftar Kode dan Nama PT'!$A$1:$B$122,2,1))</f>
        <v/>
      </c>
      <c r="CY175" s="17" t="s">
        <v>199</v>
      </c>
      <c r="DG175" s="120" t="s">
        <v>199</v>
      </c>
    </row>
    <row r="176" spans="1:111" ht="15" customHeight="1">
      <c r="A176" s="4"/>
      <c r="B176" s="4"/>
      <c r="C176" s="3"/>
      <c r="D176" s="11"/>
      <c r="E176" s="3"/>
      <c r="F176" s="3"/>
      <c r="G176" s="3"/>
      <c r="H176" s="3"/>
      <c r="I176" s="3"/>
      <c r="J176" s="11"/>
      <c r="K176" s="11"/>
      <c r="L176" s="11"/>
      <c r="M176" s="3"/>
      <c r="N176" s="11"/>
      <c r="O176" s="3"/>
      <c r="P176" s="11"/>
      <c r="Q176" s="5"/>
      <c r="R176" s="3"/>
      <c r="S176" s="4"/>
      <c r="T176" s="11"/>
      <c r="U176" s="4"/>
      <c r="V176" s="4"/>
      <c r="W176" s="11"/>
      <c r="X176" s="11"/>
      <c r="Y176" s="11"/>
      <c r="Z176" s="11"/>
      <c r="AA176" s="11"/>
      <c r="AB176" s="4"/>
      <c r="AC176" s="4"/>
      <c r="AD176" s="5"/>
      <c r="AE176" s="4"/>
      <c r="AF176" s="4"/>
      <c r="AG176" s="4"/>
      <c r="AH176" s="4"/>
      <c r="AI176" s="4"/>
      <c r="AJ176" s="11"/>
      <c r="AK176" s="32"/>
      <c r="AL176" s="4"/>
      <c r="AM176" s="4"/>
      <c r="AN176" s="74" t="str">
        <f t="shared" si="2"/>
        <v/>
      </c>
      <c r="AO176" s="4"/>
      <c r="AP176" s="4"/>
      <c r="AQ176" s="11"/>
      <c r="AR176" s="32"/>
      <c r="AS176" s="4"/>
      <c r="AT176" s="4"/>
      <c r="AU176" s="4"/>
      <c r="AV176" s="11"/>
      <c r="AW176" s="11"/>
      <c r="AX176" s="11"/>
      <c r="AY176" s="11"/>
      <c r="AZ176" s="4"/>
      <c r="BA176" s="4"/>
      <c r="BB176" s="5"/>
      <c r="BC176" s="4"/>
      <c r="BD176" s="4"/>
      <c r="BE176" s="5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3"/>
      <c r="BU176" s="3"/>
      <c r="BV176" s="3"/>
      <c r="BW176" s="3"/>
      <c r="BX176" s="3"/>
      <c r="BY176" s="11"/>
      <c r="BZ176" s="4"/>
      <c r="CA176" s="4"/>
      <c r="CB176" s="11"/>
      <c r="CC176" s="4"/>
      <c r="CD176" s="4"/>
      <c r="CE176" s="11"/>
      <c r="CF176" s="115"/>
      <c r="CG176" s="115"/>
      <c r="CH176" s="11"/>
      <c r="CI176" s="115"/>
      <c r="CJ176" s="115"/>
      <c r="CK176" s="11"/>
      <c r="CL176" s="115"/>
      <c r="CM176" s="115"/>
      <c r="CN176" s="11"/>
      <c r="CO176" s="11"/>
      <c r="CP176" s="11"/>
      <c r="CQ176" s="11"/>
      <c r="CR176" s="11"/>
      <c r="CS176" s="4"/>
      <c r="CT176" s="11"/>
      <c r="CU176" s="11"/>
      <c r="CV176" s="11"/>
      <c r="CW176" s="11"/>
      <c r="CX176" s="136" t="str">
        <f>IF(CW176="","",VLOOKUP(CW176,'Daftar Kode dan Nama PT'!$A$1:$B$122,2,1))</f>
        <v/>
      </c>
      <c r="CY176" s="17" t="s">
        <v>199</v>
      </c>
      <c r="DG176" s="120" t="s">
        <v>199</v>
      </c>
    </row>
    <row r="177" spans="1:111" ht="15" customHeight="1">
      <c r="A177" s="4"/>
      <c r="B177" s="4"/>
      <c r="C177" s="3"/>
      <c r="D177" s="11"/>
      <c r="E177" s="3"/>
      <c r="F177" s="3"/>
      <c r="G177" s="3"/>
      <c r="H177" s="3"/>
      <c r="I177" s="3"/>
      <c r="J177" s="11"/>
      <c r="K177" s="11"/>
      <c r="L177" s="11"/>
      <c r="M177" s="3"/>
      <c r="N177" s="11"/>
      <c r="O177" s="3"/>
      <c r="P177" s="11"/>
      <c r="Q177" s="5"/>
      <c r="R177" s="3"/>
      <c r="S177" s="4"/>
      <c r="T177" s="11"/>
      <c r="U177" s="4"/>
      <c r="V177" s="4"/>
      <c r="W177" s="11"/>
      <c r="X177" s="11"/>
      <c r="Y177" s="11"/>
      <c r="Z177" s="11"/>
      <c r="AA177" s="11"/>
      <c r="AB177" s="4"/>
      <c r="AC177" s="4"/>
      <c r="AD177" s="5"/>
      <c r="AE177" s="4"/>
      <c r="AF177" s="4"/>
      <c r="AG177" s="4"/>
      <c r="AH177" s="4"/>
      <c r="AI177" s="4"/>
      <c r="AJ177" s="11"/>
      <c r="AK177" s="32"/>
      <c r="AL177" s="4"/>
      <c r="AM177" s="4"/>
      <c r="AN177" s="74" t="str">
        <f t="shared" si="2"/>
        <v/>
      </c>
      <c r="AO177" s="4"/>
      <c r="AP177" s="4"/>
      <c r="AQ177" s="11"/>
      <c r="AR177" s="32"/>
      <c r="AS177" s="4"/>
      <c r="AT177" s="4"/>
      <c r="AU177" s="4"/>
      <c r="AV177" s="11"/>
      <c r="AW177" s="11"/>
      <c r="AX177" s="11"/>
      <c r="AY177" s="11"/>
      <c r="AZ177" s="4"/>
      <c r="BA177" s="4"/>
      <c r="BB177" s="5"/>
      <c r="BC177" s="4"/>
      <c r="BD177" s="4"/>
      <c r="BE177" s="5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3"/>
      <c r="BU177" s="3"/>
      <c r="BV177" s="3"/>
      <c r="BW177" s="3"/>
      <c r="BX177" s="3"/>
      <c r="BY177" s="11"/>
      <c r="BZ177" s="4"/>
      <c r="CA177" s="4"/>
      <c r="CB177" s="11"/>
      <c r="CC177" s="4"/>
      <c r="CD177" s="4"/>
      <c r="CE177" s="11"/>
      <c r="CF177" s="115"/>
      <c r="CG177" s="115"/>
      <c r="CH177" s="11"/>
      <c r="CI177" s="115"/>
      <c r="CJ177" s="115"/>
      <c r="CK177" s="11"/>
      <c r="CL177" s="115"/>
      <c r="CM177" s="115"/>
      <c r="CN177" s="11"/>
      <c r="CO177" s="11"/>
      <c r="CP177" s="11"/>
      <c r="CQ177" s="11"/>
      <c r="CR177" s="11"/>
      <c r="CS177" s="4"/>
      <c r="CT177" s="11"/>
      <c r="CU177" s="11"/>
      <c r="CV177" s="11"/>
      <c r="CW177" s="11"/>
      <c r="CX177" s="136" t="str">
        <f>IF(CW177="","",VLOOKUP(CW177,'Daftar Kode dan Nama PT'!$A$1:$B$122,2,1))</f>
        <v/>
      </c>
      <c r="CY177" s="17" t="s">
        <v>199</v>
      </c>
      <c r="DG177" s="120" t="s">
        <v>199</v>
      </c>
    </row>
    <row r="178" spans="1:111" ht="15" customHeight="1">
      <c r="A178" s="4"/>
      <c r="B178" s="4"/>
      <c r="C178" s="3"/>
      <c r="D178" s="11"/>
      <c r="E178" s="3"/>
      <c r="F178" s="3"/>
      <c r="G178" s="3"/>
      <c r="H178" s="3"/>
      <c r="I178" s="3"/>
      <c r="J178" s="11"/>
      <c r="K178" s="11"/>
      <c r="L178" s="11"/>
      <c r="M178" s="3"/>
      <c r="N178" s="11"/>
      <c r="O178" s="3"/>
      <c r="P178" s="11"/>
      <c r="Q178" s="5"/>
      <c r="R178" s="3"/>
      <c r="S178" s="4"/>
      <c r="T178" s="11"/>
      <c r="U178" s="4"/>
      <c r="V178" s="4"/>
      <c r="W178" s="11"/>
      <c r="X178" s="11"/>
      <c r="Y178" s="11"/>
      <c r="Z178" s="11"/>
      <c r="AA178" s="11"/>
      <c r="AB178" s="4"/>
      <c r="AC178" s="4"/>
      <c r="AD178" s="5"/>
      <c r="AE178" s="4"/>
      <c r="AF178" s="4"/>
      <c r="AG178" s="4"/>
      <c r="AH178" s="4"/>
      <c r="AI178" s="4"/>
      <c r="AJ178" s="11"/>
      <c r="AK178" s="32"/>
      <c r="AL178" s="4"/>
      <c r="AM178" s="4"/>
      <c r="AN178" s="74" t="str">
        <f t="shared" si="2"/>
        <v/>
      </c>
      <c r="AO178" s="4"/>
      <c r="AP178" s="4"/>
      <c r="AQ178" s="11"/>
      <c r="AR178" s="32"/>
      <c r="AS178" s="4"/>
      <c r="AT178" s="4"/>
      <c r="AU178" s="4"/>
      <c r="AV178" s="11"/>
      <c r="AW178" s="11"/>
      <c r="AX178" s="11"/>
      <c r="AY178" s="11"/>
      <c r="AZ178" s="4"/>
      <c r="BA178" s="4"/>
      <c r="BB178" s="5"/>
      <c r="BC178" s="4"/>
      <c r="BD178" s="4"/>
      <c r="BE178" s="5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3"/>
      <c r="BU178" s="3"/>
      <c r="BV178" s="3"/>
      <c r="BW178" s="3"/>
      <c r="BX178" s="3"/>
      <c r="BY178" s="11"/>
      <c r="BZ178" s="4"/>
      <c r="CA178" s="4"/>
      <c r="CB178" s="11"/>
      <c r="CC178" s="4"/>
      <c r="CD178" s="4"/>
      <c r="CE178" s="11"/>
      <c r="CF178" s="115"/>
      <c r="CG178" s="115"/>
      <c r="CH178" s="11"/>
      <c r="CI178" s="115"/>
      <c r="CJ178" s="115"/>
      <c r="CK178" s="11"/>
      <c r="CL178" s="115"/>
      <c r="CM178" s="115"/>
      <c r="CN178" s="11"/>
      <c r="CO178" s="11"/>
      <c r="CP178" s="11"/>
      <c r="CQ178" s="11"/>
      <c r="CR178" s="11"/>
      <c r="CS178" s="4"/>
      <c r="CT178" s="11"/>
      <c r="CU178" s="11"/>
      <c r="CV178" s="11"/>
      <c r="CW178" s="11"/>
      <c r="CX178" s="136" t="str">
        <f>IF(CW178="","",VLOOKUP(CW178,'Daftar Kode dan Nama PT'!$A$1:$B$122,2,1))</f>
        <v/>
      </c>
      <c r="CY178" s="17" t="s">
        <v>199</v>
      </c>
      <c r="DG178" s="120" t="s">
        <v>199</v>
      </c>
    </row>
    <row r="179" spans="1:111" ht="15" customHeight="1">
      <c r="A179" s="4"/>
      <c r="B179" s="4"/>
      <c r="C179" s="3"/>
      <c r="D179" s="11"/>
      <c r="E179" s="3"/>
      <c r="F179" s="3"/>
      <c r="G179" s="3"/>
      <c r="H179" s="3"/>
      <c r="I179" s="3"/>
      <c r="J179" s="11"/>
      <c r="K179" s="11"/>
      <c r="L179" s="11"/>
      <c r="M179" s="3"/>
      <c r="N179" s="11"/>
      <c r="O179" s="3"/>
      <c r="P179" s="11"/>
      <c r="Q179" s="5"/>
      <c r="R179" s="3"/>
      <c r="S179" s="4"/>
      <c r="T179" s="11"/>
      <c r="U179" s="4"/>
      <c r="V179" s="4"/>
      <c r="W179" s="11"/>
      <c r="X179" s="11"/>
      <c r="Y179" s="11"/>
      <c r="Z179" s="11"/>
      <c r="AA179" s="11"/>
      <c r="AB179" s="4"/>
      <c r="AC179" s="4"/>
      <c r="AD179" s="5"/>
      <c r="AE179" s="4"/>
      <c r="AF179" s="4"/>
      <c r="AG179" s="4"/>
      <c r="AH179" s="4"/>
      <c r="AI179" s="4"/>
      <c r="AJ179" s="11"/>
      <c r="AK179" s="32"/>
      <c r="AL179" s="4"/>
      <c r="AM179" s="4"/>
      <c r="AN179" s="74" t="str">
        <f t="shared" si="2"/>
        <v/>
      </c>
      <c r="AO179" s="4"/>
      <c r="AP179" s="4"/>
      <c r="AQ179" s="11"/>
      <c r="AR179" s="32"/>
      <c r="AS179" s="4"/>
      <c r="AT179" s="4"/>
      <c r="AU179" s="4"/>
      <c r="AV179" s="11"/>
      <c r="AW179" s="11"/>
      <c r="AX179" s="11"/>
      <c r="AY179" s="11"/>
      <c r="AZ179" s="4"/>
      <c r="BA179" s="4"/>
      <c r="BB179" s="5"/>
      <c r="BC179" s="4"/>
      <c r="BD179" s="4"/>
      <c r="BE179" s="5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3"/>
      <c r="BU179" s="3"/>
      <c r="BV179" s="3"/>
      <c r="BW179" s="3"/>
      <c r="BX179" s="3"/>
      <c r="BY179" s="11"/>
      <c r="BZ179" s="4"/>
      <c r="CA179" s="4"/>
      <c r="CB179" s="11"/>
      <c r="CC179" s="4"/>
      <c r="CD179" s="4"/>
      <c r="CE179" s="11"/>
      <c r="CF179" s="115"/>
      <c r="CG179" s="115"/>
      <c r="CH179" s="11"/>
      <c r="CI179" s="115"/>
      <c r="CJ179" s="115"/>
      <c r="CK179" s="11"/>
      <c r="CL179" s="115"/>
      <c r="CM179" s="115"/>
      <c r="CN179" s="11"/>
      <c r="CO179" s="11"/>
      <c r="CP179" s="11"/>
      <c r="CQ179" s="11"/>
      <c r="CR179" s="11"/>
      <c r="CS179" s="4"/>
      <c r="CT179" s="11"/>
      <c r="CU179" s="11"/>
      <c r="CV179" s="11"/>
      <c r="CW179" s="11"/>
      <c r="CX179" s="136" t="str">
        <f>IF(CW179="","",VLOOKUP(CW179,'Daftar Kode dan Nama PT'!$A$1:$B$122,2,1))</f>
        <v/>
      </c>
      <c r="CY179" s="17" t="s">
        <v>199</v>
      </c>
      <c r="DG179" s="120" t="s">
        <v>199</v>
      </c>
    </row>
    <row r="180" spans="1:111" ht="15" customHeight="1">
      <c r="A180" s="4"/>
      <c r="B180" s="4"/>
      <c r="C180" s="3"/>
      <c r="D180" s="11"/>
      <c r="E180" s="3"/>
      <c r="F180" s="3"/>
      <c r="G180" s="3"/>
      <c r="H180" s="3"/>
      <c r="I180" s="3"/>
      <c r="J180" s="11"/>
      <c r="K180" s="11"/>
      <c r="L180" s="11"/>
      <c r="M180" s="3"/>
      <c r="N180" s="11"/>
      <c r="O180" s="3"/>
      <c r="P180" s="11"/>
      <c r="Q180" s="5"/>
      <c r="R180" s="3"/>
      <c r="S180" s="4"/>
      <c r="T180" s="11"/>
      <c r="U180" s="4"/>
      <c r="V180" s="4"/>
      <c r="W180" s="11"/>
      <c r="X180" s="11"/>
      <c r="Y180" s="11"/>
      <c r="Z180" s="11"/>
      <c r="AA180" s="11"/>
      <c r="AB180" s="4"/>
      <c r="AC180" s="4"/>
      <c r="AD180" s="5"/>
      <c r="AE180" s="4"/>
      <c r="AF180" s="4"/>
      <c r="AG180" s="4"/>
      <c r="AH180" s="4"/>
      <c r="AI180" s="4"/>
      <c r="AJ180" s="11"/>
      <c r="AK180" s="32"/>
      <c r="AL180" s="4"/>
      <c r="AM180" s="4"/>
      <c r="AN180" s="74" t="str">
        <f t="shared" si="2"/>
        <v/>
      </c>
      <c r="AO180" s="4"/>
      <c r="AP180" s="4"/>
      <c r="AQ180" s="11"/>
      <c r="AR180" s="32"/>
      <c r="AS180" s="4"/>
      <c r="AT180" s="4"/>
      <c r="AU180" s="4"/>
      <c r="AV180" s="11"/>
      <c r="AW180" s="11"/>
      <c r="AX180" s="11"/>
      <c r="AY180" s="11"/>
      <c r="AZ180" s="4"/>
      <c r="BA180" s="4"/>
      <c r="BB180" s="5"/>
      <c r="BC180" s="4"/>
      <c r="BD180" s="4"/>
      <c r="BE180" s="5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3"/>
      <c r="BU180" s="3"/>
      <c r="BV180" s="3"/>
      <c r="BW180" s="3"/>
      <c r="BX180" s="3"/>
      <c r="BY180" s="11"/>
      <c r="BZ180" s="4"/>
      <c r="CA180" s="4"/>
      <c r="CB180" s="11"/>
      <c r="CC180" s="4"/>
      <c r="CD180" s="4"/>
      <c r="CE180" s="11"/>
      <c r="CF180" s="115"/>
      <c r="CG180" s="115"/>
      <c r="CH180" s="11"/>
      <c r="CI180" s="115"/>
      <c r="CJ180" s="115"/>
      <c r="CK180" s="11"/>
      <c r="CL180" s="115"/>
      <c r="CM180" s="115"/>
      <c r="CN180" s="11"/>
      <c r="CO180" s="11"/>
      <c r="CP180" s="11"/>
      <c r="CQ180" s="11"/>
      <c r="CR180" s="11"/>
      <c r="CS180" s="4"/>
      <c r="CT180" s="11"/>
      <c r="CU180" s="11"/>
      <c r="CV180" s="11"/>
      <c r="CW180" s="11"/>
      <c r="CX180" s="136" t="str">
        <f>IF(CW180="","",VLOOKUP(CW180,'Daftar Kode dan Nama PT'!$A$1:$B$122,2,1))</f>
        <v/>
      </c>
      <c r="CY180" s="17" t="s">
        <v>199</v>
      </c>
      <c r="DG180" s="120" t="s">
        <v>199</v>
      </c>
    </row>
    <row r="181" spans="1:111" ht="15" customHeight="1">
      <c r="A181" s="4"/>
      <c r="B181" s="4"/>
      <c r="C181" s="3"/>
      <c r="D181" s="11"/>
      <c r="E181" s="3"/>
      <c r="F181" s="3"/>
      <c r="G181" s="3"/>
      <c r="H181" s="3"/>
      <c r="I181" s="3"/>
      <c r="J181" s="11"/>
      <c r="K181" s="11"/>
      <c r="L181" s="11"/>
      <c r="M181" s="3"/>
      <c r="N181" s="11"/>
      <c r="O181" s="3"/>
      <c r="P181" s="11"/>
      <c r="Q181" s="5"/>
      <c r="R181" s="3"/>
      <c r="S181" s="4"/>
      <c r="T181" s="11"/>
      <c r="U181" s="4"/>
      <c r="V181" s="4"/>
      <c r="W181" s="11"/>
      <c r="X181" s="11"/>
      <c r="Y181" s="11"/>
      <c r="Z181" s="11"/>
      <c r="AA181" s="11"/>
      <c r="AB181" s="4"/>
      <c r="AC181" s="4"/>
      <c r="AD181" s="5"/>
      <c r="AE181" s="4"/>
      <c r="AF181" s="4"/>
      <c r="AG181" s="4"/>
      <c r="AH181" s="4"/>
      <c r="AI181" s="4"/>
      <c r="AJ181" s="11"/>
      <c r="AK181" s="32"/>
      <c r="AL181" s="4"/>
      <c r="AM181" s="4"/>
      <c r="AN181" s="74" t="str">
        <f t="shared" si="2"/>
        <v/>
      </c>
      <c r="AO181" s="4"/>
      <c r="AP181" s="4"/>
      <c r="AQ181" s="11"/>
      <c r="AR181" s="32"/>
      <c r="AS181" s="4"/>
      <c r="AT181" s="4"/>
      <c r="AU181" s="4"/>
      <c r="AV181" s="11"/>
      <c r="AW181" s="11"/>
      <c r="AX181" s="11"/>
      <c r="AY181" s="11"/>
      <c r="AZ181" s="4"/>
      <c r="BA181" s="4"/>
      <c r="BB181" s="5"/>
      <c r="BC181" s="4"/>
      <c r="BD181" s="4"/>
      <c r="BE181" s="5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3"/>
      <c r="BU181" s="3"/>
      <c r="BV181" s="3"/>
      <c r="BW181" s="3"/>
      <c r="BX181" s="3"/>
      <c r="BY181" s="11"/>
      <c r="BZ181" s="4"/>
      <c r="CA181" s="4"/>
      <c r="CB181" s="11"/>
      <c r="CC181" s="4"/>
      <c r="CD181" s="4"/>
      <c r="CE181" s="11"/>
      <c r="CF181" s="115"/>
      <c r="CG181" s="115"/>
      <c r="CH181" s="11"/>
      <c r="CI181" s="115"/>
      <c r="CJ181" s="115"/>
      <c r="CK181" s="11"/>
      <c r="CL181" s="115"/>
      <c r="CM181" s="115"/>
      <c r="CN181" s="11"/>
      <c r="CO181" s="11"/>
      <c r="CP181" s="11"/>
      <c r="CQ181" s="11"/>
      <c r="CR181" s="11"/>
      <c r="CS181" s="4"/>
      <c r="CT181" s="11"/>
      <c r="CU181" s="11"/>
      <c r="CV181" s="11"/>
      <c r="CW181" s="11"/>
      <c r="CX181" s="136" t="str">
        <f>IF(CW181="","",VLOOKUP(CW181,'Daftar Kode dan Nama PT'!$A$1:$B$122,2,1))</f>
        <v/>
      </c>
      <c r="CY181" s="17" t="s">
        <v>199</v>
      </c>
      <c r="DG181" s="120" t="s">
        <v>199</v>
      </c>
    </row>
    <row r="182" spans="1:111" ht="15" customHeight="1">
      <c r="A182" s="4"/>
      <c r="B182" s="4"/>
      <c r="C182" s="3"/>
      <c r="D182" s="11"/>
      <c r="E182" s="3"/>
      <c r="F182" s="3"/>
      <c r="G182" s="3"/>
      <c r="H182" s="3"/>
      <c r="I182" s="3"/>
      <c r="J182" s="11"/>
      <c r="K182" s="11"/>
      <c r="L182" s="11"/>
      <c r="M182" s="3"/>
      <c r="N182" s="11"/>
      <c r="O182" s="3"/>
      <c r="P182" s="11"/>
      <c r="Q182" s="5"/>
      <c r="R182" s="3"/>
      <c r="S182" s="4"/>
      <c r="T182" s="11"/>
      <c r="U182" s="4"/>
      <c r="V182" s="4"/>
      <c r="W182" s="11"/>
      <c r="X182" s="11"/>
      <c r="Y182" s="11"/>
      <c r="Z182" s="11"/>
      <c r="AA182" s="11"/>
      <c r="AB182" s="4"/>
      <c r="AC182" s="4"/>
      <c r="AD182" s="5"/>
      <c r="AE182" s="4"/>
      <c r="AF182" s="4"/>
      <c r="AG182" s="4"/>
      <c r="AH182" s="4"/>
      <c r="AI182" s="4"/>
      <c r="AJ182" s="11"/>
      <c r="AK182" s="32"/>
      <c r="AL182" s="4"/>
      <c r="AM182" s="4"/>
      <c r="AN182" s="74" t="str">
        <f t="shared" si="2"/>
        <v/>
      </c>
      <c r="AO182" s="4"/>
      <c r="AP182" s="4"/>
      <c r="AQ182" s="11"/>
      <c r="AR182" s="32"/>
      <c r="AS182" s="4"/>
      <c r="AT182" s="4"/>
      <c r="AU182" s="4"/>
      <c r="AV182" s="11"/>
      <c r="AW182" s="11"/>
      <c r="AX182" s="11"/>
      <c r="AY182" s="11"/>
      <c r="AZ182" s="4"/>
      <c r="BA182" s="4"/>
      <c r="BB182" s="5"/>
      <c r="BC182" s="4"/>
      <c r="BD182" s="4"/>
      <c r="BE182" s="5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3"/>
      <c r="BU182" s="3"/>
      <c r="BV182" s="3"/>
      <c r="BW182" s="3"/>
      <c r="BX182" s="3"/>
      <c r="BY182" s="11"/>
      <c r="BZ182" s="4"/>
      <c r="CA182" s="4"/>
      <c r="CB182" s="11"/>
      <c r="CC182" s="4"/>
      <c r="CD182" s="4"/>
      <c r="CE182" s="11"/>
      <c r="CF182" s="115"/>
      <c r="CG182" s="115"/>
      <c r="CH182" s="11"/>
      <c r="CI182" s="115"/>
      <c r="CJ182" s="115"/>
      <c r="CK182" s="11"/>
      <c r="CL182" s="115"/>
      <c r="CM182" s="115"/>
      <c r="CN182" s="11"/>
      <c r="CO182" s="11"/>
      <c r="CP182" s="11"/>
      <c r="CQ182" s="11"/>
      <c r="CR182" s="11"/>
      <c r="CS182" s="4"/>
      <c r="CT182" s="11"/>
      <c r="CU182" s="11"/>
      <c r="CV182" s="11"/>
      <c r="CW182" s="11"/>
      <c r="CX182" s="136" t="str">
        <f>IF(CW182="","",VLOOKUP(CW182,'Daftar Kode dan Nama PT'!$A$1:$B$122,2,1))</f>
        <v/>
      </c>
      <c r="CY182" s="17" t="s">
        <v>199</v>
      </c>
      <c r="DG182" s="120" t="s">
        <v>199</v>
      </c>
    </row>
    <row r="183" spans="1:111" ht="15" customHeight="1">
      <c r="A183" s="4"/>
      <c r="B183" s="4"/>
      <c r="C183" s="3"/>
      <c r="D183" s="11"/>
      <c r="E183" s="3"/>
      <c r="F183" s="3"/>
      <c r="G183" s="3"/>
      <c r="H183" s="3"/>
      <c r="I183" s="3"/>
      <c r="J183" s="11"/>
      <c r="K183" s="11"/>
      <c r="L183" s="11"/>
      <c r="M183" s="3"/>
      <c r="N183" s="11"/>
      <c r="O183" s="3"/>
      <c r="P183" s="11"/>
      <c r="Q183" s="5"/>
      <c r="R183" s="3"/>
      <c r="S183" s="4"/>
      <c r="T183" s="11"/>
      <c r="U183" s="4"/>
      <c r="V183" s="4"/>
      <c r="W183" s="11"/>
      <c r="X183" s="11"/>
      <c r="Y183" s="11"/>
      <c r="Z183" s="11"/>
      <c r="AA183" s="11"/>
      <c r="AB183" s="4"/>
      <c r="AC183" s="4"/>
      <c r="AD183" s="5"/>
      <c r="AE183" s="4"/>
      <c r="AF183" s="4"/>
      <c r="AG183" s="4"/>
      <c r="AH183" s="4"/>
      <c r="AI183" s="4"/>
      <c r="AJ183" s="11"/>
      <c r="AK183" s="32"/>
      <c r="AL183" s="4"/>
      <c r="AM183" s="4"/>
      <c r="AN183" s="74" t="str">
        <f t="shared" si="2"/>
        <v/>
      </c>
      <c r="AO183" s="4"/>
      <c r="AP183" s="4"/>
      <c r="AQ183" s="11"/>
      <c r="AR183" s="32"/>
      <c r="AS183" s="4"/>
      <c r="AT183" s="4"/>
      <c r="AU183" s="4"/>
      <c r="AV183" s="11"/>
      <c r="AW183" s="11"/>
      <c r="AX183" s="11"/>
      <c r="AY183" s="11"/>
      <c r="AZ183" s="4"/>
      <c r="BA183" s="4"/>
      <c r="BB183" s="5"/>
      <c r="BC183" s="4"/>
      <c r="BD183" s="4"/>
      <c r="BE183" s="5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3"/>
      <c r="BU183" s="3"/>
      <c r="BV183" s="3"/>
      <c r="BW183" s="3"/>
      <c r="BX183" s="3"/>
      <c r="BY183" s="11"/>
      <c r="BZ183" s="4"/>
      <c r="CA183" s="4"/>
      <c r="CB183" s="11"/>
      <c r="CC183" s="4"/>
      <c r="CD183" s="4"/>
      <c r="CE183" s="11"/>
      <c r="CF183" s="115"/>
      <c r="CG183" s="115"/>
      <c r="CH183" s="11"/>
      <c r="CI183" s="115"/>
      <c r="CJ183" s="115"/>
      <c r="CK183" s="11"/>
      <c r="CL183" s="115"/>
      <c r="CM183" s="115"/>
      <c r="CN183" s="11"/>
      <c r="CO183" s="11"/>
      <c r="CP183" s="11"/>
      <c r="CQ183" s="11"/>
      <c r="CR183" s="11"/>
      <c r="CS183" s="4"/>
      <c r="CT183" s="11"/>
      <c r="CU183" s="11"/>
      <c r="CV183" s="11"/>
      <c r="CW183" s="11"/>
      <c r="CX183" s="136" t="str">
        <f>IF(CW183="","",VLOOKUP(CW183,'Daftar Kode dan Nama PT'!$A$1:$B$122,2,1))</f>
        <v/>
      </c>
      <c r="CY183" s="17" t="s">
        <v>199</v>
      </c>
      <c r="DG183" s="120" t="s">
        <v>199</v>
      </c>
    </row>
    <row r="184" spans="1:111" ht="15" customHeight="1">
      <c r="A184" s="4"/>
      <c r="B184" s="4"/>
      <c r="C184" s="3"/>
      <c r="D184" s="11"/>
      <c r="E184" s="3"/>
      <c r="F184" s="3"/>
      <c r="G184" s="3"/>
      <c r="H184" s="3"/>
      <c r="I184" s="3"/>
      <c r="J184" s="11"/>
      <c r="K184" s="11"/>
      <c r="L184" s="11"/>
      <c r="M184" s="3"/>
      <c r="N184" s="11"/>
      <c r="O184" s="3"/>
      <c r="P184" s="11"/>
      <c r="Q184" s="5"/>
      <c r="R184" s="3"/>
      <c r="S184" s="4"/>
      <c r="T184" s="11"/>
      <c r="U184" s="4"/>
      <c r="V184" s="4"/>
      <c r="W184" s="11"/>
      <c r="X184" s="11"/>
      <c r="Y184" s="11"/>
      <c r="Z184" s="11"/>
      <c r="AA184" s="11"/>
      <c r="AB184" s="4"/>
      <c r="AC184" s="4"/>
      <c r="AD184" s="5"/>
      <c r="AE184" s="4"/>
      <c r="AF184" s="4"/>
      <c r="AG184" s="4"/>
      <c r="AH184" s="4"/>
      <c r="AI184" s="4"/>
      <c r="AJ184" s="11"/>
      <c r="AK184" s="32"/>
      <c r="AL184" s="4"/>
      <c r="AM184" s="4"/>
      <c r="AN184" s="74" t="str">
        <f t="shared" si="2"/>
        <v/>
      </c>
      <c r="AO184" s="4"/>
      <c r="AP184" s="4"/>
      <c r="AQ184" s="11"/>
      <c r="AR184" s="32"/>
      <c r="AS184" s="4"/>
      <c r="AT184" s="4"/>
      <c r="AU184" s="4"/>
      <c r="AV184" s="11"/>
      <c r="AW184" s="11"/>
      <c r="AX184" s="11"/>
      <c r="AY184" s="11"/>
      <c r="AZ184" s="4"/>
      <c r="BA184" s="4"/>
      <c r="BB184" s="5"/>
      <c r="BC184" s="4"/>
      <c r="BD184" s="4"/>
      <c r="BE184" s="5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3"/>
      <c r="BU184" s="3"/>
      <c r="BV184" s="3"/>
      <c r="BW184" s="3"/>
      <c r="BX184" s="3"/>
      <c r="BY184" s="11"/>
      <c r="BZ184" s="4"/>
      <c r="CA184" s="4"/>
      <c r="CB184" s="11"/>
      <c r="CC184" s="4"/>
      <c r="CD184" s="4"/>
      <c r="CE184" s="11"/>
      <c r="CF184" s="115"/>
      <c r="CG184" s="115"/>
      <c r="CH184" s="11"/>
      <c r="CI184" s="115"/>
      <c r="CJ184" s="115"/>
      <c r="CK184" s="11"/>
      <c r="CL184" s="115"/>
      <c r="CM184" s="115"/>
      <c r="CN184" s="11"/>
      <c r="CO184" s="11"/>
      <c r="CP184" s="11"/>
      <c r="CQ184" s="11"/>
      <c r="CR184" s="11"/>
      <c r="CS184" s="4"/>
      <c r="CT184" s="11"/>
      <c r="CU184" s="11"/>
      <c r="CV184" s="11"/>
      <c r="CW184" s="11"/>
      <c r="CX184" s="136" t="str">
        <f>IF(CW184="","",VLOOKUP(CW184,'Daftar Kode dan Nama PT'!$A$1:$B$122,2,1))</f>
        <v/>
      </c>
      <c r="CY184" s="17" t="s">
        <v>199</v>
      </c>
      <c r="DG184" s="120" t="s">
        <v>199</v>
      </c>
    </row>
    <row r="185" spans="1:111" ht="15" customHeight="1">
      <c r="A185" s="4"/>
      <c r="B185" s="4"/>
      <c r="C185" s="3"/>
      <c r="D185" s="11"/>
      <c r="E185" s="3"/>
      <c r="F185" s="3"/>
      <c r="G185" s="3"/>
      <c r="H185" s="3"/>
      <c r="I185" s="3"/>
      <c r="J185" s="11"/>
      <c r="K185" s="11"/>
      <c r="L185" s="11"/>
      <c r="M185" s="3"/>
      <c r="N185" s="11"/>
      <c r="O185" s="3"/>
      <c r="P185" s="11"/>
      <c r="Q185" s="5"/>
      <c r="R185" s="3"/>
      <c r="S185" s="4"/>
      <c r="T185" s="11"/>
      <c r="U185" s="4"/>
      <c r="V185" s="4"/>
      <c r="W185" s="11"/>
      <c r="X185" s="11"/>
      <c r="Y185" s="11"/>
      <c r="Z185" s="11"/>
      <c r="AA185" s="11"/>
      <c r="AB185" s="4"/>
      <c r="AC185" s="4"/>
      <c r="AD185" s="5"/>
      <c r="AE185" s="4"/>
      <c r="AF185" s="4"/>
      <c r="AG185" s="4"/>
      <c r="AH185" s="4"/>
      <c r="AI185" s="4"/>
      <c r="AJ185" s="11"/>
      <c r="AK185" s="32"/>
      <c r="AL185" s="4"/>
      <c r="AM185" s="4"/>
      <c r="AN185" s="74" t="str">
        <f t="shared" si="2"/>
        <v/>
      </c>
      <c r="AO185" s="4"/>
      <c r="AP185" s="4"/>
      <c r="AQ185" s="11"/>
      <c r="AR185" s="32"/>
      <c r="AS185" s="4"/>
      <c r="AT185" s="4"/>
      <c r="AU185" s="4"/>
      <c r="AV185" s="11"/>
      <c r="AW185" s="11"/>
      <c r="AX185" s="11"/>
      <c r="AY185" s="11"/>
      <c r="AZ185" s="4"/>
      <c r="BA185" s="4"/>
      <c r="BB185" s="5"/>
      <c r="BC185" s="4"/>
      <c r="BD185" s="4"/>
      <c r="BE185" s="5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3"/>
      <c r="BU185" s="3"/>
      <c r="BV185" s="3"/>
      <c r="BW185" s="3"/>
      <c r="BX185" s="3"/>
      <c r="BY185" s="11"/>
      <c r="BZ185" s="4"/>
      <c r="CA185" s="4"/>
      <c r="CB185" s="11"/>
      <c r="CC185" s="4"/>
      <c r="CD185" s="4"/>
      <c r="CE185" s="11"/>
      <c r="CF185" s="115"/>
      <c r="CG185" s="115"/>
      <c r="CH185" s="11"/>
      <c r="CI185" s="115"/>
      <c r="CJ185" s="115"/>
      <c r="CK185" s="11"/>
      <c r="CL185" s="115"/>
      <c r="CM185" s="115"/>
      <c r="CN185" s="11"/>
      <c r="CO185" s="11"/>
      <c r="CP185" s="11"/>
      <c r="CQ185" s="11"/>
      <c r="CR185" s="11"/>
      <c r="CS185" s="4"/>
      <c r="CT185" s="11"/>
      <c r="CU185" s="11"/>
      <c r="CV185" s="11"/>
      <c r="CW185" s="11"/>
      <c r="CX185" s="136" t="str">
        <f>IF(CW185="","",VLOOKUP(CW185,'Daftar Kode dan Nama PT'!$A$1:$B$122,2,1))</f>
        <v/>
      </c>
      <c r="CY185" s="17" t="s">
        <v>199</v>
      </c>
      <c r="DG185" s="120" t="s">
        <v>199</v>
      </c>
    </row>
    <row r="186" spans="1:111" ht="15" customHeight="1">
      <c r="A186" s="4"/>
      <c r="B186" s="4"/>
      <c r="C186" s="3"/>
      <c r="D186" s="11"/>
      <c r="E186" s="3"/>
      <c r="F186" s="3"/>
      <c r="G186" s="3"/>
      <c r="H186" s="3"/>
      <c r="I186" s="3"/>
      <c r="J186" s="11"/>
      <c r="K186" s="11"/>
      <c r="L186" s="11"/>
      <c r="M186" s="3"/>
      <c r="N186" s="11"/>
      <c r="O186" s="3"/>
      <c r="P186" s="11"/>
      <c r="Q186" s="5"/>
      <c r="R186" s="3"/>
      <c r="S186" s="4"/>
      <c r="T186" s="11"/>
      <c r="U186" s="4"/>
      <c r="V186" s="4"/>
      <c r="W186" s="11"/>
      <c r="X186" s="11"/>
      <c r="Y186" s="11"/>
      <c r="Z186" s="11"/>
      <c r="AA186" s="11"/>
      <c r="AB186" s="4"/>
      <c r="AC186" s="4"/>
      <c r="AD186" s="5"/>
      <c r="AE186" s="4"/>
      <c r="AF186" s="4"/>
      <c r="AG186" s="4"/>
      <c r="AH186" s="4"/>
      <c r="AI186" s="4"/>
      <c r="AJ186" s="11"/>
      <c r="AK186" s="32"/>
      <c r="AL186" s="4"/>
      <c r="AM186" s="4"/>
      <c r="AN186" s="74" t="str">
        <f t="shared" si="2"/>
        <v/>
      </c>
      <c r="AO186" s="4"/>
      <c r="AP186" s="4"/>
      <c r="AQ186" s="11"/>
      <c r="AR186" s="32"/>
      <c r="AS186" s="4"/>
      <c r="AT186" s="4"/>
      <c r="AU186" s="4"/>
      <c r="AV186" s="11"/>
      <c r="AW186" s="11"/>
      <c r="AX186" s="11"/>
      <c r="AY186" s="11"/>
      <c r="AZ186" s="4"/>
      <c r="BA186" s="4"/>
      <c r="BB186" s="5"/>
      <c r="BC186" s="4"/>
      <c r="BD186" s="4"/>
      <c r="BE186" s="5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3"/>
      <c r="BU186" s="3"/>
      <c r="BV186" s="3"/>
      <c r="BW186" s="3"/>
      <c r="BX186" s="3"/>
      <c r="BY186" s="11"/>
      <c r="BZ186" s="4"/>
      <c r="CA186" s="4"/>
      <c r="CB186" s="11"/>
      <c r="CC186" s="4"/>
      <c r="CD186" s="4"/>
      <c r="CE186" s="11"/>
      <c r="CF186" s="115"/>
      <c r="CG186" s="115"/>
      <c r="CH186" s="11"/>
      <c r="CI186" s="115"/>
      <c r="CJ186" s="115"/>
      <c r="CK186" s="11"/>
      <c r="CL186" s="115"/>
      <c r="CM186" s="115"/>
      <c r="CN186" s="11"/>
      <c r="CO186" s="11"/>
      <c r="CP186" s="11"/>
      <c r="CQ186" s="11"/>
      <c r="CR186" s="11"/>
      <c r="CS186" s="4"/>
      <c r="CT186" s="11"/>
      <c r="CU186" s="11"/>
      <c r="CV186" s="11"/>
      <c r="CW186" s="11"/>
      <c r="CX186" s="136" t="str">
        <f>IF(CW186="","",VLOOKUP(CW186,'Daftar Kode dan Nama PT'!$A$1:$B$122,2,1))</f>
        <v/>
      </c>
      <c r="CY186" s="17" t="s">
        <v>199</v>
      </c>
      <c r="DG186" s="120" t="s">
        <v>199</v>
      </c>
    </row>
    <row r="187" spans="1:111" ht="15" customHeight="1">
      <c r="A187" s="4"/>
      <c r="B187" s="4"/>
      <c r="C187" s="3"/>
      <c r="D187" s="11"/>
      <c r="E187" s="3"/>
      <c r="F187" s="3"/>
      <c r="G187" s="3"/>
      <c r="H187" s="3"/>
      <c r="I187" s="3"/>
      <c r="J187" s="11"/>
      <c r="K187" s="11"/>
      <c r="L187" s="11"/>
      <c r="M187" s="3"/>
      <c r="N187" s="11"/>
      <c r="O187" s="3"/>
      <c r="P187" s="11"/>
      <c r="Q187" s="5"/>
      <c r="R187" s="3"/>
      <c r="S187" s="4"/>
      <c r="T187" s="11"/>
      <c r="U187" s="4"/>
      <c r="V187" s="4"/>
      <c r="W187" s="11"/>
      <c r="X187" s="11"/>
      <c r="Y187" s="11"/>
      <c r="Z187" s="11"/>
      <c r="AA187" s="11"/>
      <c r="AB187" s="4"/>
      <c r="AC187" s="4"/>
      <c r="AD187" s="5"/>
      <c r="AE187" s="4"/>
      <c r="AF187" s="4"/>
      <c r="AG187" s="4"/>
      <c r="AH187" s="4"/>
      <c r="AI187" s="4"/>
      <c r="AJ187" s="11"/>
      <c r="AK187" s="32"/>
      <c r="AL187" s="4"/>
      <c r="AM187" s="4"/>
      <c r="AN187" s="74" t="str">
        <f t="shared" si="2"/>
        <v/>
      </c>
      <c r="AO187" s="4"/>
      <c r="AP187" s="4"/>
      <c r="AQ187" s="11"/>
      <c r="AR187" s="32"/>
      <c r="AS187" s="4"/>
      <c r="AT187" s="4"/>
      <c r="AU187" s="4"/>
      <c r="AV187" s="11"/>
      <c r="AW187" s="11"/>
      <c r="AX187" s="11"/>
      <c r="AY187" s="11"/>
      <c r="AZ187" s="4"/>
      <c r="BA187" s="4"/>
      <c r="BB187" s="5"/>
      <c r="BC187" s="4"/>
      <c r="BD187" s="4"/>
      <c r="BE187" s="5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3"/>
      <c r="BU187" s="3"/>
      <c r="BV187" s="3"/>
      <c r="BW187" s="3"/>
      <c r="BX187" s="3"/>
      <c r="BY187" s="11"/>
      <c r="BZ187" s="4"/>
      <c r="CA187" s="4"/>
      <c r="CB187" s="11"/>
      <c r="CC187" s="4"/>
      <c r="CD187" s="4"/>
      <c r="CE187" s="11"/>
      <c r="CF187" s="115"/>
      <c r="CG187" s="115"/>
      <c r="CH187" s="11"/>
      <c r="CI187" s="115"/>
      <c r="CJ187" s="115"/>
      <c r="CK187" s="11"/>
      <c r="CL187" s="115"/>
      <c r="CM187" s="115"/>
      <c r="CN187" s="11"/>
      <c r="CO187" s="11"/>
      <c r="CP187" s="11"/>
      <c r="CQ187" s="11"/>
      <c r="CR187" s="11"/>
      <c r="CS187" s="4"/>
      <c r="CT187" s="11"/>
      <c r="CU187" s="11"/>
      <c r="CV187" s="11"/>
      <c r="CW187" s="11"/>
      <c r="CX187" s="136" t="str">
        <f>IF(CW187="","",VLOOKUP(CW187,'Daftar Kode dan Nama PT'!$A$1:$B$122,2,1))</f>
        <v/>
      </c>
      <c r="CY187" s="17" t="s">
        <v>199</v>
      </c>
      <c r="DG187" s="120" t="s">
        <v>199</v>
      </c>
    </row>
    <row r="188" spans="1:111" ht="15" customHeight="1">
      <c r="A188" s="4"/>
      <c r="B188" s="4"/>
      <c r="C188" s="3"/>
      <c r="D188" s="11"/>
      <c r="E188" s="3"/>
      <c r="F188" s="3"/>
      <c r="G188" s="3"/>
      <c r="H188" s="3"/>
      <c r="I188" s="3"/>
      <c r="J188" s="11"/>
      <c r="K188" s="11"/>
      <c r="L188" s="11"/>
      <c r="M188" s="3"/>
      <c r="N188" s="11"/>
      <c r="O188" s="3"/>
      <c r="P188" s="11"/>
      <c r="Q188" s="5"/>
      <c r="R188" s="3"/>
      <c r="S188" s="4"/>
      <c r="T188" s="11"/>
      <c r="U188" s="4"/>
      <c r="V188" s="4"/>
      <c r="W188" s="11"/>
      <c r="X188" s="11"/>
      <c r="Y188" s="11"/>
      <c r="Z188" s="11"/>
      <c r="AA188" s="11"/>
      <c r="AB188" s="4"/>
      <c r="AC188" s="4"/>
      <c r="AD188" s="5"/>
      <c r="AE188" s="4"/>
      <c r="AF188" s="4"/>
      <c r="AG188" s="4"/>
      <c r="AH188" s="4"/>
      <c r="AI188" s="4"/>
      <c r="AJ188" s="11"/>
      <c r="AK188" s="32"/>
      <c r="AL188" s="4"/>
      <c r="AM188" s="4"/>
      <c r="AN188" s="74" t="str">
        <f t="shared" si="2"/>
        <v/>
      </c>
      <c r="AO188" s="4"/>
      <c r="AP188" s="4"/>
      <c r="AQ188" s="11"/>
      <c r="AR188" s="32"/>
      <c r="AS188" s="4"/>
      <c r="AT188" s="4"/>
      <c r="AU188" s="4"/>
      <c r="AV188" s="11"/>
      <c r="AW188" s="11"/>
      <c r="AX188" s="11"/>
      <c r="AY188" s="11"/>
      <c r="AZ188" s="4"/>
      <c r="BA188" s="4"/>
      <c r="BB188" s="5"/>
      <c r="BC188" s="4"/>
      <c r="BD188" s="4"/>
      <c r="BE188" s="5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3"/>
      <c r="BU188" s="3"/>
      <c r="BV188" s="3"/>
      <c r="BW188" s="3"/>
      <c r="BX188" s="3"/>
      <c r="BY188" s="11"/>
      <c r="BZ188" s="4"/>
      <c r="CA188" s="4"/>
      <c r="CB188" s="11"/>
      <c r="CC188" s="4"/>
      <c r="CD188" s="4"/>
      <c r="CE188" s="11"/>
      <c r="CF188" s="115"/>
      <c r="CG188" s="115"/>
      <c r="CH188" s="11"/>
      <c r="CI188" s="115"/>
      <c r="CJ188" s="115"/>
      <c r="CK188" s="11"/>
      <c r="CL188" s="115"/>
      <c r="CM188" s="115"/>
      <c r="CN188" s="11"/>
      <c r="CO188" s="11"/>
      <c r="CP188" s="11"/>
      <c r="CQ188" s="11"/>
      <c r="CR188" s="11"/>
      <c r="CS188" s="4"/>
      <c r="CT188" s="11"/>
      <c r="CU188" s="11"/>
      <c r="CV188" s="11"/>
      <c r="CW188" s="11"/>
      <c r="CX188" s="136" t="str">
        <f>IF(CW188="","",VLOOKUP(CW188,'Daftar Kode dan Nama PT'!$A$1:$B$122,2,1))</f>
        <v/>
      </c>
      <c r="CY188" s="17" t="s">
        <v>199</v>
      </c>
      <c r="DG188" s="120" t="s">
        <v>199</v>
      </c>
    </row>
    <row r="189" spans="1:111" ht="15" customHeight="1">
      <c r="A189" s="4"/>
      <c r="B189" s="4"/>
      <c r="C189" s="3"/>
      <c r="D189" s="11"/>
      <c r="E189" s="3"/>
      <c r="F189" s="3"/>
      <c r="G189" s="3"/>
      <c r="H189" s="3"/>
      <c r="I189" s="3"/>
      <c r="J189" s="11"/>
      <c r="K189" s="11"/>
      <c r="L189" s="11"/>
      <c r="M189" s="3"/>
      <c r="N189" s="11"/>
      <c r="O189" s="3"/>
      <c r="P189" s="11"/>
      <c r="Q189" s="5"/>
      <c r="R189" s="3"/>
      <c r="S189" s="4"/>
      <c r="T189" s="11"/>
      <c r="U189" s="4"/>
      <c r="V189" s="4"/>
      <c r="W189" s="11"/>
      <c r="X189" s="11"/>
      <c r="Y189" s="11"/>
      <c r="Z189" s="11"/>
      <c r="AA189" s="11"/>
      <c r="AB189" s="4"/>
      <c r="AC189" s="4"/>
      <c r="AD189" s="5"/>
      <c r="AE189" s="4"/>
      <c r="AF189" s="4"/>
      <c r="AG189" s="4"/>
      <c r="AH189" s="4"/>
      <c r="AI189" s="4"/>
      <c r="AJ189" s="11"/>
      <c r="AK189" s="32"/>
      <c r="AL189" s="4"/>
      <c r="AM189" s="4"/>
      <c r="AN189" s="74" t="str">
        <f t="shared" si="2"/>
        <v/>
      </c>
      <c r="AO189" s="4"/>
      <c r="AP189" s="4"/>
      <c r="AQ189" s="11"/>
      <c r="AR189" s="32"/>
      <c r="AS189" s="4"/>
      <c r="AT189" s="4"/>
      <c r="AU189" s="4"/>
      <c r="AV189" s="11"/>
      <c r="AW189" s="11"/>
      <c r="AX189" s="11"/>
      <c r="AY189" s="11"/>
      <c r="AZ189" s="4"/>
      <c r="BA189" s="4"/>
      <c r="BB189" s="5"/>
      <c r="BC189" s="4"/>
      <c r="BD189" s="4"/>
      <c r="BE189" s="5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3"/>
      <c r="BU189" s="3"/>
      <c r="BV189" s="3"/>
      <c r="BW189" s="3"/>
      <c r="BX189" s="3"/>
      <c r="BY189" s="11"/>
      <c r="BZ189" s="4"/>
      <c r="CA189" s="4"/>
      <c r="CB189" s="11"/>
      <c r="CC189" s="4"/>
      <c r="CD189" s="4"/>
      <c r="CE189" s="11"/>
      <c r="CF189" s="115"/>
      <c r="CG189" s="115"/>
      <c r="CH189" s="11"/>
      <c r="CI189" s="115"/>
      <c r="CJ189" s="115"/>
      <c r="CK189" s="11"/>
      <c r="CL189" s="115"/>
      <c r="CM189" s="115"/>
      <c r="CN189" s="11"/>
      <c r="CO189" s="11"/>
      <c r="CP189" s="11"/>
      <c r="CQ189" s="11"/>
      <c r="CR189" s="11"/>
      <c r="CS189" s="4"/>
      <c r="CT189" s="11"/>
      <c r="CU189" s="11"/>
      <c r="CV189" s="11"/>
      <c r="CW189" s="11"/>
      <c r="CX189" s="136" t="str">
        <f>IF(CW189="","",VLOOKUP(CW189,'Daftar Kode dan Nama PT'!$A$1:$B$122,2,1))</f>
        <v/>
      </c>
      <c r="CY189" s="17" t="s">
        <v>199</v>
      </c>
      <c r="DG189" s="120" t="s">
        <v>199</v>
      </c>
    </row>
    <row r="190" spans="1:111" ht="15" customHeight="1">
      <c r="A190" s="4"/>
      <c r="B190" s="4"/>
      <c r="C190" s="3"/>
      <c r="D190" s="11"/>
      <c r="E190" s="3"/>
      <c r="F190" s="3"/>
      <c r="G190" s="3"/>
      <c r="H190" s="3"/>
      <c r="I190" s="3"/>
      <c r="J190" s="11"/>
      <c r="K190" s="11"/>
      <c r="L190" s="11"/>
      <c r="M190" s="3"/>
      <c r="N190" s="11"/>
      <c r="O190" s="3"/>
      <c r="P190" s="11"/>
      <c r="Q190" s="5"/>
      <c r="R190" s="3"/>
      <c r="S190" s="4"/>
      <c r="T190" s="11"/>
      <c r="U190" s="4"/>
      <c r="V190" s="4"/>
      <c r="W190" s="11"/>
      <c r="X190" s="11"/>
      <c r="Y190" s="11"/>
      <c r="Z190" s="11"/>
      <c r="AA190" s="11"/>
      <c r="AB190" s="4"/>
      <c r="AC190" s="4"/>
      <c r="AD190" s="5"/>
      <c r="AE190" s="4"/>
      <c r="AF190" s="4"/>
      <c r="AG190" s="4"/>
      <c r="AH190" s="4"/>
      <c r="AI190" s="4"/>
      <c r="AJ190" s="11"/>
      <c r="AK190" s="32"/>
      <c r="AL190" s="4"/>
      <c r="AM190" s="4"/>
      <c r="AN190" s="74" t="str">
        <f t="shared" si="2"/>
        <v/>
      </c>
      <c r="AO190" s="4"/>
      <c r="AP190" s="4"/>
      <c r="AQ190" s="11"/>
      <c r="AR190" s="32"/>
      <c r="AS190" s="4"/>
      <c r="AT190" s="4"/>
      <c r="AU190" s="4"/>
      <c r="AV190" s="11"/>
      <c r="AW190" s="11"/>
      <c r="AX190" s="11"/>
      <c r="AY190" s="11"/>
      <c r="AZ190" s="4"/>
      <c r="BA190" s="4"/>
      <c r="BB190" s="5"/>
      <c r="BC190" s="4"/>
      <c r="BD190" s="4"/>
      <c r="BE190" s="5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3"/>
      <c r="BU190" s="3"/>
      <c r="BV190" s="3"/>
      <c r="BW190" s="3"/>
      <c r="BX190" s="3"/>
      <c r="BY190" s="11"/>
      <c r="BZ190" s="4"/>
      <c r="CA190" s="4"/>
      <c r="CB190" s="11"/>
      <c r="CC190" s="4"/>
      <c r="CD190" s="4"/>
      <c r="CE190" s="11"/>
      <c r="CF190" s="115"/>
      <c r="CG190" s="115"/>
      <c r="CH190" s="11"/>
      <c r="CI190" s="115"/>
      <c r="CJ190" s="115"/>
      <c r="CK190" s="11"/>
      <c r="CL190" s="115"/>
      <c r="CM190" s="115"/>
      <c r="CN190" s="11"/>
      <c r="CO190" s="11"/>
      <c r="CP190" s="11"/>
      <c r="CQ190" s="11"/>
      <c r="CR190" s="11"/>
      <c r="CS190" s="4"/>
      <c r="CT190" s="11"/>
      <c r="CU190" s="11"/>
      <c r="CV190" s="11"/>
      <c r="CW190" s="11"/>
      <c r="CX190" s="136" t="str">
        <f>IF(CW190="","",VLOOKUP(CW190,'Daftar Kode dan Nama PT'!$A$1:$B$122,2,1))</f>
        <v/>
      </c>
      <c r="CY190" s="17" t="s">
        <v>199</v>
      </c>
      <c r="DG190" s="120" t="s">
        <v>199</v>
      </c>
    </row>
    <row r="191" spans="1:111" ht="15" customHeight="1">
      <c r="A191" s="4"/>
      <c r="B191" s="4"/>
      <c r="C191" s="3"/>
      <c r="D191" s="11"/>
      <c r="E191" s="3"/>
      <c r="F191" s="3"/>
      <c r="G191" s="3"/>
      <c r="H191" s="3"/>
      <c r="I191" s="3"/>
      <c r="J191" s="11"/>
      <c r="K191" s="11"/>
      <c r="L191" s="11"/>
      <c r="M191" s="3"/>
      <c r="N191" s="11"/>
      <c r="O191" s="3"/>
      <c r="P191" s="11"/>
      <c r="Q191" s="5"/>
      <c r="R191" s="3"/>
      <c r="S191" s="4"/>
      <c r="T191" s="11"/>
      <c r="U191" s="4"/>
      <c r="V191" s="4"/>
      <c r="W191" s="11"/>
      <c r="X191" s="11"/>
      <c r="Y191" s="11"/>
      <c r="Z191" s="11"/>
      <c r="AA191" s="11"/>
      <c r="AB191" s="4"/>
      <c r="AC191" s="4"/>
      <c r="AD191" s="5"/>
      <c r="AE191" s="4"/>
      <c r="AF191" s="4"/>
      <c r="AG191" s="4"/>
      <c r="AH191" s="4"/>
      <c r="AI191" s="4"/>
      <c r="AJ191" s="11"/>
      <c r="AK191" s="32"/>
      <c r="AL191" s="4"/>
      <c r="AM191" s="4"/>
      <c r="AN191" s="74" t="str">
        <f t="shared" si="2"/>
        <v/>
      </c>
      <c r="AO191" s="4"/>
      <c r="AP191" s="4"/>
      <c r="AQ191" s="11"/>
      <c r="AR191" s="32"/>
      <c r="AS191" s="4"/>
      <c r="AT191" s="4"/>
      <c r="AU191" s="4"/>
      <c r="AV191" s="11"/>
      <c r="AW191" s="11"/>
      <c r="AX191" s="11"/>
      <c r="AY191" s="11"/>
      <c r="AZ191" s="4"/>
      <c r="BA191" s="4"/>
      <c r="BB191" s="5"/>
      <c r="BC191" s="4"/>
      <c r="BD191" s="4"/>
      <c r="BE191" s="5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3"/>
      <c r="BU191" s="3"/>
      <c r="BV191" s="3"/>
      <c r="BW191" s="3"/>
      <c r="BX191" s="3"/>
      <c r="BY191" s="11"/>
      <c r="BZ191" s="4"/>
      <c r="CA191" s="4"/>
      <c r="CB191" s="11"/>
      <c r="CC191" s="4"/>
      <c r="CD191" s="4"/>
      <c r="CE191" s="11"/>
      <c r="CF191" s="115"/>
      <c r="CG191" s="115"/>
      <c r="CH191" s="11"/>
      <c r="CI191" s="115"/>
      <c r="CJ191" s="115"/>
      <c r="CK191" s="11"/>
      <c r="CL191" s="115"/>
      <c r="CM191" s="115"/>
      <c r="CN191" s="11"/>
      <c r="CO191" s="11"/>
      <c r="CP191" s="11"/>
      <c r="CQ191" s="11"/>
      <c r="CR191" s="11"/>
      <c r="CS191" s="4"/>
      <c r="CT191" s="11"/>
      <c r="CU191" s="11"/>
      <c r="CV191" s="11"/>
      <c r="CW191" s="11"/>
      <c r="CX191" s="136" t="str">
        <f>IF(CW191="","",VLOOKUP(CW191,'Daftar Kode dan Nama PT'!$A$1:$B$122,2,1))</f>
        <v/>
      </c>
      <c r="CY191" s="17" t="s">
        <v>199</v>
      </c>
      <c r="DG191" s="120" t="s">
        <v>199</v>
      </c>
    </row>
    <row r="192" spans="1:111" ht="15" customHeight="1">
      <c r="A192" s="4"/>
      <c r="B192" s="4"/>
      <c r="C192" s="3"/>
      <c r="D192" s="11"/>
      <c r="E192" s="3"/>
      <c r="F192" s="3"/>
      <c r="G192" s="3"/>
      <c r="H192" s="3"/>
      <c r="I192" s="3"/>
      <c r="J192" s="11"/>
      <c r="K192" s="11"/>
      <c r="L192" s="11"/>
      <c r="M192" s="3"/>
      <c r="N192" s="11"/>
      <c r="O192" s="3"/>
      <c r="P192" s="11"/>
      <c r="Q192" s="5"/>
      <c r="R192" s="3"/>
      <c r="S192" s="4"/>
      <c r="T192" s="11"/>
      <c r="U192" s="4"/>
      <c r="V192" s="4"/>
      <c r="W192" s="11"/>
      <c r="X192" s="11"/>
      <c r="Y192" s="11"/>
      <c r="Z192" s="11"/>
      <c r="AA192" s="11"/>
      <c r="AB192" s="4"/>
      <c r="AC192" s="4"/>
      <c r="AD192" s="5"/>
      <c r="AE192" s="4"/>
      <c r="AF192" s="4"/>
      <c r="AG192" s="4"/>
      <c r="AH192" s="4"/>
      <c r="AI192" s="4"/>
      <c r="AJ192" s="11"/>
      <c r="AK192" s="32"/>
      <c r="AL192" s="4"/>
      <c r="AM192" s="4"/>
      <c r="AN192" s="74" t="str">
        <f t="shared" si="2"/>
        <v/>
      </c>
      <c r="AO192" s="4"/>
      <c r="AP192" s="4"/>
      <c r="AQ192" s="11"/>
      <c r="AR192" s="32"/>
      <c r="AS192" s="4"/>
      <c r="AT192" s="4"/>
      <c r="AU192" s="4"/>
      <c r="AV192" s="11"/>
      <c r="AW192" s="11"/>
      <c r="AX192" s="11"/>
      <c r="AY192" s="11"/>
      <c r="AZ192" s="4"/>
      <c r="BA192" s="4"/>
      <c r="BB192" s="5"/>
      <c r="BC192" s="4"/>
      <c r="BD192" s="4"/>
      <c r="BE192" s="5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3"/>
      <c r="BU192" s="3"/>
      <c r="BV192" s="3"/>
      <c r="BW192" s="3"/>
      <c r="BX192" s="3"/>
      <c r="BY192" s="11"/>
      <c r="BZ192" s="4"/>
      <c r="CA192" s="4"/>
      <c r="CB192" s="11"/>
      <c r="CC192" s="4"/>
      <c r="CD192" s="4"/>
      <c r="CE192" s="11"/>
      <c r="CF192" s="115"/>
      <c r="CG192" s="115"/>
      <c r="CH192" s="11"/>
      <c r="CI192" s="115"/>
      <c r="CJ192" s="115"/>
      <c r="CK192" s="11"/>
      <c r="CL192" s="115"/>
      <c r="CM192" s="115"/>
      <c r="CN192" s="11"/>
      <c r="CO192" s="11"/>
      <c r="CP192" s="11"/>
      <c r="CQ192" s="11"/>
      <c r="CR192" s="11"/>
      <c r="CS192" s="4"/>
      <c r="CT192" s="11"/>
      <c r="CU192" s="11"/>
      <c r="CV192" s="11"/>
      <c r="CW192" s="11"/>
      <c r="CX192" s="136" t="str">
        <f>IF(CW192="","",VLOOKUP(CW192,'Daftar Kode dan Nama PT'!$A$1:$B$122,2,1))</f>
        <v/>
      </c>
      <c r="CY192" s="17" t="s">
        <v>199</v>
      </c>
      <c r="DG192" s="120" t="s">
        <v>199</v>
      </c>
    </row>
    <row r="193" spans="1:111" ht="15" customHeight="1">
      <c r="A193" s="4"/>
      <c r="B193" s="4"/>
      <c r="C193" s="3"/>
      <c r="D193" s="11"/>
      <c r="E193" s="3"/>
      <c r="F193" s="3"/>
      <c r="G193" s="3"/>
      <c r="H193" s="3"/>
      <c r="I193" s="3"/>
      <c r="J193" s="11"/>
      <c r="K193" s="11"/>
      <c r="L193" s="11"/>
      <c r="M193" s="3"/>
      <c r="N193" s="11"/>
      <c r="O193" s="3"/>
      <c r="P193" s="11"/>
      <c r="Q193" s="5"/>
      <c r="R193" s="3"/>
      <c r="S193" s="4"/>
      <c r="T193" s="11"/>
      <c r="U193" s="4"/>
      <c r="V193" s="4"/>
      <c r="W193" s="11"/>
      <c r="X193" s="11"/>
      <c r="Y193" s="11"/>
      <c r="Z193" s="11"/>
      <c r="AA193" s="11"/>
      <c r="AB193" s="4"/>
      <c r="AC193" s="4"/>
      <c r="AD193" s="5"/>
      <c r="AE193" s="4"/>
      <c r="AF193" s="4"/>
      <c r="AG193" s="4"/>
      <c r="AH193" s="4"/>
      <c r="AI193" s="4"/>
      <c r="AJ193" s="11"/>
      <c r="AK193" s="32"/>
      <c r="AL193" s="4"/>
      <c r="AM193" s="4"/>
      <c r="AN193" s="74" t="str">
        <f t="shared" si="2"/>
        <v/>
      </c>
      <c r="AO193" s="4"/>
      <c r="AP193" s="4"/>
      <c r="AQ193" s="11"/>
      <c r="AR193" s="32"/>
      <c r="AS193" s="4"/>
      <c r="AT193" s="4"/>
      <c r="AU193" s="4"/>
      <c r="AV193" s="11"/>
      <c r="AW193" s="11"/>
      <c r="AX193" s="11"/>
      <c r="AY193" s="11"/>
      <c r="AZ193" s="4"/>
      <c r="BA193" s="4"/>
      <c r="BB193" s="5"/>
      <c r="BC193" s="4"/>
      <c r="BD193" s="4"/>
      <c r="BE193" s="5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3"/>
      <c r="BU193" s="3"/>
      <c r="BV193" s="3"/>
      <c r="BW193" s="3"/>
      <c r="BX193" s="3"/>
      <c r="BY193" s="11"/>
      <c r="BZ193" s="4"/>
      <c r="CA193" s="4"/>
      <c r="CB193" s="11"/>
      <c r="CC193" s="4"/>
      <c r="CD193" s="4"/>
      <c r="CE193" s="11"/>
      <c r="CF193" s="115"/>
      <c r="CG193" s="115"/>
      <c r="CH193" s="11"/>
      <c r="CI193" s="115"/>
      <c r="CJ193" s="115"/>
      <c r="CK193" s="11"/>
      <c r="CL193" s="115"/>
      <c r="CM193" s="115"/>
      <c r="CN193" s="11"/>
      <c r="CO193" s="11"/>
      <c r="CP193" s="11"/>
      <c r="CQ193" s="11"/>
      <c r="CR193" s="11"/>
      <c r="CS193" s="4"/>
      <c r="CT193" s="11"/>
      <c r="CU193" s="11"/>
      <c r="CV193" s="11"/>
      <c r="CW193" s="11"/>
      <c r="CX193" s="136" t="str">
        <f>IF(CW193="","",VLOOKUP(CW193,'Daftar Kode dan Nama PT'!$A$1:$B$122,2,1))</f>
        <v/>
      </c>
      <c r="CY193" s="17" t="s">
        <v>199</v>
      </c>
      <c r="DG193" s="120" t="s">
        <v>199</v>
      </c>
    </row>
    <row r="194" spans="1:111" ht="15" customHeight="1">
      <c r="A194" s="4"/>
      <c r="B194" s="4"/>
      <c r="C194" s="3"/>
      <c r="D194" s="11"/>
      <c r="E194" s="3"/>
      <c r="F194" s="3"/>
      <c r="G194" s="3"/>
      <c r="H194" s="3"/>
      <c r="I194" s="3"/>
      <c r="J194" s="11"/>
      <c r="K194" s="11"/>
      <c r="L194" s="11"/>
      <c r="M194" s="3"/>
      <c r="N194" s="11"/>
      <c r="O194" s="3"/>
      <c r="P194" s="11"/>
      <c r="Q194" s="5"/>
      <c r="R194" s="3"/>
      <c r="S194" s="4"/>
      <c r="T194" s="11"/>
      <c r="U194" s="4"/>
      <c r="V194" s="4"/>
      <c r="W194" s="11"/>
      <c r="X194" s="11"/>
      <c r="Y194" s="11"/>
      <c r="Z194" s="11"/>
      <c r="AA194" s="11"/>
      <c r="AB194" s="4"/>
      <c r="AC194" s="4"/>
      <c r="AD194" s="5"/>
      <c r="AE194" s="4"/>
      <c r="AF194" s="4"/>
      <c r="AG194" s="4"/>
      <c r="AH194" s="4"/>
      <c r="AI194" s="4"/>
      <c r="AJ194" s="11"/>
      <c r="AK194" s="32"/>
      <c r="AL194" s="4"/>
      <c r="AM194" s="4"/>
      <c r="AN194" s="74" t="str">
        <f t="shared" si="2"/>
        <v/>
      </c>
      <c r="AO194" s="4"/>
      <c r="AP194" s="4"/>
      <c r="AQ194" s="11"/>
      <c r="AR194" s="32"/>
      <c r="AS194" s="4"/>
      <c r="AT194" s="4"/>
      <c r="AU194" s="4"/>
      <c r="AV194" s="11"/>
      <c r="AW194" s="11"/>
      <c r="AX194" s="11"/>
      <c r="AY194" s="11"/>
      <c r="AZ194" s="4"/>
      <c r="BA194" s="4"/>
      <c r="BB194" s="5"/>
      <c r="BC194" s="4"/>
      <c r="BD194" s="4"/>
      <c r="BE194" s="5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3"/>
      <c r="BU194" s="3"/>
      <c r="BV194" s="3"/>
      <c r="BW194" s="3"/>
      <c r="BX194" s="3"/>
      <c r="BY194" s="11"/>
      <c r="BZ194" s="4"/>
      <c r="CA194" s="4"/>
      <c r="CB194" s="11"/>
      <c r="CC194" s="4"/>
      <c r="CD194" s="4"/>
      <c r="CE194" s="11"/>
      <c r="CF194" s="115"/>
      <c r="CG194" s="115"/>
      <c r="CH194" s="11"/>
      <c r="CI194" s="115"/>
      <c r="CJ194" s="115"/>
      <c r="CK194" s="11"/>
      <c r="CL194" s="115"/>
      <c r="CM194" s="115"/>
      <c r="CN194" s="11"/>
      <c r="CO194" s="11"/>
      <c r="CP194" s="11"/>
      <c r="CQ194" s="11"/>
      <c r="CR194" s="11"/>
      <c r="CS194" s="4"/>
      <c r="CT194" s="11"/>
      <c r="CU194" s="11"/>
      <c r="CV194" s="11"/>
      <c r="CW194" s="11"/>
      <c r="CX194" s="136" t="str">
        <f>IF(CW194="","",VLOOKUP(CW194,'Daftar Kode dan Nama PT'!$A$1:$B$122,2,1))</f>
        <v/>
      </c>
      <c r="CY194" s="17" t="s">
        <v>199</v>
      </c>
      <c r="DG194" s="120" t="s">
        <v>199</v>
      </c>
    </row>
    <row r="195" spans="1:111" ht="15" customHeight="1">
      <c r="A195" s="4"/>
      <c r="B195" s="4"/>
      <c r="C195" s="3"/>
      <c r="D195" s="11"/>
      <c r="E195" s="3"/>
      <c r="F195" s="3"/>
      <c r="G195" s="3"/>
      <c r="H195" s="3"/>
      <c r="I195" s="3"/>
      <c r="J195" s="11"/>
      <c r="K195" s="11"/>
      <c r="L195" s="11"/>
      <c r="M195" s="3"/>
      <c r="N195" s="11"/>
      <c r="O195" s="3"/>
      <c r="P195" s="11"/>
      <c r="Q195" s="5"/>
      <c r="R195" s="3"/>
      <c r="S195" s="4"/>
      <c r="T195" s="11"/>
      <c r="U195" s="4"/>
      <c r="V195" s="4"/>
      <c r="W195" s="11"/>
      <c r="X195" s="11"/>
      <c r="Y195" s="11"/>
      <c r="Z195" s="11"/>
      <c r="AA195" s="11"/>
      <c r="AB195" s="4"/>
      <c r="AC195" s="4"/>
      <c r="AD195" s="5"/>
      <c r="AE195" s="4"/>
      <c r="AF195" s="4"/>
      <c r="AG195" s="4"/>
      <c r="AH195" s="4"/>
      <c r="AI195" s="4"/>
      <c r="AJ195" s="11"/>
      <c r="AK195" s="32"/>
      <c r="AL195" s="4"/>
      <c r="AM195" s="4"/>
      <c r="AN195" s="74" t="str">
        <f t="shared" si="2"/>
        <v/>
      </c>
      <c r="AO195" s="4"/>
      <c r="AP195" s="4"/>
      <c r="AQ195" s="11"/>
      <c r="AR195" s="32"/>
      <c r="AS195" s="4"/>
      <c r="AT195" s="4"/>
      <c r="AU195" s="4"/>
      <c r="AV195" s="11"/>
      <c r="AW195" s="11"/>
      <c r="AX195" s="11"/>
      <c r="AY195" s="11"/>
      <c r="AZ195" s="4"/>
      <c r="BA195" s="4"/>
      <c r="BB195" s="5"/>
      <c r="BC195" s="4"/>
      <c r="BD195" s="4"/>
      <c r="BE195" s="5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3"/>
      <c r="BU195" s="3"/>
      <c r="BV195" s="3"/>
      <c r="BW195" s="3"/>
      <c r="BX195" s="3"/>
      <c r="BY195" s="11"/>
      <c r="BZ195" s="4"/>
      <c r="CA195" s="4"/>
      <c r="CB195" s="11"/>
      <c r="CC195" s="4"/>
      <c r="CD195" s="4"/>
      <c r="CE195" s="11"/>
      <c r="CF195" s="115"/>
      <c r="CG195" s="115"/>
      <c r="CH195" s="11"/>
      <c r="CI195" s="115"/>
      <c r="CJ195" s="115"/>
      <c r="CK195" s="11"/>
      <c r="CL195" s="115"/>
      <c r="CM195" s="115"/>
      <c r="CN195" s="11"/>
      <c r="CO195" s="11"/>
      <c r="CP195" s="11"/>
      <c r="CQ195" s="11"/>
      <c r="CR195" s="11"/>
      <c r="CS195" s="4"/>
      <c r="CT195" s="11"/>
      <c r="CU195" s="11"/>
      <c r="CV195" s="11"/>
      <c r="CW195" s="11"/>
      <c r="CX195" s="136" t="str">
        <f>IF(CW195="","",VLOOKUP(CW195,'Daftar Kode dan Nama PT'!$A$1:$B$122,2,1))</f>
        <v/>
      </c>
      <c r="CY195" s="17" t="s">
        <v>199</v>
      </c>
      <c r="DG195" s="120" t="s">
        <v>199</v>
      </c>
    </row>
    <row r="196" spans="1:111" ht="15" customHeight="1">
      <c r="A196" s="4"/>
      <c r="B196" s="4"/>
      <c r="C196" s="3"/>
      <c r="D196" s="11"/>
      <c r="E196" s="3"/>
      <c r="F196" s="3"/>
      <c r="G196" s="3"/>
      <c r="H196" s="3"/>
      <c r="I196" s="3"/>
      <c r="J196" s="11"/>
      <c r="K196" s="11"/>
      <c r="L196" s="11"/>
      <c r="M196" s="3"/>
      <c r="N196" s="11"/>
      <c r="O196" s="3"/>
      <c r="P196" s="11"/>
      <c r="Q196" s="5"/>
      <c r="R196" s="3"/>
      <c r="S196" s="4"/>
      <c r="T196" s="11"/>
      <c r="U196" s="4"/>
      <c r="V196" s="4"/>
      <c r="W196" s="11"/>
      <c r="X196" s="11"/>
      <c r="Y196" s="11"/>
      <c r="Z196" s="11"/>
      <c r="AA196" s="11"/>
      <c r="AB196" s="4"/>
      <c r="AC196" s="4"/>
      <c r="AD196" s="5"/>
      <c r="AE196" s="4"/>
      <c r="AF196" s="4"/>
      <c r="AG196" s="4"/>
      <c r="AH196" s="4"/>
      <c r="AI196" s="4"/>
      <c r="AJ196" s="11"/>
      <c r="AK196" s="32"/>
      <c r="AL196" s="4"/>
      <c r="AM196" s="4"/>
      <c r="AN196" s="74" t="str">
        <f t="shared" si="2"/>
        <v/>
      </c>
      <c r="AO196" s="4"/>
      <c r="AP196" s="4"/>
      <c r="AQ196" s="11"/>
      <c r="AR196" s="32"/>
      <c r="AS196" s="4"/>
      <c r="AT196" s="4"/>
      <c r="AU196" s="4"/>
      <c r="AV196" s="11"/>
      <c r="AW196" s="11"/>
      <c r="AX196" s="11"/>
      <c r="AY196" s="11"/>
      <c r="AZ196" s="4"/>
      <c r="BA196" s="4"/>
      <c r="BB196" s="5"/>
      <c r="BC196" s="4"/>
      <c r="BD196" s="4"/>
      <c r="BE196" s="5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3"/>
      <c r="BU196" s="3"/>
      <c r="BV196" s="3"/>
      <c r="BW196" s="3"/>
      <c r="BX196" s="3"/>
      <c r="BY196" s="11"/>
      <c r="BZ196" s="4"/>
      <c r="CA196" s="4"/>
      <c r="CB196" s="11"/>
      <c r="CC196" s="4"/>
      <c r="CD196" s="4"/>
      <c r="CE196" s="11"/>
      <c r="CF196" s="115"/>
      <c r="CG196" s="115"/>
      <c r="CH196" s="11"/>
      <c r="CI196" s="115"/>
      <c r="CJ196" s="115"/>
      <c r="CK196" s="11"/>
      <c r="CL196" s="115"/>
      <c r="CM196" s="115"/>
      <c r="CN196" s="11"/>
      <c r="CO196" s="11"/>
      <c r="CP196" s="11"/>
      <c r="CQ196" s="11"/>
      <c r="CR196" s="11"/>
      <c r="CS196" s="4"/>
      <c r="CT196" s="11"/>
      <c r="CU196" s="11"/>
      <c r="CV196" s="11"/>
      <c r="CW196" s="11"/>
      <c r="CX196" s="136" t="str">
        <f>IF(CW196="","",VLOOKUP(CW196,'Daftar Kode dan Nama PT'!$A$1:$B$122,2,1))</f>
        <v/>
      </c>
      <c r="CY196" s="17" t="s">
        <v>199</v>
      </c>
      <c r="DG196" s="120" t="s">
        <v>199</v>
      </c>
    </row>
    <row r="197" spans="1:111" ht="15" customHeight="1">
      <c r="A197" s="4"/>
      <c r="B197" s="4"/>
      <c r="C197" s="3"/>
      <c r="D197" s="11"/>
      <c r="E197" s="3"/>
      <c r="F197" s="3"/>
      <c r="G197" s="3"/>
      <c r="H197" s="3"/>
      <c r="I197" s="3"/>
      <c r="J197" s="11"/>
      <c r="K197" s="11"/>
      <c r="L197" s="11"/>
      <c r="M197" s="3"/>
      <c r="N197" s="11"/>
      <c r="O197" s="3"/>
      <c r="P197" s="11"/>
      <c r="Q197" s="5"/>
      <c r="R197" s="3"/>
      <c r="S197" s="4"/>
      <c r="T197" s="11"/>
      <c r="U197" s="4"/>
      <c r="V197" s="4"/>
      <c r="W197" s="11"/>
      <c r="X197" s="11"/>
      <c r="Y197" s="11"/>
      <c r="Z197" s="11"/>
      <c r="AA197" s="11"/>
      <c r="AB197" s="4"/>
      <c r="AC197" s="4"/>
      <c r="AD197" s="5"/>
      <c r="AE197" s="4"/>
      <c r="AF197" s="4"/>
      <c r="AG197" s="4"/>
      <c r="AH197" s="4"/>
      <c r="AI197" s="4"/>
      <c r="AJ197" s="11"/>
      <c r="AK197" s="32"/>
      <c r="AL197" s="4"/>
      <c r="AM197" s="4"/>
      <c r="AN197" s="74" t="str">
        <f t="shared" si="2"/>
        <v/>
      </c>
      <c r="AO197" s="4"/>
      <c r="AP197" s="4"/>
      <c r="AQ197" s="11"/>
      <c r="AR197" s="32"/>
      <c r="AS197" s="4"/>
      <c r="AT197" s="4"/>
      <c r="AU197" s="4"/>
      <c r="AV197" s="11"/>
      <c r="AW197" s="11"/>
      <c r="AX197" s="11"/>
      <c r="AY197" s="11"/>
      <c r="AZ197" s="4"/>
      <c r="BA197" s="4"/>
      <c r="BB197" s="5"/>
      <c r="BC197" s="4"/>
      <c r="BD197" s="4"/>
      <c r="BE197" s="5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3"/>
      <c r="BU197" s="3"/>
      <c r="BV197" s="3"/>
      <c r="BW197" s="3"/>
      <c r="BX197" s="3"/>
      <c r="BY197" s="11"/>
      <c r="BZ197" s="4"/>
      <c r="CA197" s="4"/>
      <c r="CB197" s="11"/>
      <c r="CC197" s="4"/>
      <c r="CD197" s="4"/>
      <c r="CE197" s="11"/>
      <c r="CF197" s="115"/>
      <c r="CG197" s="115"/>
      <c r="CH197" s="11"/>
      <c r="CI197" s="115"/>
      <c r="CJ197" s="115"/>
      <c r="CK197" s="11"/>
      <c r="CL197" s="115"/>
      <c r="CM197" s="115"/>
      <c r="CN197" s="11"/>
      <c r="CO197" s="11"/>
      <c r="CP197" s="11"/>
      <c r="CQ197" s="11"/>
      <c r="CR197" s="11"/>
      <c r="CS197" s="4"/>
      <c r="CT197" s="11"/>
      <c r="CU197" s="11"/>
      <c r="CV197" s="11"/>
      <c r="CW197" s="11"/>
      <c r="CX197" s="136" t="str">
        <f>IF(CW197="","",VLOOKUP(CW197,'Daftar Kode dan Nama PT'!$A$1:$B$122,2,1))</f>
        <v/>
      </c>
      <c r="CY197" s="17" t="s">
        <v>199</v>
      </c>
      <c r="DG197" s="120" t="s">
        <v>199</v>
      </c>
    </row>
    <row r="198" spans="1:111" ht="15" customHeight="1">
      <c r="A198" s="4"/>
      <c r="B198" s="4"/>
      <c r="C198" s="3"/>
      <c r="D198" s="11"/>
      <c r="E198" s="3"/>
      <c r="F198" s="3"/>
      <c r="G198" s="3"/>
      <c r="H198" s="3"/>
      <c r="I198" s="3"/>
      <c r="J198" s="11"/>
      <c r="K198" s="11"/>
      <c r="L198" s="11"/>
      <c r="M198" s="3"/>
      <c r="N198" s="11"/>
      <c r="O198" s="3"/>
      <c r="P198" s="11"/>
      <c r="Q198" s="5"/>
      <c r="R198" s="3"/>
      <c r="S198" s="4"/>
      <c r="T198" s="11"/>
      <c r="U198" s="4"/>
      <c r="V198" s="4"/>
      <c r="W198" s="11"/>
      <c r="X198" s="11"/>
      <c r="Y198" s="11"/>
      <c r="Z198" s="11"/>
      <c r="AA198" s="11"/>
      <c r="AB198" s="4"/>
      <c r="AC198" s="4"/>
      <c r="AD198" s="5"/>
      <c r="AE198" s="4"/>
      <c r="AF198" s="4"/>
      <c r="AG198" s="4"/>
      <c r="AH198" s="4"/>
      <c r="AI198" s="4"/>
      <c r="AJ198" s="11"/>
      <c r="AK198" s="32"/>
      <c r="AL198" s="4"/>
      <c r="AM198" s="4"/>
      <c r="AN198" s="74" t="str">
        <f t="shared" ref="AN198:AN204" si="3">IF(AM198="","",IF(AM198=1,18,12))</f>
        <v/>
      </c>
      <c r="AO198" s="4"/>
      <c r="AP198" s="4"/>
      <c r="AQ198" s="11"/>
      <c r="AR198" s="32"/>
      <c r="AS198" s="4"/>
      <c r="AT198" s="4"/>
      <c r="AU198" s="4"/>
      <c r="AV198" s="11"/>
      <c r="AW198" s="11"/>
      <c r="AX198" s="11"/>
      <c r="AY198" s="11"/>
      <c r="AZ198" s="4"/>
      <c r="BA198" s="4"/>
      <c r="BB198" s="5"/>
      <c r="BC198" s="4"/>
      <c r="BD198" s="4"/>
      <c r="BE198" s="5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3"/>
      <c r="BU198" s="3"/>
      <c r="BV198" s="3"/>
      <c r="BW198" s="3"/>
      <c r="BX198" s="3"/>
      <c r="BY198" s="11"/>
      <c r="BZ198" s="4"/>
      <c r="CA198" s="4"/>
      <c r="CB198" s="11"/>
      <c r="CC198" s="4"/>
      <c r="CD198" s="4"/>
      <c r="CE198" s="11"/>
      <c r="CF198" s="115"/>
      <c r="CG198" s="115"/>
      <c r="CH198" s="11"/>
      <c r="CI198" s="115"/>
      <c r="CJ198" s="115"/>
      <c r="CK198" s="11"/>
      <c r="CL198" s="115"/>
      <c r="CM198" s="115"/>
      <c r="CN198" s="11"/>
      <c r="CO198" s="11"/>
      <c r="CP198" s="11"/>
      <c r="CQ198" s="11"/>
      <c r="CR198" s="11"/>
      <c r="CS198" s="4"/>
      <c r="CT198" s="11"/>
      <c r="CU198" s="11"/>
      <c r="CV198" s="11"/>
      <c r="CW198" s="11"/>
      <c r="CX198" s="136" t="str">
        <f>IF(CW198="","",VLOOKUP(CW198,'Daftar Kode dan Nama PT'!$A$1:$B$122,2,1))</f>
        <v/>
      </c>
      <c r="CY198" s="17" t="s">
        <v>199</v>
      </c>
      <c r="DG198" s="120" t="s">
        <v>199</v>
      </c>
    </row>
    <row r="199" spans="1:111" ht="15" customHeight="1">
      <c r="A199" s="4"/>
      <c r="B199" s="4"/>
      <c r="C199" s="3"/>
      <c r="D199" s="11"/>
      <c r="E199" s="3"/>
      <c r="F199" s="3"/>
      <c r="G199" s="3"/>
      <c r="H199" s="3"/>
      <c r="I199" s="3"/>
      <c r="J199" s="11"/>
      <c r="K199" s="11"/>
      <c r="L199" s="11"/>
      <c r="M199" s="3"/>
      <c r="N199" s="11"/>
      <c r="O199" s="3"/>
      <c r="P199" s="11"/>
      <c r="Q199" s="5"/>
      <c r="R199" s="3"/>
      <c r="S199" s="4"/>
      <c r="T199" s="11"/>
      <c r="U199" s="4"/>
      <c r="V199" s="4"/>
      <c r="W199" s="11"/>
      <c r="X199" s="11"/>
      <c r="Y199" s="11"/>
      <c r="Z199" s="11"/>
      <c r="AA199" s="11"/>
      <c r="AB199" s="4"/>
      <c r="AC199" s="4"/>
      <c r="AD199" s="5"/>
      <c r="AE199" s="4"/>
      <c r="AF199" s="4"/>
      <c r="AG199" s="4"/>
      <c r="AH199" s="4"/>
      <c r="AI199" s="4"/>
      <c r="AJ199" s="11"/>
      <c r="AK199" s="32"/>
      <c r="AL199" s="4"/>
      <c r="AM199" s="4"/>
      <c r="AN199" s="74" t="str">
        <f t="shared" si="3"/>
        <v/>
      </c>
      <c r="AO199" s="4"/>
      <c r="AP199" s="4"/>
      <c r="AQ199" s="11"/>
      <c r="AR199" s="32"/>
      <c r="AS199" s="4"/>
      <c r="AT199" s="4"/>
      <c r="AU199" s="4"/>
      <c r="AV199" s="11"/>
      <c r="AW199" s="11"/>
      <c r="AX199" s="11"/>
      <c r="AY199" s="11"/>
      <c r="AZ199" s="4"/>
      <c r="BA199" s="4"/>
      <c r="BB199" s="5"/>
      <c r="BC199" s="4"/>
      <c r="BD199" s="4"/>
      <c r="BE199" s="5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3"/>
      <c r="BU199" s="3"/>
      <c r="BV199" s="3"/>
      <c r="BW199" s="3"/>
      <c r="BX199" s="3"/>
      <c r="BY199" s="11"/>
      <c r="BZ199" s="4"/>
      <c r="CA199" s="4"/>
      <c r="CB199" s="11"/>
      <c r="CC199" s="4"/>
      <c r="CD199" s="4"/>
      <c r="CE199" s="11"/>
      <c r="CF199" s="115"/>
      <c r="CG199" s="115"/>
      <c r="CH199" s="11"/>
      <c r="CI199" s="115"/>
      <c r="CJ199" s="115"/>
      <c r="CK199" s="11"/>
      <c r="CL199" s="115"/>
      <c r="CM199" s="115"/>
      <c r="CN199" s="11"/>
      <c r="CO199" s="11"/>
      <c r="CP199" s="11"/>
      <c r="CQ199" s="11"/>
      <c r="CR199" s="11"/>
      <c r="CS199" s="4"/>
      <c r="CT199" s="11"/>
      <c r="CU199" s="11"/>
      <c r="CV199" s="11"/>
      <c r="CW199" s="11"/>
      <c r="CX199" s="136" t="str">
        <f>IF(CW199="","",VLOOKUP(CW199,'Daftar Kode dan Nama PT'!$A$1:$B$122,2,1))</f>
        <v/>
      </c>
      <c r="CY199" s="17" t="s">
        <v>199</v>
      </c>
      <c r="DG199" s="120" t="s">
        <v>199</v>
      </c>
    </row>
    <row r="200" spans="1:111" ht="15" customHeight="1">
      <c r="A200" s="4"/>
      <c r="B200" s="4"/>
      <c r="C200" s="3"/>
      <c r="D200" s="11"/>
      <c r="E200" s="3"/>
      <c r="F200" s="3"/>
      <c r="G200" s="3"/>
      <c r="H200" s="3"/>
      <c r="I200" s="3"/>
      <c r="J200" s="11"/>
      <c r="K200" s="11"/>
      <c r="L200" s="11"/>
      <c r="M200" s="3"/>
      <c r="N200" s="11"/>
      <c r="O200" s="3"/>
      <c r="P200" s="11"/>
      <c r="Q200" s="5"/>
      <c r="R200" s="3"/>
      <c r="S200" s="4"/>
      <c r="T200" s="11"/>
      <c r="U200" s="4"/>
      <c r="V200" s="4"/>
      <c r="W200" s="11"/>
      <c r="X200" s="11"/>
      <c r="Y200" s="11"/>
      <c r="Z200" s="11"/>
      <c r="AA200" s="11"/>
      <c r="AB200" s="4"/>
      <c r="AC200" s="4"/>
      <c r="AD200" s="5"/>
      <c r="AE200" s="4"/>
      <c r="AF200" s="4"/>
      <c r="AG200" s="4"/>
      <c r="AH200" s="4"/>
      <c r="AI200" s="4"/>
      <c r="AJ200" s="11"/>
      <c r="AK200" s="32"/>
      <c r="AL200" s="4"/>
      <c r="AM200" s="4"/>
      <c r="AN200" s="74" t="str">
        <f t="shared" si="3"/>
        <v/>
      </c>
      <c r="AO200" s="4"/>
      <c r="AP200" s="4"/>
      <c r="AQ200" s="11"/>
      <c r="AR200" s="32"/>
      <c r="AS200" s="4"/>
      <c r="AT200" s="4"/>
      <c r="AU200" s="4"/>
      <c r="AV200" s="11"/>
      <c r="AW200" s="11"/>
      <c r="AX200" s="11"/>
      <c r="AY200" s="11"/>
      <c r="AZ200" s="4"/>
      <c r="BA200" s="4"/>
      <c r="BB200" s="5"/>
      <c r="BC200" s="4"/>
      <c r="BD200" s="4"/>
      <c r="BE200" s="5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3"/>
      <c r="BU200" s="3"/>
      <c r="BV200" s="3"/>
      <c r="BW200" s="3"/>
      <c r="BX200" s="3"/>
      <c r="BY200" s="11"/>
      <c r="BZ200" s="4"/>
      <c r="CA200" s="4"/>
      <c r="CB200" s="11"/>
      <c r="CC200" s="4"/>
      <c r="CD200" s="4"/>
      <c r="CE200" s="11"/>
      <c r="CF200" s="115"/>
      <c r="CG200" s="115"/>
      <c r="CH200" s="11"/>
      <c r="CI200" s="115"/>
      <c r="CJ200" s="115"/>
      <c r="CK200" s="11"/>
      <c r="CL200" s="115"/>
      <c r="CM200" s="115"/>
      <c r="CN200" s="11"/>
      <c r="CO200" s="11"/>
      <c r="CP200" s="11"/>
      <c r="CQ200" s="11"/>
      <c r="CR200" s="11"/>
      <c r="CS200" s="4"/>
      <c r="CT200" s="11"/>
      <c r="CU200" s="11"/>
      <c r="CV200" s="11"/>
      <c r="CW200" s="11"/>
      <c r="CX200" s="136" t="str">
        <f>IF(CW200="","",VLOOKUP(CW200,'Daftar Kode dan Nama PT'!$A$1:$B$122,2,1))</f>
        <v/>
      </c>
      <c r="CY200" s="17" t="s">
        <v>199</v>
      </c>
      <c r="DG200" s="120" t="s">
        <v>199</v>
      </c>
    </row>
    <row r="201" spans="1:111" ht="15" customHeight="1">
      <c r="A201" s="4"/>
      <c r="B201" s="4"/>
      <c r="C201" s="3"/>
      <c r="D201" s="11"/>
      <c r="E201" s="3"/>
      <c r="F201" s="3"/>
      <c r="G201" s="3"/>
      <c r="H201" s="3"/>
      <c r="I201" s="3"/>
      <c r="J201" s="11"/>
      <c r="K201" s="11"/>
      <c r="L201" s="11"/>
      <c r="M201" s="3"/>
      <c r="N201" s="11"/>
      <c r="O201" s="3"/>
      <c r="P201" s="11"/>
      <c r="Q201" s="5"/>
      <c r="R201" s="3"/>
      <c r="S201" s="4"/>
      <c r="T201" s="11"/>
      <c r="U201" s="4"/>
      <c r="V201" s="4"/>
      <c r="W201" s="11"/>
      <c r="X201" s="11"/>
      <c r="Y201" s="11"/>
      <c r="Z201" s="11"/>
      <c r="AA201" s="11"/>
      <c r="AB201" s="4"/>
      <c r="AC201" s="4"/>
      <c r="AD201" s="5"/>
      <c r="AE201" s="4"/>
      <c r="AF201" s="4"/>
      <c r="AG201" s="4"/>
      <c r="AH201" s="4"/>
      <c r="AI201" s="4"/>
      <c r="AJ201" s="11"/>
      <c r="AK201" s="32"/>
      <c r="AL201" s="4"/>
      <c r="AM201" s="4"/>
      <c r="AN201" s="74" t="str">
        <f t="shared" si="3"/>
        <v/>
      </c>
      <c r="AO201" s="4"/>
      <c r="AP201" s="4"/>
      <c r="AQ201" s="11"/>
      <c r="AR201" s="32"/>
      <c r="AS201" s="4"/>
      <c r="AT201" s="4"/>
      <c r="AU201" s="4"/>
      <c r="AV201" s="11"/>
      <c r="AW201" s="11"/>
      <c r="AX201" s="11"/>
      <c r="AY201" s="11"/>
      <c r="AZ201" s="4"/>
      <c r="BA201" s="4"/>
      <c r="BB201" s="5"/>
      <c r="BC201" s="4"/>
      <c r="BD201" s="4"/>
      <c r="BE201" s="5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3"/>
      <c r="BU201" s="3"/>
      <c r="BV201" s="3"/>
      <c r="BW201" s="3"/>
      <c r="BX201" s="3"/>
      <c r="BY201" s="11"/>
      <c r="BZ201" s="4"/>
      <c r="CA201" s="4"/>
      <c r="CB201" s="11"/>
      <c r="CC201" s="4"/>
      <c r="CD201" s="4"/>
      <c r="CE201" s="11"/>
      <c r="CF201" s="115"/>
      <c r="CG201" s="115"/>
      <c r="CH201" s="11"/>
      <c r="CI201" s="115"/>
      <c r="CJ201" s="115"/>
      <c r="CK201" s="11"/>
      <c r="CL201" s="115"/>
      <c r="CM201" s="115"/>
      <c r="CN201" s="11"/>
      <c r="CO201" s="11"/>
      <c r="CP201" s="11"/>
      <c r="CQ201" s="11"/>
      <c r="CR201" s="11"/>
      <c r="CS201" s="4"/>
      <c r="CT201" s="11"/>
      <c r="CU201" s="11"/>
      <c r="CV201" s="11"/>
      <c r="CW201" s="11"/>
      <c r="CX201" s="136" t="str">
        <f>IF(CW201="","",VLOOKUP(CW201,'Daftar Kode dan Nama PT'!$A$1:$B$122,2,1))</f>
        <v/>
      </c>
      <c r="CY201" s="17" t="s">
        <v>199</v>
      </c>
      <c r="DG201" s="120" t="s">
        <v>199</v>
      </c>
    </row>
    <row r="202" spans="1:111" ht="15" customHeight="1">
      <c r="A202" s="4"/>
      <c r="B202" s="4"/>
      <c r="C202" s="3"/>
      <c r="D202" s="11"/>
      <c r="E202" s="3"/>
      <c r="F202" s="3"/>
      <c r="G202" s="3"/>
      <c r="H202" s="3"/>
      <c r="I202" s="3"/>
      <c r="J202" s="11"/>
      <c r="K202" s="11"/>
      <c r="L202" s="11"/>
      <c r="M202" s="3"/>
      <c r="N202" s="11"/>
      <c r="O202" s="3"/>
      <c r="P202" s="11"/>
      <c r="Q202" s="5"/>
      <c r="R202" s="3"/>
      <c r="S202" s="4"/>
      <c r="T202" s="11"/>
      <c r="U202" s="4"/>
      <c r="V202" s="4"/>
      <c r="W202" s="11"/>
      <c r="X202" s="11"/>
      <c r="Y202" s="11"/>
      <c r="Z202" s="11"/>
      <c r="AA202" s="11"/>
      <c r="AB202" s="4"/>
      <c r="AC202" s="4"/>
      <c r="AD202" s="5"/>
      <c r="AE202" s="4"/>
      <c r="AF202" s="4"/>
      <c r="AG202" s="4"/>
      <c r="AH202" s="4"/>
      <c r="AI202" s="4"/>
      <c r="AJ202" s="11"/>
      <c r="AK202" s="32"/>
      <c r="AL202" s="4"/>
      <c r="AM202" s="4"/>
      <c r="AN202" s="74" t="str">
        <f t="shared" si="3"/>
        <v/>
      </c>
      <c r="AO202" s="4"/>
      <c r="AP202" s="4"/>
      <c r="AQ202" s="11"/>
      <c r="AR202" s="32"/>
      <c r="AS202" s="4"/>
      <c r="AT202" s="4"/>
      <c r="AU202" s="4"/>
      <c r="AV202" s="11"/>
      <c r="AW202" s="11"/>
      <c r="AX202" s="11"/>
      <c r="AY202" s="11"/>
      <c r="AZ202" s="4"/>
      <c r="BA202" s="4"/>
      <c r="BB202" s="5"/>
      <c r="BC202" s="4"/>
      <c r="BD202" s="4"/>
      <c r="BE202" s="5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3"/>
      <c r="BU202" s="3"/>
      <c r="BV202" s="3"/>
      <c r="BW202" s="3"/>
      <c r="BX202" s="3"/>
      <c r="BY202" s="11"/>
      <c r="BZ202" s="4"/>
      <c r="CA202" s="4"/>
      <c r="CB202" s="11"/>
      <c r="CC202" s="4"/>
      <c r="CD202" s="4"/>
      <c r="CE202" s="11"/>
      <c r="CF202" s="115"/>
      <c r="CG202" s="115"/>
      <c r="CH202" s="11"/>
      <c r="CI202" s="115"/>
      <c r="CJ202" s="115"/>
      <c r="CK202" s="11"/>
      <c r="CL202" s="115"/>
      <c r="CM202" s="115"/>
      <c r="CN202" s="11"/>
      <c r="CO202" s="11"/>
      <c r="CP202" s="11"/>
      <c r="CQ202" s="11"/>
      <c r="CR202" s="11"/>
      <c r="CS202" s="4"/>
      <c r="CT202" s="11"/>
      <c r="CU202" s="11"/>
      <c r="CV202" s="11"/>
      <c r="CW202" s="11"/>
      <c r="CX202" s="136" t="str">
        <f>IF(CW202="","",VLOOKUP(CW202,'Daftar Kode dan Nama PT'!$A$1:$B$122,2,1))</f>
        <v/>
      </c>
      <c r="CY202" s="17" t="s">
        <v>199</v>
      </c>
      <c r="DG202" s="120" t="s">
        <v>199</v>
      </c>
    </row>
    <row r="203" spans="1:111" ht="15" customHeight="1">
      <c r="A203" s="4"/>
      <c r="B203" s="4"/>
      <c r="C203" s="3"/>
      <c r="D203" s="11"/>
      <c r="E203" s="3"/>
      <c r="F203" s="3"/>
      <c r="G203" s="3"/>
      <c r="H203" s="3"/>
      <c r="I203" s="3"/>
      <c r="J203" s="11"/>
      <c r="K203" s="11"/>
      <c r="L203" s="11"/>
      <c r="M203" s="3"/>
      <c r="N203" s="11"/>
      <c r="O203" s="3"/>
      <c r="P203" s="11"/>
      <c r="Q203" s="5"/>
      <c r="R203" s="3"/>
      <c r="S203" s="4"/>
      <c r="T203" s="11"/>
      <c r="U203" s="4"/>
      <c r="V203" s="4"/>
      <c r="W203" s="11"/>
      <c r="X203" s="11"/>
      <c r="Y203" s="11"/>
      <c r="Z203" s="11"/>
      <c r="AA203" s="11"/>
      <c r="AB203" s="4"/>
      <c r="AC203" s="4"/>
      <c r="AD203" s="5"/>
      <c r="AE203" s="4"/>
      <c r="AF203" s="4"/>
      <c r="AG203" s="4"/>
      <c r="AH203" s="4"/>
      <c r="AI203" s="4"/>
      <c r="AJ203" s="11"/>
      <c r="AK203" s="32"/>
      <c r="AL203" s="4"/>
      <c r="AM203" s="4"/>
      <c r="AN203" s="74" t="str">
        <f t="shared" si="3"/>
        <v/>
      </c>
      <c r="AO203" s="4"/>
      <c r="AP203" s="4"/>
      <c r="AQ203" s="11"/>
      <c r="AR203" s="32"/>
      <c r="AS203" s="4"/>
      <c r="AT203" s="4"/>
      <c r="AU203" s="4"/>
      <c r="AV203" s="11"/>
      <c r="AW203" s="11"/>
      <c r="AX203" s="11"/>
      <c r="AY203" s="11"/>
      <c r="AZ203" s="4"/>
      <c r="BA203" s="4"/>
      <c r="BB203" s="5"/>
      <c r="BC203" s="4"/>
      <c r="BD203" s="4"/>
      <c r="BE203" s="5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3"/>
      <c r="BU203" s="3"/>
      <c r="BV203" s="3"/>
      <c r="BW203" s="3"/>
      <c r="BX203" s="3"/>
      <c r="BY203" s="11"/>
      <c r="BZ203" s="4"/>
      <c r="CA203" s="4"/>
      <c r="CB203" s="11"/>
      <c r="CC203" s="4"/>
      <c r="CD203" s="4"/>
      <c r="CE203" s="11"/>
      <c r="CF203" s="115"/>
      <c r="CG203" s="115"/>
      <c r="CH203" s="11"/>
      <c r="CI203" s="115"/>
      <c r="CJ203" s="115"/>
      <c r="CK203" s="11"/>
      <c r="CL203" s="115"/>
      <c r="CM203" s="115"/>
      <c r="CN203" s="11"/>
      <c r="CO203" s="11"/>
      <c r="CP203" s="11"/>
      <c r="CQ203" s="11"/>
      <c r="CR203" s="11"/>
      <c r="CS203" s="4"/>
      <c r="CT203" s="11"/>
      <c r="CU203" s="11"/>
      <c r="CV203" s="11"/>
      <c r="CW203" s="11"/>
      <c r="CX203" s="136" t="str">
        <f>IF(CW203="","",VLOOKUP(CW203,'Daftar Kode dan Nama PT'!$A$1:$B$122,2,1))</f>
        <v/>
      </c>
      <c r="CY203" s="17" t="s">
        <v>199</v>
      </c>
      <c r="DG203" s="120" t="s">
        <v>199</v>
      </c>
    </row>
    <row r="204" spans="1:111" ht="15" customHeight="1">
      <c r="A204" s="4"/>
      <c r="B204" s="4"/>
      <c r="C204" s="3"/>
      <c r="D204" s="11"/>
      <c r="E204" s="3"/>
      <c r="F204" s="3"/>
      <c r="G204" s="3"/>
      <c r="H204" s="3"/>
      <c r="I204" s="3"/>
      <c r="J204" s="11"/>
      <c r="K204" s="11"/>
      <c r="L204" s="11"/>
      <c r="M204" s="3"/>
      <c r="N204" s="11"/>
      <c r="O204" s="3"/>
      <c r="P204" s="11"/>
      <c r="Q204" s="5"/>
      <c r="R204" s="3"/>
      <c r="S204" s="4"/>
      <c r="T204" s="11"/>
      <c r="U204" s="4"/>
      <c r="V204" s="4"/>
      <c r="W204" s="11"/>
      <c r="X204" s="11"/>
      <c r="Y204" s="11"/>
      <c r="Z204" s="11"/>
      <c r="AA204" s="11"/>
      <c r="AB204" s="4"/>
      <c r="AC204" s="4"/>
      <c r="AD204" s="5"/>
      <c r="AE204" s="4"/>
      <c r="AF204" s="4"/>
      <c r="AG204" s="4"/>
      <c r="AH204" s="4"/>
      <c r="AI204" s="4"/>
      <c r="AJ204" s="11"/>
      <c r="AK204" s="32"/>
      <c r="AL204" s="4"/>
      <c r="AM204" s="4"/>
      <c r="AN204" s="74" t="str">
        <f t="shared" si="3"/>
        <v/>
      </c>
      <c r="AO204" s="4"/>
      <c r="AP204" s="4"/>
      <c r="AQ204" s="11"/>
      <c r="AR204" s="32"/>
      <c r="AS204" s="4"/>
      <c r="AT204" s="4"/>
      <c r="AU204" s="4"/>
      <c r="AV204" s="11"/>
      <c r="AW204" s="11"/>
      <c r="AX204" s="11"/>
      <c r="AY204" s="11"/>
      <c r="AZ204" s="4"/>
      <c r="BA204" s="4"/>
      <c r="BB204" s="5"/>
      <c r="BC204" s="4"/>
      <c r="BD204" s="4"/>
      <c r="BE204" s="5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3"/>
      <c r="BU204" s="3"/>
      <c r="BV204" s="3"/>
      <c r="BW204" s="3"/>
      <c r="BX204" s="3"/>
      <c r="BY204" s="11"/>
      <c r="BZ204" s="4"/>
      <c r="CA204" s="4"/>
      <c r="CB204" s="11"/>
      <c r="CC204" s="4"/>
      <c r="CD204" s="4"/>
      <c r="CE204" s="11"/>
      <c r="CF204" s="115"/>
      <c r="CG204" s="115"/>
      <c r="CH204" s="11"/>
      <c r="CI204" s="115"/>
      <c r="CJ204" s="115"/>
      <c r="CK204" s="11"/>
      <c r="CL204" s="115"/>
      <c r="CM204" s="115"/>
      <c r="CN204" s="11"/>
      <c r="CO204" s="11"/>
      <c r="CP204" s="11"/>
      <c r="CQ204" s="11"/>
      <c r="CR204" s="11"/>
      <c r="CS204" s="4"/>
      <c r="CT204" s="11"/>
      <c r="CU204" s="11"/>
      <c r="CV204" s="11"/>
      <c r="CW204" s="11"/>
      <c r="CX204" s="136" t="str">
        <f>IF(CW204="","",VLOOKUP(CW204,'Daftar Kode dan Nama PT'!$A$1:$B$122,2,1))</f>
        <v/>
      </c>
      <c r="CY204" s="17" t="s">
        <v>199</v>
      </c>
      <c r="DG204" s="120" t="s">
        <v>199</v>
      </c>
    </row>
  </sheetData>
  <sheetProtection password="EE85" sheet="1" objects="1" scenarios="1"/>
  <mergeCells count="101">
    <mergeCell ref="CU3:CU4"/>
    <mergeCell ref="CD2:CD4"/>
    <mergeCell ref="CR2:CX2"/>
    <mergeCell ref="CW3:CX3"/>
    <mergeCell ref="CV3:CV4"/>
    <mergeCell ref="CC2:CC4"/>
    <mergeCell ref="CR3:CR4"/>
    <mergeCell ref="CS3:CS4"/>
    <mergeCell ref="CE2:CM2"/>
    <mergeCell ref="CE3:CG3"/>
    <mergeCell ref="CH3:CJ3"/>
    <mergeCell ref="CK3:CM3"/>
    <mergeCell ref="CN2:CO3"/>
    <mergeCell ref="CP2:CQ3"/>
    <mergeCell ref="V3:W3"/>
    <mergeCell ref="AL2:AL4"/>
    <mergeCell ref="AT3:AT4"/>
    <mergeCell ref="AE3:AE4"/>
    <mergeCell ref="AH3:AH4"/>
    <mergeCell ref="AY3:AY4"/>
    <mergeCell ref="AW3:AW4"/>
    <mergeCell ref="AO2:AR2"/>
    <mergeCell ref="CT3:CT4"/>
    <mergeCell ref="Y3:Y4"/>
    <mergeCell ref="AS2:AY2"/>
    <mergeCell ref="AX3:AX4"/>
    <mergeCell ref="BC2:BE2"/>
    <mergeCell ref="BC3:BC4"/>
    <mergeCell ref="BD3:BD4"/>
    <mergeCell ref="BE3:BE4"/>
    <mergeCell ref="AZ3:AZ4"/>
    <mergeCell ref="BA3:BA4"/>
    <mergeCell ref="AZ2:BB2"/>
    <mergeCell ref="BB3:BB4"/>
    <mergeCell ref="Z3:Z4"/>
    <mergeCell ref="AF3:AG3"/>
    <mergeCell ref="AP3:AP4"/>
    <mergeCell ref="AB3:AB4"/>
    <mergeCell ref="BZ2:BZ4"/>
    <mergeCell ref="CA2:CA4"/>
    <mergeCell ref="BJ2:BS2"/>
    <mergeCell ref="BJ3:BK3"/>
    <mergeCell ref="BR3:BS3"/>
    <mergeCell ref="BN3:BO3"/>
    <mergeCell ref="BP3:BQ3"/>
    <mergeCell ref="CB2:CB4"/>
    <mergeCell ref="BF2:BI2"/>
    <mergeCell ref="BG3:BG4"/>
    <mergeCell ref="BI3:BI4"/>
    <mergeCell ref="BH3:BH4"/>
    <mergeCell ref="BL3:BM3"/>
    <mergeCell ref="BT2:BY2"/>
    <mergeCell ref="BT3:BT4"/>
    <mergeCell ref="BU3:BU4"/>
    <mergeCell ref="BV3:BV4"/>
    <mergeCell ref="BW3:BW4"/>
    <mergeCell ref="BX3:BX4"/>
    <mergeCell ref="BY3:BY4"/>
    <mergeCell ref="AJ3:AJ4"/>
    <mergeCell ref="AK3:AK4"/>
    <mergeCell ref="D3:D4"/>
    <mergeCell ref="BF3:BF4"/>
    <mergeCell ref="K2:R2"/>
    <mergeCell ref="X3:X4"/>
    <mergeCell ref="U3:U4"/>
    <mergeCell ref="AO3:AO4"/>
    <mergeCell ref="AQ3:AQ4"/>
    <mergeCell ref="AR3:AR4"/>
    <mergeCell ref="AV3:AV4"/>
    <mergeCell ref="AS3:AS4"/>
    <mergeCell ref="AU3:AU4"/>
    <mergeCell ref="AM2:AN2"/>
    <mergeCell ref="AM3:AM4"/>
    <mergeCell ref="T3:T4"/>
    <mergeCell ref="AC3:AC4"/>
    <mergeCell ref="AI3:AI4"/>
    <mergeCell ref="U2:AI2"/>
    <mergeCell ref="AA3:AA4"/>
    <mergeCell ref="AD3:AD4"/>
    <mergeCell ref="AJ2:AK2"/>
    <mergeCell ref="AN3:AN4"/>
    <mergeCell ref="S2:T2"/>
    <mergeCell ref="A2:J2"/>
    <mergeCell ref="I3:I4"/>
    <mergeCell ref="J3:J4"/>
    <mergeCell ref="A3:A4"/>
    <mergeCell ref="E3:E4"/>
    <mergeCell ref="K3:K4"/>
    <mergeCell ref="M3:M4"/>
    <mergeCell ref="S3:S4"/>
    <mergeCell ref="L3:L4"/>
    <mergeCell ref="P3:P4"/>
    <mergeCell ref="F3:F4"/>
    <mergeCell ref="Q3:Q4"/>
    <mergeCell ref="R3:R4"/>
    <mergeCell ref="G3:G4"/>
    <mergeCell ref="N3:N4"/>
    <mergeCell ref="H3:H4"/>
    <mergeCell ref="B3:B4"/>
    <mergeCell ref="O3:O4"/>
    <mergeCell ref="C3:C4"/>
  </mergeCells>
  <dataValidations xWindow="499" yWindow="273" count="96">
    <dataValidation type="whole" showInputMessage="1" showErrorMessage="1" errorTitle="Kesalahan Pengisian" error="Isikan dengan kode : &#10;0 : Belum Mengikuti Sertifikasi&#10;1 : Sudah Mengikuti Sertifikasi" promptTitle="Petunjuk Pengisian" prompt="Isikan dengan kode : &#10;0 : Belum Mengikuti Sertifikasi&#10;1 : Sudah Mengikuti Sertifikasi" sqref="AS5:AS204">
      <formula1>0</formula1>
      <formula2>1</formula2>
    </dataValidation>
    <dataValidation type="whole" showInputMessage="1" showErrorMessage="1" errorTitle="Kesalahan Pengisian" error="Isikan dengan kode : &#10;1 : Sudah Lulus&#10;2 : Masih Proses&#10;3 : Belum Lulus" promptTitle="Petunjuk Pengisian" prompt="Isikan dengan kode : &#10;1 : Sudah Lulus&#10;2 : Masih Proses&#10;3 : Belum Lulus&#10;(kosongkan jika belum pernah mengikuti sertifikasi guru)." sqref="AT5:AT204">
      <formula1>1</formula1>
      <formula2>3</formula2>
    </dataValidation>
    <dataValidation type="whole" allowBlank="1" showInputMessage="1" showErrorMessage="1" errorTitle="Kesalahan Pengisian" error="Mohon dicek lagi." promptTitle="Petunjuk Pengisian" prompt="Isikan dengan Tahun Lulus sertifikasi (kosongkan jika belum lulus sertifikasi guru)." sqref="AU5:AU204">
      <formula1>2005</formula1>
      <formula2>2016</formula2>
    </dataValidation>
    <dataValidation type="list" allowBlank="1" showInputMessage="1" showErrorMessage="1" errorTitle="Kesalahan Pengisian" error="Kode Mata Pelajaran antara 01 sampai 33 sesuai &quot;Petunjuk&quot;." promptTitle="Petunjuk Pengisian" prompt="Isikan dengan Kode Mata Pelajaran kelulusan sertifikasi. Kode Mata Pelajaran dapat dilihat pada sheet &quot;Petunjuk&quot; (kosongkan jika belum lulus sertifikasi guru)." sqref="AV5:AV204">
      <formula1>$DE$5:$DE$37</formula1>
    </dataValidation>
    <dataValidation type="textLength" operator="equal" allowBlank="1" showInputMessage="1" showErrorMessage="1" errorTitle="Kesalahan Pengisian" error="Tanggal SK Penerbitan NRG mohon dicek lagi." promptTitle="Petunjuk Pengisian" prompt="Isikan dengan Tanggal SK Penerbitan NRG (kosongkan jika belum punya NRG). Format penulisan : DD/MM/YYYY. Misal : 1 Oktober 2012, ditulis 01/10/2012." sqref="AY5:AY204">
      <formula1>10</formula1>
    </dataValidation>
    <dataValidation type="textLength" allowBlank="1" showInputMessage="1" showErrorMessage="1" errorTitle="Kesalahan Pengisian" error="NRG harus terdiri dari 12 digit. Kalo belum punya, harap dikosongkan." promptTitle="Petunjuk Pengisian" prompt="NRG harus terdiri dari 12 digit (kosongkan jika belum punya NRG)." sqref="AW5:AW204">
      <formula1>12</formula1>
      <formula2>14</formula2>
    </dataValidation>
    <dataValidation allowBlank="1" showInputMessage="1" showErrorMessage="1" errorTitle="Kesalahan Pengisian" error="Jumlah jam mengajar mohon dicek lagi." promptTitle="Petunjuk Pengisian" prompt="Isikan dengan jumlah beban jam tatap muka untuk tugas tambahan (wajib diisi bagi yang memiliki tugas tambahan)." sqref="AN5:AN204"/>
    <dataValidation type="list" allowBlank="1" showInputMessage="1" showErrorMessage="1" errorTitle="Kesalahan Pengisian" error="Isikan dengan kode :&#10;L : Laki-laki&#10;P : Perempuan" promptTitle="Petunjuk Pengisian" prompt="Isikan dengan kode :&#10;L : Laki-laki&#10;P : Perempuan" sqref="Q5:Q204">
      <formula1>"L, P"</formula1>
    </dataValidation>
    <dataValidation type="whole" showInputMessage="1" showErrorMessage="1" errorTitle="Kesalahan Pengisian" error="Isikan dengan kode :&#10;1 : PNS&#10;2 : Non-PNS" promptTitle="Petunjuk Pengisian" prompt="Isikan dengan kode :&#10;1 : PNS&#10;2 : Non-PNS" sqref="U5:U204">
      <formula1>1</formula1>
      <formula2>2</formula2>
    </dataValidation>
    <dataValidation type="whole" showInputMessage="1" showErrorMessage="1" errorTitle="Kesalahan Pengisian" error="Isikan dengan kode : &#10;1 : Pendidik&#10;2 : Tenaga Kependidikan" promptTitle="Petunjuk Pengisian" prompt="Isikan dengan kode : &#10;1 : Pendidik&#10;2 : Tenaga Kependidikan" sqref="AH5:AH204">
      <formula1>1</formula1>
      <formula2>2</formula2>
    </dataValidation>
    <dataValidation type="textLength" operator="equal" showInputMessage="1" showErrorMessage="1" errorTitle="Kesalahan Pengisian" error="Tanggal lahir mohon diperiksa lagi." promptTitle="Petunjuk Pengisian" prompt="Diisi dengan tanggal lahir personal dengan menggunakan format : DD/MM/YYYY. Contoh : 1 Maret 1976, dituliskan : 01/03/1976." sqref="P5:P204">
      <formula1>10</formula1>
    </dataValidation>
    <dataValidation type="whole" showInputMessage="1" showErrorMessage="1" errorTitle="Kesalahan Pengisian" error="Isikan dengan kode antara 1 sampai 6 sesuai Petunjuk." promptTitle="Petunjuk Pengisian" prompt="Isikan dengan pilhan kode :&#10;1 : Kementerian Agama&#10;2 : Pemerintah Daerah&#10;3 : Kementerian Lainnya&#10;4 : Yayasan Penyelenggara&#10;5 : Satuan Pendidikan&#10;6 : Lainnya" sqref="AB5:AB204">
      <formula1>1</formula1>
      <formula2>6</formula2>
    </dataValidation>
    <dataValidation type="textLength" showInputMessage="1" showErrorMessage="1" errorTitle="Kesalahan Pengisian" error="NIK/Nomor KTP harus terdiri dari 16 digit untuk e-KTP atau 17 digit untuk KTP biasa. Tidak boleh mengandung karakter lain selain angka, baik karakter spasi ( ), karakter titik (.), karakter koma (,), karakter strip (-), dll." promptTitle="Petunjuk Pengisian" prompt="NIK/Nomor KTP harus terdiri dari 16 digit untuk e-KTP atau 17 digit untuk KTP biasa." sqref="N5:N204">
      <formula1>16</formula1>
      <formula2>17</formula2>
    </dataValidation>
    <dataValidation type="textLength" operator="equal" showInputMessage="1" showErrorMessage="1" errorTitle="Kesalahan Pengisian" error="NIP harus terdiri dari 18 digit. Tidak boleh mengandung karakter lain selain angka, baik karakter spasi ( ), karakter titik (.), karakter koma (,), karakter strip (-), dll." promptTitle="Petunjuk Pengisian" prompt="Isikan dengan NIP bagi personal PNS atau NIGNP bagi personal Non-PNS. NIP/NIGNP harus terdiri dari 18 digit. NIGNP dibuat dengan pola : 12 digit NSM + 2 digit kode mata pelajaran utama + 4 digit nomor urut personal di madrasah bersangkutan." sqref="K5:K204">
      <formula1>18</formula1>
    </dataValidation>
    <dataValidation allowBlank="1" showInputMessage="1" showErrorMessage="1" promptTitle="Petunjuk Pengisian" prompt="Isikan dengan alamat dimana lokasi madrasah tersebut berada, terdiri dari nama kampung, RT/RW dan nama desa. Atau nama jalan, nomor dan nama kota." sqref="E5:E204"/>
    <dataValidation type="list" allowBlank="1" showInputMessage="1" showErrorMessage="1" errorTitle="Kesalahan Pengisian" error="Nama Propinsi salah !!" promptTitle="Petunjuk Pengisian" prompt="Isikan dengan nama Provinsi dimana lokasi madrasah tersebut berada." sqref="F5:F204">
      <formula1>$CZ$5:$CZ$38</formula1>
    </dataValidation>
    <dataValidation allowBlank="1" showInputMessage="1" showErrorMessage="1" promptTitle="Petunjuk Pengisian" prompt="Isikan dengan nama Kabupaten atau Kota dimana lokasi madrasah tersebut berada." sqref="G5:G204"/>
    <dataValidation allowBlank="1" showInputMessage="1" showErrorMessage="1" promptTitle="Petunjuk Pengisian" prompt="Isikan dengan nama Kecamatan dimana lokasi madrasah tersebut berada." sqref="H5:H204"/>
    <dataValidation allowBlank="1" showInputMessage="1" showErrorMessage="1" promptTitle="Petunjuk Pengisian" prompt="Isikan dengan nama lengkap personal yang bersangkutan, dituliskan beserta gelar akademik (wajib diisi). Jika nama personal mengandung tanda petik, gunakan tanda petik di bawah tombol Esc (`)." sqref="M5:M204"/>
    <dataValidation allowBlank="1" showInputMessage="1" showErrorMessage="1" promptTitle="Petunjuk Pengisian" prompt="Isikan dengan tempat lahir sesuai akte kelahiran atau ijazah." sqref="O5:O204"/>
    <dataValidation allowBlank="1" showInputMessage="1" showErrorMessage="1" promptTitle="Petunjuk Pengisian" prompt="Isikan dengan nama lengkap Ibu Kandung." sqref="R5:R204"/>
    <dataValidation type="whole" showInputMessage="1" showErrorMessage="1" errorTitle="Kesalahan Pengisian" error="Isikan dengan kode :&#10;0 : Belum Inpassing&#10;1 : Sudah Inpassing" promptTitle="Petunjuk Pengisian" prompt="Isikan dengan kode Status Inpassing (khusus bagi personal Non-PNS) :&#10;0 : Belum Inpassing&#10;1 : Sudah Inpassing" sqref="V5:V204">
      <formula1>0</formula1>
      <formula2>1</formula2>
    </dataValidation>
    <dataValidation type="list" showInputMessage="1" showErrorMessage="1" errorTitle="Kesalahan Pengisian" error="Isikan dengan kode antara 0 sampai 9 sesuai Petunjuk." promptTitle="Petunjuk Pengisian" prompt="Isikan dengan pilhan kode :&#10;0 : Tidak berpendidikan formal&#10;1 : &lt;= SLTP&#10;2 : SLTA&#10;3 : D1&#10;4 : D2&#10;5 : D3&#10;6 : D4&#10;7 : S1&#10;8 : S2&#10;9 : S3&#10;(wajib diisi)" sqref="S5:S204">
      <formula1>"0,1,2,3,4,5,6,7,8,9"</formula1>
    </dataValidation>
    <dataValidation type="list" allowBlank="1" showInputMessage="1" showErrorMessage="1" errorTitle="Kesalahan Pengisian" error="Diisi dengan kode antara 01 sampai 14. Kode Golongan dapat dilihat pada sheet PETUNJUK." promptTitle="Petunjuk Pengisian" prompt="Isikan dengan Kode Golongan Kepegawaian dari personal yang bersangkutan.&#10;Bagi personal Non-PNS, masukan Golongan Inpassing (jika sudah Inpassing).&#10;Kode Golongan dapat dilihat pada sheet &quot;PETUNJUK&quot; (wajib diisi bagi PNS)." sqref="X5:X204">
      <formula1>$DC$5:$DC$18</formula1>
    </dataValidation>
    <dataValidation type="list" allowBlank="1" showInputMessage="1" showErrorMessage="1" errorTitle="Kesalahan Pengisian" error="Isi dengan kode antara 01 sampai 18. Daftar kode dapat dilihat pada sheet &quot;PETUNJUK&quot;." promptTitle="Petunjuk Pengisian" prompt="Isikan dengan Kode Kelompok Program Studi pendidikan terakhir (wajib diisi bagi personal yang berpendidikan D1 atau lebih). Kode Kelompok Program Studi dapat dilihat pada sheet &quot;PETUNJUK&quot;." sqref="T5:T204">
      <formula1>$DA$5:$DA$22</formula1>
    </dataValidation>
    <dataValidation type="list" allowBlank="1" showInputMessage="1" showErrorMessage="1" errorTitle="Kesalahan Pengisian" error="Kode Mata Pelajaran antara 01 sampai 33 sesuai &quot;Petunjuk&quot;." promptTitle="Petunjuk Pengisian" prompt="Isikan dengan Kode Mata Pelajaran (wajib diisi bagi personal yang bertugas sebagai pendidik). Kode Mata Pelajaran dapat dilihat pada sheet &quot;Petunjuk&quot;." sqref="AJ5:AJ204">
      <formula1>$DE$5:$DE$37</formula1>
    </dataValidation>
    <dataValidation type="whole" allowBlank="1" showInputMessage="1" showErrorMessage="1" errorTitle="Kesalahan Pengisian" error="Isikan dengan kode :&#10;0 : Belum menerima TPG&#10;1 : Sudah menerima TPG" promptTitle="Petunjuk Pengisian" prompt="Isikan dengan kode :&#10;0 : Bukan penerima TFG&#10;1 : Penerima TFG" sqref="BC5:BC204">
      <formula1>0</formula1>
      <formula2>1</formula2>
    </dataValidation>
    <dataValidation type="whole" showInputMessage="1" showErrorMessage="1" errorTitle="Kesalahan Pengisian" error="Mohon dicek lagi." promptTitle="Petunjuk Pengisian" prompt="Isikan dengan besarnya Gaji Pokok yang diterima per bulan (dalam satuan rupiah)" sqref="AD5:AD204">
      <formula1>0</formula1>
      <formula2>20000000</formula2>
    </dataValidation>
    <dataValidation type="whole" allowBlank="1" showInputMessage="1" showErrorMessage="1" errorTitle="Kesalahan Pengisian" error="Isikan dengan kode :&#10;0 : Belum menerima TPG&#10;1 : Sudah menerima TPG" promptTitle="Petunjuk Pengisian" prompt="Diisi hanya untuk personal yang sudah lulus sertifikasi guru. Isikan dengan kode :&#10;0 : Belum menerima&#10;1 : Sudah menerima" sqref="AZ5:AZ204">
      <formula1>0</formula1>
      <formula2>1</formula2>
    </dataValidation>
    <dataValidation type="whole" allowBlank="1" showInputMessage="1" showErrorMessage="1" errorTitle="Kesalahan Pengisian" error="Mohon dicek lagi." promptTitle="Petunjuk Pengisian" prompt="Isikan dengan besarnya TFG yang diterima dalam satuan rupiah (kosongkan jika belum menerima TFG)." sqref="BE5:BE204">
      <formula1>1</formula1>
      <formula2>2000000</formula2>
    </dataValidation>
    <dataValidation type="whole" allowBlank="1" showInputMessage="1" showErrorMessage="1" errorTitle="Kesalahan Pengisian" error="Mohon dicek lagi." promptTitle="Petunjuk Pengisian" prompt="Isikan dengan besarnya TPG yang diterima dalam satuan rupiah (kosongkan jika belum menerima TPG)." sqref="BB5:BB204">
      <formula1>1</formula1>
      <formula2>20000000</formula2>
    </dataValidation>
    <dataValidation type="whole" showInputMessage="1" showErrorMessage="1" errorTitle="Kesalahan Pengisian" error="Isikan dengan kode antara 1 sampai 8 sesuai PETUNJUK." promptTitle="Petunjuk Pengisian" prompt="Isi dengan pilhan kode :&#10;1 : MI&#10;2 : MTs&#10;3 : MA&#10;4 : SD&#10;5 : SMP&#10;6 : SMA&#10;7 : SMK&#10;8 : Lainnya" sqref="AO5:AO204">
      <formula1>1</formula1>
      <formula2>8</formula2>
    </dataValidation>
    <dataValidation type="list" allowBlank="1" showInputMessage="1" showErrorMessage="1" errorTitle="Kesalahan Pengisian" error="Kode Mata Pelajaran antara 01 sampai 33 sesuai &quot;PETUNJUK&quot;." promptTitle="Petunjuk Pengisian" prompt="Isikan dengan Kode Mata Pelajaran yang diampu di madrasah/satuan pendidikan lain. Jika sudah lulus sertifikasi, mapel yang diampu harus sama dengan mapel pada sertifikat pendidik. Kode Mata Pelajaran dapat dilihat pada sheet &quot;PETUNJUK&quot;." sqref="AQ5:AQ204">
      <formula1>$DE$5:$DE$37</formula1>
    </dataValidation>
    <dataValidation type="whole" showInputMessage="1" showErrorMessage="1" errorTitle="Kesalahan Pengisian" error="Isikan dengan kode antara 1 sampai 8 sesuai PETUNJUK." promptTitle="Petunjuk Pengisian" prompt="Isi dengan pilhan kode :&#10;1 : Kepala Madrasah&#10;2 : Wakil Kepala Madrasah&#10;3 : Kepala Perpustakaan&#10;4 : Kepala Laboratorium&#10;5 : Ketua Jurusan/Program Keahlian&#10;6 : Kepala Bengkel&#10;7 : Pembimbing Praktek Kerja Industri&#10;8 : Kepala Unit Produksi" sqref="AM5:AM204">
      <formula1>1</formula1>
      <formula2>8</formula2>
    </dataValidation>
    <dataValidation type="whole" showInputMessage="1" showErrorMessage="1" errorTitle="Kesalahan Pengisian" error="Isikan dengan kode antara 1 sampai 8 sesuai Petunjuk." promptTitle="Petunjuk Pengisian" prompt="Isikan dengan pilihan kode :&#10;1 : Tenaga Administrasi&#10;2 : Tenaga Perpustakaan&#10;3 : Tenaga Laboratorium&#10;4 : Tenaga Kebersihan&#10;5 : Pengemudi&#10;6 : Penjaga Sekolah/Pesuruh&#10;7 : Tenaga Keamanan&#10;8 : Lainnya" sqref="AL5:AL204">
      <formula1>1</formula1>
      <formula2>8</formula2>
    </dataValidation>
    <dataValidation type="textLength" operator="equal" allowBlank="1" showInputMessage="1" showErrorMessage="1" errorTitle="Kesalahan Pengisian" error="Tanggal TMT SK mohon diperiksa lagi." promptTitle="Petunjuk Pengisian" prompt="diisi dengan TMT Inpassing (Khusus untuk Guru Non-PNS yang sudah inpassing). Format : tanggal/bulan/tahun. Contoh: Tanggal 01 Maret 2006 ditulis : 01/03/2006" sqref="W5:W204">
      <formula1>10</formula1>
    </dataValidation>
    <dataValidation type="textLength" operator="equal" allowBlank="1" showInputMessage="1" showErrorMessage="1" errorTitle="Kesalahan Pengisian" error="TMT SK Awal mohon diperiksa lagi." promptTitle="Petunjuk Pengisian" prompt="Diisi dengan TMT Awal bertugas sebagai Pendidik atau Tenaga Kependidikan. Format : tanggal/bulan/tahun. Contoh: Tanggal 01 Maret 2006 ditulis : 01/03/2006." sqref="Z5:Z204">
      <formula1>10</formula1>
    </dataValidation>
    <dataValidation type="textLength" operator="equal" allowBlank="1" showInputMessage="1" showErrorMessage="1" errorTitle="Kesalahan Pengisian" error="TMT SK Terakhir mohon diperiksa lagi." promptTitle="Petunjuk Pengisian" prompt="Diisi dengan TMT Terakhir bertugas sebagai Pendidik atau Tenaga Kependidikan. Format : tanggal/bulan/tahun. Contoh: Tanggal 01 Maret 2014 ditulis : 01/03/2014." sqref="AA5:AA204">
      <formula1>10</formula1>
    </dataValidation>
    <dataValidation type="whole" showInputMessage="1" showErrorMessage="1" errorTitle="Kesalahan Pengisian" error="Isikan dengan kode antara 1 sampai 2 sesuai Petunjuk." promptTitle="Petunjuk Pengisian" prompt="Isikan dengan kode : &#10;1 : Satminkal&#10;2 : Bukan Satminkal" sqref="AE5:AE204">
      <formula1>1</formula1>
      <formula2>2</formula2>
    </dataValidation>
    <dataValidation type="textLength" operator="equal" allowBlank="1" showInputMessage="1" showErrorMessage="1" errorTitle="Kesalahan Pengisian" error="Mohon dicek lagi." promptTitle="Petunjuk Pengisian" prompt="Diisi dengan NUPTK (16 digit). Jika belum memiliki NUPTK, isi dengan PegId (tambahkan karakter &quot;ID&quot; di depan PegId dimaksud). Kosongkan jika belum memiliki keduanya." sqref="L5:L204">
      <formula1>16</formula1>
    </dataValidation>
    <dataValidation type="textLength" operator="equal" showInputMessage="1" showErrorMessage="1" errorTitle="Kesalahan Pengisian" error="NPSN harus terdiri dari 8 digit. Tidak boleh mengandung karakter lain selain angka, baik karakter spasi ( ), karakter titik (.), karakter koma (,), karakter strip (-), dll." promptTitle="Petunjuk Pengisian" prompt="Isikan dengan NPSN satuan pendidikan tempat tugas lain." sqref="AP5:AP204">
      <formula1>8</formula1>
    </dataValidation>
    <dataValidation type="whole" allowBlank="1" showInputMessage="1" showErrorMessage="1" errorTitle="Kesalahan Pengisian" error="Jumlah jam mengajar mohon dicek lagi." promptTitle="Petunjuk Pengisian" prompt="Isikan dengan total jam mengajar per minggu (untuk mata pelajaran utama dan mata pelajaran serumpun yang diampu)." sqref="AK5:AK204">
      <formula1>1</formula1>
      <formula2>50</formula2>
    </dataValidation>
    <dataValidation type="whole" allowBlank="1" showInputMessage="1" showErrorMessage="1" errorTitle="Kesalahan Pengisian" error="Jumlah jam mengajar mohon dicek lagi." promptTitle="Petunjuk Pengisian" prompt="Isikan dengan jumlah jam mengajar mata pelajaran utama yang diampu per minggu (wajib diisi bagi personal yang bertugas sebagai pendidik)." sqref="AR5:AR204">
      <formula1>1</formula1>
      <formula2>50</formula2>
    </dataValidation>
    <dataValidation type="whole" showInputMessage="1" showErrorMessage="1" errorTitle="Kesalahan Pengisian" error="Isikan dengan kode antara 1 sampai 4 sesuai Petunjuk." promptTitle="Petunjuk Pengisian" prompt="Isikan dengan pilhan kode :&#10;1 : Tetap&#10;2 : Tidak Tetap&#10;3 : Diperbantukan&#10;4 : Dipekerjakan" sqref="AC5:AC204">
      <formula1>1</formula1>
      <formula2>4</formula2>
    </dataValidation>
    <dataValidation type="textLength" operator="greaterThan" allowBlank="1" showInputMessage="1" showErrorMessage="1" errorTitle="Kesalahan Pengisian" error="Mohon dicek lagi." promptTitle="Petunjuk Pengisian" prompt="Diisi dengan Nomor SK NRG yang dikeluarkan oleh Pejabat Berwenang. Kosongkan, jika belum memiliki NRG." sqref="AX5:AX204">
      <formula1>3</formula1>
    </dataValidation>
    <dataValidation type="textLength" operator="equal" showInputMessage="1" showErrorMessage="1" errorTitle="Kesalahan Pengisian" error="NSM harus terdiri dari 8 digit. Tidak boleh mengandung karakter lain selain angka, baik karakter spasi ( ), karakter titik (.), karakter koma (,), karakter strip (-), dll." promptTitle="Petunjuk Pengisian" prompt="NPSN harus terdiri dari 8 digit. NPSN harus sesuai dengan NPSN yang tercantum pada laman web : referensi.data.kemdikbud.go.id." sqref="B5:B204">
      <formula1>8</formula1>
    </dataValidation>
    <dataValidation allowBlank="1" showInputMessage="1" showErrorMessage="1" promptTitle="Petunjuk Pengisian" prompt="Isikan dengan nama Desa/Kelurahan dimana lokasi madrasah tersebut berada." sqref="I5:I204"/>
    <dataValidation type="textLength" operator="equal" allowBlank="1" showInputMessage="1" showErrorMessage="1" errorTitle="Kesalahan Pengisian" error="Jumlah digit tidak sesuai. Mohon dicek lagi." promptTitle="Petunjuk Pengisian" prompt="Isikan dengan Kode Pos alamat dimana lokasi madrasah tersebut berada." sqref="J5:J204">
      <formula1>5</formula1>
    </dataValidation>
    <dataValidation type="textLength" operator="equal" allowBlank="1" showInputMessage="1" showErrorMessage="1" errorTitle="Kesalahan Pengisian" error=" TMT SK CPNS mohon diperiksa lagi." promptTitle="Petunjuk Pengisian" prompt="Diisi dengan TMT SK sebagai Calon Pegawai Negeri Sipil (CPNS). Format : tanggal/bulan/tahun. Contoh: Tanggal 01 Maret 2006 ditulis : 01/03/2006 (diisi hanya bagi yang berstatus PNS)." sqref="Y5:Y204">
      <formula1>10</formula1>
    </dataValidation>
    <dataValidation allowBlank="1" showInputMessage="1" showErrorMessage="1" promptTitle="Petunjuk Pengisian" prompt="Isikan dengan alamat rumah/tempat tinggal personal yang bersangkutan, terdiri dari nama kampung, RT/RW dan nama desa. Atau nama jalan, nomor dan nama kota." sqref="BT5:BT204"/>
    <dataValidation type="list" allowBlank="1" showInputMessage="1" showErrorMessage="1" errorTitle="Kesalahan Pengisian" error="Nama Propinsi salah !!" promptTitle="Petunjuk Pengisian" prompt="Isikan dengan nama Provinsi rumah/tempat tinggal personal yang bersangkutan." sqref="BU5:BU204">
      <formula1>$CZ$5:$CZ$38</formula1>
    </dataValidation>
    <dataValidation allowBlank="1" showInputMessage="1" showErrorMessage="1" promptTitle="Petunjuk Pengisian" prompt="Isikan dengan nama Kabupaten atau Kota rumah/tempat tinggal personal yang bersangkutan." sqref="BV5:BV204"/>
    <dataValidation allowBlank="1" showInputMessage="1" showErrorMessage="1" promptTitle="Petunjuk Pengisian" prompt="Isikan dengan nama Kecamatan rumah/tempat tinggal personal yang bersangkutan." sqref="BW5:BW204"/>
    <dataValidation allowBlank="1" showInputMessage="1" showErrorMessage="1" promptTitle="Petunjuk Pengisian" prompt="Isikan dengan nama Desa/Kelurahan rumah/tempat tinggal personal yang bersangkutan." sqref="BX5:BX204"/>
    <dataValidation type="textLength" operator="equal" allowBlank="1" showInputMessage="1" showErrorMessage="1" errorTitle="Kesalahan Pengisian" error="Jumlah digit tidak sesuai. Mohon dicek lagi." promptTitle="Petunjuk Pengisian" prompt="Isikan dengan Kode Pos alamat rumah/tempat tinggal personal yang bersangkutan." sqref="BY5:BY204">
      <formula1>5</formula1>
    </dataValidation>
    <dataValidation type="textLength" showInputMessage="1" showErrorMessage="1" errorTitle="Kesalahan Pengisian" error="Mohon dicek lagi." promptTitle="Petunjuk Pengisian" prompt="Diisi dengan Nomor HP personal yang bersangkutan." sqref="CB5:CB204">
      <formula1>9</formula1>
      <formula2>14</formula2>
    </dataValidation>
    <dataValidation type="whole" showInputMessage="1" showErrorMessage="1" errorTitle="Kesalahan Pengisian" error="Mohon dicek lagi." promptTitle="Petunjuk Pengisian" prompt="Diisi dengan tahun dimana penghargaan tersebut diperoleh. Misalnya : 2011" sqref="BI5:BI204">
      <formula1>1980</formula1>
      <formula2>2016</formula2>
    </dataValidation>
    <dataValidation type="whole" showInputMessage="1" showErrorMessage="1" errorTitle="Kesalahan Pengisian" error="Isikan dengan kode antara 1 sampai 4 sesuai Petunjuk." promptTitle="Petunjuk Pengisian" prompt="Isikan dengan kode tingkat penghargaan tertinggi yang pernah diraih : &#10;1 : Tingkat Kabupaten/Kota&#10;2 : Tingkat Provinsi&#10;3 : Tingkat Nasional&#10;4 : Tingkat Internasional" sqref="BH5:BH204">
      <formula1>1</formula1>
      <formula2>4</formula2>
    </dataValidation>
    <dataValidation type="whole" allowBlank="1" showInputMessage="1" showErrorMessage="1" errorTitle="Kesalahan Pengisian" error="Isikan dengan kode antara 1 sampai 4 sesuai Petunjuk." promptTitle="Petunjuk Pengisian" prompt="Isikan dengan Bidang Penghargaan yang pernah diperoleh. Isikan dengan kode :&#10;1 : ICT/TIK&#10;2 : Penelitian Tindakan Kelas (PTK)&#10;3 : Model Pembelajaran&#10;4 : Lainnya" sqref="BG5:BG204">
      <formula1>1</formula1>
      <formula2>4</formula2>
    </dataValidation>
    <dataValidation type="whole" showInputMessage="1" showErrorMessage="1" errorTitle="Kesalahan Pengisian" error="Isikan dengan kode : &#10;0 : Belum Pernah&#10;1 : Pernah" promptTitle="Petunjuk Pengisian" prompt="Isikan dengan kode : &#10;0 : Belum Pernah&#10;1 : Pernah" sqref="BJ5:BJ204 BN5:BN204 BR5:BR204 BP5:BP204 BL5:BL204 BF5:BF204">
      <formula1>0</formula1>
      <formula2>1</formula2>
    </dataValidation>
    <dataValidation type="whole" allowBlank="1" showInputMessage="1" showErrorMessage="1" errorTitle="Kesalahan Pengisian" error="Diisi dengan kode 1 sampai 5 sesuai Petunjuk." promptTitle="Petunjuk Pengisian" prompt="Isikan dengan kode jarak lokasi rumah personal ke madrasah tempat tugas :&#10;1 : &lt; 5 km&#10;2 : 5-10 km&#10;3 : 11-20 km&#10;4 : 21-30 km&#10;5 : &gt; 30 km" sqref="BZ5:BZ204">
      <formula1>1</formula1>
      <formula2>5</formula2>
    </dataValidation>
    <dataValidation type="whole" allowBlank="1" showInputMessage="1" showErrorMessage="1" errorTitle="Kesalahan Pengisian" error="Diisi dengan kode antara 1 sampai 8 sesuai Petunjuk." promptTitle="Petunjuk Pengisian" prompt="Isikan dengan kode alat transportasi personal dari rumah menuju madrasah tempat tugas :&#10;1 : Jalan Kaki&#10;2 : Sepeda&#10;3 : Sepeda Motor&#10;4 : Mobil Pribadi&#10;5 : Antar Jemput Sekolah&#10;6 : Angkutan Umum&#10;7 : Perahu/Sampan&#10;8 : Lainnya" sqref="CA5:CA204">
      <formula1>1</formula1>
      <formula2>8</formula2>
    </dataValidation>
    <dataValidation type="whole" showInputMessage="1" showErrorMessage="1" errorTitle="Kesalahan Pengisian" error="Isikan dengan kode antara 1 sampai 5 sesuai Petunjuk." promptTitle="Petunjuk Pengisian" prompt="Isikan dengan pilhan kode :&#10;1 : Aktif Bertugas&#10;2 : Cuti&#10;3 : Tugas di Instansi Lain&#10;4 : Tugas Belajar&#10;5 : Izin Belajar" sqref="AI5:AI204">
      <formula1>1</formula1>
      <formula2>5</formula2>
    </dataValidation>
    <dataValidation type="whole" showInputMessage="1" showErrorMessage="1" errorTitle="Kesalahan Pengisian" error="Mohon dicek lagi." promptTitle="Petunjuk Pengisian" prompt="Diisi dengan tahun terakhir mengikuti pelatihan di bidang kompetensi kepribadian. Misalnya : 2013" sqref="BK5:BK204">
      <formula1>1980</formula1>
      <formula2>2016</formula2>
    </dataValidation>
    <dataValidation type="whole" showInputMessage="1" showErrorMessage="1" errorTitle="Kesalahan Pengisian" error="Mohon dicek lagi." promptTitle="Petunjuk Pengisian" prompt="Diisi dengan tahun terakhir mengikuti pelatihan di bidang kompetensi manajerial. Misalnya : 2013" sqref="BM5:BM204">
      <formula1>1980</formula1>
      <formula2>2016</formula2>
    </dataValidation>
    <dataValidation type="whole" showInputMessage="1" showErrorMessage="1" errorTitle="Kesalahan Pengisian" error="Mohon dicek lagi." promptTitle="Petunjuk Pengisian" prompt="Diisi dengan tahun terakhir mengikuti pelatihan di bidang kompetensi kewirausahaan. Misalnya : 2013" sqref="BO5:BO204">
      <formula1>1980</formula1>
      <formula2>2016</formula2>
    </dataValidation>
    <dataValidation type="whole" showInputMessage="1" showErrorMessage="1" errorTitle="Kesalahan Pengisian" error="Mohon dicek lagi." promptTitle="Petunjuk Pengisian" prompt="Diisi dengan tahun terakhir mengikuti pelatihan di bidang kompetensi supervisi. Misalnya : 2013" sqref="BQ5:BQ204">
      <formula1>1980</formula1>
      <formula2>2016</formula2>
    </dataValidation>
    <dataValidation type="whole" showInputMessage="1" showErrorMessage="1" errorTitle="Kesalahan Pengisian" error="Mohon dicek lagi." promptTitle="Petunjuk Pengisian" prompt="Diisi dengan tahun terakhir mengikuti pelatihan di bidang kompetensi sosial. Misalnya : 2013" sqref="BS5:BS204">
      <formula1>1980</formula1>
      <formula2>2016</formula2>
    </dataValidation>
    <dataValidation type="whole" showInputMessage="1" showErrorMessage="1" errorTitle="Kesalahan Pengisian" error="Isikan dengan kode antara 1 sampai 8 sesuai Petunjuk." promptTitle="Petunjuk Pengisian" prompt="Isi kolom ini dengan Jenis Satminkal dari personal yang bersangkutan (jika madrasah ini &quot;Bukan Satminkal&quot; dari personal yang bersangkutan). Diisi dengan kode : &#10;1 : MI&#10;2 : MTs&#10;3 : MA&#10;4 : SD&#10;5 : SMP&#10;6 : SMA&#10;7 : SMK&#10;8 : Lainnya" sqref="AF5:AF204">
      <formula1>1</formula1>
      <formula2>8</formula2>
    </dataValidation>
    <dataValidation type="textLength" operator="equal" showInputMessage="1" showErrorMessage="1" errorTitle="Kesalahan Pengisian" error="NPSN harus terdiri dari 8 digit. Tidak boleh mengandung karakter lain selain angka, baik karakter spasi ( ), karakter titik (.), karakter koma (,), karakter strip (-), dll." promptTitle="Petunjuk Pengisian" prompt="Isikan dengan NPSN Satminkal dari personal yang bersangkutan. Diisi jika madrasah yang didata ini &quot;Bukan Satminkal&quot; dari personal yang bersangkutan." sqref="AG5:AG204">
      <formula1>8</formula1>
    </dataValidation>
    <dataValidation type="custom" allowBlank="1" showInputMessage="1" showErrorMessage="1" errorTitle="Kesalahan Pengisian" error="Tahun menerima TPG tidak boleh lebih lama dari Tahun Lulus Sertifikasi. Mohon dicek lagi." promptTitle="Petunjuk Pengisian" prompt="Isikan dengan Tahun Mulai menerima TPG (kosongkan jika belum menerima TPG)." sqref="BA5:BA204">
      <formula1>BA5&gt;=AU5</formula1>
    </dataValidation>
    <dataValidation type="whole" showInputMessage="1" showErrorMessage="1" errorTitle="Kesalahan Pengisian" error="Isikan dengan kode antara 1 sampai 6 sesuai Petunjuk." promptTitle="Petunjuk Pengisian" prompt="Isikan dengan pilihan kode :&#10;1 : Islam&#10;2 : Kristen&#10;3 : Katholik&#10;4 : Hindu&#10;5 : Budha&#10;6 : Konghucu " sqref="CD5:CD204">
      <formula1>1</formula1>
      <formula2>6</formula2>
    </dataValidation>
    <dataValidation type="textLength" allowBlank="1" showInputMessage="1" showErrorMessage="1" errorTitle="Kesalahan Pengisian" error="Mohon diperiksa lagi." promptTitle="Petunjuk Pengisian" prompt="Diisi dengan Nomor Peserta Sertifikasi (bila sudah pernah mengikuti sertifikasi)." sqref="CR5:CR204">
      <formula1>4</formula1>
      <formula2>30</formula2>
    </dataValidation>
    <dataValidation type="whole" showInputMessage="1" showErrorMessage="1" errorTitle="Kesalahan Pengisian" error="Isikan dengan kode antara 1 sampai 6 sesuai Petunjuk." promptTitle="Petunjuk Pengisian" prompt="Isikan dengan pilihan kode :&#10;1 : Portofolio&#10;2 : PLPG&#10;3 : PSPL&#10;4 : PPG dalam Jabatan (PPGJ)&#10;5 : PPG Pra Jabatan&#10;6 : Lainnya " sqref="CS5:CS204">
      <formula1>1</formula1>
      <formula2>6</formula2>
    </dataValidation>
    <dataValidation type="textLength" operator="equal" allowBlank="1" showInputMessage="1" showErrorMessage="1" errorTitle="Kesalahan Pengisian" error="Mohon diperiksa lagi." promptTitle="Petunjuk Pengisian" prompt="Diisi dengan Tanggal Kelulusan Sertifikasi. Format : tanggal/bulan/tahun. Contoh: Tanggal 01 Maret 2012 ditulis : 01/03/2012." sqref="CT5:CT204">
      <formula1>10</formula1>
    </dataValidation>
    <dataValidation type="textLength" allowBlank="1" showInputMessage="1" showErrorMessage="1" errorTitle="Kesalahan Pengisian" error="Mohon diperiksa lagi." promptTitle="Petunjuk Pengisian" prompt="Diisi dengan Nomor Sertifikat Pendidik." sqref="CU5:CU204">
      <formula1>4</formula1>
      <formula2>50</formula2>
    </dataValidation>
    <dataValidation showInputMessage="1" showErrorMessage="1" errorTitle="Kesalahan Pengisian" error="Mohon dicek lagi." promptTitle="Petunjuk Pengisian" prompt="Diisi dengan Gelar Akademik PTK pada jenjang pendidikan S2. Contoh : M.Pd, M.Pd.I, M.Ag, M.Si, M.Ed, M.Sc, dll" sqref="CI5:CI204"/>
    <dataValidation type="whole" showInputMessage="1" showErrorMessage="1" errorTitle="Kesalahan Pengisian" error="Mohon dicek lagi." promptTitle="Petunjuk Pengisian" prompt="Diisi dengan Tahun Lulus PTK pada saat menyelesaikan jenjang pendidikan S2." sqref="CJ5:CJ204">
      <formula1>1950</formula1>
      <formula2>2017</formula2>
    </dataValidation>
    <dataValidation showInputMessage="1" showErrorMessage="1" errorTitle="Kesalahan Pengisian" error="Mohon dicek lagi." promptTitle="Petunjuk Pengisian" prompt="Diisi dengan Gelar Akademik PTK pada jenjang pendidikan S3. Contoh : Dr, Ph.D" sqref="CL5:CL204"/>
    <dataValidation type="whole" showInputMessage="1" showErrorMessage="1" errorTitle="Kesalahan Pengisian" error="Mohon dicek lagi." promptTitle="Petunjuk Pengisian" prompt="Diisi dengan Tahun Lulus PTK pada saat menyelesaikan jenjang pendidikan S3." sqref="CM5:CM204">
      <formula1>1950</formula1>
      <formula2>2017</formula2>
    </dataValidation>
    <dataValidation type="textLength" operator="greaterThan" allowBlank="1" showInputMessage="1" showErrorMessage="1" errorTitle="Kesalahan Pengisian" error="Mohon dicek lagi." promptTitle="Petunjuk Pengisian" prompt="Diisi dengan Nomor SK Pengangkatan Guru Tetap Non-PNS." sqref="CN5:CN204">
      <formula1>3</formula1>
    </dataValidation>
    <dataValidation type="textLength" operator="equal" allowBlank="1" showInputMessage="1" showErrorMessage="1" errorTitle="Kesalahan Pengisian" error="Tanggal TMT SK mohon diperiksa lagi." promptTitle="Petunjuk Pengisian" prompt="Diisi dengan Tanggal SK Guru (Khusus untuk Guru Non-PNS yang diangkat menjadi Guru Tetap). Format : tanggal/bulan/tahun. Contoh: Tanggal 01 Oktober 2015, ditulis : 01/10/2015." sqref="CO5:CO204">
      <formula1>10</formula1>
    </dataValidation>
    <dataValidation type="textLength" operator="greaterThan" allowBlank="1" showInputMessage="1" showErrorMessage="1" errorTitle="Kesalahan Pengisian" error="Mohon dicek lagi." promptTitle="Petunjuk Pengisian" prompt="Diisi dengan Nomor SK Inpassing Guru Non-PNS." sqref="CP5:CP204">
      <formula1>3</formula1>
    </dataValidation>
    <dataValidation type="textLength" operator="equal" allowBlank="1" showInputMessage="1" showErrorMessage="1" errorTitle="Kesalahan Pengisian" error="Tanggal TMT SK mohon diperiksa lagi." promptTitle="Petunjuk Pengisian" prompt="diisi dengan Tanggal SK Inpassing Guru Non-PNS. Format : tanggal/bulan/tahun. Contoh: Tanggal 01 Oktober 2015, ditulis : 01/10/2015." sqref="CQ5:CQ204">
      <formula1>10</formula1>
    </dataValidation>
    <dataValidation type="whole" showInputMessage="1" showErrorMessage="1" errorTitle="Kesalahan Pengisian" error="Isikan dengan kode antara 1 sampai 6 sesuai Petunjuk." promptTitle="Petunjuk Pengisian" prompt="Isikan dengan pilihan kode :&#10;1 : Rumah Milik Sendiri&#10;2 : Rumah Orangtua&#10;3 : Rumah Saudara/Kerabat&#10;4 : Rumah Dinas&#10;5 : Sewa/Kontrak&#10;6 : Lainnya " sqref="CC5:CC204">
      <formula1>1</formula1>
      <formula2>6</formula2>
    </dataValidation>
    <dataValidation allowBlank="1" showInputMessage="1" showErrorMessage="1" promptTitle="Petunjuk Pengisian" prompt="Isi dengan nama Madrasah Tsanawiyah bersangkutan (tanpa menuliskan kata MTsN atau MTsS di awal nama). Untuk nama madrasah yang mengandung tanda petik, gunakan tanda petik di bawah tombol Esc (`)." sqref="C5:C204"/>
    <dataValidation type="list" operator="equal" showInputMessage="1" showErrorMessage="1" errorTitle="Kesalahan Pengisian" error="Isi dengan pilihan Status Lembaga :&#10;MTsN : Madrasah Tsanawiyah Negeri&#10;MTsS : Madrasah Tsanawiyah Swasta" promptTitle="Petunjuk Pengisian" prompt="Isi dengan pilihan Status Lembaga :&#10;MTsN : Madrasah Tanawiyah Negeri&#10;MTsS : Madrasah Tsanawiyah Swasta" sqref="D5:D204">
      <formula1>"MTsN,MTsS"</formula1>
    </dataValidation>
    <dataValidation type="whole" showInputMessage="1" showErrorMessage="1" errorTitle="Kesalahan Pengisian" error="NSM harus terdiri dari 12 digit. Tidak boleh mengandung karakter lain selain angka, baik karakter spasi ( ), karakter titik (.), karakter koma (,), karakter strip (-), dll." promptTitle="Petunjuk Pengisian" prompt="NSM harus terdiri dari 12 digit." sqref="A5:A204">
      <formula1>121111010001</formula1>
      <formula2>121292999999</formula2>
    </dataValidation>
    <dataValidation allowBlank="1" showDropDown="1" showInputMessage="1" showErrorMessage="1" errorTitle="Kesalahan Pengisian" error="Nama Perguruan Tinggi tidak valid." promptTitle="Petunjuk Pengisian" prompt="Akan terisi dengan nama Perguruan Tinggi dimana lulusan melanjutkan pendidikannya setelah mengisikan Kolom CU (Kode)." sqref="CX5:CX204"/>
    <dataValidation type="list" allowBlank="1" showInputMessage="1" showErrorMessage="1" errorTitle="Kesalahan Pengisian" error="Isi dengan kode antara 01 sampai 18. Daftar kode dapat dilihat pada sheet &quot;PETUNJUK&quot;." promptTitle="Petunjuk Pengisian" prompt="Isikan dengan Kode Kelompok Program Studi pada jenjang pendidikan S1/D4. Kode Kelompok Program Studi dapat dilihat pada sheet &quot;PETUNJUK&quot;." sqref="CE5:CE204">
      <formula1>$DA$5:$DA$22</formula1>
    </dataValidation>
    <dataValidation showInputMessage="1" showErrorMessage="1" errorTitle="Kesalahan Pengisian" error="Mohon dicek lagi." promptTitle="Petunjuk Pengisian" prompt="Diisi dengan Gelar Akademik PTK pada jenjang pendidikan S1/D4. Contoh : Dra, Drs, S.Pd, S.Pd.I, S.Ag, S.HI, Lc, dll" sqref="CF5:CF204"/>
    <dataValidation type="whole" showInputMessage="1" showErrorMessage="1" errorTitle="Kesalahan Pengisian" error="Mohon dicek lagi." promptTitle="Petunjuk Pengisian" prompt="Diisi dengan Tahun Lulus PTK pada saat menyelesaikan jenjang pendidikan S1/D4." sqref="CG5:CG204">
      <formula1>1950</formula1>
      <formula2>2017</formula2>
    </dataValidation>
    <dataValidation type="list" allowBlank="1" showInputMessage="1" showErrorMessage="1" errorTitle="Kesalahan Pengisian" error="Isi dengan kode antara 01 sampai 18. Daftar kode dapat dilihat pada sheet &quot;PETUNJUK&quot;." promptTitle="Petunjuk Pengisian" prompt="Isikan dengan Kode Kelompok Program Studi pada jenjang pendidikan S2. Kode Kelompok Program Studi dapat dilihat pada sheet &quot;PETUNJUK&quot;." sqref="CH5:CH204">
      <formula1>$DA$5:$DA$22</formula1>
    </dataValidation>
    <dataValidation type="list" allowBlank="1" showInputMessage="1" showErrorMessage="1" errorTitle="Kesalahan Pengisian" error="Isi dengan kode antara 01 sampai 18. Daftar kode dapat dilihat pada sheet &quot;PETUNJUK&quot;." promptTitle="Petunjuk Pengisian" prompt="Isikan dengan Kode Kelompok Program Studi pada jenjang pendidikan S3. Kode Kelompok Program Studi dapat dilihat pada sheet &quot;PETUNJUK&quot;." sqref="CK5:CK204">
      <formula1>$DA$5:$DA$22</formula1>
    </dataValidation>
    <dataValidation type="textLength" operator="equal" showInputMessage="1" showErrorMessage="1" errorTitle="Kesalahan Pengisian" error="Mohon dicek lagi." promptTitle="Petunjuk Pengisian" prompt="Diisi dengan Tanggal Penerbitan Sertifikat Pendidik." sqref="CV5:CV204">
      <formula1>10</formula1>
    </dataValidation>
    <dataValidation type="whole" allowBlank="1" showInputMessage="1" showErrorMessage="1" errorTitle="Kesalahan Pengisian" error="Mohon dicek lagi." promptTitle="Petunjuk Pengisian" prompt="Isikan dengan Tahun Mulai menerima TFG (kosongkan jika belum menerima TFG)." sqref="BD5:BD204">
      <formula1>2005</formula1>
      <formula2>2016</formula2>
    </dataValidation>
  </dataValidations>
  <printOptions horizontalCentered="1"/>
  <pageMargins left="0.39370078740157483" right="0.39370078740157483" top="0.6692913385826772" bottom="0.6692913385826772" header="0.39370078740157483" footer="0.39370078740157483"/>
  <pageSetup paperSize="9" scale="85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xWindow="499" yWindow="273" count="1">
        <x14:dataValidation type="list" showInputMessage="1" showErrorMessage="1" errorTitle="Kesalahan Pengisian" error="Isikan dengan kode sesuai Petunjuk." promptTitle="Petunjuk Pengisian" prompt="Diisi dengan kode Perguruan Tinggi. Kode Perguruan Tinggi dapat dilihat pada sheet &quot;Daftar Kode dan Nama PT&quot;. (Kode dan Nama Perguruan Tinggi mohon dicek dengan teliti)._x000a_">
          <x14:formula1>
            <xm:f>'Daftar Kode dan Nama PT'!$A$3:$A$122</xm:f>
          </x14:formula1>
          <xm:sqref>CW5:CW204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CX204"/>
  <sheetViews>
    <sheetView topLeftCell="CH1" workbookViewId="0">
      <selection activeCell="CN5" sqref="CN5"/>
    </sheetView>
  </sheetViews>
  <sheetFormatPr defaultColWidth="11.5703125" defaultRowHeight="15" customHeight="1"/>
  <cols>
    <col min="1" max="2" width="10.7109375" style="24" customWidth="1"/>
    <col min="3" max="3" width="10.7109375" style="25" customWidth="1"/>
    <col min="4" max="4" width="10.7109375" style="24" customWidth="1"/>
    <col min="5" max="5" width="10.7109375" style="26" customWidth="1"/>
    <col min="6" max="6" width="10.7109375" style="24" customWidth="1"/>
    <col min="7" max="10" width="10.7109375" style="26" customWidth="1"/>
    <col min="11" max="12" width="10.7109375" style="24" customWidth="1"/>
    <col min="13" max="13" width="10.7109375" style="26" customWidth="1"/>
    <col min="14" max="14" width="10.7109375" style="24" customWidth="1"/>
    <col min="15" max="15" width="10.7109375" style="26" customWidth="1"/>
    <col min="16" max="16" width="15" style="24" customWidth="1"/>
    <col min="17" max="17" width="10.7109375" style="24" customWidth="1"/>
    <col min="18" max="18" width="10.7109375" style="26" customWidth="1"/>
    <col min="19" max="19" width="10.7109375" style="24" customWidth="1"/>
    <col min="20" max="20" width="15.28515625" style="24" bestFit="1" customWidth="1"/>
    <col min="21" max="21" width="10.7109375" style="24" customWidth="1"/>
    <col min="22" max="23" width="15.28515625" style="24" customWidth="1"/>
    <col min="24" max="24" width="15.28515625" style="24" bestFit="1" customWidth="1"/>
    <col min="25" max="25" width="15.28515625" style="24" customWidth="1"/>
    <col min="26" max="27" width="15" style="24" customWidth="1"/>
    <col min="28" max="29" width="10.7109375" style="24" customWidth="1"/>
    <col min="30" max="30" width="11.85546875" style="24" customWidth="1"/>
    <col min="31" max="31" width="10.7109375" style="24" customWidth="1"/>
    <col min="32" max="32" width="15.28515625" style="24" customWidth="1"/>
    <col min="33" max="33" width="16" style="24" bestFit="1" customWidth="1"/>
    <col min="34" max="35" width="10.7109375" style="24" customWidth="1"/>
    <col min="36" max="36" width="16" style="24" bestFit="1" customWidth="1"/>
    <col min="37" max="37" width="15.28515625" style="27" bestFit="1" customWidth="1"/>
    <col min="38" max="38" width="15.28515625" style="24" customWidth="1"/>
    <col min="39" max="39" width="13.140625" style="27" bestFit="1" customWidth="1"/>
    <col min="40" max="40" width="13.7109375" style="27" customWidth="1"/>
    <col min="41" max="41" width="11.7109375" style="24" customWidth="1"/>
    <col min="42" max="44" width="16" style="24" bestFit="1" customWidth="1"/>
    <col min="45" max="45" width="10.7109375" style="24" customWidth="1"/>
    <col min="46" max="46" width="15.28515625" style="24" customWidth="1"/>
    <col min="47" max="49" width="15.28515625" style="28" customWidth="1"/>
    <col min="50" max="50" width="16.7109375" style="28" customWidth="1"/>
    <col min="51" max="51" width="16.7109375" style="24" customWidth="1"/>
    <col min="52" max="52" width="15.28515625" style="12" customWidth="1"/>
    <col min="53" max="53" width="22" style="12" bestFit="1" customWidth="1"/>
    <col min="54" max="71" width="15.28515625" style="12" customWidth="1"/>
    <col min="72" max="72" width="10.7109375" style="26" customWidth="1"/>
    <col min="73" max="73" width="10.7109375" style="24" customWidth="1"/>
    <col min="74" max="79" width="10.7109375" style="26" customWidth="1"/>
    <col min="80" max="82" width="11.5703125" style="29"/>
    <col min="83" max="95" width="14.7109375" style="29" customWidth="1"/>
    <col min="96" max="102" width="17.7109375" style="29" customWidth="1"/>
    <col min="103" max="16384" width="11.5703125" style="29"/>
  </cols>
  <sheetData>
    <row r="1" spans="1:102" s="20" customFormat="1" ht="15" customHeight="1">
      <c r="A1" s="20" t="s">
        <v>642</v>
      </c>
      <c r="C1" s="19"/>
      <c r="D1" s="19"/>
      <c r="F1" s="19"/>
      <c r="K1" s="19"/>
      <c r="N1" s="21"/>
      <c r="P1" s="19"/>
      <c r="Q1" s="19"/>
      <c r="S1" s="19"/>
      <c r="U1" s="19"/>
      <c r="V1" s="19"/>
      <c r="W1" s="19"/>
      <c r="X1" s="19"/>
      <c r="Y1" s="19"/>
      <c r="Z1" s="19"/>
      <c r="AA1" s="19"/>
      <c r="AH1" s="22"/>
      <c r="AI1" s="22"/>
      <c r="AN1" s="19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U1" s="19"/>
    </row>
    <row r="2" spans="1:102" s="20" customFormat="1" ht="15" customHeight="1">
      <c r="A2" s="186" t="s">
        <v>638</v>
      </c>
      <c r="B2" s="187"/>
      <c r="C2" s="187"/>
      <c r="D2" s="187"/>
      <c r="E2" s="187"/>
      <c r="F2" s="187"/>
      <c r="G2" s="187"/>
      <c r="H2" s="187"/>
      <c r="I2" s="187"/>
      <c r="J2" s="188"/>
      <c r="K2" s="189" t="s">
        <v>557</v>
      </c>
      <c r="L2" s="189"/>
      <c r="M2" s="189"/>
      <c r="N2" s="189"/>
      <c r="O2" s="189"/>
      <c r="P2" s="189"/>
      <c r="Q2" s="189"/>
      <c r="R2" s="189"/>
      <c r="S2" s="194" t="s">
        <v>202</v>
      </c>
      <c r="T2" s="195"/>
      <c r="U2" s="186" t="s">
        <v>558</v>
      </c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8"/>
      <c r="AJ2" s="194" t="s">
        <v>216</v>
      </c>
      <c r="AK2" s="196"/>
      <c r="AL2" s="192" t="s">
        <v>215</v>
      </c>
      <c r="AM2" s="194" t="s">
        <v>478</v>
      </c>
      <c r="AN2" s="195"/>
      <c r="AO2" s="194" t="s">
        <v>472</v>
      </c>
      <c r="AP2" s="196"/>
      <c r="AQ2" s="197"/>
      <c r="AR2" s="198"/>
      <c r="AS2" s="189" t="s">
        <v>559</v>
      </c>
      <c r="AT2" s="189"/>
      <c r="AU2" s="189"/>
      <c r="AV2" s="189"/>
      <c r="AW2" s="189"/>
      <c r="AX2" s="189"/>
      <c r="AY2" s="189"/>
      <c r="AZ2" s="189" t="s">
        <v>520</v>
      </c>
      <c r="BA2" s="189"/>
      <c r="BB2" s="189"/>
      <c r="BC2" s="189" t="s">
        <v>519</v>
      </c>
      <c r="BD2" s="189"/>
      <c r="BE2" s="189"/>
      <c r="BF2" s="186" t="s">
        <v>458</v>
      </c>
      <c r="BG2" s="187"/>
      <c r="BH2" s="187"/>
      <c r="BI2" s="188"/>
      <c r="BJ2" s="186" t="s">
        <v>426</v>
      </c>
      <c r="BK2" s="187"/>
      <c r="BL2" s="187"/>
      <c r="BM2" s="187"/>
      <c r="BN2" s="187"/>
      <c r="BO2" s="187"/>
      <c r="BP2" s="187"/>
      <c r="BQ2" s="187"/>
      <c r="BR2" s="187"/>
      <c r="BS2" s="188"/>
      <c r="BT2" s="186" t="s">
        <v>457</v>
      </c>
      <c r="BU2" s="187"/>
      <c r="BV2" s="187"/>
      <c r="BW2" s="187"/>
      <c r="BX2" s="187"/>
      <c r="BY2" s="188"/>
      <c r="BZ2" s="192" t="s">
        <v>416</v>
      </c>
      <c r="CA2" s="192" t="s">
        <v>417</v>
      </c>
      <c r="CB2" s="192" t="s">
        <v>399</v>
      </c>
      <c r="CC2" s="199" t="s">
        <v>528</v>
      </c>
      <c r="CD2" s="199" t="s">
        <v>481</v>
      </c>
      <c r="CE2" s="199" t="s">
        <v>904</v>
      </c>
      <c r="CF2" s="199"/>
      <c r="CG2" s="199"/>
      <c r="CH2" s="199"/>
      <c r="CI2" s="199"/>
      <c r="CJ2" s="199"/>
      <c r="CK2" s="199"/>
      <c r="CL2" s="199"/>
      <c r="CM2" s="199"/>
      <c r="CN2" s="199" t="s">
        <v>500</v>
      </c>
      <c r="CO2" s="199"/>
      <c r="CP2" s="199" t="s">
        <v>503</v>
      </c>
      <c r="CQ2" s="199"/>
      <c r="CR2" s="201" t="s">
        <v>517</v>
      </c>
      <c r="CS2" s="201"/>
      <c r="CT2" s="201"/>
      <c r="CU2" s="201"/>
      <c r="CV2" s="201"/>
      <c r="CW2" s="201"/>
      <c r="CX2" s="201"/>
    </row>
    <row r="3" spans="1:102" s="20" customFormat="1" ht="15" customHeight="1">
      <c r="A3" s="189" t="s">
        <v>640</v>
      </c>
      <c r="B3" s="189" t="s">
        <v>374</v>
      </c>
      <c r="C3" s="192" t="s">
        <v>641</v>
      </c>
      <c r="D3" s="192" t="s">
        <v>51</v>
      </c>
      <c r="E3" s="189" t="s">
        <v>0</v>
      </c>
      <c r="F3" s="189" t="s">
        <v>378</v>
      </c>
      <c r="G3" s="189" t="s">
        <v>9</v>
      </c>
      <c r="H3" s="189" t="s">
        <v>1</v>
      </c>
      <c r="I3" s="192" t="s">
        <v>379</v>
      </c>
      <c r="J3" s="189" t="s">
        <v>376</v>
      </c>
      <c r="K3" s="190" t="s">
        <v>196</v>
      </c>
      <c r="L3" s="192" t="s">
        <v>364</v>
      </c>
      <c r="M3" s="192" t="s">
        <v>365</v>
      </c>
      <c r="N3" s="193" t="s">
        <v>2</v>
      </c>
      <c r="O3" s="189" t="s">
        <v>3</v>
      </c>
      <c r="P3" s="192" t="s">
        <v>50</v>
      </c>
      <c r="Q3" s="192" t="s">
        <v>7</v>
      </c>
      <c r="R3" s="192" t="s">
        <v>4</v>
      </c>
      <c r="S3" s="190" t="s">
        <v>8</v>
      </c>
      <c r="T3" s="190" t="s">
        <v>112</v>
      </c>
      <c r="U3" s="192" t="s">
        <v>113</v>
      </c>
      <c r="V3" s="194" t="s">
        <v>318</v>
      </c>
      <c r="W3" s="195"/>
      <c r="X3" s="192" t="s">
        <v>5</v>
      </c>
      <c r="Y3" s="192" t="s">
        <v>372</v>
      </c>
      <c r="Z3" s="192" t="s">
        <v>377</v>
      </c>
      <c r="AA3" s="192" t="s">
        <v>52</v>
      </c>
      <c r="AB3" s="192" t="s">
        <v>111</v>
      </c>
      <c r="AC3" s="190" t="s">
        <v>370</v>
      </c>
      <c r="AD3" s="192" t="s">
        <v>228</v>
      </c>
      <c r="AE3" s="190" t="s">
        <v>361</v>
      </c>
      <c r="AF3" s="186" t="s">
        <v>476</v>
      </c>
      <c r="AG3" s="188"/>
      <c r="AH3" s="190" t="s">
        <v>477</v>
      </c>
      <c r="AI3" s="190" t="s">
        <v>433</v>
      </c>
      <c r="AJ3" s="190" t="s">
        <v>217</v>
      </c>
      <c r="AK3" s="190" t="s">
        <v>362</v>
      </c>
      <c r="AL3" s="192"/>
      <c r="AM3" s="190" t="s">
        <v>218</v>
      </c>
      <c r="AN3" s="190" t="s">
        <v>320</v>
      </c>
      <c r="AO3" s="190" t="s">
        <v>326</v>
      </c>
      <c r="AP3" s="190" t="s">
        <v>366</v>
      </c>
      <c r="AQ3" s="190" t="s">
        <v>224</v>
      </c>
      <c r="AR3" s="190" t="s">
        <v>321</v>
      </c>
      <c r="AS3" s="192" t="s">
        <v>11</v>
      </c>
      <c r="AT3" s="192" t="s">
        <v>10</v>
      </c>
      <c r="AU3" s="192" t="s">
        <v>48</v>
      </c>
      <c r="AV3" s="192" t="s">
        <v>114</v>
      </c>
      <c r="AW3" s="189" t="s">
        <v>6</v>
      </c>
      <c r="AX3" s="189" t="s">
        <v>371</v>
      </c>
      <c r="AY3" s="192" t="s">
        <v>373</v>
      </c>
      <c r="AZ3" s="192" t="s">
        <v>234</v>
      </c>
      <c r="BA3" s="192" t="s">
        <v>226</v>
      </c>
      <c r="BB3" s="192" t="s">
        <v>227</v>
      </c>
      <c r="BC3" s="192" t="s">
        <v>233</v>
      </c>
      <c r="BD3" s="192" t="s">
        <v>235</v>
      </c>
      <c r="BE3" s="192" t="s">
        <v>236</v>
      </c>
      <c r="BF3" s="190" t="s">
        <v>408</v>
      </c>
      <c r="BG3" s="190" t="s">
        <v>400</v>
      </c>
      <c r="BH3" s="190" t="s">
        <v>401</v>
      </c>
      <c r="BI3" s="190" t="s">
        <v>425</v>
      </c>
      <c r="BJ3" s="192" t="s">
        <v>419</v>
      </c>
      <c r="BK3" s="192"/>
      <c r="BL3" s="192" t="s">
        <v>420</v>
      </c>
      <c r="BM3" s="192"/>
      <c r="BN3" s="192" t="s">
        <v>421</v>
      </c>
      <c r="BO3" s="192"/>
      <c r="BP3" s="192" t="s">
        <v>422</v>
      </c>
      <c r="BQ3" s="192"/>
      <c r="BR3" s="192" t="s">
        <v>423</v>
      </c>
      <c r="BS3" s="192"/>
      <c r="BT3" s="189" t="s">
        <v>0</v>
      </c>
      <c r="BU3" s="189" t="s">
        <v>378</v>
      </c>
      <c r="BV3" s="189" t="s">
        <v>9</v>
      </c>
      <c r="BW3" s="189" t="s">
        <v>1</v>
      </c>
      <c r="BX3" s="192" t="s">
        <v>379</v>
      </c>
      <c r="BY3" s="189" t="s">
        <v>376</v>
      </c>
      <c r="BZ3" s="192"/>
      <c r="CA3" s="192"/>
      <c r="CB3" s="192"/>
      <c r="CC3" s="199"/>
      <c r="CD3" s="199"/>
      <c r="CE3" s="199" t="s">
        <v>890</v>
      </c>
      <c r="CF3" s="199"/>
      <c r="CG3" s="199"/>
      <c r="CH3" s="199" t="s">
        <v>498</v>
      </c>
      <c r="CI3" s="199"/>
      <c r="CJ3" s="199"/>
      <c r="CK3" s="199" t="s">
        <v>499</v>
      </c>
      <c r="CL3" s="199"/>
      <c r="CM3" s="199"/>
      <c r="CN3" s="199"/>
      <c r="CO3" s="199"/>
      <c r="CP3" s="199"/>
      <c r="CQ3" s="199"/>
      <c r="CR3" s="201" t="s">
        <v>482</v>
      </c>
      <c r="CS3" s="201" t="s">
        <v>483</v>
      </c>
      <c r="CT3" s="199" t="s">
        <v>485</v>
      </c>
      <c r="CU3" s="201" t="s">
        <v>527</v>
      </c>
      <c r="CV3" s="203" t="s">
        <v>916</v>
      </c>
      <c r="CW3" s="201" t="s">
        <v>647</v>
      </c>
      <c r="CX3" s="201"/>
    </row>
    <row r="4" spans="1:102" s="20" customFormat="1" ht="27.95" customHeight="1">
      <c r="A4" s="189"/>
      <c r="B4" s="189"/>
      <c r="C4" s="189"/>
      <c r="D4" s="189"/>
      <c r="E4" s="189"/>
      <c r="F4" s="189"/>
      <c r="G4" s="189"/>
      <c r="H4" s="189"/>
      <c r="I4" s="189"/>
      <c r="J4" s="189"/>
      <c r="K4" s="191"/>
      <c r="L4" s="189"/>
      <c r="M4" s="189"/>
      <c r="N4" s="193"/>
      <c r="O4" s="189"/>
      <c r="P4" s="189"/>
      <c r="Q4" s="189"/>
      <c r="R4" s="192"/>
      <c r="S4" s="191"/>
      <c r="T4" s="191"/>
      <c r="U4" s="192"/>
      <c r="V4" s="142" t="s">
        <v>201</v>
      </c>
      <c r="W4" s="142" t="s">
        <v>317</v>
      </c>
      <c r="X4" s="192"/>
      <c r="Y4" s="189"/>
      <c r="Z4" s="189"/>
      <c r="AA4" s="189"/>
      <c r="AB4" s="192"/>
      <c r="AC4" s="191"/>
      <c r="AD4" s="192"/>
      <c r="AE4" s="191"/>
      <c r="AF4" s="143" t="s">
        <v>459</v>
      </c>
      <c r="AG4" s="142" t="s">
        <v>474</v>
      </c>
      <c r="AH4" s="191"/>
      <c r="AI4" s="191"/>
      <c r="AJ4" s="191"/>
      <c r="AK4" s="191"/>
      <c r="AL4" s="192"/>
      <c r="AM4" s="191"/>
      <c r="AN4" s="191"/>
      <c r="AO4" s="191"/>
      <c r="AP4" s="191"/>
      <c r="AQ4" s="191"/>
      <c r="AR4" s="191"/>
      <c r="AS4" s="189"/>
      <c r="AT4" s="189"/>
      <c r="AU4" s="189"/>
      <c r="AV4" s="192"/>
      <c r="AW4" s="189"/>
      <c r="AX4" s="189"/>
      <c r="AY4" s="192"/>
      <c r="AZ4" s="192"/>
      <c r="BA4" s="192"/>
      <c r="BB4" s="192"/>
      <c r="BC4" s="192"/>
      <c r="BD4" s="192"/>
      <c r="BE4" s="192"/>
      <c r="BF4" s="191"/>
      <c r="BG4" s="191"/>
      <c r="BH4" s="191"/>
      <c r="BI4" s="191"/>
      <c r="BJ4" s="142" t="s">
        <v>418</v>
      </c>
      <c r="BK4" s="142" t="s">
        <v>424</v>
      </c>
      <c r="BL4" s="142" t="s">
        <v>418</v>
      </c>
      <c r="BM4" s="142" t="s">
        <v>424</v>
      </c>
      <c r="BN4" s="142" t="s">
        <v>418</v>
      </c>
      <c r="BO4" s="142" t="s">
        <v>424</v>
      </c>
      <c r="BP4" s="142" t="s">
        <v>418</v>
      </c>
      <c r="BQ4" s="142" t="s">
        <v>424</v>
      </c>
      <c r="BR4" s="142" t="s">
        <v>418</v>
      </c>
      <c r="BS4" s="142" t="s">
        <v>424</v>
      </c>
      <c r="BT4" s="189"/>
      <c r="BU4" s="189"/>
      <c r="BV4" s="189"/>
      <c r="BW4" s="189"/>
      <c r="BX4" s="189"/>
      <c r="BY4" s="189"/>
      <c r="BZ4" s="192"/>
      <c r="CA4" s="192"/>
      <c r="CB4" s="192"/>
      <c r="CC4" s="199"/>
      <c r="CD4" s="199"/>
      <c r="CE4" s="114" t="s">
        <v>891</v>
      </c>
      <c r="CF4" s="114" t="s">
        <v>892</v>
      </c>
      <c r="CG4" s="114" t="s">
        <v>893</v>
      </c>
      <c r="CH4" s="114" t="s">
        <v>891</v>
      </c>
      <c r="CI4" s="114" t="s">
        <v>892</v>
      </c>
      <c r="CJ4" s="114" t="s">
        <v>893</v>
      </c>
      <c r="CK4" s="114" t="s">
        <v>891</v>
      </c>
      <c r="CL4" s="114" t="s">
        <v>892</v>
      </c>
      <c r="CM4" s="114" t="s">
        <v>893</v>
      </c>
      <c r="CN4" s="108" t="s">
        <v>501</v>
      </c>
      <c r="CO4" s="108" t="s">
        <v>502</v>
      </c>
      <c r="CP4" s="108" t="s">
        <v>504</v>
      </c>
      <c r="CQ4" s="108" t="s">
        <v>505</v>
      </c>
      <c r="CR4" s="202"/>
      <c r="CS4" s="202"/>
      <c r="CT4" s="200"/>
      <c r="CU4" s="202"/>
      <c r="CV4" s="204"/>
      <c r="CW4" s="129" t="s">
        <v>54</v>
      </c>
      <c r="CX4" s="137" t="s">
        <v>484</v>
      </c>
    </row>
    <row r="5" spans="1:102" s="23" customFormat="1" ht="15" customHeight="1">
      <c r="A5" s="30" t="str">
        <f>IF('Personal MTs'!A5="","-",IF(LEN('Personal MTs'!A5)&lt;&gt;12,"Tidak valid","OK"))</f>
        <v>OK</v>
      </c>
      <c r="B5" s="30" t="str">
        <f>IF('Personal MTs'!B5="","-",IF(LEN('Personal MTs'!B5)&lt;&gt;8,"Tidak valid","OK"))</f>
        <v>OK</v>
      </c>
      <c r="C5" s="31" t="str">
        <f>IF('Personal MTs'!C5="","-",IF(LEN('Personal MTs'!C5)&lt;5,"Cek lagi","OK"))</f>
        <v>OK</v>
      </c>
      <c r="D5" s="30" t="str">
        <f>IF('Personal MTs'!D5="","-",IF('Personal MTs'!D5="MTsN","OK",IF('Personal MTs'!D5="MTsS","OK","Tidak valid")))</f>
        <v>OK</v>
      </c>
      <c r="E5" s="30" t="str">
        <f>IF('Personal MTs'!E5="","-",IF(LEN('Personal MTs'!E5)&lt;5,"Cek lagi","OK"))</f>
        <v>OK</v>
      </c>
      <c r="F5" s="30" t="str">
        <f>IF('Personal MTs'!F5="","-",IF(LEN('Personal MTs'!F5)&lt;4,"Cek lagi","OK"))</f>
        <v>OK</v>
      </c>
      <c r="G5" s="30" t="str">
        <f>IF('Personal MTs'!G5="","-",IF(LEN('Personal MTs'!G5)&lt;4,"Cek lagi","OK"))</f>
        <v>OK</v>
      </c>
      <c r="H5" s="30" t="str">
        <f>IF('Personal MTs'!H5="","-",IF(LEN('Personal MTs'!H5)&lt;4,"Cek lagi","OK"))</f>
        <v>OK</v>
      </c>
      <c r="I5" s="30" t="str">
        <f>IF('Personal MTs'!I5="","-",IF(LEN('Personal MTs'!I5)&lt;4,"Cek lagi","OK"))</f>
        <v>OK</v>
      </c>
      <c r="J5" s="30" t="str">
        <f>IF('Personal MTs'!J5="","-",IF(LEN('Personal MTs'!J5)&lt;&gt;5,"Tidak valid","OK"))</f>
        <v>OK</v>
      </c>
      <c r="K5" s="30" t="str">
        <f>IF('Personal MTs'!K5="","-",IF(LEN('Personal MTs'!K5)&lt;&gt;18,"Tidak valid",IF(VALUE('Personal MTs'!K5)&lt;0,"Cek lagi","OK")))</f>
        <v>OK</v>
      </c>
      <c r="L5" s="30" t="str">
        <f>IF('Personal MTs'!L5="","-",IF(LEN('Personal MTs'!L5)&lt;&gt;16,"Tidak valid","OK"))</f>
        <v>OK</v>
      </c>
      <c r="M5" s="30" t="str">
        <f>IF('Personal MTs'!M5="","-",IF(LEN('Personal MTs'!M5)&lt;4,"Cek lagi","OK"))</f>
        <v>OK</v>
      </c>
      <c r="N5" s="30" t="str">
        <f>IF('Personal MTs'!N5="","-",IF(LEN('Personal MTs'!N5)&lt;16,"Tidak valid","OK"))</f>
        <v>OK</v>
      </c>
      <c r="O5" s="30" t="str">
        <f>IF('Personal MTs'!O5="","-",IF(LEN('Personal MTs'!O5)&lt;4,"Cek lagi","OK"))</f>
        <v>OK</v>
      </c>
      <c r="P5" s="31" t="str">
        <f>IF('Personal MTs'!P5="","-",IF(VALUE(LEFT('Personal MTs'!P5,2))&gt;31,"Tanggal tidak valid",IF(VALUE(LEFT(RIGHT('Personal MTs'!P5,7),2))&gt;12,"Bulan tidak valid",IF(VALUE(RIGHT('Personal MTs'!P5,4))&gt;2000,"Umur terlalu muda",IF(VALUE(RIGHT('Personal MTs'!P5,4))&lt;1945,"Umur terlalu tua","OK")))))</f>
        <v>OK</v>
      </c>
      <c r="Q5" s="30" t="str">
        <f>IF('Personal MTs'!Q5="","-",IF('Personal MTs'!Q5="L","OK",IF('Personal MTs'!Q5="P","OK","Tidak valid")))</f>
        <v>OK</v>
      </c>
      <c r="R5" s="30" t="str">
        <f>IF('Personal MTs'!R5="","-",IF(LEN('Personal MTs'!R5)&lt;4,"Cek lagi","OK"))</f>
        <v>OK</v>
      </c>
      <c r="S5" s="30" t="str">
        <f>IF('Personal MTs'!S5="","-",IF('Personal MTs'!S5&gt;9,"Tidak valid","OK"))</f>
        <v>OK</v>
      </c>
      <c r="T5" s="30" t="str">
        <f>IF('Personal MTs'!S5="","-",IF('Personal MTs'!S5&gt;2,IF('Personal MTs'!T5="","Wajib Diisi",IF(VALUE('Personal MTs'!T5)&gt;18,"Tidak valid","OK")),IF('Personal MTs'!S5&lt;3,IF('Personal MTs'!T5="","OK","Harap dikosongkan"))))</f>
        <v>OK</v>
      </c>
      <c r="U5" s="30" t="str">
        <f>IF('Personal MTs'!U5="","-",IF('Personal MTs'!U5&gt;2,"Tidak valid",IF('Personal MTs'!U5&lt;1,"Tidak valid","OK")))</f>
        <v>OK</v>
      </c>
      <c r="V5" s="30" t="str">
        <f>IF('Personal MTs'!U5="",IF('Personal MTs'!V5="","-","Tidak valid"),IF('Personal MTs'!U5=2,IF('Personal MTs'!V5="","Wajib Diisi",IF(VALUE('Personal MTs'!V5)&gt;1,"Tidak valid","OK")),IF('Personal MTs'!U5=1,IF('Personal MTs'!V5="","OK","Harap dikosongkan"))))</f>
        <v>OK</v>
      </c>
      <c r="W5" s="31" t="str">
        <f>IF('Personal MTs'!U5=1,"OK",IF('Personal MTs'!V5="",IF('Personal MTs'!W5&lt;&gt;"","Harap dikosongkan","-"),IF('Personal MTs'!V5=0,IF('Personal MTs'!W5&lt;&gt;"","Harap dikosongkan","OK"),IF('Personal MTs'!W5="","Wajib Diisi",IF(VALUE(LEFT('Personal MTs'!W5,2))&gt;31,"Tanggal tidak valid",IF(VALUE(LEFT(RIGHT('Personal MTs'!W5,7),2))&gt;12,"Bulan tidak valid",IF(VALUE(RIGHT('Personal MTs'!W5,4))&gt;2016,"Tahun cek lagi",IF(VALUE(RIGHT('Personal MTs'!W5,4))&lt;1990,"Tahun cek lagi","OK"))))))))</f>
        <v>OK</v>
      </c>
      <c r="X5" s="30" t="str">
        <f>IF('Personal MTs'!U5="","-",IF('Personal MTs'!U5=1,IF('Personal MTs'!X5="","Wajib Diisi",IF(VALUE(LEFT('Personal MTs'!X5,2))&gt;14,"Tidak valid","OK")),IF('Personal MTs'!U5=2,(IF('Personal MTs'!V5&lt;1,IF('Personal MTs'!X5="","OK","Harap dikosongkan"),IF('Personal MTs'!X5="","Wajib Diisi",IF(VALUE(LEFT('Personal MTs'!X5,2))&gt;14,"Tidak valid","OK")))))))</f>
        <v>OK</v>
      </c>
      <c r="Y5" s="31" t="str">
        <f>IF('Personal MTs'!U5="","-",IF('Personal MTs'!U5=2,"OK",IF('Personal MTs'!U5=1,IF('Personal MTs'!Y5="","Wajib Diisi",IF('Personal MTs'!Y5="","-",IF(VALUE(LEFT('Personal MTs'!Y5,2))&gt;31,"Tanggal tidak valid",IF(VALUE(LEFT(RIGHT('Personal MTs'!Y5,7),2))&gt;12,"Bulan tidak valid",IF(VALUE(RIGHT('Personal MTs'!Y5,4))&gt;2016,"Tahun cek lagi",IF(VALUE(RIGHT('Personal MTs'!Y5,4))&lt;1960,"Tahun cek lagi","OK")))))))))</f>
        <v>OK</v>
      </c>
      <c r="Z5" s="31" t="str">
        <f>IF('Personal MTs'!Z5="","-",IF(VALUE(LEFT('Personal MTs'!Z5,2))&gt;31,"Tanggal tidak valid",IF(VALUE(LEFT(RIGHT('Personal MTs'!Z5,7),2))&gt;12,"Bulan tidak valid",IF(VALUE(RIGHT('Personal MTs'!Z5,4))&gt;2016,"Tahun cek lagi",IF(VALUE(RIGHT('Personal MTs'!Z5,4))&lt;1960,"Tahun cek lagi","OK")))))</f>
        <v>OK</v>
      </c>
      <c r="AA5" s="31" t="str">
        <f>IF('Personal MTs'!AA5="","-",IF(VALUE(LEFT('Personal MTs'!AA5,2))&gt;31,"Tanggal tidak valid",IF(VALUE(LEFT(RIGHT('Personal MTs'!AA5,7),2))&gt;12,"Bulan tidak valid",IF(VALUE(RIGHT('Personal MTs'!AA5,4))&gt;2016,"Tahun cek lagi",IF(VALUE(RIGHT('Personal MTs'!AA5,4))&lt;1960,"Tahun cek lagi","OK")))))</f>
        <v>OK</v>
      </c>
      <c r="AB5" s="30" t="str">
        <f>IF('Personal MTs'!AB5="","-",IF('Personal MTs'!AB5&gt;6,"Tidak valid",IF('Personal MTs'!AB5&lt;1,"Tidak valid","OK")))</f>
        <v>OK</v>
      </c>
      <c r="AC5" s="30" t="str">
        <f>IF('Personal MTs'!AC5="","-",IF('Personal MTs'!AC5&gt;4,"Tidak valid",IF('Personal MTs'!AC5&lt;1,"Tidak valid","OK")))</f>
        <v>OK</v>
      </c>
      <c r="AD5" s="30" t="str">
        <f>IF('Personal MTs'!AD5="","-",IF('Personal MTs'!AD5&gt;20000000,"Cek lagi","OK"))</f>
        <v>OK</v>
      </c>
      <c r="AE5" s="30" t="str">
        <f>IF('Personal MTs'!AE5="","-",IF('Personal MTs'!AE5&gt;2,"Tidak valid",IF('Personal MTs'!AE5&lt;1,"Tidak valid","OK")))</f>
        <v>OK</v>
      </c>
      <c r="AF5" s="30" t="str">
        <f>IF('Personal MTs'!AE5="",IF('Personal MTs'!AF5="","-","Harap dikosongkan"),IF('Personal MTs'!AE5=1,IF('Personal MTs'!AF5="","OK","Harap dikosongkan"),IF('Personal MTs'!AF5="","Wajib Diisi",IF('Personal MTs'!AF5&gt;8,"Tidak valid",IF('Personal MTs'!AF5&lt;1,"Tidak valid","OK")))))</f>
        <v>OK</v>
      </c>
      <c r="AG5" s="53" t="str">
        <f>IF('Personal MTs'!AE5=1,IF('Personal MTs'!AG5="","OK","Harap dikosongkan"),IF('Personal MTs'!AF5="",IF('Personal MTs'!AF5="","-","Harap dikosongkan"),IF('Personal MTs'!AF5="",IF('Personal MTs'!AG5="","OK","Harap dikosongkan"),IF('Personal MTs'!AF5&lt;&gt;"",IF('Personal MTs'!AG5="","Wajib Diisi",IF(LEN('Personal MTs'!AG5)&lt;&gt;8,"Tidak valid","OK"))))))</f>
        <v>OK</v>
      </c>
      <c r="AH5" s="30" t="str">
        <f>IF('Personal MTs'!AH5="","-",IF('Personal MTs'!AH5&gt;2,"Tidak valid",IF('Personal MTs'!AH5&lt;1,"Tidak valid","OK")))</f>
        <v>OK</v>
      </c>
      <c r="AI5" s="30" t="str">
        <f>IF('Personal MTs'!AI5="","-",IF('Personal MTs'!AI5&gt;5,"Tidak valid",IF('Personal MTs'!AI5&lt;1,"Tidak valid","OK")))</f>
        <v>OK</v>
      </c>
      <c r="AJ5" s="30" t="str">
        <f>IF('Personal MTs'!AH5="",IF('Personal MTs'!AJ5="","-","Kolom AA Wajib Diisi"),IF('Personal MTs'!AH5=1,IF('Personal MTs'!AJ5="","Wajib Diisi",IF(VALUE('Personal MTs'!AJ5)&gt;0,IF(VALUE('Personal MTs'!AJ5)&lt;34,"OK","Tidak valid"))),IF('Personal MTs'!AH5&gt;1,IF('Personal MTs'!AJ5="","OK","Harap dikosongkan"))))</f>
        <v>OK</v>
      </c>
      <c r="AK5" s="30" t="str">
        <f>IF('Personal MTs'!AH5&amp;'Personal MTs'!AJ5&amp;'Personal MTs'!AK5="","-",IF(VALUE('Personal MTs'!AH5&amp;'Personal MTs'!AJ5&amp;'Personal MTs'!AK5)=2,"OK",IF('Personal MTs'!AJ5="",IF(VALUE('Personal MTs'!AK5)&gt;0,"Harap dikosongkan","-"),IF('Personal MTs'!AJ5&lt;&gt;"",IF(VALUE('Personal MTs'!AK5)&gt;0,IF(VALUE('Personal MTs'!AK5)&gt;50,"Cek lagi","OK"),"Wajib Diisi")))))</f>
        <v>OK</v>
      </c>
      <c r="AL5" s="30" t="str">
        <f>IF('Personal MTs'!AH5="",IF('Personal MTs'!AL5="","-","Kolom Z Wajib Diisi"),IF('Personal MTs'!AH5=2,IF('Personal MTs'!AL5="","Wajib Diisi",IF(VALUE('Personal MTs'!AL5)&gt;0,IF(VALUE('Personal MTs'!AL5)&lt;9,"OK","Tidak valid"))),IF('Personal MTs'!AH5=1,IF('Personal MTs'!AL5="","OK","Harap dikosongkan"))))</f>
        <v>OK</v>
      </c>
      <c r="AM5" s="30" t="str">
        <f>IF('Personal MTs'!AM5="","-",IF('Personal MTs'!AM5&gt;8,"Tidak valid","OK"))</f>
        <v>OK</v>
      </c>
      <c r="AN5" s="30" t="str">
        <f>IF('Personal MTs'!AM5="",IF('Personal MTs'!AN5="","-",IF('Personal MTs'!AN5&lt;&gt;"","Kolom AC Wajib Diisi","OK")),IF('Personal MTs'!AM5&lt;&gt;"",IF('Personal MTs'!AN5="","Wajib Diisi",IF(VALUE('Personal MTs'!AN5)&gt;24,"Cek lagi","OK"))))</f>
        <v>OK</v>
      </c>
      <c r="AO5" s="30" t="str">
        <f>IF('Personal MTs'!AO5="","-",IF('Personal MTs'!AO5&gt;8,"Tidak valid","OK"))</f>
        <v>-</v>
      </c>
      <c r="AP5" s="53" t="str">
        <f>IF('Personal MTs'!AO5="",IF('Personal MTs'!AP5="","-","Harap dikosongkan"),IF('Personal MTs'!AO5&lt;&gt;"",IF('Personal MTs'!AP5="","Wajib Diisi",IF(LEN('Personal MTs'!AP5)&lt;&gt;8,"Tidak valid","OK"))))</f>
        <v>-</v>
      </c>
      <c r="AQ5" s="30" t="str">
        <f>IF('Personal MTs'!AO5="",IF('Personal MTs'!AQ5="","-","Kolom AG Wajib Diisi"),IF('Personal MTs'!AO5&lt;9,IF('Personal MTs'!AQ5="","Wajib Diisi",IF(VALUE('Personal MTs'!AQ5)&lt;34,IF(VALUE('Personal MTs'!AQ5)&gt;0,"OK","Tidak valid")))))</f>
        <v>-</v>
      </c>
      <c r="AR5" s="30" t="str">
        <f>IF('Personal MTs'!AO5="",IF('Personal MTs'!AR5="","-",IF('Personal MTs'!AR5&lt;&gt;"","Kolom AG Wajib Diisi","OK")),IF('Personal MTs'!AO5&lt;&gt;"",IF('Personal MTs'!AR5="","Wajib Diisi",IF(VALUE('Personal MTs'!AR5)&gt;50,"Cek lagi","OK"))))</f>
        <v>-</v>
      </c>
      <c r="AS5" s="30" t="str">
        <f>IF('Personal MTs'!AS5="","-",IF('Personal MTs'!AS5&gt;1,"Tidak valid",IF('Personal MTs'!AS5&lt;0,"Tidak valid","OK")))</f>
        <v>OK</v>
      </c>
      <c r="AT5" s="30" t="str">
        <f>IF('Personal MTs'!AS5="",IF('Personal MTs'!AT5&lt;&gt;"","Harap dikosongkan","-"),IF('Personal MTs'!AS5=0,IF('Personal MTs'!AT5&lt;&gt;"","Harap dikosongkan","OK"),IF('Personal MTs'!AT5="","Wajib Diisi",IF('Personal MTs'!AT5&gt;3,"Tidak valid",IF('Personal MTs'!AT5&lt;1,"Tidak valid","OK")))))</f>
        <v>OK</v>
      </c>
      <c r="AU5" s="30" t="str">
        <f>IF('Personal MTs'!AS5="",IF('Personal MTs'!AU5&lt;&gt;"","Harap dikosongkan","-"),IF('Personal MTs'!AT5&lt;&gt;1,IF('Personal MTs'!AU5="","OK","Harap dikosongkan"),IF('Personal MTs'!AU5="","Wajib Diisi",IF('Personal MTs'!AU5&gt;2016,"Cek lagi",IF('Personal MTs'!AU5&lt;2005,"Cek lagi","OK")))))</f>
        <v>OK</v>
      </c>
      <c r="AV5" s="30" t="str">
        <f>IF('Personal MTs'!AS5="",IF('Personal MTs'!AV5&lt;&gt;"","Harap dikosongkan","-"),IF('Personal MTs'!AT5&lt;&gt;1,IF('Personal MTs'!AV5="","OK","Harap dikosongkan"),IF('Personal MTs'!AV5="","Wajib Diisi",IF(VALUE('Personal MTs'!AV5)&gt;33,"Tidak valid",IF(VALUE('Personal MTs'!AV5)&lt;1,"Tidak valid","OK")))))</f>
        <v>OK</v>
      </c>
      <c r="AW5" s="30" t="str">
        <f>IF('Personal MTs'!AS5="",IF('Personal MTs'!AW5="","-","Harap dikosongkan"),IF('Personal MTs'!AS5=0,IF('Personal MTs'!AW5="","OK","Harap dikosongkan"),IF('Personal MTs'!AT5="",IF('Personal MTs'!AW5="","-","Harap dikosongkan"),IF('Personal MTs'!AT5&lt;&gt;1,IF('Personal MTs'!AW5="","OK","Harap dikosongkan"),IF('Personal MTs'!AW5="","OK",IF(LEN('Personal MTs'!AW5)&lt;12,"Tidak valid",IF(LEN('Personal MTs'!AW5)&gt;14,"Tidak valid","OK")))))))</f>
        <v>OK</v>
      </c>
      <c r="AX5" s="31" t="str">
        <f>IF('Personal MTs'!AS5="",IF('Personal MTs'!AX5="","-","Harap dikosongkan"),IF('Personal MTs'!AS5=0,IF('Personal MTs'!AX5="","OK","Harap dikosongkan"),IF('Personal MTs'!AT5="",IF('Personal MTs'!AX5="","-","Harap dikosongkan"),IF('Personal MTs'!AT5&lt;&gt;1,IF('Personal MTs'!AX5="","OK","Harap dikosongkan"),IF('Personal MTs'!AW5="",IF('Personal MTs'!AX5="","OK","Harap dikosongkan"),IF('Personal MTs'!AX5="","Wajib diisi",IF(LEN('Personal MTs'!AX5)&lt;5,"Cek lagi","OK")))))))</f>
        <v>OK</v>
      </c>
      <c r="AY5" s="31" t="str">
        <f>IF('Personal MTs'!AS5="",IF('Personal MTs'!AY5="","-","Harap dikosongkan"),IF('Personal MTs'!AS5=0,IF('Personal MTs'!AY5="","OK","Harap dikosongkan"),IF('Personal MTs'!AT5="",IF('Personal MTs'!AY5="","-","Harap dikosongkan"),IF('Personal MTs'!AT5&lt;&gt;1,IF('Personal MTs'!AY5="","OK","Harap dikosongkan"),IF('Personal MTs'!AW5="",IF('Personal MTs'!AY5="","OK","Harap dikosongkan"),IF('Personal MTs'!AY5="","Wajib diisi",IF(VALUE(LEFT('Personal MTs'!AY5,2))&gt;31,"Tanggal tidak valid",IF(VALUE(LEFT(RIGHT('Personal MTs'!AY5,7),2))&gt;12,"Bulan tidak valid",IF(VALUE(RIGHT('Personal MTs'!AY5,4))&gt;2016,"Tahun cek lagi",IF(VALUE(RIGHT('Personal MTs'!AY5,4))&lt;2005,"Tahun cek lagi","OK"))))))))))</f>
        <v>OK</v>
      </c>
      <c r="AZ5" s="30" t="str">
        <f>IF('Personal MTs'!AS5="",IF('Personal MTs'!AZ5="","-","Harap dikosongkan"),IF('Personal MTs'!AS5=0,IF('Personal MTs'!AZ5="","OK","Harap dikosongkan"),IF('Personal MTs'!AT5="",IF('Personal MTs'!AZ5="","-","Harap dikosongkan"),IF('Personal MTs'!AT5&lt;&gt;1,IF('Personal MTs'!AZ5="","OK","Harap dikosongkan"),IF('Personal MTs'!AW5="",IF('Personal MTs'!AZ5="","OK","Harap dikosongkan"),IF('Personal MTs'!AW5&lt;&gt;"",IF('Personal MTs'!AZ5="","Wajib diisi",IF('Personal MTs'!AZ5&gt;1,"Tidak valid","OK"))))))))</f>
        <v>OK</v>
      </c>
      <c r="BA5" s="30" t="str">
        <f>IF('Personal MTs'!AS5="",IF('Personal MTs'!BA5="","-","Harap dikosongkan"),IF('Personal MTs'!AS5=0,IF('Personal MTs'!BA5="","OK","Harap dikosongkan"),IF('Personal MTs'!AT5="",IF('Personal MTs'!BA5="","-","Harap dikosongkan"),IF('Personal MTs'!AT5&lt;&gt;1,IF('Personal MTs'!BA5="","OK","Harap dikosongkan"),IF('Personal MTs'!AZ5=0,IF('Personal MTs'!BA5="","OK","Harap dikosongkan"),IF('Personal MTs'!AZ5=1,IF('Personal MTs'!BA5="","Wajib diisi",IF('Personal MTs'!AZ5="",IF('Personal MTs'!BA5="","-","Harap dikosongkan"),IF('Personal MTs'!AZ5=0,IF('Personal MTs'!BA5="","OK","Harap dikosongkan"),IF('Personal MTs'!BA5="","Wajib diisi",IF('Personal MTs'!BA5&gt;2016,"Tidak valid",IF('Personal MTs'!BA5&lt;2005,"Tidak valid",IF('Personal MTs'!BA5&gt;'Personal MTs'!BA5,"Cek lagi","OK")))))))))))))</f>
        <v>OK</v>
      </c>
      <c r="BB5" s="30" t="str">
        <f>IF('Personal MTs'!AS5="",IF('Personal MTs'!BB5="","-","Harap dikosongkan"),IF('Personal MTs'!AS5=0,IF('Personal MTs'!BB5="","OK","Harap dikosongkan"),IF('Personal MTs'!AT5="",IF('Personal MTs'!BB5="","-","Harap dikosongkan"),IF('Personal MTs'!AT5&lt;&gt;1,IF('Personal MTs'!BB5="","OK","Harap dikosongkan"),IF('Personal MTs'!AZ5=0,IF('Personal MTs'!BB5="","OK","Harap dikosongkan"),IF('Personal MTs'!AZ5=1,IF('Personal MTs'!BB5="","Wajib diisi",IF('Personal MTs'!AZ5="",IF('Personal MTs'!BB5="","-","Harap dikosongkan"),IF('Personal MTs'!AZ5=0,IF('Personal MTs'!BB5="","OK","Harap dikosongkan"),IF('Personal MTs'!BB5="","Wajib diisi",IF('Personal MTs'!BB5&gt;20000000,"Cek lagi",IF('Personal MTs'!BB5&lt;100000,"Cek lagi","OK"))))))))))))</f>
        <v>OK</v>
      </c>
      <c r="BC5" s="30" t="str">
        <f>IF('Personal MTs'!BC5="","-",IF('Personal MTs'!BC5&gt;1,"Tidak valid","OK"))</f>
        <v>OK</v>
      </c>
      <c r="BD5" s="30" t="str">
        <f>IF('Personal MTs'!BC5="",IF('Personal MTs'!BD5="","-","Harap dikosongkan"),IF('Personal MTs'!BC5=0,IF('Personal MTs'!BD5="","OK","Harap dikosongkan"),IF('Personal MTs'!BD5="","Wajib Diisi",IF('Personal MTs'!BD5&gt;2016,"Tidak valid",IF('Personal MTs'!BD5&lt;2005,"Tidak valid","OK")))))</f>
        <v>OK</v>
      </c>
      <c r="BE5" s="30" t="str">
        <f>IF('Personal MTs'!BC5="",IF('Personal MTs'!BE5="","-","Harap dikosongkan"),IF('Personal MTs'!BC5=0,IF('Personal MTs'!BE5="","OK","Harap dikosongkan"),IF('Personal MTs'!BE5="","Wajib Diisi",IF('Personal MTs'!BE5&gt;2000000,"Cek lagi",IF('Personal MTs'!BE5&lt;50000,"Cek lagi","OK")))))</f>
        <v>OK</v>
      </c>
      <c r="BF5" s="30" t="str">
        <f>IF('Personal MTs'!BF5="","-",IF('Personal MTs'!BF5&gt;1,"Tidak valid","OK"))</f>
        <v>OK</v>
      </c>
      <c r="BG5" s="30" t="str">
        <f>IF('Personal MTs'!BF5="",IF('Personal MTs'!BG5&lt;&gt;"","Harap dikosongkan","-"),IF('Personal MTs'!BF5=0,IF('Personal MTs'!BG5&lt;&gt;"","Harap dikosongkan","OK"),IF('Personal MTs'!BG5="","Wajib Diisi",IF('Personal MTs'!BG5&gt;4,"Tidak valid",IF('Personal MTs'!BG5&lt;1,"Tidak valid","OK")))))</f>
        <v>OK</v>
      </c>
      <c r="BH5" s="30" t="str">
        <f>IF('Personal MTs'!BF5="",IF('Personal MTs'!BH5&lt;&gt;"","Harap dikosongkan","-"),IF('Personal MTs'!BF5=0,IF('Personal MTs'!BH5&lt;&gt;"","Harap dikosongkan","OK"),IF('Personal MTs'!BH5="","Wajib Diisi",IF('Personal MTs'!BH5&gt;4,"Tidak valid",IF('Personal MTs'!BH5&lt;1,"Tidak valid","OK")))))</f>
        <v>OK</v>
      </c>
      <c r="BI5" s="30" t="str">
        <f>IF('Personal MTs'!BF5="",IF('Personal MTs'!BI5&lt;&gt;"","Harap dikosongkan","-"),IF('Personal MTs'!BF5=0,IF('Personal MTs'!BI5&lt;&gt;"","Harap dikosongkan","OK"),IF('Personal MTs'!BI5="","Wajib Diisi",IF('Personal MTs'!BI5&gt;2015,"Tidak valid",IF('Personal MTs'!BI5&lt;1980,"Tidak valid","OK")))))</f>
        <v>OK</v>
      </c>
      <c r="BJ5" s="30" t="str">
        <f>IF('Personal MTs'!BJ5="","-",IF('Personal MTs'!BJ5&gt;1,"Tidak valid","OK"))</f>
        <v>-</v>
      </c>
      <c r="BK5" s="30" t="str">
        <f>IF('Personal MTs'!BJ5="",IF('Personal MTs'!BK5&lt;&gt;"","Kolom BJ harus diisi","-"),IF('Personal MTs'!BJ5=0,IF('Personal MTs'!BK5&lt;&gt;"","Harap dikosongkan","OK"),IF('Personal MTs'!BK5="","Wajib Diisi",IF('Personal MTs'!BK5&gt;2016,"Tidak valid",IF('Personal MTs'!BK5&lt;1980,"Tidak valid","OK")))))</f>
        <v>-</v>
      </c>
      <c r="BL5" s="30" t="str">
        <f>IF('Personal MTs'!BL5="","-",IF('Personal MTs'!BL5&gt;1,"Tidak valid","OK"))</f>
        <v>-</v>
      </c>
      <c r="BM5" s="30" t="str">
        <f>IF('Personal MTs'!BL5="",IF('Personal MTs'!BM5&lt;&gt;"","Kolom BL harus diisi","-"),IF('Personal MTs'!BL5=0,IF('Personal MTs'!BM5&lt;&gt;"","Harap dikosongkan","OK"),IF('Personal MTs'!BM5="","Wajib Diisi",IF('Personal MTs'!BM5&gt;2016,"Tidak valid",IF('Personal MTs'!BM5&lt;1980,"Tidak valid","OK")))))</f>
        <v>-</v>
      </c>
      <c r="BN5" s="30" t="str">
        <f>IF('Personal MTs'!BN5="","-",IF('Personal MTs'!BN5&gt;1,"Tidak valid","OK"))</f>
        <v>-</v>
      </c>
      <c r="BO5" s="30" t="str">
        <f>IF('Personal MTs'!BN5="",IF('Personal MTs'!BO5&lt;&gt;"","Kolom BN harus diisi","-"),IF('Personal MTs'!BN5=0,IF('Personal MTs'!BO5&lt;&gt;"","Harap dikosongkan","OK"),IF('Personal MTs'!BO5="","Wajib Diisi",IF('Personal MTs'!BO5&gt;2016,"Tidak valid",IF('Personal MTs'!BO5&lt;1980,"Tidak valid","OK")))))</f>
        <v>-</v>
      </c>
      <c r="BP5" s="30" t="str">
        <f>IF('Personal MTs'!BP5="","-",IF('Personal MTs'!BP5&gt;1,"Tidak valid","OK"))</f>
        <v>-</v>
      </c>
      <c r="BQ5" s="30" t="str">
        <f>IF('Personal MTs'!BP5="",IF('Personal MTs'!BQ5&lt;&gt;"","Kolom BP harus diisi","-"),IF('Personal MTs'!BP5=0,IF('Personal MTs'!BQ5&lt;&gt;"","Harap dikosongkan","OK"),IF('Personal MTs'!BQ5="","Wajib Diisi",IF('Personal MTs'!BQ5&gt;2016,"Tidak valid",IF('Personal MTs'!BQ5&lt;1980,"Tidak valid","OK")))))</f>
        <v>-</v>
      </c>
      <c r="BR5" s="30" t="str">
        <f>IF('Personal MTs'!BR5="","-",IF('Personal MTs'!BR5&gt;1,"Tidak valid","OK"))</f>
        <v>-</v>
      </c>
      <c r="BS5" s="30" t="str">
        <f>IF('Personal MTs'!BR5="",IF('Personal MTs'!BS5&lt;&gt;"","Kolom BR harus diisi","-"),IF('Personal MTs'!BR5=0,IF('Personal MTs'!BS5&lt;&gt;"","Harap dikosongkan","OK"),IF('Personal MTs'!BS5="","Wajib Diisi",IF('Personal MTs'!BS5&gt;2016,"Tidak valid",IF('Personal MTs'!BS5&lt;1980,"Tidak valid","OK")))))</f>
        <v>-</v>
      </c>
      <c r="BT5" s="30" t="str">
        <f>IF('Personal MTs'!BT5="","-",IF(LEN('Personal MTs'!BT5)&lt;5,"Cek lagi","OK"))</f>
        <v>OK</v>
      </c>
      <c r="BU5" s="30" t="str">
        <f>IF('Personal MTs'!BU5="","-",IF(LEN('Personal MTs'!BU5)&lt;4,"Cek lagi","OK"))</f>
        <v>OK</v>
      </c>
      <c r="BV5" s="30" t="str">
        <f>IF('Personal MTs'!BV5="","-",IF(LEN('Personal MTs'!BV5)&lt;4,"Cek lagi","OK"))</f>
        <v>OK</v>
      </c>
      <c r="BW5" s="30" t="str">
        <f>IF('Personal MTs'!BW5="","-",IF(LEN('Personal MTs'!BW5)&lt;4,"Cek lagi","OK"))</f>
        <v>OK</v>
      </c>
      <c r="BX5" s="30" t="str">
        <f>IF('Personal MTs'!BX5="","-",IF(LEN('Personal MTs'!BX5)&lt;4,"Cek lagi","OK"))</f>
        <v>OK</v>
      </c>
      <c r="BY5" s="30" t="str">
        <f>IF('Personal MTs'!BY5="","-",IF(LEN('Personal MTs'!BY5)&lt;&gt;5,"Tidak valid","OK"))</f>
        <v>OK</v>
      </c>
      <c r="BZ5" s="30" t="str">
        <f>IF('Personal MTs'!BZ5="","-",IF('Personal MTs'!BZ5&gt;5,"Tidak valid",IF('Personal MTs'!BZ5&lt;1,"Tidak valid","OK")))</f>
        <v>OK</v>
      </c>
      <c r="CA5" s="30" t="str">
        <f>IF('Personal MTs'!CA5="","-",IF('Personal MTs'!CA5&gt;8,"Tidak valid",IF('Personal MTs'!CA5&lt;1,"Tidak valid","OK")))</f>
        <v>OK</v>
      </c>
      <c r="CB5" s="30" t="str">
        <f>IF('Personal MTs'!CB5="","-",IF(LEN('Personal MTs'!CB5)&lt;9,"Cek lagi",IF(LEN('Personal MTs'!CB5)&gt;14,"Cek lagi","OK")))</f>
        <v>OK</v>
      </c>
      <c r="CC5" s="103" t="str">
        <f>IF('Personal MTs'!CC5="","-",IF('Personal MTs'!CC5&gt;6,"Tidak valid",IF('Personal MTs'!CC5&lt;1,"Tidak valid","OK")))</f>
        <v>OK</v>
      </c>
      <c r="CD5" s="103" t="str">
        <f>IF('Personal MTs'!CD5="","-",IF('Personal MTs'!CD5&gt;6,"Tidak valid",IF('Personal MTs'!CD5&lt;1,"Tidak valid","OK")))</f>
        <v>OK</v>
      </c>
      <c r="CE5" s="103" t="str">
        <f>IF('Personal MTs'!S5="","-",IF('Personal MTs'!S5&lt;6,IF('Personal MTs'!CE5="","OK","Cek lagi Kolom S"),IF(AND('Personal MTs'!S5&lt;6,'Personal MTs'!CE5&lt;&gt;""),"Harap Dikosongkan",IF(AND('Personal MTs'!S5&lt;6,'Personal MTs'!CE5=""),"-",IF(AND('Personal MTs'!S5&gt;5,'Personal MTs'!CE5=""),"Wajib Diisi",IF(OR(AND('Personal MTs'!S5&gt;5,'Personal MTs'!CE5&lt;"01"),AND('Personal MTs'!S5&gt;5,'Personal MTs'!CE5&gt;"18")),"Tidak Valid","OK"))))))</f>
        <v>OK</v>
      </c>
      <c r="CF5" s="103" t="str">
        <f>IF('Personal MTs'!S5="","-",IF('Personal MTs'!S5&lt;6,IF('Personal MTs'!CF5="","OK","Cek lagi Kolom S"),IF(AND('Personal MTs'!S5&lt;6,'Personal MTs'!CF5&lt;&gt;""),"Harap Dikosongkan",IF(AND('Personal MTs'!S5&lt;6,'Personal MTs'!CF5=""),"-",IF(AND('Personal MTs'!S5&gt;5,'Personal MTs'!CF5=""),"Wajib Diisi","OK")))))</f>
        <v>OK</v>
      </c>
      <c r="CG5" s="103" t="str">
        <f>IF('Personal MTs'!S5="","-",IF('Personal MTs'!S5&lt;6,IF('Personal MTs'!CG5="","OK","Cek lagi Kolom S"),IF(AND('Personal MTs'!S5&lt;6,'Personal MTs'!CG5&lt;&gt;""),"Harap Dikosongkan",IF(AND('Personal MTs'!S5&lt;6,'Personal MTs'!CG5=""),"-",IF(AND('Personal MTs'!S5&gt;5,'Personal MTs'!CG5=""),"Wajib Diisi",IF(OR(AND('Personal MTs'!S5&gt;5,'Personal MTs'!CG5&lt;1980),AND('Personal MTs'!S5&gt;5,'Personal MTs'!CG5&gt;2016)),"Cek lagi","OK"))))))</f>
        <v>OK</v>
      </c>
      <c r="CH5" s="103" t="str">
        <f>IF('Personal MTs'!S5="","-",IF('Personal MTs'!S5&lt;8,IF('Personal MTs'!CH5="","OK","Cek lagi Kolom S"),IF(AND('Personal MTs'!S5&lt;8,'Personal MTs'!CH5&lt;&gt;""),"Harap Dikosongkan",IF(AND('Personal MTs'!S5&lt;8,'Personal MTs'!CH5=""),"-",IF(AND('Personal MTs'!S5&gt;7,'Personal MTs'!CH5=""),"Wajib Diisi",IF(OR(AND('Personal MTs'!S5&gt;7,'Personal MTs'!CH5&lt;"01"),AND('Personal MTs'!S5&gt;7,'Personal MTs'!CH5&gt;"18")),"Tidak Valid","OK"))))))</f>
        <v>OK</v>
      </c>
      <c r="CI5" s="103" t="str">
        <f>IF('Personal MTs'!S5="","-",IF('Personal MTs'!S5&lt;8,IF('Personal MTs'!CI5="","OK","Cek lagi Kolom S"),IF(AND('Personal MTs'!S5&lt;8,'Personal MTs'!CI5&lt;&gt;""),"Harap Dikosongkan",IF(AND('Personal MTs'!S5&lt;8,'Personal MTs'!CI5=""),"-",IF(AND('Personal MTs'!S5&gt;7,'Personal MTs'!CI5=""),"Wajib Diisi","OK")))))</f>
        <v>OK</v>
      </c>
      <c r="CJ5" s="103" t="str">
        <f>IF('Personal MTs'!S5="","-",IF('Personal MTs'!S5&lt;8,IF('Personal MTs'!CJ5="","OK","Cek lagi Kolom S"),IF(AND('Personal MTs'!S5&lt;8,'Personal MTs'!CJ5&lt;&gt;""),"Harap Dikosongkan",IF(AND('Personal MTs'!S5&lt;8,'Personal MTs'!CJ5=""),"-",IF(AND('Personal MTs'!S5&gt;7,'Personal MTs'!CJ5=""),"Wajib Diisi",IF(OR(AND('Personal MTs'!S5&gt;7,'Personal MTs'!CJ5&lt;1980),AND('Personal MTs'!S5&gt;7,'Personal MTs'!CJ5&gt;2016)),"Cek lagi","OK"))))))</f>
        <v>OK</v>
      </c>
      <c r="CK5" s="103" t="str">
        <f>IF('Personal MTs'!S5="","-",IF('Personal MTs'!S5&lt;9,IF('Personal MTs'!CK5="","OK","Cek lagi Kolom S"),IF(AND('Personal MTs'!S5&lt;9,'Personal MTs'!CK5&lt;&gt;""),"Harap Dikosongkan",IF(AND('Personal MTs'!S5&lt;9,'Personal MTs'!CK5=""),"-",IF(AND('Personal MTs'!S5&gt;8,'Personal MTs'!CK5=""),"Wajib Diisi",IF(OR(AND('Personal MTs'!S5&gt;8,'Personal MTs'!CK5&lt;"01"),AND('Personal MTs'!S5&gt;8,'Personal MTs'!CK5&gt;"18")),"Tidak Valid","OK"))))))</f>
        <v>OK</v>
      </c>
      <c r="CL5" s="103" t="str">
        <f>IF('Personal MTs'!S5="","-",IF('Personal MTs'!S5&lt;9,IF('Personal MTs'!CL5="","OK","Cek lagi Kolom S"),IF(AND('Personal MTs'!S5&lt;9,'Personal MTs'!CL5&lt;&gt;""),"Harap Dikosongkan",IF(AND('Personal MTs'!S5&lt;9,'Personal MTs'!CL5=""),"-",IF(AND('Personal MTs'!S5&gt;8,'Personal MTs'!CL5=""),"Wajib Diisi","OK")))))</f>
        <v>OK</v>
      </c>
      <c r="CM5" s="103" t="str">
        <f>IF('Personal MTs'!S5="","-",IF('Personal MTs'!S5&lt;9,IF('Personal MTs'!CM5="","OK","Cek lagi Kolom S"),IF(AND('Personal MTs'!S5&lt;9,'Personal MTs'!CM5&lt;&gt;""),"Harap Dikosongkan",IF(AND('Personal MTs'!S5&lt;9,'Personal MTs'!CM5=""),"-",IF(AND('Personal MTs'!S5&gt;8,'Personal MTs'!CM5=""),"Wajib Diisi",IF(OR(AND('Personal MTs'!S5&gt;8,'Personal MTs'!CM5&lt;1980),AND('Personal MTs'!S5&gt;8,'Personal MTs'!CM5&gt;2016)),"Cek lagi","OK"))))))</f>
        <v>OK</v>
      </c>
      <c r="CN5" s="103" t="str">
        <f>IF(AND('Personal MTs'!AH5=1,'Personal MTs'!U5=2,'Personal MTs'!AC5=1),IF(AND('Personal MTs'!AH5=1,'Personal MTs'!U5=2,'Personal MTs'!AC5=1,'Personal MTs'!CN5=""),"Wajib Diisi",IF(AND('Personal MTs'!AH5=1,'Personal MTs'!U5=2,'Personal MTs'!AC5=1,'Personal MTs'!CN5&lt;&gt;""),"OK","-")),IF('Personal MTs'!CN5&lt;&gt;"","Harap Dikosongkan","-"))</f>
        <v>OK</v>
      </c>
      <c r="CO5" s="103" t="str">
        <f>IF(AND('Personal MTs'!AH5=1,'Personal MTs'!U5=2,'Personal MTs'!AC5=1),IF('Personal MTs'!CO5="","Wajib Diisi",IF(VALUE(RIGHT('Personal MTs'!CO5,4))&gt;2016,"Tahun cek lagi",IF(VALUE(RIGHT('Personal MTs'!CO5,4))&lt;1961,"Tahun cek lagi","OK"))),IF('Personal MTs'!CO5&lt;&gt;"","Harap dikosongkan","-"))</f>
        <v>OK</v>
      </c>
      <c r="CP5" s="103" t="str">
        <f>IF(AND('Personal MTs'!AH5=1,'Personal MTs'!U5=2,'Personal MTs'!AC5=1,'Personal MTs'!V5=1),IF(AND('Personal MTs'!AH5=1,'Personal MTs'!U5=2,'Personal MTs'!AC5=1,'Personal MTs'!CP5="",,'Personal MTs'!V5=1),"Wajib Diisi",IF(AND('Personal MTs'!AH5=1,'Personal MTs'!U5=2,'Personal MTs'!AC5=1,'Personal MTs'!CP5&lt;&gt;"",'Personal MTs'!V5=1),"OK","-")),IF('Personal MTs'!CP5&lt;&gt;"","Harap Dikosongkan","-"))</f>
        <v>OK</v>
      </c>
      <c r="CQ5" s="103" t="str">
        <f>IF(AND('Personal MTs'!AH5=1,'Personal MTs'!U5=2,'Personal MTs'!AC5=1,'Personal MTs'!V5=1),IF('Personal MTs'!CQ5="","Wajib Diisi",IF(VALUE(RIGHT('Personal MTs'!CQ5,4))&gt;2016,"Tahun cek lagi",IF(VALUE(RIGHT('Personal MTs'!CQ5,4))&lt;2006,"Tahun cek lagi","OK"))),IF('Personal MTs'!CQ5&lt;&gt;"","Harap dikosongkan","-"))</f>
        <v>OK</v>
      </c>
      <c r="CR5" s="103" t="str">
        <f>IF(AND('Personal MTs'!AS5="",'Personal MTs'!CR5=""),"-",IF(AND('Personal MTs'!AS5=0,'Personal MTs'!CR5=""),"OK",IF(AND('Personal MTs'!AS5=1,'Personal MTs'!CR5=""),"Wajib Diisi",IF('Personal MTs'!AS5="",IF('Personal MTs'!CR5&lt;&gt;"","Harap dikosongkan","-"),IF('Personal MTs'!AS5&gt;1,IF('Personal MTs'!CR5="","-","Harap dikosongkan"),IF('Personal MTs'!CR5="","-",IF(LEN('Personal MTs'!CR5)&gt;54,"Tidak valid",IF(LEN('Personal MTs'!CR5)&lt;2,"Tidak valid",IF(VALUE('Personal MTs'!CR5)&lt;0,"Cek lagi","OK")))))))))</f>
        <v>OK</v>
      </c>
      <c r="CS5" s="103" t="str">
        <f>IF(AND('Personal MTs'!AS5="",'Personal MTs'!CS5=""),"-",IF(AND('Personal MTs'!AS5=0,'Personal MTs'!CS5=""),"OK",IF(AND('Personal MTs'!AS5=1,'Personal MTs'!CS5=""),"Wajib Diisi",IF(OR('Personal MTs'!AS5="",'Personal MTs'!AS5=0),IF('Personal MTs'!CS5&lt;&gt;"","Harap dikosongkan","-"),IF('Personal MTs'!AS5&gt;1,IF('Personal MTs'!CS5="","-","Harap dikosongkan"),IF('Personal MTs'!CS5="","-",IF(('Personal MTs'!CS5)&gt;6,"Tidak Valid",IF(('Personal MTs'!CS5)&lt;1,"Tidak Valid",IF(VALUE('Personal MTs'!CS5)&lt;0,"Cek lagi","OK")))))))))</f>
        <v>OK</v>
      </c>
      <c r="CT5" s="103" t="str">
        <f>IF(AND('Personal MTs'!AS5="",'Personal MTs'!CT5=""),"-",IF(AND('Personal MTs'!AS5=0,'Personal MTs'!CT5=""),"OK",IF(AND('Personal MTs'!AT5=1,'Personal MTs'!CT5=""),"Wajib Diisi",IF(AND('Personal MTs'!AT5&gt;1,'Personal MTs'!CT5=""),"OK",IF(AND('Personal MTs'!AT5&lt;&gt;1,'Personal MTs'!CT5&lt;&gt;""),"Harap Dikosongkan",IF(AND('Personal MTs'!AT5=1,'Personal MTs'!CT5&lt;&gt;""),IF(VALUE(RIGHT('Personal MTs'!CT5,4))&gt;2016,"Tahun cek lagi",IF(VALUE(RIGHT('Personal MTs'!CT5,4))&lt;2006,"Tahun cek lagi","OK")),"-"))))))</f>
        <v>OK</v>
      </c>
      <c r="CU5" s="103" t="str">
        <f>IF(AND('Personal MTs'!AS5="",'Personal MTs'!CU5=""),"-",IF(AND('Personal MTs'!AS5=0,'Personal MTs'!CU5=""),"OK",IF(AND('Personal MTs'!AT5=1,'Personal MTs'!CU5=""),"Wajib Diisi",IF(AND('Personal MTs'!AT5&gt;1,'Personal MTs'!CT5=""),"OK",IF(AND('Personal MTs'!AT5&lt;&gt;1,'Personal MTs'!CU5&lt;&gt;""),"Harap Dikosongkan",IF(AND('Personal MTs'!AT5=1,'Personal MTs'!CU5&lt;&gt;""),IF(LEN('Personal MTs'!CU5)&gt;54,"Tidak Valid",IF(LEN('Personal MTs'!CU5)&lt;2,"Tidak Valid","OK")),"-"))))))</f>
        <v>OK</v>
      </c>
      <c r="CV5" s="103" t="str">
        <f>IF(AND('Personal MTs'!AS5="",'Personal MTs'!CV5=""),"-",IF(AND('Personal MTs'!AS5=0,'Personal MTs'!CV5=""),"OK",IF(AND('Personal MTs'!AT5=1,'Personal MTs'!CV5=""),"Wajib Diisi",IF(AND('Personal MTs'!AT5&gt;1,'Personal MTs'!CV5=""),"OK",IF(AND('Personal MTs'!AT5&lt;&gt;1,'Personal MTs'!CV5&lt;&gt;""),"Harap Dikosongkan",IF(AND('Personal MTs'!AT5=1,'Personal MTs'!CV5&lt;&gt;""),IF(VALUE(RIGHT('Personal MTs'!CV5,4))&gt;2016,"Tahun cek lagi",IF(VALUE(RIGHT('Personal MTs'!CV5,4))&lt;2006,"Tahun cek lagi","OK")),"-"))))))</f>
        <v>OK</v>
      </c>
      <c r="CW5" s="103" t="str">
        <f>IF(AND('Personal MTs'!AS5="",'Personal MTs'!CW5=""),"-",IF(AND('Personal MTs'!AS5=0,'Personal MTs'!CW5=""),"OK",IF(AND('Personal MTs'!AS5=1,'Personal MTs'!CW5=""),"Wajib Diisi",IF(AND('Personal MTs'!AS5&lt;&gt;1,'Personal MTs'!CW5&lt;&gt;""),"Harap Dikosongkan",IF(AND('Personal MTs'!AS5=1,'Personal MTs'!CW5&lt;&gt;""),IF(LEN('Personal MTs'!CW5)&gt;3,"Tidak Valid",IF(LEN('Personal MTs'!CW5)&lt;3,"Tidak Valid","OK")),"-")))))</f>
        <v>OK</v>
      </c>
      <c r="CX5" s="103" t="str">
        <f>IF(AND('Personal MTs'!AS5="",'Personal MTs'!CX5=""),"-",IF(AND('Personal MTs'!AS5=0,'Personal MTs'!CX5=""),"OK",IF(AND('Personal MTs'!AS5=1,'Personal MTs'!CX5=""),"Wajib Diisi",IF(AND('Personal MTs'!AS5&lt;&gt;1,'Personal MTs'!CX5&lt;&gt;""),"Harap Dikosongkan",IF(AND('Personal MTs'!AS5=1,'Personal MTs'!CX5&lt;&gt;""),"OK","-")))))</f>
        <v>OK</v>
      </c>
    </row>
    <row r="6" spans="1:102" s="23" customFormat="1" ht="15" customHeight="1">
      <c r="A6" s="30" t="str">
        <f>IF('Personal MTs'!A6="","-",IF(LEN('Personal MTs'!A6)&lt;&gt;12,"Tidak valid","OK"))</f>
        <v>OK</v>
      </c>
      <c r="B6" s="30" t="str">
        <f>IF('Personal MTs'!B6="","-",IF(LEN('Personal MTs'!B6)&lt;&gt;8,"Tidak valid","OK"))</f>
        <v>OK</v>
      </c>
      <c r="C6" s="31" t="str">
        <f>IF('Personal MTs'!C6="","-",IF(LEN('Personal MTs'!C6)&lt;5,"Cek lagi","OK"))</f>
        <v>OK</v>
      </c>
      <c r="D6" s="30" t="str">
        <f>IF('Personal MTs'!D6="","-",IF('Personal MTs'!D6="MTsN","OK",IF('Personal MTs'!D6="MTsS","OK","Tidak valid")))</f>
        <v>OK</v>
      </c>
      <c r="E6" s="30" t="str">
        <f>IF('Personal MTs'!E6="","-",IF(LEN('Personal MTs'!E6)&lt;5,"Cek lagi","OK"))</f>
        <v>OK</v>
      </c>
      <c r="F6" s="30" t="str">
        <f>IF('Personal MTs'!F6="","-",IF(LEN('Personal MTs'!F6)&lt;4,"Cek lagi","OK"))</f>
        <v>OK</v>
      </c>
      <c r="G6" s="30" t="str">
        <f>IF('Personal MTs'!G6="","-",IF(LEN('Personal MTs'!G6)&lt;4,"Cek lagi","OK"))</f>
        <v>OK</v>
      </c>
      <c r="H6" s="30" t="str">
        <f>IF('Personal MTs'!H6="","-",IF(LEN('Personal MTs'!H6)&lt;4,"Cek lagi","OK"))</f>
        <v>OK</v>
      </c>
      <c r="I6" s="30" t="str">
        <f>IF('Personal MTs'!I6="","-",IF(LEN('Personal MTs'!I6)&lt;4,"Cek lagi","OK"))</f>
        <v>OK</v>
      </c>
      <c r="J6" s="30" t="str">
        <f>IF('Personal MTs'!J6="","-",IF(LEN('Personal MTs'!J6)&lt;&gt;5,"Tidak valid","OK"))</f>
        <v>OK</v>
      </c>
      <c r="K6" s="30" t="str">
        <f>IF('Personal MTs'!K6="","-",IF(LEN('Personal MTs'!K6)&lt;&gt;18,"Tidak valid",IF(VALUE('Personal MTs'!K6)&lt;0,"Cek lagi","OK")))</f>
        <v>OK</v>
      </c>
      <c r="L6" s="30" t="str">
        <f>IF('Personal MTs'!L6="","-",IF(LEN('Personal MTs'!L6)&lt;&gt;16,"Tidak valid","OK"))</f>
        <v>OK</v>
      </c>
      <c r="M6" s="30" t="str">
        <f>IF('Personal MTs'!M6="","-",IF(LEN('Personal MTs'!M6)&lt;4,"Cek lagi","OK"))</f>
        <v>OK</v>
      </c>
      <c r="N6" s="30" t="str">
        <f>IF('Personal MTs'!N6="","-",IF(LEN('Personal MTs'!N6)&lt;16,"Tidak valid","OK"))</f>
        <v>OK</v>
      </c>
      <c r="O6" s="30" t="str">
        <f>IF('Personal MTs'!O6="","-",IF(LEN('Personal MTs'!O6)&lt;4,"Cek lagi","OK"))</f>
        <v>OK</v>
      </c>
      <c r="P6" s="31" t="str">
        <f>IF('Personal MTs'!P6="","-",IF(VALUE(LEFT('Personal MTs'!P6,2))&gt;31,"Tanggal tidak valid",IF(VALUE(LEFT(RIGHT('Personal MTs'!P6,7),2))&gt;12,"Bulan tidak valid",IF(VALUE(RIGHT('Personal MTs'!P6,4))&gt;2000,"Umur terlalu muda",IF(VALUE(RIGHT('Personal MTs'!P6,4))&lt;1945,"Umur terlalu tua","OK")))))</f>
        <v>OK</v>
      </c>
      <c r="Q6" s="30" t="str">
        <f>IF('Personal MTs'!Q6="","-",IF('Personal MTs'!Q6="L","OK",IF('Personal MTs'!Q6="P","OK","Tidak valid")))</f>
        <v>OK</v>
      </c>
      <c r="R6" s="30" t="str">
        <f>IF('Personal MTs'!R6="","-",IF(LEN('Personal MTs'!R6)&lt;4,"Cek lagi","OK"))</f>
        <v>OK</v>
      </c>
      <c r="S6" s="30" t="str">
        <f>IF('Personal MTs'!S6="","-",IF('Personal MTs'!S6&gt;9,"Tidak valid","OK"))</f>
        <v>OK</v>
      </c>
      <c r="T6" s="30" t="str">
        <f>IF('Personal MTs'!S6="","-",IF('Personal MTs'!S6&gt;2,IF('Personal MTs'!T6="","Wajib Diisi",IF(VALUE('Personal MTs'!T6)&gt;18,"Tidak valid","OK")),IF('Personal MTs'!S6&lt;3,IF('Personal MTs'!T6="","OK","Harap dikosongkan"))))</f>
        <v>OK</v>
      </c>
      <c r="U6" s="30" t="str">
        <f>IF('Personal MTs'!U6="","-",IF('Personal MTs'!U6&gt;2,"Tidak valid",IF('Personal MTs'!U6&lt;1,"Tidak valid","OK")))</f>
        <v>OK</v>
      </c>
      <c r="V6" s="30" t="str">
        <f>IF('Personal MTs'!U6="",IF('Personal MTs'!V6="","-","Tidak valid"),IF('Personal MTs'!U6=2,IF('Personal MTs'!V6="","Wajib Diisi",IF(VALUE('Personal MTs'!V6)&gt;1,"Tidak valid","OK")),IF('Personal MTs'!U6=1,IF('Personal MTs'!V6="","OK","Harap dikosongkan"))))</f>
        <v>OK</v>
      </c>
      <c r="W6" s="31" t="str">
        <f>IF('Personal MTs'!U6=1,"OK",IF('Personal MTs'!V6="",IF('Personal MTs'!W6&lt;&gt;"","Harap dikosongkan","-"),IF('Personal MTs'!V6=0,IF('Personal MTs'!W6&lt;&gt;"","Harap dikosongkan","OK"),IF('Personal MTs'!W6="","Wajib Diisi",IF(VALUE(LEFT('Personal MTs'!W6,2))&gt;31,"Tanggal tidak valid",IF(VALUE(LEFT(RIGHT('Personal MTs'!W6,7),2))&gt;12,"Bulan tidak valid",IF(VALUE(RIGHT('Personal MTs'!W6,4))&gt;2016,"Tahun cek lagi",IF(VALUE(RIGHT('Personal MTs'!W6,4))&lt;1990,"Tahun cek lagi","OK"))))))))</f>
        <v>OK</v>
      </c>
      <c r="X6" s="30" t="str">
        <f>IF('Personal MTs'!U6="","-",IF('Personal MTs'!U6=1,IF('Personal MTs'!X6="","Wajib Diisi",IF(VALUE(LEFT('Personal MTs'!X6,2))&gt;14,"Tidak valid","OK")),IF('Personal MTs'!U6=2,(IF('Personal MTs'!V6&lt;1,IF('Personal MTs'!X6="","OK","Harap dikosongkan"),IF('Personal MTs'!X6="","Wajib Diisi",IF(VALUE(LEFT('Personal MTs'!X6,2))&gt;14,"Tidak valid","OK")))))))</f>
        <v>OK</v>
      </c>
      <c r="Y6" s="31" t="str">
        <f>IF('Personal MTs'!U6="","-",IF('Personal MTs'!U6=2,"OK",IF('Personal MTs'!U6=1,IF('Personal MTs'!Y6="","Wajib Diisi",IF('Personal MTs'!Y6="","-",IF(VALUE(LEFT('Personal MTs'!Y6,2))&gt;31,"Tanggal tidak valid",IF(VALUE(LEFT(RIGHT('Personal MTs'!Y6,7),2))&gt;12,"Bulan tidak valid",IF(VALUE(RIGHT('Personal MTs'!Y6,4))&gt;2016,"Tahun cek lagi",IF(VALUE(RIGHT('Personal MTs'!Y6,4))&lt;1960,"Tahun cek lagi","OK")))))))))</f>
        <v>OK</v>
      </c>
      <c r="Z6" s="31" t="str">
        <f>IF('Personal MTs'!Z6="","-",IF(VALUE(LEFT('Personal MTs'!Z6,2))&gt;31,"Tanggal tidak valid",IF(VALUE(LEFT(RIGHT('Personal MTs'!Z6,7),2))&gt;12,"Bulan tidak valid",IF(VALUE(RIGHT('Personal MTs'!Z6,4))&gt;2016,"Tahun cek lagi",IF(VALUE(RIGHT('Personal MTs'!Z6,4))&lt;1960,"Tahun cek lagi","OK")))))</f>
        <v>OK</v>
      </c>
      <c r="AA6" s="31" t="str">
        <f>IF('Personal MTs'!AA6="","-",IF(VALUE(LEFT('Personal MTs'!AA6,2))&gt;31,"Tanggal tidak valid",IF(VALUE(LEFT(RIGHT('Personal MTs'!AA6,7),2))&gt;12,"Bulan tidak valid",IF(VALUE(RIGHT('Personal MTs'!AA6,4))&gt;2016,"Tahun cek lagi",IF(VALUE(RIGHT('Personal MTs'!AA6,4))&lt;1960,"Tahun cek lagi","OK")))))</f>
        <v>OK</v>
      </c>
      <c r="AB6" s="30" t="str">
        <f>IF('Personal MTs'!AB6="","-",IF('Personal MTs'!AB6&gt;6,"Tidak valid",IF('Personal MTs'!AB6&lt;1,"Tidak valid","OK")))</f>
        <v>OK</v>
      </c>
      <c r="AC6" s="30" t="str">
        <f>IF('Personal MTs'!AC6="","-",IF('Personal MTs'!AC6&gt;4,"Tidak valid",IF('Personal MTs'!AC6&lt;1,"Tidak valid","OK")))</f>
        <v>OK</v>
      </c>
      <c r="AD6" s="30" t="str">
        <f>IF('Personal MTs'!AD6="","-",IF('Personal MTs'!AD6&gt;20000000,"Cek lagi","OK"))</f>
        <v>OK</v>
      </c>
      <c r="AE6" s="30" t="str">
        <f>IF('Personal MTs'!AE6="","-",IF('Personal MTs'!AE6&gt;2,"Tidak valid",IF('Personal MTs'!AE6&lt;1,"Tidak valid","OK")))</f>
        <v>OK</v>
      </c>
      <c r="AF6" s="30" t="str">
        <f>IF('Personal MTs'!AE6="",IF('Personal MTs'!AF6="","-","Harap dikosongkan"),IF('Personal MTs'!AE6=1,IF('Personal MTs'!AF6="","OK","Harap dikosongkan"),IF('Personal MTs'!AF6="","Wajib Diisi",IF('Personal MTs'!AF6&gt;8,"Tidak valid",IF('Personal MTs'!AF6&lt;1,"Tidak valid","OK")))))</f>
        <v>OK</v>
      </c>
      <c r="AG6" s="53" t="str">
        <f>IF('Personal MTs'!AE6=1,IF('Personal MTs'!AG6="","OK","Harap dikosongkan"),IF('Personal MTs'!AF6="",IF('Personal MTs'!AF6="","-","Harap dikosongkan"),IF('Personal MTs'!AF6="",IF('Personal MTs'!AG6="","OK","Harap dikosongkan"),IF('Personal MTs'!AF6&lt;&gt;"",IF('Personal MTs'!AG6="","Wajib Diisi",IF(LEN('Personal MTs'!AG6)&lt;&gt;8,"Tidak valid","OK"))))))</f>
        <v>OK</v>
      </c>
      <c r="AH6" s="30" t="str">
        <f>IF('Personal MTs'!AH6="","-",IF('Personal MTs'!AH6&gt;2,"Tidak valid",IF('Personal MTs'!AH6&lt;1,"Tidak valid","OK")))</f>
        <v>OK</v>
      </c>
      <c r="AI6" s="30" t="str">
        <f>IF('Personal MTs'!AI6="","-",IF('Personal MTs'!AI6&gt;5,"Tidak valid",IF('Personal MTs'!AI6&lt;1,"Tidak valid","OK")))</f>
        <v>OK</v>
      </c>
      <c r="AJ6" s="30" t="str">
        <f>IF('Personal MTs'!AH6="",IF('Personal MTs'!AJ6="","-","Kolom AA Wajib Diisi"),IF('Personal MTs'!AH6=1,IF('Personal MTs'!AJ6="","Wajib Diisi",IF(VALUE('Personal MTs'!AJ6)&gt;0,IF(VALUE('Personal MTs'!AJ6)&lt;34,"OK","Tidak valid"))),IF('Personal MTs'!AH6&gt;1,IF('Personal MTs'!AJ6="","OK","Harap dikosongkan"))))</f>
        <v>OK</v>
      </c>
      <c r="AK6" s="30" t="str">
        <f>IF('Personal MTs'!AH6&amp;'Personal MTs'!AJ6&amp;'Personal MTs'!AK6="","-",IF(VALUE('Personal MTs'!AH6&amp;'Personal MTs'!AJ6&amp;'Personal MTs'!AK6)=2,"OK",IF('Personal MTs'!AJ6="",IF(VALUE('Personal MTs'!AK6)&gt;0,"Harap dikosongkan","-"),IF('Personal MTs'!AJ6&lt;&gt;"",IF(VALUE('Personal MTs'!AK6)&gt;0,IF(VALUE('Personal MTs'!AK6)&gt;50,"Cek lagi","OK"),"Wajib Diisi")))))</f>
        <v>OK</v>
      </c>
      <c r="AL6" s="30" t="str">
        <f>IF('Personal MTs'!AH6="",IF('Personal MTs'!AL6="","-","Kolom Z Wajib Diisi"),IF('Personal MTs'!AH6=2,IF('Personal MTs'!AL6="","Wajib Diisi",IF(VALUE('Personal MTs'!AL6)&gt;0,IF(VALUE('Personal MTs'!AL6)&lt;9,"OK","Tidak valid"))),IF('Personal MTs'!AH6=1,IF('Personal MTs'!AL6="","OK","Harap dikosongkan"))))</f>
        <v>OK</v>
      </c>
      <c r="AM6" s="30" t="str">
        <f>IF('Personal MTs'!AM6="","-",IF('Personal MTs'!AM6&gt;8,"Tidak valid","OK"))</f>
        <v>OK</v>
      </c>
      <c r="AN6" s="30" t="str">
        <f>IF('Personal MTs'!AM6="",IF('Personal MTs'!AN6="","-",IF('Personal MTs'!AN6&lt;&gt;"","Kolom AC Wajib Diisi","OK")),IF('Personal MTs'!AM6&lt;&gt;"",IF('Personal MTs'!AN6="","Wajib Diisi",IF(VALUE('Personal MTs'!AN6)&gt;24,"Cek lagi","OK"))))</f>
        <v>OK</v>
      </c>
      <c r="AO6" s="30" t="str">
        <f>IF('Personal MTs'!AO6="","-",IF('Personal MTs'!AO6&gt;8,"Tidak valid","OK"))</f>
        <v>-</v>
      </c>
      <c r="AP6" s="53" t="str">
        <f>IF('Personal MTs'!AO6="",IF('Personal MTs'!AP6="","-","Harap dikosongkan"),IF('Personal MTs'!AO6&lt;&gt;"",IF('Personal MTs'!AP6="","Wajib Diisi",IF(LEN('Personal MTs'!AP6)&lt;&gt;8,"Tidak valid","OK"))))</f>
        <v>-</v>
      </c>
      <c r="AQ6" s="30" t="str">
        <f>IF('Personal MTs'!AO6="",IF('Personal MTs'!AQ6="","-","Kolom AG Wajib Diisi"),IF('Personal MTs'!AO6&lt;9,IF('Personal MTs'!AQ6="","Wajib Diisi",IF(VALUE('Personal MTs'!AQ6)&lt;34,IF(VALUE('Personal MTs'!AQ6)&gt;0,"OK","Tidak valid")))))</f>
        <v>-</v>
      </c>
      <c r="AR6" s="30" t="str">
        <f>IF('Personal MTs'!AO6="",IF('Personal MTs'!AR6="","-",IF('Personal MTs'!AR6&lt;&gt;"","Kolom AG Wajib Diisi","OK")),IF('Personal MTs'!AO6&lt;&gt;"",IF('Personal MTs'!AR6="","Wajib Diisi",IF(VALUE('Personal MTs'!AR6)&gt;50,"Cek lagi","OK"))))</f>
        <v>-</v>
      </c>
      <c r="AS6" s="30" t="str">
        <f>IF('Personal MTs'!AS6="","-",IF('Personal MTs'!AS6&gt;1,"Tidak valid",IF('Personal MTs'!AS6&lt;0,"Tidak valid","OK")))</f>
        <v>OK</v>
      </c>
      <c r="AT6" s="30" t="str">
        <f>IF('Personal MTs'!AS6="",IF('Personal MTs'!AT6&lt;&gt;"","Harap dikosongkan","-"),IF('Personal MTs'!AS6=0,IF('Personal MTs'!AT6&lt;&gt;"","Harap dikosongkan","OK"),IF('Personal MTs'!AT6="","Wajib Diisi",IF('Personal MTs'!AT6&gt;3,"Tidak valid",IF('Personal MTs'!AT6&lt;1,"Tidak valid","OK")))))</f>
        <v>OK</v>
      </c>
      <c r="AU6" s="30" t="str">
        <f>IF('Personal MTs'!AS6="",IF('Personal MTs'!AU6&lt;&gt;"","Harap dikosongkan","-"),IF('Personal MTs'!AT6&lt;&gt;1,IF('Personal MTs'!AU6="","OK","Harap dikosongkan"),IF('Personal MTs'!AU6="","Wajib Diisi",IF('Personal MTs'!AU6&gt;2016,"Cek lagi",IF('Personal MTs'!AU6&lt;2005,"Cek lagi","OK")))))</f>
        <v>OK</v>
      </c>
      <c r="AV6" s="30" t="str">
        <f>IF('Personal MTs'!AS6="",IF('Personal MTs'!AV6&lt;&gt;"","Harap dikosongkan","-"),IF('Personal MTs'!AT6&lt;&gt;1,IF('Personal MTs'!AV6="","OK","Harap dikosongkan"),IF('Personal MTs'!AV6="","Wajib Diisi",IF(VALUE('Personal MTs'!AV6)&gt;33,"Tidak valid",IF(VALUE('Personal MTs'!AV6)&lt;1,"Tidak valid","OK")))))</f>
        <v>OK</v>
      </c>
      <c r="AW6" s="30" t="str">
        <f>IF('Personal MTs'!AS6="",IF('Personal MTs'!AW6="","-","Harap dikosongkan"),IF('Personal MTs'!AS6=0,IF('Personal MTs'!AW6="","OK","Harap dikosongkan"),IF('Personal MTs'!AT6="",IF('Personal MTs'!AW6="","-","Harap dikosongkan"),IF('Personal MTs'!AT6&lt;&gt;1,IF('Personal MTs'!AW6="","OK","Harap dikosongkan"),IF('Personal MTs'!AW6="","OK",IF(LEN('Personal MTs'!AW6)&lt;12,"Tidak valid",IF(LEN('Personal MTs'!AW6)&gt;14,"Tidak valid","OK")))))))</f>
        <v>OK</v>
      </c>
      <c r="AX6" s="31" t="str">
        <f>IF('Personal MTs'!AS6="",IF('Personal MTs'!AX6="","-","Harap dikosongkan"),IF('Personal MTs'!AS6=0,IF('Personal MTs'!AX6="","OK","Harap dikosongkan"),IF('Personal MTs'!AT6="",IF('Personal MTs'!AX6="","-","Harap dikosongkan"),IF('Personal MTs'!AT6&lt;&gt;1,IF('Personal MTs'!AX6="","OK","Harap dikosongkan"),IF('Personal MTs'!AW6="",IF('Personal MTs'!AX6="","OK","Harap dikosongkan"),IF('Personal MTs'!AX6="","Wajib diisi",IF(LEN('Personal MTs'!AX6)&lt;5,"Cek lagi","OK")))))))</f>
        <v>OK</v>
      </c>
      <c r="AY6" s="31" t="str">
        <f>IF('Personal MTs'!AS6="",IF('Personal MTs'!AY6="","-","Harap dikosongkan"),IF('Personal MTs'!AS6=0,IF('Personal MTs'!AY6="","OK","Harap dikosongkan"),IF('Personal MTs'!AT6="",IF('Personal MTs'!AY6="","-","Harap dikosongkan"),IF('Personal MTs'!AT6&lt;&gt;1,IF('Personal MTs'!AY6="","OK","Harap dikosongkan"),IF('Personal MTs'!AW6="",IF('Personal MTs'!AY6="","OK","Harap dikosongkan"),IF('Personal MTs'!AY6="","Wajib diisi",IF(VALUE(LEFT('Personal MTs'!AY6,2))&gt;31,"Tanggal tidak valid",IF(VALUE(LEFT(RIGHT('Personal MTs'!AY6,7),2))&gt;12,"Bulan tidak valid",IF(VALUE(RIGHT('Personal MTs'!AY6,4))&gt;2016,"Tahun cek lagi",IF(VALUE(RIGHT('Personal MTs'!AY6,4))&lt;2005,"Tahun cek lagi","OK"))))))))))</f>
        <v>OK</v>
      </c>
      <c r="AZ6" s="30" t="str">
        <f>IF('Personal MTs'!AS6="",IF('Personal MTs'!AZ6="","-","Harap dikosongkan"),IF('Personal MTs'!AS6=0,IF('Personal MTs'!AZ6="","OK","Harap dikosongkan"),IF('Personal MTs'!AT6="",IF('Personal MTs'!AZ6="","-","Harap dikosongkan"),IF('Personal MTs'!AT6&lt;&gt;1,IF('Personal MTs'!AZ6="","OK","Harap dikosongkan"),IF('Personal MTs'!AW6="",IF('Personal MTs'!AZ6="","OK","Harap dikosongkan"),IF('Personal MTs'!AW6&lt;&gt;"",IF('Personal MTs'!AZ6="","Wajib diisi",IF('Personal MTs'!AZ6&gt;1,"Tidak valid","OK"))))))))</f>
        <v>OK</v>
      </c>
      <c r="BA6" s="30" t="str">
        <f>IF('Personal MTs'!AS6="",IF('Personal MTs'!BA6="","-","Harap dikosongkan"),IF('Personal MTs'!AS6=0,IF('Personal MTs'!BA6="","OK","Harap dikosongkan"),IF('Personal MTs'!AT6="",IF('Personal MTs'!BA6="","-","Harap dikosongkan"),IF('Personal MTs'!AT6&lt;&gt;1,IF('Personal MTs'!BA6="","OK","Harap dikosongkan"),IF('Personal MTs'!AZ6=0,IF('Personal MTs'!BA6="","OK","Harap dikosongkan"),IF('Personal MTs'!AZ6=1,IF('Personal MTs'!BA6="","Wajib diisi",IF('Personal MTs'!AZ6="",IF('Personal MTs'!BA6="","-","Harap dikosongkan"),IF('Personal MTs'!AZ6=0,IF('Personal MTs'!BA6="","OK","Harap dikosongkan"),IF('Personal MTs'!BA6="","Wajib diisi",IF('Personal MTs'!BA6&gt;2016,"Tidak valid",IF('Personal MTs'!BA6&lt;2005,"Tidak valid",IF('Personal MTs'!BA6&gt;'Personal MTs'!BA6,"Cek lagi","OK")))))))))))))</f>
        <v>OK</v>
      </c>
      <c r="BB6" s="30" t="str">
        <f>IF('Personal MTs'!AS6="",IF('Personal MTs'!BB6="","-","Harap dikosongkan"),IF('Personal MTs'!AS6=0,IF('Personal MTs'!BB6="","OK","Harap dikosongkan"),IF('Personal MTs'!AT6="",IF('Personal MTs'!BB6="","-","Harap dikosongkan"),IF('Personal MTs'!AT6&lt;&gt;1,IF('Personal MTs'!BB6="","OK","Harap dikosongkan"),IF('Personal MTs'!AZ6=0,IF('Personal MTs'!BB6="","OK","Harap dikosongkan"),IF('Personal MTs'!AZ6=1,IF('Personal MTs'!BB6="","Wajib diisi",IF('Personal MTs'!AZ6="",IF('Personal MTs'!BB6="","-","Harap dikosongkan"),IF('Personal MTs'!AZ6=0,IF('Personal MTs'!BB6="","OK","Harap dikosongkan"),IF('Personal MTs'!BB6="","Wajib diisi",IF('Personal MTs'!BB6&gt;20000000,"Cek lagi",IF('Personal MTs'!BB6&lt;100000,"Cek lagi","OK"))))))))))))</f>
        <v>OK</v>
      </c>
      <c r="BC6" s="30" t="str">
        <f>IF('Personal MTs'!BC6="","-",IF('Personal MTs'!BC6&gt;1,"Tidak valid","OK"))</f>
        <v>OK</v>
      </c>
      <c r="BD6" s="30" t="str">
        <f>IF('Personal MTs'!BC6="",IF('Personal MTs'!BD6="","-","Harap dikosongkan"),IF('Personal MTs'!BC6=0,IF('Personal MTs'!BD6="","OK","Harap dikosongkan"),IF('Personal MTs'!BD6="","Wajib Diisi",IF('Personal MTs'!BD6&gt;2016,"Tidak valid",IF('Personal MTs'!BD6&lt;2005,"Tidak valid","OK")))))</f>
        <v>OK</v>
      </c>
      <c r="BE6" s="30" t="str">
        <f>IF('Personal MTs'!BC6="",IF('Personal MTs'!BE6="","-","Harap dikosongkan"),IF('Personal MTs'!BC6=0,IF('Personal MTs'!BE6="","OK","Harap dikosongkan"),IF('Personal MTs'!BE6="","Wajib Diisi",IF('Personal MTs'!BE6&gt;2000000,"Cek lagi",IF('Personal MTs'!BE6&lt;50000,"Cek lagi","OK")))))</f>
        <v>OK</v>
      </c>
      <c r="BF6" s="30" t="str">
        <f>IF('Personal MTs'!BF6="","-",IF('Personal MTs'!BF6&gt;1,"Tidak valid","OK"))</f>
        <v>OK</v>
      </c>
      <c r="BG6" s="30" t="str">
        <f>IF('Personal MTs'!BF6="",IF('Personal MTs'!BG6&lt;&gt;"","Harap dikosongkan","-"),IF('Personal MTs'!BF6=0,IF('Personal MTs'!BG6&lt;&gt;"","Harap dikosongkan","OK"),IF('Personal MTs'!BG6="","Wajib Diisi",IF('Personal MTs'!BG6&gt;4,"Tidak valid",IF('Personal MTs'!BG6&lt;1,"Tidak valid","OK")))))</f>
        <v>OK</v>
      </c>
      <c r="BH6" s="30" t="str">
        <f>IF('Personal MTs'!BF6="",IF('Personal MTs'!BH6&lt;&gt;"","Harap dikosongkan","-"),IF('Personal MTs'!BF6=0,IF('Personal MTs'!BH6&lt;&gt;"","Harap dikosongkan","OK"),IF('Personal MTs'!BH6="","Wajib Diisi",IF('Personal MTs'!BH6&gt;4,"Tidak valid",IF('Personal MTs'!BH6&lt;1,"Tidak valid","OK")))))</f>
        <v>OK</v>
      </c>
      <c r="BI6" s="30" t="str">
        <f>IF('Personal MTs'!BF6="",IF('Personal MTs'!BI6&lt;&gt;"","Harap dikosongkan","-"),IF('Personal MTs'!BF6=0,IF('Personal MTs'!BI6&lt;&gt;"","Harap dikosongkan","OK"),IF('Personal MTs'!BI6="","Wajib Diisi",IF('Personal MTs'!BI6&gt;2015,"Tidak valid",IF('Personal MTs'!BI6&lt;1980,"Tidak valid","OK")))))</f>
        <v>OK</v>
      </c>
      <c r="BJ6" s="30" t="str">
        <f>IF('Personal MTs'!BJ6="","-",IF('Personal MTs'!BJ6&gt;1,"Tidak valid","OK"))</f>
        <v>-</v>
      </c>
      <c r="BK6" s="30" t="str">
        <f>IF('Personal MTs'!BJ6="",IF('Personal MTs'!BK6&lt;&gt;"","Kolom BJ harus diisi","-"),IF('Personal MTs'!BJ6=0,IF('Personal MTs'!BK6&lt;&gt;"","Harap dikosongkan","OK"),IF('Personal MTs'!BK6="","Wajib Diisi",IF('Personal MTs'!BK6&gt;2016,"Tidak valid",IF('Personal MTs'!BK6&lt;1980,"Tidak valid","OK")))))</f>
        <v>-</v>
      </c>
      <c r="BL6" s="30" t="str">
        <f>IF('Personal MTs'!BL6="","-",IF('Personal MTs'!BL6&gt;1,"Tidak valid","OK"))</f>
        <v>-</v>
      </c>
      <c r="BM6" s="30" t="str">
        <f>IF('Personal MTs'!BL6="",IF('Personal MTs'!BM6&lt;&gt;"","Kolom BL harus diisi","-"),IF('Personal MTs'!BL6=0,IF('Personal MTs'!BM6&lt;&gt;"","Harap dikosongkan","OK"),IF('Personal MTs'!BM6="","Wajib Diisi",IF('Personal MTs'!BM6&gt;2016,"Tidak valid",IF('Personal MTs'!BM6&lt;1980,"Tidak valid","OK")))))</f>
        <v>-</v>
      </c>
      <c r="BN6" s="30" t="str">
        <f>IF('Personal MTs'!BN6="","-",IF('Personal MTs'!BN6&gt;1,"Tidak valid","OK"))</f>
        <v>-</v>
      </c>
      <c r="BO6" s="30" t="str">
        <f>IF('Personal MTs'!BN6="",IF('Personal MTs'!BO6&lt;&gt;"","Kolom BN harus diisi","-"),IF('Personal MTs'!BN6=0,IF('Personal MTs'!BO6&lt;&gt;"","Harap dikosongkan","OK"),IF('Personal MTs'!BO6="","Wajib Diisi",IF('Personal MTs'!BO6&gt;2016,"Tidak valid",IF('Personal MTs'!BO6&lt;1980,"Tidak valid","OK")))))</f>
        <v>-</v>
      </c>
      <c r="BP6" s="30" t="str">
        <f>IF('Personal MTs'!BP6="","-",IF('Personal MTs'!BP6&gt;1,"Tidak valid","OK"))</f>
        <v>-</v>
      </c>
      <c r="BQ6" s="30" t="str">
        <f>IF('Personal MTs'!BP6="",IF('Personal MTs'!BQ6&lt;&gt;"","Kolom BP harus diisi","-"),IF('Personal MTs'!BP6=0,IF('Personal MTs'!BQ6&lt;&gt;"","Harap dikosongkan","OK"),IF('Personal MTs'!BQ6="","Wajib Diisi",IF('Personal MTs'!BQ6&gt;2016,"Tidak valid",IF('Personal MTs'!BQ6&lt;1980,"Tidak valid","OK")))))</f>
        <v>-</v>
      </c>
      <c r="BR6" s="30" t="str">
        <f>IF('Personal MTs'!BR6="","-",IF('Personal MTs'!BR6&gt;1,"Tidak valid","OK"))</f>
        <v>-</v>
      </c>
      <c r="BS6" s="30" t="str">
        <f>IF('Personal MTs'!BR6="",IF('Personal MTs'!BS6&lt;&gt;"","Kolom BR harus diisi","-"),IF('Personal MTs'!BR6=0,IF('Personal MTs'!BS6&lt;&gt;"","Harap dikosongkan","OK"),IF('Personal MTs'!BS6="","Wajib Diisi",IF('Personal MTs'!BS6&gt;2016,"Tidak valid",IF('Personal MTs'!BS6&lt;1980,"Tidak valid","OK")))))</f>
        <v>-</v>
      </c>
      <c r="BT6" s="30" t="str">
        <f>IF('Personal MTs'!BT6="","-",IF(LEN('Personal MTs'!BT6)&lt;5,"Cek lagi","OK"))</f>
        <v>OK</v>
      </c>
      <c r="BU6" s="30" t="str">
        <f>IF('Personal MTs'!BU6="","-",IF(LEN('Personal MTs'!BU6)&lt;4,"Cek lagi","OK"))</f>
        <v>OK</v>
      </c>
      <c r="BV6" s="30" t="str">
        <f>IF('Personal MTs'!BV6="","-",IF(LEN('Personal MTs'!BV6)&lt;4,"Cek lagi","OK"))</f>
        <v>OK</v>
      </c>
      <c r="BW6" s="30" t="str">
        <f>IF('Personal MTs'!BW6="","-",IF(LEN('Personal MTs'!BW6)&lt;4,"Cek lagi","OK"))</f>
        <v>OK</v>
      </c>
      <c r="BX6" s="30" t="str">
        <f>IF('Personal MTs'!BX6="","-",IF(LEN('Personal MTs'!BX6)&lt;4,"Cek lagi","OK"))</f>
        <v>OK</v>
      </c>
      <c r="BY6" s="30" t="str">
        <f>IF('Personal MTs'!BY6="","-",IF(LEN('Personal MTs'!BY6)&lt;&gt;5,"Tidak valid","OK"))</f>
        <v>OK</v>
      </c>
      <c r="BZ6" s="30" t="str">
        <f>IF('Personal MTs'!BZ6="","-",IF('Personal MTs'!BZ6&gt;5,"Tidak valid",IF('Personal MTs'!BZ6&lt;1,"Tidak valid","OK")))</f>
        <v>OK</v>
      </c>
      <c r="CA6" s="30" t="str">
        <f>IF('Personal MTs'!CA6="","-",IF('Personal MTs'!CA6&gt;8,"Tidak valid",IF('Personal MTs'!CA6&lt;1,"Tidak valid","OK")))</f>
        <v>OK</v>
      </c>
      <c r="CB6" s="30" t="str">
        <f>IF('Personal MTs'!CB6="","-",IF(LEN('Personal MTs'!CB6)&lt;9,"Cek lagi",IF(LEN('Personal MTs'!CB6)&gt;14,"Cek lagi","OK")))</f>
        <v>OK</v>
      </c>
      <c r="CC6" s="103" t="str">
        <f>IF('Personal MTs'!CC6="","-",IF('Personal MTs'!CC6&gt;6,"Tidak valid",IF('Personal MTs'!CC6&lt;1,"Tidak valid","OK")))</f>
        <v>OK</v>
      </c>
      <c r="CD6" s="103" t="str">
        <f>IF('Personal MTs'!CD6="","-",IF('Personal MTs'!CD6&gt;6,"Tidak valid",IF('Personal MTs'!CD6&lt;1,"Tidak valid","OK")))</f>
        <v>OK</v>
      </c>
      <c r="CE6" s="103" t="str">
        <f>IF('Personal MTs'!S6="","-",IF('Personal MTs'!S6&lt;6,IF('Personal MTs'!CE6="","OK","Cek lagi Kolom S"),IF(AND('Personal MTs'!S6&lt;6,'Personal MTs'!CE6&lt;&gt;""),"Harap Dikosongkan",IF(AND('Personal MTs'!S6&lt;6,'Personal MTs'!CE6=""),"-",IF(AND('Personal MTs'!S6&gt;5,'Personal MTs'!CE6=""),"Wajib Diisi",IF(OR(AND('Personal MTs'!S6&gt;5,'Personal MTs'!CE6&lt;"01"),AND('Personal MTs'!S6&gt;5,'Personal MTs'!CE6&gt;"18")),"Tidak Valid","OK"))))))</f>
        <v>OK</v>
      </c>
      <c r="CF6" s="103" t="str">
        <f>IF('Personal MTs'!S6="","-",IF('Personal MTs'!S6&lt;6,IF('Personal MTs'!CF6="","OK","Cek lagi Kolom S"),IF(AND('Personal MTs'!S6&lt;6,'Personal MTs'!CF6&lt;&gt;""),"Harap Dikosongkan",IF(AND('Personal MTs'!S6&lt;6,'Personal MTs'!CF6=""),"-",IF(AND('Personal MTs'!S6&gt;5,'Personal MTs'!CF6=""),"Wajib Diisi","OK")))))</f>
        <v>OK</v>
      </c>
      <c r="CG6" s="103" t="str">
        <f>IF('Personal MTs'!S6="","-",IF('Personal MTs'!S6&lt;6,IF('Personal MTs'!CG6="","OK","Cek lagi Kolom S"),IF(AND('Personal MTs'!S6&lt;6,'Personal MTs'!CG6&lt;&gt;""),"Harap Dikosongkan",IF(AND('Personal MTs'!S6&lt;6,'Personal MTs'!CG6=""),"-",IF(AND('Personal MTs'!S6&gt;5,'Personal MTs'!CG6=""),"Wajib Diisi",IF(OR(AND('Personal MTs'!S6&gt;5,'Personal MTs'!CG6&lt;1980),AND('Personal MTs'!S6&gt;5,'Personal MTs'!CG6&gt;2016)),"Cek lagi","OK"))))))</f>
        <v>OK</v>
      </c>
      <c r="CH6" s="103" t="str">
        <f>IF('Personal MTs'!S6="","-",IF('Personal MTs'!S6&lt;8,IF('Personal MTs'!CH6="","OK","Cek lagi Kolom S"),IF(AND('Personal MTs'!S6&lt;8,'Personal MTs'!CH6&lt;&gt;""),"Harap Dikosongkan",IF(AND('Personal MTs'!S6&lt;8,'Personal MTs'!CH6=""),"-",IF(AND('Personal MTs'!S6&gt;7,'Personal MTs'!CH6=""),"Wajib Diisi",IF(OR(AND('Personal MTs'!S6&gt;7,'Personal MTs'!CH6&lt;"01"),AND('Personal MTs'!S6&gt;7,'Personal MTs'!CH6&gt;"18")),"Tidak Valid","OK"))))))</f>
        <v>OK</v>
      </c>
      <c r="CI6" s="103" t="str">
        <f>IF('Personal MTs'!S6="","-",IF('Personal MTs'!S6&lt;8,IF('Personal MTs'!CI6="","OK","Cek lagi Kolom S"),IF(AND('Personal MTs'!S6&lt;8,'Personal MTs'!CI6&lt;&gt;""),"Harap Dikosongkan",IF(AND('Personal MTs'!S6&lt;8,'Personal MTs'!CI6=""),"-",IF(AND('Personal MTs'!S6&gt;7,'Personal MTs'!CI6=""),"Wajib Diisi","OK")))))</f>
        <v>OK</v>
      </c>
      <c r="CJ6" s="103" t="str">
        <f>IF('Personal MTs'!S6="","-",IF('Personal MTs'!S6&lt;8,IF('Personal MTs'!CJ6="","OK","Cek lagi Kolom S"),IF(AND('Personal MTs'!S6&lt;8,'Personal MTs'!CJ6&lt;&gt;""),"Harap Dikosongkan",IF(AND('Personal MTs'!S6&lt;8,'Personal MTs'!CJ6=""),"-",IF(AND('Personal MTs'!S6&gt;7,'Personal MTs'!CJ6=""),"Wajib Diisi",IF(OR(AND('Personal MTs'!S6&gt;7,'Personal MTs'!CJ6&lt;1980),AND('Personal MTs'!S6&gt;7,'Personal MTs'!CJ6&gt;2016)),"Cek lagi","OK"))))))</f>
        <v>OK</v>
      </c>
      <c r="CK6" s="103" t="str">
        <f>IF('Personal MTs'!S6="","-",IF('Personal MTs'!S6&lt;9,IF('Personal MTs'!CK6="","OK","Cek lagi Kolom S"),IF(AND('Personal MTs'!S6&lt;9,'Personal MTs'!CK6&lt;&gt;""),"Harap Dikosongkan",IF(AND('Personal MTs'!S6&lt;9,'Personal MTs'!CK6=""),"-",IF(AND('Personal MTs'!S6&gt;8,'Personal MTs'!CK6=""),"Wajib Diisi",IF(OR(AND('Personal MTs'!S6&gt;8,'Personal MTs'!CK6&lt;"01"),AND('Personal MTs'!S6&gt;8,'Personal MTs'!CK6&gt;"18")),"Tidak Valid","OK"))))))</f>
        <v>OK</v>
      </c>
      <c r="CL6" s="103" t="str">
        <f>IF('Personal MTs'!S6="","-",IF('Personal MTs'!S6&lt;9,IF('Personal MTs'!CL6="","OK","Cek lagi Kolom S"),IF(AND('Personal MTs'!S6&lt;9,'Personal MTs'!CL6&lt;&gt;""),"Harap Dikosongkan",IF(AND('Personal MTs'!S6&lt;9,'Personal MTs'!CL6=""),"-",IF(AND('Personal MTs'!S6&gt;8,'Personal MTs'!CL6=""),"Wajib Diisi","OK")))))</f>
        <v>OK</v>
      </c>
      <c r="CM6" s="103" t="str">
        <f>IF('Personal MTs'!S6="","-",IF('Personal MTs'!S6&lt;9,IF('Personal MTs'!CM6="","OK","Cek lagi Kolom S"),IF(AND('Personal MTs'!S6&lt;9,'Personal MTs'!CM6&lt;&gt;""),"Harap Dikosongkan",IF(AND('Personal MTs'!S6&lt;9,'Personal MTs'!CM6=""),"-",IF(AND('Personal MTs'!S6&gt;8,'Personal MTs'!CM6=""),"Wajib Diisi",IF(OR(AND('Personal MTs'!S6&gt;8,'Personal MTs'!CM6&lt;1980),AND('Personal MTs'!S6&gt;8,'Personal MTs'!CM6&gt;2016)),"Cek lagi","OK"))))))</f>
        <v>OK</v>
      </c>
      <c r="CN6" s="103" t="str">
        <f>IF(AND('Personal MTs'!AH6=1,'Personal MTs'!U6=2,'Personal MTs'!AC6=1),IF(AND('Personal MTs'!AH6=1,'Personal MTs'!U6=2,'Personal MTs'!AC6=1,'Personal MTs'!CN6=""),"Wajib Diisi",IF(AND('Personal MTs'!AH6=1,'Personal MTs'!U6=2,'Personal MTs'!AC6=1,'Personal MTs'!CN6&lt;&gt;""),"OK","-")),IF('Personal MTs'!CN6&lt;&gt;"","Harap Dikosongkan","-"))</f>
        <v>OK</v>
      </c>
      <c r="CO6" s="103" t="str">
        <f>IF(AND('Personal MTs'!AH6=1,'Personal MTs'!U6=2,'Personal MTs'!AC6=1),IF('Personal MTs'!CO6="","Wajib Diisi",IF(VALUE(RIGHT('Personal MTs'!CO6,4))&gt;2016,"Tahun cek lagi",IF(VALUE(RIGHT('Personal MTs'!CO6,4))&lt;1961,"Tahun cek lagi","OK"))),IF('Personal MTs'!CO6&lt;&gt;"","Harap dikosongkan","-"))</f>
        <v>OK</v>
      </c>
      <c r="CP6" s="103" t="str">
        <f>IF(AND('Personal MTs'!AH6=1,'Personal MTs'!U6=2,'Personal MTs'!AC6=1,'Personal MTs'!V6=1),IF(AND('Personal MTs'!AH6=1,'Personal MTs'!U6=2,'Personal MTs'!AC6=1,'Personal MTs'!CP6="",,'Personal MTs'!V6=1),"Wajib Diisi",IF(AND('Personal MTs'!AH6=1,'Personal MTs'!U6=2,'Personal MTs'!AC6=1,'Personal MTs'!CP6&lt;&gt;"",'Personal MTs'!V6=1),"OK","-")),IF('Personal MTs'!CP6&lt;&gt;"","Harap Dikosongkan","-"))</f>
        <v>OK</v>
      </c>
      <c r="CQ6" s="103" t="str">
        <f>IF(AND('Personal MTs'!AH6=1,'Personal MTs'!U6=2,'Personal MTs'!AC6=1,'Personal MTs'!V6=1),IF('Personal MTs'!CQ6="","Wajib Diisi",IF(VALUE(RIGHT('Personal MTs'!CQ6,4))&gt;2016,"Tahun cek lagi",IF(VALUE(RIGHT('Personal MTs'!CQ6,4))&lt;2006,"Tahun cek lagi","OK"))),IF('Personal MTs'!CQ6&lt;&gt;"","Harap dikosongkan","-"))</f>
        <v>OK</v>
      </c>
      <c r="CR6" s="103" t="str">
        <f>IF(AND('Personal MTs'!AS6="",'Personal MTs'!CR6=""),"-",IF(AND('Personal MTs'!AS6=0,'Personal MTs'!CR6=""),"OK",IF(AND('Personal MTs'!AS6=1,'Personal MTs'!CR6=""),"Wajib Diisi",IF('Personal MTs'!AS6="",IF('Personal MTs'!CR6&lt;&gt;"","Harap dikosongkan","-"),IF('Personal MTs'!AS6&gt;1,IF('Personal MTs'!CR6="","-","Harap dikosongkan"),IF('Personal MTs'!CR6="","-",IF(LEN('Personal MTs'!CR6)&gt;54,"Tidak valid",IF(LEN('Personal MTs'!CR6)&lt;2,"Tidak valid",IF(VALUE('Personal MTs'!CR6)&lt;0,"Cek lagi","OK")))))))))</f>
        <v>OK</v>
      </c>
      <c r="CS6" s="103" t="str">
        <f>IF(AND('Personal MTs'!AS6="",'Personal MTs'!CS6=""),"-",IF(AND('Personal MTs'!AS6=0,'Personal MTs'!CS6=""),"OK",IF(AND('Personal MTs'!AS6=1,'Personal MTs'!CS6=""),"Wajib Diisi",IF(OR('Personal MTs'!AS6="",'Personal MTs'!AS6=0),IF('Personal MTs'!CS6&lt;&gt;"","Harap dikosongkan","-"),IF('Personal MTs'!AS6&gt;1,IF('Personal MTs'!CS6="","-","Harap dikosongkan"),IF('Personal MTs'!CS6="","-",IF(('Personal MTs'!CS6)&gt;6,"Tidak Valid",IF(('Personal MTs'!CS6)&lt;1,"Tidak Valid",IF(VALUE('Personal MTs'!CS6)&lt;0,"Cek lagi","OK")))))))))</f>
        <v>OK</v>
      </c>
      <c r="CT6" s="103" t="str">
        <f>IF(AND('Personal MTs'!AS6="",'Personal MTs'!CT6=""),"-",IF(AND('Personal MTs'!AS6=0,'Personal MTs'!CT6=""),"OK",IF(AND('Personal MTs'!AT6=1,'Personal MTs'!CT6=""),"Wajib Diisi",IF(AND('Personal MTs'!AT6&gt;1,'Personal MTs'!CT6=""),"OK",IF(AND('Personal MTs'!AT6&lt;&gt;1,'Personal MTs'!CT6&lt;&gt;""),"Harap Dikosongkan",IF(AND('Personal MTs'!AT6=1,'Personal MTs'!CT6&lt;&gt;""),IF(VALUE(RIGHT('Personal MTs'!CT6,4))&gt;2016,"Tahun cek lagi",IF(VALUE(RIGHT('Personal MTs'!CT6,4))&lt;2006,"Tahun cek lagi","OK")),"-"))))))</f>
        <v>OK</v>
      </c>
      <c r="CU6" s="103" t="str">
        <f>IF(AND('Personal MTs'!AS6="",'Personal MTs'!CU6=""),"-",IF(AND('Personal MTs'!AS6=0,'Personal MTs'!CU6=""),"OK",IF(AND('Personal MTs'!AT6=1,'Personal MTs'!CU6=""),"Wajib Diisi",IF(AND('Personal MTs'!AT6&gt;1,'Personal MTs'!CT6=""),"OK",IF(AND('Personal MTs'!AT6&lt;&gt;1,'Personal MTs'!CU6&lt;&gt;""),"Harap Dikosongkan",IF(AND('Personal MTs'!AT6=1,'Personal MTs'!CU6&lt;&gt;""),IF(LEN('Personal MTs'!CU6)&gt;54,"Tidak Valid",IF(LEN('Personal MTs'!CU6)&lt;2,"Tidak Valid","OK")),"-"))))))</f>
        <v>OK</v>
      </c>
      <c r="CV6" s="103" t="str">
        <f>IF(AND('Personal MTs'!AS6="",'Personal MTs'!CV6=""),"-",IF(AND('Personal MTs'!AS6=0,'Personal MTs'!CV6=""),"OK",IF(AND('Personal MTs'!AT6=1,'Personal MTs'!CV6=""),"Wajib Diisi",IF(AND('Personal MTs'!AT6&gt;1,'Personal MTs'!CV6=""),"OK",IF(AND('Personal MTs'!AT6&lt;&gt;1,'Personal MTs'!CV6&lt;&gt;""),"Harap Dikosongkan",IF(AND('Personal MTs'!AT6=1,'Personal MTs'!CV6&lt;&gt;""),IF(VALUE(RIGHT('Personal MTs'!CV6,4))&gt;2016,"Tahun cek lagi",IF(VALUE(RIGHT('Personal MTs'!CV6,4))&lt;2006,"Tahun cek lagi","OK")),"-"))))))</f>
        <v>OK</v>
      </c>
      <c r="CW6" s="103" t="str">
        <f>IF(AND('Personal MTs'!AS6="",'Personal MTs'!CW6=""),"-",IF(AND('Personal MTs'!AS6=0,'Personal MTs'!CW6=""),"OK",IF(AND('Personal MTs'!AS6=1,'Personal MTs'!CW6=""),"Wajib Diisi",IF(AND('Personal MTs'!AS6&lt;&gt;1,'Personal MTs'!CW6&lt;&gt;""),"Harap Dikosongkan",IF(AND('Personal MTs'!AS6=1,'Personal MTs'!CW6&lt;&gt;""),IF(LEN('Personal MTs'!CW6)&gt;3,"Tidak Valid",IF(LEN('Personal MTs'!CW6)&lt;3,"Tidak Valid","OK")),"-")))))</f>
        <v>OK</v>
      </c>
      <c r="CX6" s="103" t="str">
        <f>IF(AND('Personal MTs'!AS6="",'Personal MTs'!CX6=""),"-",IF(AND('Personal MTs'!AS6=0,'Personal MTs'!CX6=""),"OK",IF(AND('Personal MTs'!AS6=1,'Personal MTs'!CX6=""),"Wajib Diisi",IF(AND('Personal MTs'!AS6&lt;&gt;1,'Personal MTs'!CX6&lt;&gt;""),"Harap Dikosongkan",IF(AND('Personal MTs'!AS6=1,'Personal MTs'!CX6&lt;&gt;""),"OK","-")))))</f>
        <v>OK</v>
      </c>
    </row>
    <row r="7" spans="1:102" s="23" customFormat="1" ht="15" customHeight="1">
      <c r="A7" s="30" t="str">
        <f>IF('Personal MTs'!A7="","-",IF(LEN('Personal MTs'!A7)&lt;&gt;12,"Tidak valid","OK"))</f>
        <v>OK</v>
      </c>
      <c r="B7" s="30" t="str">
        <f>IF('Personal MTs'!B7="","-",IF(LEN('Personal MTs'!B7)&lt;&gt;8,"Tidak valid","OK"))</f>
        <v>OK</v>
      </c>
      <c r="C7" s="31" t="str">
        <f>IF('Personal MTs'!C7="","-",IF(LEN('Personal MTs'!C7)&lt;5,"Cek lagi","OK"))</f>
        <v>OK</v>
      </c>
      <c r="D7" s="30" t="str">
        <f>IF('Personal MTs'!D7="","-",IF('Personal MTs'!D7="MTsN","OK",IF('Personal MTs'!D7="MTsS","OK","Tidak valid")))</f>
        <v>OK</v>
      </c>
      <c r="E7" s="30" t="str">
        <f>IF('Personal MTs'!E7="","-",IF(LEN('Personal MTs'!E7)&lt;5,"Cek lagi","OK"))</f>
        <v>OK</v>
      </c>
      <c r="F7" s="30" t="str">
        <f>IF('Personal MTs'!F7="","-",IF(LEN('Personal MTs'!F7)&lt;4,"Cek lagi","OK"))</f>
        <v>OK</v>
      </c>
      <c r="G7" s="30" t="str">
        <f>IF('Personal MTs'!G7="","-",IF(LEN('Personal MTs'!G7)&lt;4,"Cek lagi","OK"))</f>
        <v>OK</v>
      </c>
      <c r="H7" s="30" t="str">
        <f>IF('Personal MTs'!H7="","-",IF(LEN('Personal MTs'!H7)&lt;4,"Cek lagi","OK"))</f>
        <v>OK</v>
      </c>
      <c r="I7" s="30" t="str">
        <f>IF('Personal MTs'!I7="","-",IF(LEN('Personal MTs'!I7)&lt;4,"Cek lagi","OK"))</f>
        <v>OK</v>
      </c>
      <c r="J7" s="30" t="str">
        <f>IF('Personal MTs'!J7="","-",IF(LEN('Personal MTs'!J7)&lt;&gt;5,"Tidak valid","OK"))</f>
        <v>OK</v>
      </c>
      <c r="K7" s="30" t="str">
        <f>IF('Personal MTs'!K7="","-",IF(LEN('Personal MTs'!K7)&lt;&gt;18,"Tidak valid",IF(VALUE('Personal MTs'!K7)&lt;0,"Cek lagi","OK")))</f>
        <v>OK</v>
      </c>
      <c r="L7" s="30" t="str">
        <f>IF('Personal MTs'!L7="","-",IF(LEN('Personal MTs'!L7)&lt;&gt;16,"Tidak valid","OK"))</f>
        <v>OK</v>
      </c>
      <c r="M7" s="30" t="str">
        <f>IF('Personal MTs'!M7="","-",IF(LEN('Personal MTs'!M7)&lt;4,"Cek lagi","OK"))</f>
        <v>OK</v>
      </c>
      <c r="N7" s="30" t="str">
        <f>IF('Personal MTs'!N7="","-",IF(LEN('Personal MTs'!N7)&lt;16,"Tidak valid","OK"))</f>
        <v>OK</v>
      </c>
      <c r="O7" s="30" t="str">
        <f>IF('Personal MTs'!O7="","-",IF(LEN('Personal MTs'!O7)&lt;4,"Cek lagi","OK"))</f>
        <v>OK</v>
      </c>
      <c r="P7" s="31" t="str">
        <f>IF('Personal MTs'!P7="","-",IF(VALUE(LEFT('Personal MTs'!P7,2))&gt;31,"Tanggal tidak valid",IF(VALUE(LEFT(RIGHT('Personal MTs'!P7,7),2))&gt;12,"Bulan tidak valid",IF(VALUE(RIGHT('Personal MTs'!P7,4))&gt;2000,"Umur terlalu muda",IF(VALUE(RIGHT('Personal MTs'!P7,4))&lt;1945,"Umur terlalu tua","OK")))))</f>
        <v>OK</v>
      </c>
      <c r="Q7" s="30" t="str">
        <f>IF('Personal MTs'!Q7="","-",IF('Personal MTs'!Q7="L","OK",IF('Personal MTs'!Q7="P","OK","Tidak valid")))</f>
        <v>OK</v>
      </c>
      <c r="R7" s="30" t="str">
        <f>IF('Personal MTs'!R7="","-",IF(LEN('Personal MTs'!R7)&lt;4,"Cek lagi","OK"))</f>
        <v>OK</v>
      </c>
      <c r="S7" s="30" t="str">
        <f>IF('Personal MTs'!S7="","-",IF('Personal MTs'!S7&gt;9,"Tidak valid","OK"))</f>
        <v>OK</v>
      </c>
      <c r="T7" s="30" t="str">
        <f>IF('Personal MTs'!S7="","-",IF('Personal MTs'!S7&gt;2,IF('Personal MTs'!T7="","Wajib Diisi",IF(VALUE('Personal MTs'!T7)&gt;18,"Tidak valid","OK")),IF('Personal MTs'!S7&lt;3,IF('Personal MTs'!T7="","OK","Harap dikosongkan"))))</f>
        <v>OK</v>
      </c>
      <c r="U7" s="30" t="str">
        <f>IF('Personal MTs'!U7="","-",IF('Personal MTs'!U7&gt;2,"Tidak valid",IF('Personal MTs'!U7&lt;1,"Tidak valid","OK")))</f>
        <v>OK</v>
      </c>
      <c r="V7" s="30" t="str">
        <f>IF('Personal MTs'!U7="",IF('Personal MTs'!V7="","-","Tidak valid"),IF('Personal MTs'!U7=2,IF('Personal MTs'!V7="","Wajib Diisi",IF(VALUE('Personal MTs'!V7)&gt;1,"Tidak valid","OK")),IF('Personal MTs'!U7=1,IF('Personal MTs'!V7="","OK","Harap dikosongkan"))))</f>
        <v>OK</v>
      </c>
      <c r="W7" s="31" t="str">
        <f>IF('Personal MTs'!U7=1,"OK",IF('Personal MTs'!V7="",IF('Personal MTs'!W7&lt;&gt;"","Harap dikosongkan","-"),IF('Personal MTs'!V7=0,IF('Personal MTs'!W7&lt;&gt;"","Harap dikosongkan","OK"),IF('Personal MTs'!W7="","Wajib Diisi",IF(VALUE(LEFT('Personal MTs'!W7,2))&gt;31,"Tanggal tidak valid",IF(VALUE(LEFT(RIGHT('Personal MTs'!W7,7),2))&gt;12,"Bulan tidak valid",IF(VALUE(RIGHT('Personal MTs'!W7,4))&gt;2016,"Tahun cek lagi",IF(VALUE(RIGHT('Personal MTs'!W7,4))&lt;1990,"Tahun cek lagi","OK"))))))))</f>
        <v>OK</v>
      </c>
      <c r="X7" s="30" t="str">
        <f>IF('Personal MTs'!U7="","-",IF('Personal MTs'!U7=1,IF('Personal MTs'!X7="","Wajib Diisi",IF(VALUE(LEFT('Personal MTs'!X7,2))&gt;14,"Tidak valid","OK")),IF('Personal MTs'!U7=2,(IF('Personal MTs'!V7&lt;1,IF('Personal MTs'!X7="","OK","Harap dikosongkan"),IF('Personal MTs'!X7="","Wajib Diisi",IF(VALUE(LEFT('Personal MTs'!X7,2))&gt;14,"Tidak valid","OK")))))))</f>
        <v>OK</v>
      </c>
      <c r="Y7" s="31" t="str">
        <f>IF('Personal MTs'!U7="","-",IF('Personal MTs'!U7=2,"OK",IF('Personal MTs'!U7=1,IF('Personal MTs'!Y7="","Wajib Diisi",IF('Personal MTs'!Y7="","-",IF(VALUE(LEFT('Personal MTs'!Y7,2))&gt;31,"Tanggal tidak valid",IF(VALUE(LEFT(RIGHT('Personal MTs'!Y7,7),2))&gt;12,"Bulan tidak valid",IF(VALUE(RIGHT('Personal MTs'!Y7,4))&gt;2016,"Tahun cek lagi",IF(VALUE(RIGHT('Personal MTs'!Y7,4))&lt;1960,"Tahun cek lagi","OK")))))))))</f>
        <v>OK</v>
      </c>
      <c r="Z7" s="31" t="str">
        <f>IF('Personal MTs'!Z7="","-",IF(VALUE(LEFT('Personal MTs'!Z7,2))&gt;31,"Tanggal tidak valid",IF(VALUE(LEFT(RIGHT('Personal MTs'!Z7,7),2))&gt;12,"Bulan tidak valid",IF(VALUE(RIGHT('Personal MTs'!Z7,4))&gt;2016,"Tahun cek lagi",IF(VALUE(RIGHT('Personal MTs'!Z7,4))&lt;1960,"Tahun cek lagi","OK")))))</f>
        <v>OK</v>
      </c>
      <c r="AA7" s="31" t="str">
        <f>IF('Personal MTs'!AA7="","-",IF(VALUE(LEFT('Personal MTs'!AA7,2))&gt;31,"Tanggal tidak valid",IF(VALUE(LEFT(RIGHT('Personal MTs'!AA7,7),2))&gt;12,"Bulan tidak valid",IF(VALUE(RIGHT('Personal MTs'!AA7,4))&gt;2016,"Tahun cek lagi",IF(VALUE(RIGHT('Personal MTs'!AA7,4))&lt;1960,"Tahun cek lagi","OK")))))</f>
        <v>OK</v>
      </c>
      <c r="AB7" s="30" t="str">
        <f>IF('Personal MTs'!AB7="","-",IF('Personal MTs'!AB7&gt;6,"Tidak valid",IF('Personal MTs'!AB7&lt;1,"Tidak valid","OK")))</f>
        <v>OK</v>
      </c>
      <c r="AC7" s="30" t="str">
        <f>IF('Personal MTs'!AC7="","-",IF('Personal MTs'!AC7&gt;4,"Tidak valid",IF('Personal MTs'!AC7&lt;1,"Tidak valid","OK")))</f>
        <v>OK</v>
      </c>
      <c r="AD7" s="30" t="str">
        <f>IF('Personal MTs'!AD7="","-",IF('Personal MTs'!AD7&gt;20000000,"Cek lagi","OK"))</f>
        <v>OK</v>
      </c>
      <c r="AE7" s="30" t="str">
        <f>IF('Personal MTs'!AE7="","-",IF('Personal MTs'!AE7&gt;2,"Tidak valid",IF('Personal MTs'!AE7&lt;1,"Tidak valid","OK")))</f>
        <v>OK</v>
      </c>
      <c r="AF7" s="30" t="str">
        <f>IF('Personal MTs'!AE7="",IF('Personal MTs'!AF7="","-","Harap dikosongkan"),IF('Personal MTs'!AE7=1,IF('Personal MTs'!AF7="","OK","Harap dikosongkan"),IF('Personal MTs'!AF7="","Wajib Diisi",IF('Personal MTs'!AF7&gt;8,"Tidak valid",IF('Personal MTs'!AF7&lt;1,"Tidak valid","OK")))))</f>
        <v>OK</v>
      </c>
      <c r="AG7" s="53" t="str">
        <f>IF('Personal MTs'!AE7=1,IF('Personal MTs'!AG7="","OK","Harap dikosongkan"),IF('Personal MTs'!AF7="",IF('Personal MTs'!AF7="","-","Harap dikosongkan"),IF('Personal MTs'!AF7="",IF('Personal MTs'!AG7="","OK","Harap dikosongkan"),IF('Personal MTs'!AF7&lt;&gt;"",IF('Personal MTs'!AG7="","Wajib Diisi",IF(LEN('Personal MTs'!AG7)&lt;&gt;8,"Tidak valid","OK"))))))</f>
        <v>OK</v>
      </c>
      <c r="AH7" s="30" t="str">
        <f>IF('Personal MTs'!AH7="","-",IF('Personal MTs'!AH7&gt;2,"Tidak valid",IF('Personal MTs'!AH7&lt;1,"Tidak valid","OK")))</f>
        <v>OK</v>
      </c>
      <c r="AI7" s="30" t="str">
        <f>IF('Personal MTs'!AI7="","-",IF('Personal MTs'!AI7&gt;5,"Tidak valid",IF('Personal MTs'!AI7&lt;1,"Tidak valid","OK")))</f>
        <v>OK</v>
      </c>
      <c r="AJ7" s="30" t="str">
        <f>IF('Personal MTs'!AH7="",IF('Personal MTs'!AJ7="","-","Kolom AA Wajib Diisi"),IF('Personal MTs'!AH7=1,IF('Personal MTs'!AJ7="","Wajib Diisi",IF(VALUE('Personal MTs'!AJ7)&gt;0,IF(VALUE('Personal MTs'!AJ7)&lt;34,"OK","Tidak valid"))),IF('Personal MTs'!AH7&gt;1,IF('Personal MTs'!AJ7="","OK","Harap dikosongkan"))))</f>
        <v>OK</v>
      </c>
      <c r="AK7" s="30" t="str">
        <f>IF('Personal MTs'!AH7&amp;'Personal MTs'!AJ7&amp;'Personal MTs'!AK7="","-",IF(VALUE('Personal MTs'!AH7&amp;'Personal MTs'!AJ7&amp;'Personal MTs'!AK7)=2,"OK",IF('Personal MTs'!AJ7="",IF(VALUE('Personal MTs'!AK7)&gt;0,"Harap dikosongkan","-"),IF('Personal MTs'!AJ7&lt;&gt;"",IF(VALUE('Personal MTs'!AK7)&gt;0,IF(VALUE('Personal MTs'!AK7)&gt;50,"Cek lagi","OK"),"Wajib Diisi")))))</f>
        <v>OK</v>
      </c>
      <c r="AL7" s="30" t="str">
        <f>IF('Personal MTs'!AH7="",IF('Personal MTs'!AL7="","-","Kolom Z Wajib Diisi"),IF('Personal MTs'!AH7=2,IF('Personal MTs'!AL7="","Wajib Diisi",IF(VALUE('Personal MTs'!AL7)&gt;0,IF(VALUE('Personal MTs'!AL7)&lt;9,"OK","Tidak valid"))),IF('Personal MTs'!AH7=1,IF('Personal MTs'!AL7="","OK","Harap dikosongkan"))))</f>
        <v>OK</v>
      </c>
      <c r="AM7" s="30" t="str">
        <f>IF('Personal MTs'!AM7="","-",IF('Personal MTs'!AM7&gt;8,"Tidak valid","OK"))</f>
        <v>-</v>
      </c>
      <c r="AN7" s="30" t="str">
        <f>IF('Personal MTs'!AM7="",IF('Personal MTs'!AN7="","-",IF('Personal MTs'!AN7&lt;&gt;"","Kolom AC Wajib Diisi","OK")),IF('Personal MTs'!AM7&lt;&gt;"",IF('Personal MTs'!AN7="","Wajib Diisi",IF(VALUE('Personal MTs'!AN7)&gt;24,"Cek lagi","OK"))))</f>
        <v>-</v>
      </c>
      <c r="AO7" s="30" t="str">
        <f>IF('Personal MTs'!AO7="","-",IF('Personal MTs'!AO7&gt;8,"Tidak valid","OK"))</f>
        <v>-</v>
      </c>
      <c r="AP7" s="53" t="str">
        <f>IF('Personal MTs'!AO7="",IF('Personal MTs'!AP7="","-","Harap dikosongkan"),IF('Personal MTs'!AO7&lt;&gt;"",IF('Personal MTs'!AP7="","Wajib Diisi",IF(LEN('Personal MTs'!AP7)&lt;&gt;8,"Tidak valid","OK"))))</f>
        <v>-</v>
      </c>
      <c r="AQ7" s="30" t="str">
        <f>IF('Personal MTs'!AO7="",IF('Personal MTs'!AQ7="","-","Kolom AG Wajib Diisi"),IF('Personal MTs'!AO7&lt;9,IF('Personal MTs'!AQ7="","Wajib Diisi",IF(VALUE('Personal MTs'!AQ7)&lt;34,IF(VALUE('Personal MTs'!AQ7)&gt;0,"OK","Tidak valid")))))</f>
        <v>-</v>
      </c>
      <c r="AR7" s="30" t="str">
        <f>IF('Personal MTs'!AO7="",IF('Personal MTs'!AR7="","-",IF('Personal MTs'!AR7&lt;&gt;"","Kolom AG Wajib Diisi","OK")),IF('Personal MTs'!AO7&lt;&gt;"",IF('Personal MTs'!AR7="","Wajib Diisi",IF(VALUE('Personal MTs'!AR7)&gt;50,"Cek lagi","OK"))))</f>
        <v>-</v>
      </c>
      <c r="AS7" s="30" t="str">
        <f>IF('Personal MTs'!AS7="","-",IF('Personal MTs'!AS7&gt;1,"Tidak valid",IF('Personal MTs'!AS7&lt;0,"Tidak valid","OK")))</f>
        <v>OK</v>
      </c>
      <c r="AT7" s="30" t="str">
        <f>IF('Personal MTs'!AS7="",IF('Personal MTs'!AT7&lt;&gt;"","Harap dikosongkan","-"),IF('Personal MTs'!AS7=0,IF('Personal MTs'!AT7&lt;&gt;"","Harap dikosongkan","OK"),IF('Personal MTs'!AT7="","Wajib Diisi",IF('Personal MTs'!AT7&gt;3,"Tidak valid",IF('Personal MTs'!AT7&lt;1,"Tidak valid","OK")))))</f>
        <v>OK</v>
      </c>
      <c r="AU7" s="30" t="str">
        <f>IF('Personal MTs'!AS7="",IF('Personal MTs'!AU7&lt;&gt;"","Harap dikosongkan","-"),IF('Personal MTs'!AT7&lt;&gt;1,IF('Personal MTs'!AU7="","OK","Harap dikosongkan"),IF('Personal MTs'!AU7="","Wajib Diisi",IF('Personal MTs'!AU7&gt;2016,"Cek lagi",IF('Personal MTs'!AU7&lt;2005,"Cek lagi","OK")))))</f>
        <v>OK</v>
      </c>
      <c r="AV7" s="30" t="str">
        <f>IF('Personal MTs'!AS7="",IF('Personal MTs'!AV7&lt;&gt;"","Harap dikosongkan","-"),IF('Personal MTs'!AT7&lt;&gt;1,IF('Personal MTs'!AV7="","OK","Harap dikosongkan"),IF('Personal MTs'!AV7="","Wajib Diisi",IF(VALUE('Personal MTs'!AV7)&gt;33,"Tidak valid",IF(VALUE('Personal MTs'!AV7)&lt;1,"Tidak valid","OK")))))</f>
        <v>OK</v>
      </c>
      <c r="AW7" s="30" t="str">
        <f>IF('Personal MTs'!AS7="",IF('Personal MTs'!AW7="","-","Harap dikosongkan"),IF('Personal MTs'!AS7=0,IF('Personal MTs'!AW7="","OK","Harap dikosongkan"),IF('Personal MTs'!AT7="",IF('Personal MTs'!AW7="","-","Harap dikosongkan"),IF('Personal MTs'!AT7&lt;&gt;1,IF('Personal MTs'!AW7="","OK","Harap dikosongkan"),IF('Personal MTs'!AW7="","OK",IF(LEN('Personal MTs'!AW7)&lt;12,"Tidak valid",IF(LEN('Personal MTs'!AW7)&gt;14,"Tidak valid","OK")))))))</f>
        <v>OK</v>
      </c>
      <c r="AX7" s="31" t="str">
        <f>IF('Personal MTs'!AS7="",IF('Personal MTs'!AX7="","-","Harap dikosongkan"),IF('Personal MTs'!AS7=0,IF('Personal MTs'!AX7="","OK","Harap dikosongkan"),IF('Personal MTs'!AT7="",IF('Personal MTs'!AX7="","-","Harap dikosongkan"),IF('Personal MTs'!AT7&lt;&gt;1,IF('Personal MTs'!AX7="","OK","Harap dikosongkan"),IF('Personal MTs'!AW7="",IF('Personal MTs'!AX7="","OK","Harap dikosongkan"),IF('Personal MTs'!AX7="","Wajib diisi",IF(LEN('Personal MTs'!AX7)&lt;5,"Cek lagi","OK")))))))</f>
        <v>OK</v>
      </c>
      <c r="AY7" s="31" t="str">
        <f>IF('Personal MTs'!AS7="",IF('Personal MTs'!AY7="","-","Harap dikosongkan"),IF('Personal MTs'!AS7=0,IF('Personal MTs'!AY7="","OK","Harap dikosongkan"),IF('Personal MTs'!AT7="",IF('Personal MTs'!AY7="","-","Harap dikosongkan"),IF('Personal MTs'!AT7&lt;&gt;1,IF('Personal MTs'!AY7="","OK","Harap dikosongkan"),IF('Personal MTs'!AW7="",IF('Personal MTs'!AY7="","OK","Harap dikosongkan"),IF('Personal MTs'!AY7="","Wajib diisi",IF(VALUE(LEFT('Personal MTs'!AY7,2))&gt;31,"Tanggal tidak valid",IF(VALUE(LEFT(RIGHT('Personal MTs'!AY7,7),2))&gt;12,"Bulan tidak valid",IF(VALUE(RIGHT('Personal MTs'!AY7,4))&gt;2016,"Tahun cek lagi",IF(VALUE(RIGHT('Personal MTs'!AY7,4))&lt;2005,"Tahun cek lagi","OK"))))))))))</f>
        <v>OK</v>
      </c>
      <c r="AZ7" s="30" t="str">
        <f>IF('Personal MTs'!AS7="",IF('Personal MTs'!AZ7="","-","Harap dikosongkan"),IF('Personal MTs'!AS7=0,IF('Personal MTs'!AZ7="","OK","Harap dikosongkan"),IF('Personal MTs'!AT7="",IF('Personal MTs'!AZ7="","-","Harap dikosongkan"),IF('Personal MTs'!AT7&lt;&gt;1,IF('Personal MTs'!AZ7="","OK","Harap dikosongkan"),IF('Personal MTs'!AW7="",IF('Personal MTs'!AZ7="","OK","Harap dikosongkan"),IF('Personal MTs'!AW7&lt;&gt;"",IF('Personal MTs'!AZ7="","Wajib diisi",IF('Personal MTs'!AZ7&gt;1,"Tidak valid","OK"))))))))</f>
        <v>OK</v>
      </c>
      <c r="BA7" s="30" t="str">
        <f>IF('Personal MTs'!AS7="",IF('Personal MTs'!BA7="","-","Harap dikosongkan"),IF('Personal MTs'!AS7=0,IF('Personal MTs'!BA7="","OK","Harap dikosongkan"),IF('Personal MTs'!AT7="",IF('Personal MTs'!BA7="","-","Harap dikosongkan"),IF('Personal MTs'!AT7&lt;&gt;1,IF('Personal MTs'!BA7="","OK","Harap dikosongkan"),IF('Personal MTs'!AZ7=0,IF('Personal MTs'!BA7="","OK","Harap dikosongkan"),IF('Personal MTs'!AZ7=1,IF('Personal MTs'!BA7="","Wajib diisi",IF('Personal MTs'!AZ7="",IF('Personal MTs'!BA7="","-","Harap dikosongkan"),IF('Personal MTs'!AZ7=0,IF('Personal MTs'!BA7="","OK","Harap dikosongkan"),IF('Personal MTs'!BA7="","Wajib diisi",IF('Personal MTs'!BA7&gt;2016,"Tidak valid",IF('Personal MTs'!BA7&lt;2005,"Tidak valid",IF('Personal MTs'!BA7&gt;'Personal MTs'!BA7,"Cek lagi","OK")))))))))))))</f>
        <v>OK</v>
      </c>
      <c r="BB7" s="30" t="str">
        <f>IF('Personal MTs'!AS7="",IF('Personal MTs'!BB7="","-","Harap dikosongkan"),IF('Personal MTs'!AS7=0,IF('Personal MTs'!BB7="","OK","Harap dikosongkan"),IF('Personal MTs'!AT7="",IF('Personal MTs'!BB7="","-","Harap dikosongkan"),IF('Personal MTs'!AT7&lt;&gt;1,IF('Personal MTs'!BB7="","OK","Harap dikosongkan"),IF('Personal MTs'!AZ7=0,IF('Personal MTs'!BB7="","OK","Harap dikosongkan"),IF('Personal MTs'!AZ7=1,IF('Personal MTs'!BB7="","Wajib diisi",IF('Personal MTs'!AZ7="",IF('Personal MTs'!BB7="","-","Harap dikosongkan"),IF('Personal MTs'!AZ7=0,IF('Personal MTs'!BB7="","OK","Harap dikosongkan"),IF('Personal MTs'!BB7="","Wajib diisi",IF('Personal MTs'!BB7&gt;20000000,"Cek lagi",IF('Personal MTs'!BB7&lt;100000,"Cek lagi","OK"))))))))))))</f>
        <v>OK</v>
      </c>
      <c r="BC7" s="30" t="str">
        <f>IF('Personal MTs'!BC7="","-",IF('Personal MTs'!BC7&gt;1,"Tidak valid","OK"))</f>
        <v>-</v>
      </c>
      <c r="BD7" s="30" t="str">
        <f>IF('Personal MTs'!BC7="",IF('Personal MTs'!BD7="","-","Harap dikosongkan"),IF('Personal MTs'!BC7=0,IF('Personal MTs'!BD7="","OK","Harap dikosongkan"),IF('Personal MTs'!BD7="","Wajib Diisi",IF('Personal MTs'!BD7&gt;2016,"Tidak valid",IF('Personal MTs'!BD7&lt;2005,"Tidak valid","OK")))))</f>
        <v>-</v>
      </c>
      <c r="BE7" s="30" t="str">
        <f>IF('Personal MTs'!BC7="",IF('Personal MTs'!BE7="","-","Harap dikosongkan"),IF('Personal MTs'!BC7=0,IF('Personal MTs'!BE7="","OK","Harap dikosongkan"),IF('Personal MTs'!BE7="","Wajib Diisi",IF('Personal MTs'!BE7&gt;2000000,"Cek lagi",IF('Personal MTs'!BE7&lt;50000,"Cek lagi","OK")))))</f>
        <v>-</v>
      </c>
      <c r="BF7" s="30" t="str">
        <f>IF('Personal MTs'!BF7="","-",IF('Personal MTs'!BF7&gt;1,"Tidak valid","OK"))</f>
        <v>OK</v>
      </c>
      <c r="BG7" s="30" t="str">
        <f>IF('Personal MTs'!BF7="",IF('Personal MTs'!BG7&lt;&gt;"","Harap dikosongkan","-"),IF('Personal MTs'!BF7=0,IF('Personal MTs'!BG7&lt;&gt;"","Harap dikosongkan","OK"),IF('Personal MTs'!BG7="","Wajib Diisi",IF('Personal MTs'!BG7&gt;4,"Tidak valid",IF('Personal MTs'!BG7&lt;1,"Tidak valid","OK")))))</f>
        <v>OK</v>
      </c>
      <c r="BH7" s="30" t="str">
        <f>IF('Personal MTs'!BF7="",IF('Personal MTs'!BH7&lt;&gt;"","Harap dikosongkan","-"),IF('Personal MTs'!BF7=0,IF('Personal MTs'!BH7&lt;&gt;"","Harap dikosongkan","OK"),IF('Personal MTs'!BH7="","Wajib Diisi",IF('Personal MTs'!BH7&gt;4,"Tidak valid",IF('Personal MTs'!BH7&lt;1,"Tidak valid","OK")))))</f>
        <v>OK</v>
      </c>
      <c r="BI7" s="30" t="str">
        <f>IF('Personal MTs'!BF7="",IF('Personal MTs'!BI7&lt;&gt;"","Harap dikosongkan","-"),IF('Personal MTs'!BF7=0,IF('Personal MTs'!BI7&lt;&gt;"","Harap dikosongkan","OK"),IF('Personal MTs'!BI7="","Wajib Diisi",IF('Personal MTs'!BI7&gt;2015,"Tidak valid",IF('Personal MTs'!BI7&lt;1980,"Tidak valid","OK")))))</f>
        <v>OK</v>
      </c>
      <c r="BJ7" s="30" t="str">
        <f>IF('Personal MTs'!BJ7="","-",IF('Personal MTs'!BJ7&gt;1,"Tidak valid","OK"))</f>
        <v>-</v>
      </c>
      <c r="BK7" s="30" t="str">
        <f>IF('Personal MTs'!BJ7="",IF('Personal MTs'!BK7&lt;&gt;"","Kolom BJ harus diisi","-"),IF('Personal MTs'!BJ7=0,IF('Personal MTs'!BK7&lt;&gt;"","Harap dikosongkan","OK"),IF('Personal MTs'!BK7="","Wajib Diisi",IF('Personal MTs'!BK7&gt;2016,"Tidak valid",IF('Personal MTs'!BK7&lt;1980,"Tidak valid","OK")))))</f>
        <v>-</v>
      </c>
      <c r="BL7" s="30" t="str">
        <f>IF('Personal MTs'!BL7="","-",IF('Personal MTs'!BL7&gt;1,"Tidak valid","OK"))</f>
        <v>-</v>
      </c>
      <c r="BM7" s="30" t="str">
        <f>IF('Personal MTs'!BL7="",IF('Personal MTs'!BM7&lt;&gt;"","Kolom BL harus diisi","-"),IF('Personal MTs'!BL7=0,IF('Personal MTs'!BM7&lt;&gt;"","Harap dikosongkan","OK"),IF('Personal MTs'!BM7="","Wajib Diisi",IF('Personal MTs'!BM7&gt;2016,"Tidak valid",IF('Personal MTs'!BM7&lt;1980,"Tidak valid","OK")))))</f>
        <v>-</v>
      </c>
      <c r="BN7" s="30" t="str">
        <f>IF('Personal MTs'!BN7="","-",IF('Personal MTs'!BN7&gt;1,"Tidak valid","OK"))</f>
        <v>-</v>
      </c>
      <c r="BO7" s="30" t="str">
        <f>IF('Personal MTs'!BN7="",IF('Personal MTs'!BO7&lt;&gt;"","Kolom BN harus diisi","-"),IF('Personal MTs'!BN7=0,IF('Personal MTs'!BO7&lt;&gt;"","Harap dikosongkan","OK"),IF('Personal MTs'!BO7="","Wajib Diisi",IF('Personal MTs'!BO7&gt;2016,"Tidak valid",IF('Personal MTs'!BO7&lt;1980,"Tidak valid","OK")))))</f>
        <v>-</v>
      </c>
      <c r="BP7" s="30" t="str">
        <f>IF('Personal MTs'!BP7="","-",IF('Personal MTs'!BP7&gt;1,"Tidak valid","OK"))</f>
        <v>-</v>
      </c>
      <c r="BQ7" s="30" t="str">
        <f>IF('Personal MTs'!BP7="",IF('Personal MTs'!BQ7&lt;&gt;"","Kolom BP harus diisi","-"),IF('Personal MTs'!BP7=0,IF('Personal MTs'!BQ7&lt;&gt;"","Harap dikosongkan","OK"),IF('Personal MTs'!BQ7="","Wajib Diisi",IF('Personal MTs'!BQ7&gt;2016,"Tidak valid",IF('Personal MTs'!BQ7&lt;1980,"Tidak valid","OK")))))</f>
        <v>-</v>
      </c>
      <c r="BR7" s="30" t="str">
        <f>IF('Personal MTs'!BR7="","-",IF('Personal MTs'!BR7&gt;1,"Tidak valid","OK"))</f>
        <v>-</v>
      </c>
      <c r="BS7" s="30" t="str">
        <f>IF('Personal MTs'!BR7="",IF('Personal MTs'!BS7&lt;&gt;"","Kolom BR harus diisi","-"),IF('Personal MTs'!BR7=0,IF('Personal MTs'!BS7&lt;&gt;"","Harap dikosongkan","OK"),IF('Personal MTs'!BS7="","Wajib Diisi",IF('Personal MTs'!BS7&gt;2016,"Tidak valid",IF('Personal MTs'!BS7&lt;1980,"Tidak valid","OK")))))</f>
        <v>-</v>
      </c>
      <c r="BT7" s="30" t="str">
        <f>IF('Personal MTs'!BT7="","-",IF(LEN('Personal MTs'!BT7)&lt;5,"Cek lagi","OK"))</f>
        <v>OK</v>
      </c>
      <c r="BU7" s="30" t="str">
        <f>IF('Personal MTs'!BU7="","-",IF(LEN('Personal MTs'!BU7)&lt;4,"Cek lagi","OK"))</f>
        <v>OK</v>
      </c>
      <c r="BV7" s="30" t="str">
        <f>IF('Personal MTs'!BV7="","-",IF(LEN('Personal MTs'!BV7)&lt;4,"Cek lagi","OK"))</f>
        <v>OK</v>
      </c>
      <c r="BW7" s="30" t="str">
        <f>IF('Personal MTs'!BW7="","-",IF(LEN('Personal MTs'!BW7)&lt;4,"Cek lagi","OK"))</f>
        <v>OK</v>
      </c>
      <c r="BX7" s="30" t="str">
        <f>IF('Personal MTs'!BX7="","-",IF(LEN('Personal MTs'!BX7)&lt;4,"Cek lagi","OK"))</f>
        <v>OK</v>
      </c>
      <c r="BY7" s="30" t="str">
        <f>IF('Personal MTs'!BY7="","-",IF(LEN('Personal MTs'!BY7)&lt;&gt;5,"Tidak valid","OK"))</f>
        <v>OK</v>
      </c>
      <c r="BZ7" s="30" t="str">
        <f>IF('Personal MTs'!BZ7="","-",IF('Personal MTs'!BZ7&gt;5,"Tidak valid",IF('Personal MTs'!BZ7&lt;1,"Tidak valid","OK")))</f>
        <v>OK</v>
      </c>
      <c r="CA7" s="30" t="str">
        <f>IF('Personal MTs'!CA7="","-",IF('Personal MTs'!CA7&gt;8,"Tidak valid",IF('Personal MTs'!CA7&lt;1,"Tidak valid","OK")))</f>
        <v>OK</v>
      </c>
      <c r="CB7" s="30" t="str">
        <f>IF('Personal MTs'!CB7="","-",IF(LEN('Personal MTs'!CB7)&lt;9,"Cek lagi",IF(LEN('Personal MTs'!CB7)&gt;14,"Cek lagi","OK")))</f>
        <v>OK</v>
      </c>
      <c r="CC7" s="103" t="str">
        <f>IF('Personal MTs'!CC7="","-",IF('Personal MTs'!CC7&gt;6,"Tidak valid",IF('Personal MTs'!CC7&lt;1,"Tidak valid","OK")))</f>
        <v>OK</v>
      </c>
      <c r="CD7" s="103" t="str">
        <f>IF('Personal MTs'!CD7="","-",IF('Personal MTs'!CD7&gt;6,"Tidak valid",IF('Personal MTs'!CD7&lt;1,"Tidak valid","OK")))</f>
        <v>OK</v>
      </c>
      <c r="CE7" s="103" t="str">
        <f>IF('Personal MTs'!S7="","-",IF('Personal MTs'!S7&lt;6,IF('Personal MTs'!CE7="","OK","Cek lagi Kolom S"),IF(AND('Personal MTs'!S7&lt;6,'Personal MTs'!CE7&lt;&gt;""),"Harap Dikosongkan",IF(AND('Personal MTs'!S7&lt;6,'Personal MTs'!CE7=""),"-",IF(AND('Personal MTs'!S7&gt;5,'Personal MTs'!CE7=""),"Wajib Diisi",IF(OR(AND('Personal MTs'!S7&gt;5,'Personal MTs'!CE7&lt;"01"),AND('Personal MTs'!S7&gt;5,'Personal MTs'!CE7&gt;"18")),"Tidak Valid","OK"))))))</f>
        <v>OK</v>
      </c>
      <c r="CF7" s="103" t="str">
        <f>IF('Personal MTs'!S7="","-",IF('Personal MTs'!S7&lt;6,IF('Personal MTs'!CF7="","OK","Cek lagi Kolom S"),IF(AND('Personal MTs'!S7&lt;6,'Personal MTs'!CF7&lt;&gt;""),"Harap Dikosongkan",IF(AND('Personal MTs'!S7&lt;6,'Personal MTs'!CF7=""),"-",IF(AND('Personal MTs'!S7&gt;5,'Personal MTs'!CF7=""),"Wajib Diisi","OK")))))</f>
        <v>OK</v>
      </c>
      <c r="CG7" s="103" t="str">
        <f>IF('Personal MTs'!S7="","-",IF('Personal MTs'!S7&lt;6,IF('Personal MTs'!CG7="","OK","Cek lagi Kolom S"),IF(AND('Personal MTs'!S7&lt;6,'Personal MTs'!CG7&lt;&gt;""),"Harap Dikosongkan",IF(AND('Personal MTs'!S7&lt;6,'Personal MTs'!CG7=""),"-",IF(AND('Personal MTs'!S7&gt;5,'Personal MTs'!CG7=""),"Wajib Diisi",IF(OR(AND('Personal MTs'!S7&gt;5,'Personal MTs'!CG7&lt;1980),AND('Personal MTs'!S7&gt;5,'Personal MTs'!CG7&gt;2016)),"Cek lagi","OK"))))))</f>
        <v>OK</v>
      </c>
      <c r="CH7" s="103" t="str">
        <f>IF('Personal MTs'!S7="","-",IF('Personal MTs'!S7&lt;8,IF('Personal MTs'!CH7="","OK","Cek lagi Kolom S"),IF(AND('Personal MTs'!S7&lt;8,'Personal MTs'!CH7&lt;&gt;""),"Harap Dikosongkan",IF(AND('Personal MTs'!S7&lt;8,'Personal MTs'!CH7=""),"-",IF(AND('Personal MTs'!S7&gt;7,'Personal MTs'!CH7=""),"Wajib Diisi",IF(OR(AND('Personal MTs'!S7&gt;7,'Personal MTs'!CH7&lt;"01"),AND('Personal MTs'!S7&gt;7,'Personal MTs'!CH7&gt;"18")),"Tidak Valid","OK"))))))</f>
        <v>OK</v>
      </c>
      <c r="CI7" s="103" t="str">
        <f>IF('Personal MTs'!S7="","-",IF('Personal MTs'!S7&lt;8,IF('Personal MTs'!CI7="","OK","Cek lagi Kolom S"),IF(AND('Personal MTs'!S7&lt;8,'Personal MTs'!CI7&lt;&gt;""),"Harap Dikosongkan",IF(AND('Personal MTs'!S7&lt;8,'Personal MTs'!CI7=""),"-",IF(AND('Personal MTs'!S7&gt;7,'Personal MTs'!CI7=""),"Wajib Diisi","OK")))))</f>
        <v>OK</v>
      </c>
      <c r="CJ7" s="103" t="str">
        <f>IF('Personal MTs'!S7="","-",IF('Personal MTs'!S7&lt;8,IF('Personal MTs'!CJ7="","OK","Cek lagi Kolom S"),IF(AND('Personal MTs'!S7&lt;8,'Personal MTs'!CJ7&lt;&gt;""),"Harap Dikosongkan",IF(AND('Personal MTs'!S7&lt;8,'Personal MTs'!CJ7=""),"-",IF(AND('Personal MTs'!S7&gt;7,'Personal MTs'!CJ7=""),"Wajib Diisi",IF(OR(AND('Personal MTs'!S7&gt;7,'Personal MTs'!CJ7&lt;1980),AND('Personal MTs'!S7&gt;7,'Personal MTs'!CJ7&gt;2016)),"Cek lagi","OK"))))))</f>
        <v>OK</v>
      </c>
      <c r="CK7" s="103" t="str">
        <f>IF('Personal MTs'!S7="","-",IF('Personal MTs'!S7&lt;9,IF('Personal MTs'!CK7="","OK","Cek lagi Kolom S"),IF(AND('Personal MTs'!S7&lt;9,'Personal MTs'!CK7&lt;&gt;""),"Harap Dikosongkan",IF(AND('Personal MTs'!S7&lt;9,'Personal MTs'!CK7=""),"-",IF(AND('Personal MTs'!S7&gt;8,'Personal MTs'!CK7=""),"Wajib Diisi",IF(OR(AND('Personal MTs'!S7&gt;8,'Personal MTs'!CK7&lt;"01"),AND('Personal MTs'!S7&gt;8,'Personal MTs'!CK7&gt;"18")),"Tidak Valid","OK"))))))</f>
        <v>OK</v>
      </c>
      <c r="CL7" s="103" t="str">
        <f>IF('Personal MTs'!S7="","-",IF('Personal MTs'!S7&lt;9,IF('Personal MTs'!CL7="","OK","Cek lagi Kolom S"),IF(AND('Personal MTs'!S7&lt;9,'Personal MTs'!CL7&lt;&gt;""),"Harap Dikosongkan",IF(AND('Personal MTs'!S7&lt;9,'Personal MTs'!CL7=""),"-",IF(AND('Personal MTs'!S7&gt;8,'Personal MTs'!CL7=""),"Wajib Diisi","OK")))))</f>
        <v>OK</v>
      </c>
      <c r="CM7" s="103" t="str">
        <f>IF('Personal MTs'!S7="","-",IF('Personal MTs'!S7&lt;9,IF('Personal MTs'!CM7="","OK","Cek lagi Kolom S"),IF(AND('Personal MTs'!S7&lt;9,'Personal MTs'!CM7&lt;&gt;""),"Harap Dikosongkan",IF(AND('Personal MTs'!S7&lt;9,'Personal MTs'!CM7=""),"-",IF(AND('Personal MTs'!S7&gt;8,'Personal MTs'!CM7=""),"Wajib Diisi",IF(OR(AND('Personal MTs'!S7&gt;8,'Personal MTs'!CM7&lt;1980),AND('Personal MTs'!S7&gt;8,'Personal MTs'!CM7&gt;2016)),"Cek lagi","OK"))))))</f>
        <v>OK</v>
      </c>
      <c r="CN7" s="103" t="str">
        <f>IF(AND('Personal MTs'!AH7=1,'Personal MTs'!U7=2,'Personal MTs'!AC7=1),IF(AND('Personal MTs'!AH7=1,'Personal MTs'!U7=2,'Personal MTs'!AC7=1,'Personal MTs'!CN7=""),"Wajib Diisi",IF(AND('Personal MTs'!AH7=1,'Personal MTs'!U7=2,'Personal MTs'!AC7=1,'Personal MTs'!CN7&lt;&gt;""),"OK","-")),IF('Personal MTs'!CN7&lt;&gt;"","Harap Dikosongkan","-"))</f>
        <v>-</v>
      </c>
      <c r="CO7" s="103" t="str">
        <f>IF(AND('Personal MTs'!AH7=1,'Personal MTs'!U7=2,'Personal MTs'!AC7=1),IF('Personal MTs'!CO7="","Wajib Diisi",IF(VALUE(RIGHT('Personal MTs'!CO7,4))&gt;2016,"Tahun cek lagi",IF(VALUE(RIGHT('Personal MTs'!CO7,4))&lt;1961,"Tahun cek lagi","OK"))),IF('Personal MTs'!CO7&lt;&gt;"","Harap dikosongkan","-"))</f>
        <v>-</v>
      </c>
      <c r="CP7" s="103" t="str">
        <f>IF(AND('Personal MTs'!AH7=1,'Personal MTs'!U7=2,'Personal MTs'!AC7=1,'Personal MTs'!V7=1),IF(AND('Personal MTs'!AH7=1,'Personal MTs'!U7=2,'Personal MTs'!AC7=1,'Personal MTs'!CP7="",,'Personal MTs'!V7=1),"Wajib Diisi",IF(AND('Personal MTs'!AH7=1,'Personal MTs'!U7=2,'Personal MTs'!AC7=1,'Personal MTs'!CP7&lt;&gt;"",'Personal MTs'!V7=1),"OK","-")),IF('Personal MTs'!CP7&lt;&gt;"","Harap Dikosongkan","-"))</f>
        <v>-</v>
      </c>
      <c r="CQ7" s="103" t="str">
        <f>IF(AND('Personal MTs'!AH7=1,'Personal MTs'!U7=2,'Personal MTs'!AC7=1,'Personal MTs'!V7=1),IF('Personal MTs'!CQ7="","Wajib Diisi",IF(VALUE(RIGHT('Personal MTs'!CQ7,4))&gt;2016,"Tahun cek lagi",IF(VALUE(RIGHT('Personal MTs'!CQ7,4))&lt;2006,"Tahun cek lagi","OK"))),IF('Personal MTs'!CQ7&lt;&gt;"","Harap dikosongkan","-"))</f>
        <v>-</v>
      </c>
      <c r="CR7" s="103" t="str">
        <f>IF(AND('Personal MTs'!AS7="",'Personal MTs'!CR7=""),"-",IF(AND('Personal MTs'!AS7=0,'Personal MTs'!CR7=""),"OK",IF(AND('Personal MTs'!AS7=1,'Personal MTs'!CR7=""),"Wajib Diisi",IF('Personal MTs'!AS7="",IF('Personal MTs'!CR7&lt;&gt;"","Harap dikosongkan","-"),IF('Personal MTs'!AS7&gt;1,IF('Personal MTs'!CR7="","-","Harap dikosongkan"),IF('Personal MTs'!CR7="","-",IF(LEN('Personal MTs'!CR7)&gt;54,"Tidak valid",IF(LEN('Personal MTs'!CR7)&lt;2,"Tidak valid",IF(VALUE('Personal MTs'!CR7)&lt;0,"Cek lagi","OK")))))))))</f>
        <v>OK</v>
      </c>
      <c r="CS7" s="103" t="str">
        <f>IF(AND('Personal MTs'!AS7="",'Personal MTs'!CS7=""),"-",IF(AND('Personal MTs'!AS7=0,'Personal MTs'!CS7=""),"OK",IF(AND('Personal MTs'!AS7=1,'Personal MTs'!CS7=""),"Wajib Diisi",IF(OR('Personal MTs'!AS7="",'Personal MTs'!AS7=0),IF('Personal MTs'!CS7&lt;&gt;"","Harap dikosongkan","-"),IF('Personal MTs'!AS7&gt;1,IF('Personal MTs'!CS7="","-","Harap dikosongkan"),IF('Personal MTs'!CS7="","-",IF(('Personal MTs'!CS7)&gt;6,"Tidak Valid",IF(('Personal MTs'!CS7)&lt;1,"Tidak Valid",IF(VALUE('Personal MTs'!CS7)&lt;0,"Cek lagi","OK")))))))))</f>
        <v>OK</v>
      </c>
      <c r="CT7" s="103" t="str">
        <f>IF(AND('Personal MTs'!AS7="",'Personal MTs'!CT7=""),"-",IF(AND('Personal MTs'!AS7=0,'Personal MTs'!CT7=""),"OK",IF(AND('Personal MTs'!AT7=1,'Personal MTs'!CT7=""),"Wajib Diisi",IF(AND('Personal MTs'!AT7&gt;1,'Personal MTs'!CT7=""),"OK",IF(AND('Personal MTs'!AT7&lt;&gt;1,'Personal MTs'!CT7&lt;&gt;""),"Harap Dikosongkan",IF(AND('Personal MTs'!AT7=1,'Personal MTs'!CT7&lt;&gt;""),IF(VALUE(RIGHT('Personal MTs'!CT7,4))&gt;2016,"Tahun cek lagi",IF(VALUE(RIGHT('Personal MTs'!CT7,4))&lt;2006,"Tahun cek lagi","OK")),"-"))))))</f>
        <v>OK</v>
      </c>
      <c r="CU7" s="103" t="str">
        <f>IF(AND('Personal MTs'!AS7="",'Personal MTs'!CU7=""),"-",IF(AND('Personal MTs'!AS7=0,'Personal MTs'!CU7=""),"OK",IF(AND('Personal MTs'!AT7=1,'Personal MTs'!CU7=""),"Wajib Diisi",IF(AND('Personal MTs'!AT7&gt;1,'Personal MTs'!CT7=""),"OK",IF(AND('Personal MTs'!AT7&lt;&gt;1,'Personal MTs'!CU7&lt;&gt;""),"Harap Dikosongkan",IF(AND('Personal MTs'!AT7=1,'Personal MTs'!CU7&lt;&gt;""),IF(LEN('Personal MTs'!CU7)&gt;54,"Tidak Valid",IF(LEN('Personal MTs'!CU7)&lt;2,"Tidak Valid","OK")),"-"))))))</f>
        <v>OK</v>
      </c>
      <c r="CV7" s="103" t="str">
        <f>IF(AND('Personal MTs'!AS7="",'Personal MTs'!CV7=""),"-",IF(AND('Personal MTs'!AS7=0,'Personal MTs'!CV7=""),"OK",IF(AND('Personal MTs'!AT7=1,'Personal MTs'!CV7=""),"Wajib Diisi",IF(AND('Personal MTs'!AT7&gt;1,'Personal MTs'!CV7=""),"OK",IF(AND('Personal MTs'!AT7&lt;&gt;1,'Personal MTs'!CV7&lt;&gt;""),"Harap Dikosongkan",IF(AND('Personal MTs'!AT7=1,'Personal MTs'!CV7&lt;&gt;""),IF(VALUE(RIGHT('Personal MTs'!CV7,4))&gt;2016,"Tahun cek lagi",IF(VALUE(RIGHT('Personal MTs'!CV7,4))&lt;2006,"Tahun cek lagi","OK")),"-"))))))</f>
        <v>OK</v>
      </c>
      <c r="CW7" s="103" t="str">
        <f>IF(AND('Personal MTs'!AS7="",'Personal MTs'!CW7=""),"-",IF(AND('Personal MTs'!AS7=0,'Personal MTs'!CW7=""),"OK",IF(AND('Personal MTs'!AS7=1,'Personal MTs'!CW7=""),"Wajib Diisi",IF(AND('Personal MTs'!AS7&lt;&gt;1,'Personal MTs'!CW7&lt;&gt;""),"Harap Dikosongkan",IF(AND('Personal MTs'!AS7=1,'Personal MTs'!CW7&lt;&gt;""),IF(LEN('Personal MTs'!CW7)&gt;3,"Tidak Valid",IF(LEN('Personal MTs'!CW7)&lt;3,"Tidak Valid","OK")),"-")))))</f>
        <v>OK</v>
      </c>
      <c r="CX7" s="103" t="str">
        <f>IF(AND('Personal MTs'!AS7="",'Personal MTs'!CX7=""),"-",IF(AND('Personal MTs'!AS7=0,'Personal MTs'!CX7=""),"OK",IF(AND('Personal MTs'!AS7=1,'Personal MTs'!CX7=""),"Wajib Diisi",IF(AND('Personal MTs'!AS7&lt;&gt;1,'Personal MTs'!CX7&lt;&gt;""),"Harap Dikosongkan",IF(AND('Personal MTs'!AS7=1,'Personal MTs'!CX7&lt;&gt;""),"OK","-")))))</f>
        <v>OK</v>
      </c>
    </row>
    <row r="8" spans="1:102" s="23" customFormat="1" ht="15" customHeight="1">
      <c r="A8" s="30" t="str">
        <f>IF('Personal MTs'!A8="","-",IF(LEN('Personal MTs'!A8)&lt;&gt;12,"Tidak valid","OK"))</f>
        <v>OK</v>
      </c>
      <c r="B8" s="30" t="str">
        <f>IF('Personal MTs'!B8="","-",IF(LEN('Personal MTs'!B8)&lt;&gt;8,"Tidak valid","OK"))</f>
        <v>OK</v>
      </c>
      <c r="C8" s="31" t="str">
        <f>IF('Personal MTs'!C8="","-",IF(LEN('Personal MTs'!C8)&lt;5,"Cek lagi","OK"))</f>
        <v>OK</v>
      </c>
      <c r="D8" s="30" t="str">
        <f>IF('Personal MTs'!D8="","-",IF('Personal MTs'!D8="MTsN","OK",IF('Personal MTs'!D8="MTsS","OK","Tidak valid")))</f>
        <v>OK</v>
      </c>
      <c r="E8" s="30" t="str">
        <f>IF('Personal MTs'!E8="","-",IF(LEN('Personal MTs'!E8)&lt;5,"Cek lagi","OK"))</f>
        <v>OK</v>
      </c>
      <c r="F8" s="30" t="str">
        <f>IF('Personal MTs'!F8="","-",IF(LEN('Personal MTs'!F8)&lt;4,"Cek lagi","OK"))</f>
        <v>OK</v>
      </c>
      <c r="G8" s="30" t="str">
        <f>IF('Personal MTs'!G8="","-",IF(LEN('Personal MTs'!G8)&lt;4,"Cek lagi","OK"))</f>
        <v>OK</v>
      </c>
      <c r="H8" s="30" t="str">
        <f>IF('Personal MTs'!H8="","-",IF(LEN('Personal MTs'!H8)&lt;4,"Cek lagi","OK"))</f>
        <v>OK</v>
      </c>
      <c r="I8" s="30" t="str">
        <f>IF('Personal MTs'!I8="","-",IF(LEN('Personal MTs'!I8)&lt;4,"Cek lagi","OK"))</f>
        <v>OK</v>
      </c>
      <c r="J8" s="30" t="str">
        <f>IF('Personal MTs'!J8="","-",IF(LEN('Personal MTs'!J8)&lt;&gt;5,"Tidak valid","OK"))</f>
        <v>OK</v>
      </c>
      <c r="K8" s="30" t="str">
        <f>IF('Personal MTs'!K8="","-",IF(LEN('Personal MTs'!K8)&lt;&gt;18,"Tidak valid",IF(VALUE('Personal MTs'!K8)&lt;0,"Cek lagi","OK")))</f>
        <v>OK</v>
      </c>
      <c r="L8" s="30" t="str">
        <f>IF('Personal MTs'!L8="","-",IF(LEN('Personal MTs'!L8)&lt;&gt;16,"Tidak valid","OK"))</f>
        <v>OK</v>
      </c>
      <c r="M8" s="30" t="str">
        <f>IF('Personal MTs'!M8="","-",IF(LEN('Personal MTs'!M8)&lt;4,"Cek lagi","OK"))</f>
        <v>OK</v>
      </c>
      <c r="N8" s="30" t="str">
        <f>IF('Personal MTs'!N8="","-",IF(LEN('Personal MTs'!N8)&lt;16,"Tidak valid","OK"))</f>
        <v>OK</v>
      </c>
      <c r="O8" s="30" t="str">
        <f>IF('Personal MTs'!O8="","-",IF(LEN('Personal MTs'!O8)&lt;4,"Cek lagi","OK"))</f>
        <v>OK</v>
      </c>
      <c r="P8" s="31" t="str">
        <f>IF('Personal MTs'!P8="","-",IF(VALUE(LEFT('Personal MTs'!P8,2))&gt;31,"Tanggal tidak valid",IF(VALUE(LEFT(RIGHT('Personal MTs'!P8,7),2))&gt;12,"Bulan tidak valid",IF(VALUE(RIGHT('Personal MTs'!P8,4))&gt;2000,"Umur terlalu muda",IF(VALUE(RIGHT('Personal MTs'!P8,4))&lt;1945,"Umur terlalu tua","OK")))))</f>
        <v>OK</v>
      </c>
      <c r="Q8" s="30" t="str">
        <f>IF('Personal MTs'!Q8="","-",IF('Personal MTs'!Q8="L","OK",IF('Personal MTs'!Q8="P","OK","Tidak valid")))</f>
        <v>OK</v>
      </c>
      <c r="R8" s="30" t="str">
        <f>IF('Personal MTs'!R8="","-",IF(LEN('Personal MTs'!R8)&lt;4,"Cek lagi","OK"))</f>
        <v>OK</v>
      </c>
      <c r="S8" s="30" t="str">
        <f>IF('Personal MTs'!S8="","-",IF('Personal MTs'!S8&gt;9,"Tidak valid","OK"))</f>
        <v>OK</v>
      </c>
      <c r="T8" s="30" t="str">
        <f>IF('Personal MTs'!S8="","-",IF('Personal MTs'!S8&gt;2,IF('Personal MTs'!T8="","Wajib Diisi",IF(VALUE('Personal MTs'!T8)&gt;18,"Tidak valid","OK")),IF('Personal MTs'!S8&lt;3,IF('Personal MTs'!T8="","OK","Harap dikosongkan"))))</f>
        <v>OK</v>
      </c>
      <c r="U8" s="30" t="str">
        <f>IF('Personal MTs'!U8="","-",IF('Personal MTs'!U8&gt;2,"Tidak valid",IF('Personal MTs'!U8&lt;1,"Tidak valid","OK")))</f>
        <v>OK</v>
      </c>
      <c r="V8" s="30" t="str">
        <f>IF('Personal MTs'!U8="",IF('Personal MTs'!V8="","-","Tidak valid"),IF('Personal MTs'!U8=2,IF('Personal MTs'!V8="","Wajib Diisi",IF(VALUE('Personal MTs'!V8)&gt;1,"Tidak valid","OK")),IF('Personal MTs'!U8=1,IF('Personal MTs'!V8="","OK","Harap dikosongkan"))))</f>
        <v>OK</v>
      </c>
      <c r="W8" s="31" t="str">
        <f>IF('Personal MTs'!U8=1,"OK",IF('Personal MTs'!V8="",IF('Personal MTs'!W8&lt;&gt;"","Harap dikosongkan","-"),IF('Personal MTs'!V8=0,IF('Personal MTs'!W8&lt;&gt;"","Harap dikosongkan","OK"),IF('Personal MTs'!W8="","Wajib Diisi",IF(VALUE(LEFT('Personal MTs'!W8,2))&gt;31,"Tanggal tidak valid",IF(VALUE(LEFT(RIGHT('Personal MTs'!W8,7),2))&gt;12,"Bulan tidak valid",IF(VALUE(RIGHT('Personal MTs'!W8,4))&gt;2016,"Tahun cek lagi",IF(VALUE(RIGHT('Personal MTs'!W8,4))&lt;1990,"Tahun cek lagi","OK"))))))))</f>
        <v>OK</v>
      </c>
      <c r="X8" s="30" t="str">
        <f>IF('Personal MTs'!U8="","-",IF('Personal MTs'!U8=1,IF('Personal MTs'!X8="","Wajib Diisi",IF(VALUE(LEFT('Personal MTs'!X8,2))&gt;14,"Tidak valid","OK")),IF('Personal MTs'!U8=2,(IF('Personal MTs'!V8&lt;1,IF('Personal MTs'!X8="","OK","Harap dikosongkan"),IF('Personal MTs'!X8="","Wajib Diisi",IF(VALUE(LEFT('Personal MTs'!X8,2))&gt;14,"Tidak valid","OK")))))))</f>
        <v>OK</v>
      </c>
      <c r="Y8" s="31" t="str">
        <f>IF('Personal MTs'!U8="","-",IF('Personal MTs'!U8=2,"OK",IF('Personal MTs'!U8=1,IF('Personal MTs'!Y8="","Wajib Diisi",IF('Personal MTs'!Y8="","-",IF(VALUE(LEFT('Personal MTs'!Y8,2))&gt;31,"Tanggal tidak valid",IF(VALUE(LEFT(RIGHT('Personal MTs'!Y8,7),2))&gt;12,"Bulan tidak valid",IF(VALUE(RIGHT('Personal MTs'!Y8,4))&gt;2016,"Tahun cek lagi",IF(VALUE(RIGHT('Personal MTs'!Y8,4))&lt;1960,"Tahun cek lagi","OK")))))))))</f>
        <v>OK</v>
      </c>
      <c r="Z8" s="31" t="str">
        <f>IF('Personal MTs'!Z8="","-",IF(VALUE(LEFT('Personal MTs'!Z8,2))&gt;31,"Tanggal tidak valid",IF(VALUE(LEFT(RIGHT('Personal MTs'!Z8,7),2))&gt;12,"Bulan tidak valid",IF(VALUE(RIGHT('Personal MTs'!Z8,4))&gt;2016,"Tahun cek lagi",IF(VALUE(RIGHT('Personal MTs'!Z8,4))&lt;1960,"Tahun cek lagi","OK")))))</f>
        <v>OK</v>
      </c>
      <c r="AA8" s="31" t="str">
        <f>IF('Personal MTs'!AA8="","-",IF(VALUE(LEFT('Personal MTs'!AA8,2))&gt;31,"Tanggal tidak valid",IF(VALUE(LEFT(RIGHT('Personal MTs'!AA8,7),2))&gt;12,"Bulan tidak valid",IF(VALUE(RIGHT('Personal MTs'!AA8,4))&gt;2016,"Tahun cek lagi",IF(VALUE(RIGHT('Personal MTs'!AA8,4))&lt;1960,"Tahun cek lagi","OK")))))</f>
        <v>OK</v>
      </c>
      <c r="AB8" s="30" t="str">
        <f>IF('Personal MTs'!AB8="","-",IF('Personal MTs'!AB8&gt;6,"Tidak valid",IF('Personal MTs'!AB8&lt;1,"Tidak valid","OK")))</f>
        <v>OK</v>
      </c>
      <c r="AC8" s="30" t="str">
        <f>IF('Personal MTs'!AC8="","-",IF('Personal MTs'!AC8&gt;4,"Tidak valid",IF('Personal MTs'!AC8&lt;1,"Tidak valid","OK")))</f>
        <v>OK</v>
      </c>
      <c r="AD8" s="30" t="str">
        <f>IF('Personal MTs'!AD8="","-",IF('Personal MTs'!AD8&gt;20000000,"Cek lagi","OK"))</f>
        <v>OK</v>
      </c>
      <c r="AE8" s="30" t="str">
        <f>IF('Personal MTs'!AE8="","-",IF('Personal MTs'!AE8&gt;2,"Tidak valid",IF('Personal MTs'!AE8&lt;1,"Tidak valid","OK")))</f>
        <v>OK</v>
      </c>
      <c r="AF8" s="30" t="str">
        <f>IF('Personal MTs'!AE8="",IF('Personal MTs'!AF8="","-","Harap dikosongkan"),IF('Personal MTs'!AE8=1,IF('Personal MTs'!AF8="","OK","Harap dikosongkan"),IF('Personal MTs'!AF8="","Wajib Diisi",IF('Personal MTs'!AF8&gt;8,"Tidak valid",IF('Personal MTs'!AF8&lt;1,"Tidak valid","OK")))))</f>
        <v>OK</v>
      </c>
      <c r="AG8" s="53" t="str">
        <f>IF('Personal MTs'!AE8=1,IF('Personal MTs'!AG8="","OK","Harap dikosongkan"),IF('Personal MTs'!AF8="",IF('Personal MTs'!AF8="","-","Harap dikosongkan"),IF('Personal MTs'!AF8="",IF('Personal MTs'!AG8="","OK","Harap dikosongkan"),IF('Personal MTs'!AF8&lt;&gt;"",IF('Personal MTs'!AG8="","Wajib Diisi",IF(LEN('Personal MTs'!AG8)&lt;&gt;8,"Tidak valid","OK"))))))</f>
        <v>OK</v>
      </c>
      <c r="AH8" s="30" t="str">
        <f>IF('Personal MTs'!AH8="","-",IF('Personal MTs'!AH8&gt;2,"Tidak valid",IF('Personal MTs'!AH8&lt;1,"Tidak valid","OK")))</f>
        <v>OK</v>
      </c>
      <c r="AI8" s="30" t="str">
        <f>IF('Personal MTs'!AI8="","-",IF('Personal MTs'!AI8&gt;5,"Tidak valid",IF('Personal MTs'!AI8&lt;1,"Tidak valid","OK")))</f>
        <v>OK</v>
      </c>
      <c r="AJ8" s="30" t="str">
        <f>IF('Personal MTs'!AH8="",IF('Personal MTs'!AJ8="","-","Kolom AA Wajib Diisi"),IF('Personal MTs'!AH8=1,IF('Personal MTs'!AJ8="","Wajib Diisi",IF(VALUE('Personal MTs'!AJ8)&gt;0,IF(VALUE('Personal MTs'!AJ8)&lt;34,"OK","Tidak valid"))),IF('Personal MTs'!AH8&gt;1,IF('Personal MTs'!AJ8="","OK","Harap dikosongkan"))))</f>
        <v>OK</v>
      </c>
      <c r="AK8" s="30" t="str">
        <f>IF('Personal MTs'!AH8&amp;'Personal MTs'!AJ8&amp;'Personal MTs'!AK8="","-",IF(VALUE('Personal MTs'!AH8&amp;'Personal MTs'!AJ8&amp;'Personal MTs'!AK8)=2,"OK",IF('Personal MTs'!AJ8="",IF(VALUE('Personal MTs'!AK8)&gt;0,"Harap dikosongkan","-"),IF('Personal MTs'!AJ8&lt;&gt;"",IF(VALUE('Personal MTs'!AK8)&gt;0,IF(VALUE('Personal MTs'!AK8)&gt;50,"Cek lagi","OK"),"Wajib Diisi")))))</f>
        <v>OK</v>
      </c>
      <c r="AL8" s="30" t="str">
        <f>IF('Personal MTs'!AH8="",IF('Personal MTs'!AL8="","-","Kolom Z Wajib Diisi"),IF('Personal MTs'!AH8=2,IF('Personal MTs'!AL8="","Wajib Diisi",IF(VALUE('Personal MTs'!AL8)&gt;0,IF(VALUE('Personal MTs'!AL8)&lt;9,"OK","Tidak valid"))),IF('Personal MTs'!AH8=1,IF('Personal MTs'!AL8="","OK","Harap dikosongkan"))))</f>
        <v>OK</v>
      </c>
      <c r="AM8" s="30" t="str">
        <f>IF('Personal MTs'!AM8="","-",IF('Personal MTs'!AM8&gt;8,"Tidak valid","OK"))</f>
        <v>-</v>
      </c>
      <c r="AN8" s="30" t="str">
        <f>IF('Personal MTs'!AM8="",IF('Personal MTs'!AN8="","-",IF('Personal MTs'!AN8&lt;&gt;"","Kolom AC Wajib Diisi","OK")),IF('Personal MTs'!AM8&lt;&gt;"",IF('Personal MTs'!AN8="","Wajib Diisi",IF(VALUE('Personal MTs'!AN8)&gt;24,"Cek lagi","OK"))))</f>
        <v>-</v>
      </c>
      <c r="AO8" s="30" t="str">
        <f>IF('Personal MTs'!AO8="","-",IF('Personal MTs'!AO8&gt;8,"Tidak valid","OK"))</f>
        <v>-</v>
      </c>
      <c r="AP8" s="53" t="str">
        <f>IF('Personal MTs'!AO8="",IF('Personal MTs'!AP8="","-","Harap dikosongkan"),IF('Personal MTs'!AO8&lt;&gt;"",IF('Personal MTs'!AP8="","Wajib Diisi",IF(LEN('Personal MTs'!AP8)&lt;&gt;8,"Tidak valid","OK"))))</f>
        <v>-</v>
      </c>
      <c r="AQ8" s="30" t="str">
        <f>IF('Personal MTs'!AO8="",IF('Personal MTs'!AQ8="","-","Kolom AG Wajib Diisi"),IF('Personal MTs'!AO8&lt;9,IF('Personal MTs'!AQ8="","Wajib Diisi",IF(VALUE('Personal MTs'!AQ8)&lt;34,IF(VALUE('Personal MTs'!AQ8)&gt;0,"OK","Tidak valid")))))</f>
        <v>-</v>
      </c>
      <c r="AR8" s="30" t="str">
        <f>IF('Personal MTs'!AO8="",IF('Personal MTs'!AR8="","-",IF('Personal MTs'!AR8&lt;&gt;"","Kolom AG Wajib Diisi","OK")),IF('Personal MTs'!AO8&lt;&gt;"",IF('Personal MTs'!AR8="","Wajib Diisi",IF(VALUE('Personal MTs'!AR8)&gt;50,"Cek lagi","OK"))))</f>
        <v>-</v>
      </c>
      <c r="AS8" s="30" t="str">
        <f>IF('Personal MTs'!AS8="","-",IF('Personal MTs'!AS8&gt;1,"Tidak valid",IF('Personal MTs'!AS8&lt;0,"Tidak valid","OK")))</f>
        <v>OK</v>
      </c>
      <c r="AT8" s="30" t="str">
        <f>IF('Personal MTs'!AS8="",IF('Personal MTs'!AT8&lt;&gt;"","Harap dikosongkan","-"),IF('Personal MTs'!AS8=0,IF('Personal MTs'!AT8&lt;&gt;"","Harap dikosongkan","OK"),IF('Personal MTs'!AT8="","Wajib Diisi",IF('Personal MTs'!AT8&gt;3,"Tidak valid",IF('Personal MTs'!AT8&lt;1,"Tidak valid","OK")))))</f>
        <v>OK</v>
      </c>
      <c r="AU8" s="30" t="str">
        <f>IF('Personal MTs'!AS8="",IF('Personal MTs'!AU8&lt;&gt;"","Harap dikosongkan","-"),IF('Personal MTs'!AT8&lt;&gt;1,IF('Personal MTs'!AU8="","OK","Harap dikosongkan"),IF('Personal MTs'!AU8="","Wajib Diisi",IF('Personal MTs'!AU8&gt;2016,"Cek lagi",IF('Personal MTs'!AU8&lt;2005,"Cek lagi","OK")))))</f>
        <v>OK</v>
      </c>
      <c r="AV8" s="30" t="str">
        <f>IF('Personal MTs'!AS8="",IF('Personal MTs'!AV8&lt;&gt;"","Harap dikosongkan","-"),IF('Personal MTs'!AT8&lt;&gt;1,IF('Personal MTs'!AV8="","OK","Harap dikosongkan"),IF('Personal MTs'!AV8="","Wajib Diisi",IF(VALUE('Personal MTs'!AV8)&gt;33,"Tidak valid",IF(VALUE('Personal MTs'!AV8)&lt;1,"Tidak valid","OK")))))</f>
        <v>OK</v>
      </c>
      <c r="AW8" s="30" t="str">
        <f>IF('Personal MTs'!AS8="",IF('Personal MTs'!AW8="","-","Harap dikosongkan"),IF('Personal MTs'!AS8=0,IF('Personal MTs'!AW8="","OK","Harap dikosongkan"),IF('Personal MTs'!AT8="",IF('Personal MTs'!AW8="","-","Harap dikosongkan"),IF('Personal MTs'!AT8&lt;&gt;1,IF('Personal MTs'!AW8="","OK","Harap dikosongkan"),IF('Personal MTs'!AW8="","OK",IF(LEN('Personal MTs'!AW8)&lt;12,"Tidak valid",IF(LEN('Personal MTs'!AW8)&gt;14,"Tidak valid","OK")))))))</f>
        <v>OK</v>
      </c>
      <c r="AX8" s="31" t="str">
        <f>IF('Personal MTs'!AS8="",IF('Personal MTs'!AX8="","-","Harap dikosongkan"),IF('Personal MTs'!AS8=0,IF('Personal MTs'!AX8="","OK","Harap dikosongkan"),IF('Personal MTs'!AT8="",IF('Personal MTs'!AX8="","-","Harap dikosongkan"),IF('Personal MTs'!AT8&lt;&gt;1,IF('Personal MTs'!AX8="","OK","Harap dikosongkan"),IF('Personal MTs'!AW8="",IF('Personal MTs'!AX8="","OK","Harap dikosongkan"),IF('Personal MTs'!AX8="","Wajib diisi",IF(LEN('Personal MTs'!AX8)&lt;5,"Cek lagi","OK")))))))</f>
        <v>OK</v>
      </c>
      <c r="AY8" s="31" t="str">
        <f>IF('Personal MTs'!AS8="",IF('Personal MTs'!AY8="","-","Harap dikosongkan"),IF('Personal MTs'!AS8=0,IF('Personal MTs'!AY8="","OK","Harap dikosongkan"),IF('Personal MTs'!AT8="",IF('Personal MTs'!AY8="","-","Harap dikosongkan"),IF('Personal MTs'!AT8&lt;&gt;1,IF('Personal MTs'!AY8="","OK","Harap dikosongkan"),IF('Personal MTs'!AW8="",IF('Personal MTs'!AY8="","OK","Harap dikosongkan"),IF('Personal MTs'!AY8="","Wajib diisi",IF(VALUE(LEFT('Personal MTs'!AY8,2))&gt;31,"Tanggal tidak valid",IF(VALUE(LEFT(RIGHT('Personal MTs'!AY8,7),2))&gt;12,"Bulan tidak valid",IF(VALUE(RIGHT('Personal MTs'!AY8,4))&gt;2016,"Tahun cek lagi",IF(VALUE(RIGHT('Personal MTs'!AY8,4))&lt;2005,"Tahun cek lagi","OK"))))))))))</f>
        <v>OK</v>
      </c>
      <c r="AZ8" s="30" t="str">
        <f>IF('Personal MTs'!AS8="",IF('Personal MTs'!AZ8="","-","Harap dikosongkan"),IF('Personal MTs'!AS8=0,IF('Personal MTs'!AZ8="","OK","Harap dikosongkan"),IF('Personal MTs'!AT8="",IF('Personal MTs'!AZ8="","-","Harap dikosongkan"),IF('Personal MTs'!AT8&lt;&gt;1,IF('Personal MTs'!AZ8="","OK","Harap dikosongkan"),IF('Personal MTs'!AW8="",IF('Personal MTs'!AZ8="","OK","Harap dikosongkan"),IF('Personal MTs'!AW8&lt;&gt;"",IF('Personal MTs'!AZ8="","Wajib diisi",IF('Personal MTs'!AZ8&gt;1,"Tidak valid","OK"))))))))</f>
        <v>OK</v>
      </c>
      <c r="BA8" s="30" t="str">
        <f>IF('Personal MTs'!AS8="",IF('Personal MTs'!BA8="","-","Harap dikosongkan"),IF('Personal MTs'!AS8=0,IF('Personal MTs'!BA8="","OK","Harap dikosongkan"),IF('Personal MTs'!AT8="",IF('Personal MTs'!BA8="","-","Harap dikosongkan"),IF('Personal MTs'!AT8&lt;&gt;1,IF('Personal MTs'!BA8="","OK","Harap dikosongkan"),IF('Personal MTs'!AZ8=0,IF('Personal MTs'!BA8="","OK","Harap dikosongkan"),IF('Personal MTs'!AZ8=1,IF('Personal MTs'!BA8="","Wajib diisi",IF('Personal MTs'!AZ8="",IF('Personal MTs'!BA8="","-","Harap dikosongkan"),IF('Personal MTs'!AZ8=0,IF('Personal MTs'!BA8="","OK","Harap dikosongkan"),IF('Personal MTs'!BA8="","Wajib diisi",IF('Personal MTs'!BA8&gt;2016,"Tidak valid",IF('Personal MTs'!BA8&lt;2005,"Tidak valid",IF('Personal MTs'!BA8&gt;'Personal MTs'!BA8,"Cek lagi","OK")))))))))))))</f>
        <v>OK</v>
      </c>
      <c r="BB8" s="30" t="str">
        <f>IF('Personal MTs'!AS8="",IF('Personal MTs'!BB8="","-","Harap dikosongkan"),IF('Personal MTs'!AS8=0,IF('Personal MTs'!BB8="","OK","Harap dikosongkan"),IF('Personal MTs'!AT8="",IF('Personal MTs'!BB8="","-","Harap dikosongkan"),IF('Personal MTs'!AT8&lt;&gt;1,IF('Personal MTs'!BB8="","OK","Harap dikosongkan"),IF('Personal MTs'!AZ8=0,IF('Personal MTs'!BB8="","OK","Harap dikosongkan"),IF('Personal MTs'!AZ8=1,IF('Personal MTs'!BB8="","Wajib diisi",IF('Personal MTs'!AZ8="",IF('Personal MTs'!BB8="","-","Harap dikosongkan"),IF('Personal MTs'!AZ8=0,IF('Personal MTs'!BB8="","OK","Harap dikosongkan"),IF('Personal MTs'!BB8="","Wajib diisi",IF('Personal MTs'!BB8&gt;20000000,"Cek lagi",IF('Personal MTs'!BB8&lt;100000,"Cek lagi","OK"))))))))))))</f>
        <v>OK</v>
      </c>
      <c r="BC8" s="30" t="str">
        <f>IF('Personal MTs'!BC8="","-",IF('Personal MTs'!BC8&gt;1,"Tidak valid","OK"))</f>
        <v>-</v>
      </c>
      <c r="BD8" s="30" t="str">
        <f>IF('Personal MTs'!BC8="",IF('Personal MTs'!BD8="","-","Harap dikosongkan"),IF('Personal MTs'!BC8=0,IF('Personal MTs'!BD8="","OK","Harap dikosongkan"),IF('Personal MTs'!BD8="","Wajib Diisi",IF('Personal MTs'!BD8&gt;2016,"Tidak valid",IF('Personal MTs'!BD8&lt;2005,"Tidak valid","OK")))))</f>
        <v>-</v>
      </c>
      <c r="BE8" s="30" t="str">
        <f>IF('Personal MTs'!BC8="",IF('Personal MTs'!BE8="","-","Harap dikosongkan"),IF('Personal MTs'!BC8=0,IF('Personal MTs'!BE8="","OK","Harap dikosongkan"),IF('Personal MTs'!BE8="","Wajib Diisi",IF('Personal MTs'!BE8&gt;2000000,"Cek lagi",IF('Personal MTs'!BE8&lt;50000,"Cek lagi","OK")))))</f>
        <v>-</v>
      </c>
      <c r="BF8" s="30" t="str">
        <f>IF('Personal MTs'!BF8="","-",IF('Personal MTs'!BF8&gt;1,"Tidak valid","OK"))</f>
        <v>OK</v>
      </c>
      <c r="BG8" s="30" t="str">
        <f>IF('Personal MTs'!BF8="",IF('Personal MTs'!BG8&lt;&gt;"","Harap dikosongkan","-"),IF('Personal MTs'!BF8=0,IF('Personal MTs'!BG8&lt;&gt;"","Harap dikosongkan","OK"),IF('Personal MTs'!BG8="","Wajib Diisi",IF('Personal MTs'!BG8&gt;4,"Tidak valid",IF('Personal MTs'!BG8&lt;1,"Tidak valid","OK")))))</f>
        <v>OK</v>
      </c>
      <c r="BH8" s="30" t="str">
        <f>IF('Personal MTs'!BF8="",IF('Personal MTs'!BH8&lt;&gt;"","Harap dikosongkan","-"),IF('Personal MTs'!BF8=0,IF('Personal MTs'!BH8&lt;&gt;"","Harap dikosongkan","OK"),IF('Personal MTs'!BH8="","Wajib Diisi",IF('Personal MTs'!BH8&gt;4,"Tidak valid",IF('Personal MTs'!BH8&lt;1,"Tidak valid","OK")))))</f>
        <v>OK</v>
      </c>
      <c r="BI8" s="30" t="str">
        <f>IF('Personal MTs'!BF8="",IF('Personal MTs'!BI8&lt;&gt;"","Harap dikosongkan","-"),IF('Personal MTs'!BF8=0,IF('Personal MTs'!BI8&lt;&gt;"","Harap dikosongkan","OK"),IF('Personal MTs'!BI8="","Wajib Diisi",IF('Personal MTs'!BI8&gt;2015,"Tidak valid",IF('Personal MTs'!BI8&lt;1980,"Tidak valid","OK")))))</f>
        <v>OK</v>
      </c>
      <c r="BJ8" s="30" t="str">
        <f>IF('Personal MTs'!BJ8="","-",IF('Personal MTs'!BJ8&gt;1,"Tidak valid","OK"))</f>
        <v>-</v>
      </c>
      <c r="BK8" s="30" t="str">
        <f>IF('Personal MTs'!BJ8="",IF('Personal MTs'!BK8&lt;&gt;"","Kolom BJ harus diisi","-"),IF('Personal MTs'!BJ8=0,IF('Personal MTs'!BK8&lt;&gt;"","Harap dikosongkan","OK"),IF('Personal MTs'!BK8="","Wajib Diisi",IF('Personal MTs'!BK8&gt;2016,"Tidak valid",IF('Personal MTs'!BK8&lt;1980,"Tidak valid","OK")))))</f>
        <v>-</v>
      </c>
      <c r="BL8" s="30" t="str">
        <f>IF('Personal MTs'!BL8="","-",IF('Personal MTs'!BL8&gt;1,"Tidak valid","OK"))</f>
        <v>-</v>
      </c>
      <c r="BM8" s="30" t="str">
        <f>IF('Personal MTs'!BL8="",IF('Personal MTs'!BM8&lt;&gt;"","Kolom BL harus diisi","-"),IF('Personal MTs'!BL8=0,IF('Personal MTs'!BM8&lt;&gt;"","Harap dikosongkan","OK"),IF('Personal MTs'!BM8="","Wajib Diisi",IF('Personal MTs'!BM8&gt;2016,"Tidak valid",IF('Personal MTs'!BM8&lt;1980,"Tidak valid","OK")))))</f>
        <v>-</v>
      </c>
      <c r="BN8" s="30" t="str">
        <f>IF('Personal MTs'!BN8="","-",IF('Personal MTs'!BN8&gt;1,"Tidak valid","OK"))</f>
        <v>-</v>
      </c>
      <c r="BO8" s="30" t="str">
        <f>IF('Personal MTs'!BN8="",IF('Personal MTs'!BO8&lt;&gt;"","Kolom BN harus diisi","-"),IF('Personal MTs'!BN8=0,IF('Personal MTs'!BO8&lt;&gt;"","Harap dikosongkan","OK"),IF('Personal MTs'!BO8="","Wajib Diisi",IF('Personal MTs'!BO8&gt;2016,"Tidak valid",IF('Personal MTs'!BO8&lt;1980,"Tidak valid","OK")))))</f>
        <v>-</v>
      </c>
      <c r="BP8" s="30" t="str">
        <f>IF('Personal MTs'!BP8="","-",IF('Personal MTs'!BP8&gt;1,"Tidak valid","OK"))</f>
        <v>-</v>
      </c>
      <c r="BQ8" s="30" t="str">
        <f>IF('Personal MTs'!BP8="",IF('Personal MTs'!BQ8&lt;&gt;"","Kolom BP harus diisi","-"),IF('Personal MTs'!BP8=0,IF('Personal MTs'!BQ8&lt;&gt;"","Harap dikosongkan","OK"),IF('Personal MTs'!BQ8="","Wajib Diisi",IF('Personal MTs'!BQ8&gt;2016,"Tidak valid",IF('Personal MTs'!BQ8&lt;1980,"Tidak valid","OK")))))</f>
        <v>-</v>
      </c>
      <c r="BR8" s="30" t="str">
        <f>IF('Personal MTs'!BR8="","-",IF('Personal MTs'!BR8&gt;1,"Tidak valid","OK"))</f>
        <v>-</v>
      </c>
      <c r="BS8" s="30" t="str">
        <f>IF('Personal MTs'!BR8="",IF('Personal MTs'!BS8&lt;&gt;"","Kolom BR harus diisi","-"),IF('Personal MTs'!BR8=0,IF('Personal MTs'!BS8&lt;&gt;"","Harap dikosongkan","OK"),IF('Personal MTs'!BS8="","Wajib Diisi",IF('Personal MTs'!BS8&gt;2016,"Tidak valid",IF('Personal MTs'!BS8&lt;1980,"Tidak valid","OK")))))</f>
        <v>-</v>
      </c>
      <c r="BT8" s="30" t="str">
        <f>IF('Personal MTs'!BT8="","-",IF(LEN('Personal MTs'!BT8)&lt;5,"Cek lagi","OK"))</f>
        <v>OK</v>
      </c>
      <c r="BU8" s="30" t="str">
        <f>IF('Personal MTs'!BU8="","-",IF(LEN('Personal MTs'!BU8)&lt;4,"Cek lagi","OK"))</f>
        <v>OK</v>
      </c>
      <c r="BV8" s="30" t="str">
        <f>IF('Personal MTs'!BV8="","-",IF(LEN('Personal MTs'!BV8)&lt;4,"Cek lagi","OK"))</f>
        <v>OK</v>
      </c>
      <c r="BW8" s="30" t="str">
        <f>IF('Personal MTs'!BW8="","-",IF(LEN('Personal MTs'!BW8)&lt;4,"Cek lagi","OK"))</f>
        <v>OK</v>
      </c>
      <c r="BX8" s="30" t="str">
        <f>IF('Personal MTs'!BX8="","-",IF(LEN('Personal MTs'!BX8)&lt;4,"Cek lagi","OK"))</f>
        <v>OK</v>
      </c>
      <c r="BY8" s="30" t="str">
        <f>IF('Personal MTs'!BY8="","-",IF(LEN('Personal MTs'!BY8)&lt;&gt;5,"Tidak valid","OK"))</f>
        <v>OK</v>
      </c>
      <c r="BZ8" s="30" t="str">
        <f>IF('Personal MTs'!BZ8="","-",IF('Personal MTs'!BZ8&gt;5,"Tidak valid",IF('Personal MTs'!BZ8&lt;1,"Tidak valid","OK")))</f>
        <v>OK</v>
      </c>
      <c r="CA8" s="30" t="str">
        <f>IF('Personal MTs'!CA8="","-",IF('Personal MTs'!CA8&gt;8,"Tidak valid",IF('Personal MTs'!CA8&lt;1,"Tidak valid","OK")))</f>
        <v>OK</v>
      </c>
      <c r="CB8" s="30" t="str">
        <f>IF('Personal MTs'!CB8="","-",IF(LEN('Personal MTs'!CB8)&lt;9,"Cek lagi",IF(LEN('Personal MTs'!CB8)&gt;14,"Cek lagi","OK")))</f>
        <v>OK</v>
      </c>
      <c r="CC8" s="103" t="str">
        <f>IF('Personal MTs'!CC8="","-",IF('Personal MTs'!CC8&gt;6,"Tidak valid",IF('Personal MTs'!CC8&lt;1,"Tidak valid","OK")))</f>
        <v>OK</v>
      </c>
      <c r="CD8" s="103" t="str">
        <f>IF('Personal MTs'!CD8="","-",IF('Personal MTs'!CD8&gt;6,"Tidak valid",IF('Personal MTs'!CD8&lt;1,"Tidak valid","OK")))</f>
        <v>OK</v>
      </c>
      <c r="CE8" s="103" t="str">
        <f>IF('Personal MTs'!S8="","-",IF('Personal MTs'!S8&lt;6,IF('Personal MTs'!CE8="","OK","Cek lagi Kolom S"),IF(AND('Personal MTs'!S8&lt;6,'Personal MTs'!CE8&lt;&gt;""),"Harap Dikosongkan",IF(AND('Personal MTs'!S8&lt;6,'Personal MTs'!CE8=""),"-",IF(AND('Personal MTs'!S8&gt;5,'Personal MTs'!CE8=""),"Wajib Diisi",IF(OR(AND('Personal MTs'!S8&gt;5,'Personal MTs'!CE8&lt;"01"),AND('Personal MTs'!S8&gt;5,'Personal MTs'!CE8&gt;"18")),"Tidak Valid","OK"))))))</f>
        <v>OK</v>
      </c>
      <c r="CF8" s="103" t="str">
        <f>IF('Personal MTs'!S8="","-",IF('Personal MTs'!S8&lt;6,IF('Personal MTs'!CF8="","OK","Cek lagi Kolom S"),IF(AND('Personal MTs'!S8&lt;6,'Personal MTs'!CF8&lt;&gt;""),"Harap Dikosongkan",IF(AND('Personal MTs'!S8&lt;6,'Personal MTs'!CF8=""),"-",IF(AND('Personal MTs'!S8&gt;5,'Personal MTs'!CF8=""),"Wajib Diisi","OK")))))</f>
        <v>OK</v>
      </c>
      <c r="CG8" s="103" t="str">
        <f>IF('Personal MTs'!S8="","-",IF('Personal MTs'!S8&lt;6,IF('Personal MTs'!CG8="","OK","Cek lagi Kolom S"),IF(AND('Personal MTs'!S8&lt;6,'Personal MTs'!CG8&lt;&gt;""),"Harap Dikosongkan",IF(AND('Personal MTs'!S8&lt;6,'Personal MTs'!CG8=""),"-",IF(AND('Personal MTs'!S8&gt;5,'Personal MTs'!CG8=""),"Wajib Diisi",IF(OR(AND('Personal MTs'!S8&gt;5,'Personal MTs'!CG8&lt;1980),AND('Personal MTs'!S8&gt;5,'Personal MTs'!CG8&gt;2016)),"Cek lagi","OK"))))))</f>
        <v>OK</v>
      </c>
      <c r="CH8" s="103" t="str">
        <f>IF('Personal MTs'!S8="","-",IF('Personal MTs'!S8&lt;8,IF('Personal MTs'!CH8="","OK","Cek lagi Kolom S"),IF(AND('Personal MTs'!S8&lt;8,'Personal MTs'!CH8&lt;&gt;""),"Harap Dikosongkan",IF(AND('Personal MTs'!S8&lt;8,'Personal MTs'!CH8=""),"-",IF(AND('Personal MTs'!S8&gt;7,'Personal MTs'!CH8=""),"Wajib Diisi",IF(OR(AND('Personal MTs'!S8&gt;7,'Personal MTs'!CH8&lt;"01"),AND('Personal MTs'!S8&gt;7,'Personal MTs'!CH8&gt;"18")),"Tidak Valid","OK"))))))</f>
        <v>OK</v>
      </c>
      <c r="CI8" s="103" t="str">
        <f>IF('Personal MTs'!S8="","-",IF('Personal MTs'!S8&lt;8,IF('Personal MTs'!CI8="","OK","Cek lagi Kolom S"),IF(AND('Personal MTs'!S8&lt;8,'Personal MTs'!CI8&lt;&gt;""),"Harap Dikosongkan",IF(AND('Personal MTs'!S8&lt;8,'Personal MTs'!CI8=""),"-",IF(AND('Personal MTs'!S8&gt;7,'Personal MTs'!CI8=""),"Wajib Diisi","OK")))))</f>
        <v>OK</v>
      </c>
      <c r="CJ8" s="103" t="str">
        <f>IF('Personal MTs'!S8="","-",IF('Personal MTs'!S8&lt;8,IF('Personal MTs'!CJ8="","OK","Cek lagi Kolom S"),IF(AND('Personal MTs'!S8&lt;8,'Personal MTs'!CJ8&lt;&gt;""),"Harap Dikosongkan",IF(AND('Personal MTs'!S8&lt;8,'Personal MTs'!CJ8=""),"-",IF(AND('Personal MTs'!S8&gt;7,'Personal MTs'!CJ8=""),"Wajib Diisi",IF(OR(AND('Personal MTs'!S8&gt;7,'Personal MTs'!CJ8&lt;1980),AND('Personal MTs'!S8&gt;7,'Personal MTs'!CJ8&gt;2016)),"Cek lagi","OK"))))))</f>
        <v>OK</v>
      </c>
      <c r="CK8" s="103" t="str">
        <f>IF('Personal MTs'!S8="","-",IF('Personal MTs'!S8&lt;9,IF('Personal MTs'!CK8="","OK","Cek lagi Kolom S"),IF(AND('Personal MTs'!S8&lt;9,'Personal MTs'!CK8&lt;&gt;""),"Harap Dikosongkan",IF(AND('Personal MTs'!S8&lt;9,'Personal MTs'!CK8=""),"-",IF(AND('Personal MTs'!S8&gt;8,'Personal MTs'!CK8=""),"Wajib Diisi",IF(OR(AND('Personal MTs'!S8&gt;8,'Personal MTs'!CK8&lt;"01"),AND('Personal MTs'!S8&gt;8,'Personal MTs'!CK8&gt;"18")),"Tidak Valid","OK"))))))</f>
        <v>OK</v>
      </c>
      <c r="CL8" s="103" t="str">
        <f>IF('Personal MTs'!S8="","-",IF('Personal MTs'!S8&lt;9,IF('Personal MTs'!CL8="","OK","Cek lagi Kolom S"),IF(AND('Personal MTs'!S8&lt;9,'Personal MTs'!CL8&lt;&gt;""),"Harap Dikosongkan",IF(AND('Personal MTs'!S8&lt;9,'Personal MTs'!CL8=""),"-",IF(AND('Personal MTs'!S8&gt;8,'Personal MTs'!CL8=""),"Wajib Diisi","OK")))))</f>
        <v>OK</v>
      </c>
      <c r="CM8" s="103" t="str">
        <f>IF('Personal MTs'!S8="","-",IF('Personal MTs'!S8&lt;9,IF('Personal MTs'!CM8="","OK","Cek lagi Kolom S"),IF(AND('Personal MTs'!S8&lt;9,'Personal MTs'!CM8&lt;&gt;""),"Harap Dikosongkan",IF(AND('Personal MTs'!S8&lt;9,'Personal MTs'!CM8=""),"-",IF(AND('Personal MTs'!S8&gt;8,'Personal MTs'!CM8=""),"Wajib Diisi",IF(OR(AND('Personal MTs'!S8&gt;8,'Personal MTs'!CM8&lt;1980),AND('Personal MTs'!S8&gt;8,'Personal MTs'!CM8&gt;2016)),"Cek lagi","OK"))))))</f>
        <v>OK</v>
      </c>
      <c r="CN8" s="103" t="str">
        <f>IF(AND('Personal MTs'!AH8=1,'Personal MTs'!U8=2,'Personal MTs'!AC8=1),IF(AND('Personal MTs'!AH8=1,'Personal MTs'!U8=2,'Personal MTs'!AC8=1,'Personal MTs'!CN8=""),"Wajib Diisi",IF(AND('Personal MTs'!AH8=1,'Personal MTs'!U8=2,'Personal MTs'!AC8=1,'Personal MTs'!CN8&lt;&gt;""),"OK","-")),IF('Personal MTs'!CN8&lt;&gt;"","Harap Dikosongkan","-"))</f>
        <v>-</v>
      </c>
      <c r="CO8" s="103" t="str">
        <f>IF(AND('Personal MTs'!AH8=1,'Personal MTs'!U8=2,'Personal MTs'!AC8=1),IF('Personal MTs'!CO8="","Wajib Diisi",IF(VALUE(RIGHT('Personal MTs'!CO8,4))&gt;2016,"Tahun cek lagi",IF(VALUE(RIGHT('Personal MTs'!CO8,4))&lt;1961,"Tahun cek lagi","OK"))),IF('Personal MTs'!CO8&lt;&gt;"","Harap dikosongkan","-"))</f>
        <v>-</v>
      </c>
      <c r="CP8" s="103" t="str">
        <f>IF(AND('Personal MTs'!AH8=1,'Personal MTs'!U8=2,'Personal MTs'!AC8=1,'Personal MTs'!V8=1),IF(AND('Personal MTs'!AH8=1,'Personal MTs'!U8=2,'Personal MTs'!AC8=1,'Personal MTs'!CP8="",,'Personal MTs'!V8=1),"Wajib Diisi",IF(AND('Personal MTs'!AH8=1,'Personal MTs'!U8=2,'Personal MTs'!AC8=1,'Personal MTs'!CP8&lt;&gt;"",'Personal MTs'!V8=1),"OK","-")),IF('Personal MTs'!CP8&lt;&gt;"","Harap Dikosongkan","-"))</f>
        <v>-</v>
      </c>
      <c r="CQ8" s="103" t="str">
        <f>IF(AND('Personal MTs'!AH8=1,'Personal MTs'!U8=2,'Personal MTs'!AC8=1,'Personal MTs'!V8=1),IF('Personal MTs'!CQ8="","Wajib Diisi",IF(VALUE(RIGHT('Personal MTs'!CQ8,4))&gt;2016,"Tahun cek lagi",IF(VALUE(RIGHT('Personal MTs'!CQ8,4))&lt;2006,"Tahun cek lagi","OK"))),IF('Personal MTs'!CQ8&lt;&gt;"","Harap dikosongkan","-"))</f>
        <v>-</v>
      </c>
      <c r="CR8" s="103" t="str">
        <f>IF(AND('Personal MTs'!AS8="",'Personal MTs'!CR8=""),"-",IF(AND('Personal MTs'!AS8=0,'Personal MTs'!CR8=""),"OK",IF(AND('Personal MTs'!AS8=1,'Personal MTs'!CR8=""),"Wajib Diisi",IF('Personal MTs'!AS8="",IF('Personal MTs'!CR8&lt;&gt;"","Harap dikosongkan","-"),IF('Personal MTs'!AS8&gt;1,IF('Personal MTs'!CR8="","-","Harap dikosongkan"),IF('Personal MTs'!CR8="","-",IF(LEN('Personal MTs'!CR8)&gt;54,"Tidak valid",IF(LEN('Personal MTs'!CR8)&lt;2,"Tidak valid",IF(VALUE('Personal MTs'!CR8)&lt;0,"Cek lagi","OK")))))))))</f>
        <v>OK</v>
      </c>
      <c r="CS8" s="103" t="str">
        <f>IF(AND('Personal MTs'!AS8="",'Personal MTs'!CS8=""),"-",IF(AND('Personal MTs'!AS8=0,'Personal MTs'!CS8=""),"OK",IF(AND('Personal MTs'!AS8=1,'Personal MTs'!CS8=""),"Wajib Diisi",IF(OR('Personal MTs'!AS8="",'Personal MTs'!AS8=0),IF('Personal MTs'!CS8&lt;&gt;"","Harap dikosongkan","-"),IF('Personal MTs'!AS8&gt;1,IF('Personal MTs'!CS8="","-","Harap dikosongkan"),IF('Personal MTs'!CS8="","-",IF(('Personal MTs'!CS8)&gt;6,"Tidak Valid",IF(('Personal MTs'!CS8)&lt;1,"Tidak Valid",IF(VALUE('Personal MTs'!CS8)&lt;0,"Cek lagi","OK")))))))))</f>
        <v>OK</v>
      </c>
      <c r="CT8" s="103" t="str">
        <f>IF(AND('Personal MTs'!AS8="",'Personal MTs'!CT8=""),"-",IF(AND('Personal MTs'!AS8=0,'Personal MTs'!CT8=""),"OK",IF(AND('Personal MTs'!AT8=1,'Personal MTs'!CT8=""),"Wajib Diisi",IF(AND('Personal MTs'!AT8&gt;1,'Personal MTs'!CT8=""),"OK",IF(AND('Personal MTs'!AT8&lt;&gt;1,'Personal MTs'!CT8&lt;&gt;""),"Harap Dikosongkan",IF(AND('Personal MTs'!AT8=1,'Personal MTs'!CT8&lt;&gt;""),IF(VALUE(RIGHT('Personal MTs'!CT8,4))&gt;2016,"Tahun cek lagi",IF(VALUE(RIGHT('Personal MTs'!CT8,4))&lt;2006,"Tahun cek lagi","OK")),"-"))))))</f>
        <v>OK</v>
      </c>
      <c r="CU8" s="103" t="str">
        <f>IF(AND('Personal MTs'!AS8="",'Personal MTs'!CU8=""),"-",IF(AND('Personal MTs'!AS8=0,'Personal MTs'!CU8=""),"OK",IF(AND('Personal MTs'!AT8=1,'Personal MTs'!CU8=""),"Wajib Diisi",IF(AND('Personal MTs'!AT8&gt;1,'Personal MTs'!CT8=""),"OK",IF(AND('Personal MTs'!AT8&lt;&gt;1,'Personal MTs'!CU8&lt;&gt;""),"Harap Dikosongkan",IF(AND('Personal MTs'!AT8=1,'Personal MTs'!CU8&lt;&gt;""),IF(LEN('Personal MTs'!CU8)&gt;54,"Tidak Valid",IF(LEN('Personal MTs'!CU8)&lt;2,"Tidak Valid","OK")),"-"))))))</f>
        <v>OK</v>
      </c>
      <c r="CV8" s="103" t="str">
        <f>IF(AND('Personal MTs'!AS8="",'Personal MTs'!CV8=""),"-",IF(AND('Personal MTs'!AS8=0,'Personal MTs'!CV8=""),"OK",IF(AND('Personal MTs'!AT8=1,'Personal MTs'!CV8=""),"Wajib Diisi",IF(AND('Personal MTs'!AT8&gt;1,'Personal MTs'!CV8=""),"OK",IF(AND('Personal MTs'!AT8&lt;&gt;1,'Personal MTs'!CV8&lt;&gt;""),"Harap Dikosongkan",IF(AND('Personal MTs'!AT8=1,'Personal MTs'!CV8&lt;&gt;""),IF(VALUE(RIGHT('Personal MTs'!CV8,4))&gt;2016,"Tahun cek lagi",IF(VALUE(RIGHT('Personal MTs'!CV8,4))&lt;2006,"Tahun cek lagi","OK")),"-"))))))</f>
        <v>OK</v>
      </c>
      <c r="CW8" s="103" t="str">
        <f>IF(AND('Personal MTs'!AS8="",'Personal MTs'!CW8=""),"-",IF(AND('Personal MTs'!AS8=0,'Personal MTs'!CW8=""),"OK",IF(AND('Personal MTs'!AS8=1,'Personal MTs'!CW8=""),"Wajib Diisi",IF(AND('Personal MTs'!AS8&lt;&gt;1,'Personal MTs'!CW8&lt;&gt;""),"Harap Dikosongkan",IF(AND('Personal MTs'!AS8=1,'Personal MTs'!CW8&lt;&gt;""),IF(LEN('Personal MTs'!CW8)&gt;3,"Tidak Valid",IF(LEN('Personal MTs'!CW8)&lt;3,"Tidak Valid","OK")),"-")))))</f>
        <v>OK</v>
      </c>
      <c r="CX8" s="103" t="str">
        <f>IF(AND('Personal MTs'!AS8="",'Personal MTs'!CX8=""),"-",IF(AND('Personal MTs'!AS8=0,'Personal MTs'!CX8=""),"OK",IF(AND('Personal MTs'!AS8=1,'Personal MTs'!CX8=""),"Wajib Diisi",IF(AND('Personal MTs'!AS8&lt;&gt;1,'Personal MTs'!CX8&lt;&gt;""),"Harap Dikosongkan",IF(AND('Personal MTs'!AS8=1,'Personal MTs'!CX8&lt;&gt;""),"OK","-")))))</f>
        <v>OK</v>
      </c>
    </row>
    <row r="9" spans="1:102" s="23" customFormat="1" ht="15" customHeight="1">
      <c r="A9" s="30" t="str">
        <f>IF('Personal MTs'!A9="","-",IF(LEN('Personal MTs'!A9)&lt;&gt;12,"Tidak valid","OK"))</f>
        <v>OK</v>
      </c>
      <c r="B9" s="30" t="str">
        <f>IF('Personal MTs'!B9="","-",IF(LEN('Personal MTs'!B9)&lt;&gt;8,"Tidak valid","OK"))</f>
        <v>OK</v>
      </c>
      <c r="C9" s="31" t="str">
        <f>IF('Personal MTs'!C9="","-",IF(LEN('Personal MTs'!C9)&lt;5,"Cek lagi","OK"))</f>
        <v>OK</v>
      </c>
      <c r="D9" s="30" t="str">
        <f>IF('Personal MTs'!D9="","-",IF('Personal MTs'!D9="MTsN","OK",IF('Personal MTs'!D9="MTsS","OK","Tidak valid")))</f>
        <v>OK</v>
      </c>
      <c r="E9" s="30" t="str">
        <f>IF('Personal MTs'!E9="","-",IF(LEN('Personal MTs'!E9)&lt;5,"Cek lagi","OK"))</f>
        <v>OK</v>
      </c>
      <c r="F9" s="30" t="str">
        <f>IF('Personal MTs'!F9="","-",IF(LEN('Personal MTs'!F9)&lt;4,"Cek lagi","OK"))</f>
        <v>OK</v>
      </c>
      <c r="G9" s="30" t="str">
        <f>IF('Personal MTs'!G9="","-",IF(LEN('Personal MTs'!G9)&lt;4,"Cek lagi","OK"))</f>
        <v>OK</v>
      </c>
      <c r="H9" s="30" t="str">
        <f>IF('Personal MTs'!H9="","-",IF(LEN('Personal MTs'!H9)&lt;4,"Cek lagi","OK"))</f>
        <v>OK</v>
      </c>
      <c r="I9" s="30" t="str">
        <f>IF('Personal MTs'!I9="","-",IF(LEN('Personal MTs'!I9)&lt;4,"Cek lagi","OK"))</f>
        <v>OK</v>
      </c>
      <c r="J9" s="30" t="str">
        <f>IF('Personal MTs'!J9="","-",IF(LEN('Personal MTs'!J9)&lt;&gt;5,"Tidak valid","OK"))</f>
        <v>OK</v>
      </c>
      <c r="K9" s="30" t="str">
        <f>IF('Personal MTs'!K9="","-",IF(LEN('Personal MTs'!K9)&lt;&gt;18,"Tidak valid",IF(VALUE('Personal MTs'!K9)&lt;0,"Cek lagi","OK")))</f>
        <v>OK</v>
      </c>
      <c r="L9" s="30" t="str">
        <f>IF('Personal MTs'!L9="","-",IF(LEN('Personal MTs'!L9)&lt;&gt;16,"Tidak valid","OK"))</f>
        <v>OK</v>
      </c>
      <c r="M9" s="30" t="str">
        <f>IF('Personal MTs'!M9="","-",IF(LEN('Personal MTs'!M9)&lt;4,"Cek lagi","OK"))</f>
        <v>OK</v>
      </c>
      <c r="N9" s="30" t="str">
        <f>IF('Personal MTs'!N9="","-",IF(LEN('Personal MTs'!N9)&lt;16,"Tidak valid","OK"))</f>
        <v>OK</v>
      </c>
      <c r="O9" s="30" t="str">
        <f>IF('Personal MTs'!O9="","-",IF(LEN('Personal MTs'!O9)&lt;4,"Cek lagi","OK"))</f>
        <v>OK</v>
      </c>
      <c r="P9" s="31" t="str">
        <f>IF('Personal MTs'!P9="","-",IF(VALUE(LEFT('Personal MTs'!P9,2))&gt;31,"Tanggal tidak valid",IF(VALUE(LEFT(RIGHT('Personal MTs'!P9,7),2))&gt;12,"Bulan tidak valid",IF(VALUE(RIGHT('Personal MTs'!P9,4))&gt;2000,"Umur terlalu muda",IF(VALUE(RIGHT('Personal MTs'!P9,4))&lt;1945,"Umur terlalu tua","OK")))))</f>
        <v>OK</v>
      </c>
      <c r="Q9" s="30" t="str">
        <f>IF('Personal MTs'!Q9="","-",IF('Personal MTs'!Q9="L","OK",IF('Personal MTs'!Q9="P","OK","Tidak valid")))</f>
        <v>OK</v>
      </c>
      <c r="R9" s="30" t="str">
        <f>IF('Personal MTs'!R9="","-",IF(LEN('Personal MTs'!R9)&lt;4,"Cek lagi","OK"))</f>
        <v>OK</v>
      </c>
      <c r="S9" s="30" t="str">
        <f>IF('Personal MTs'!S9="","-",IF('Personal MTs'!S9&gt;9,"Tidak valid","OK"))</f>
        <v>OK</v>
      </c>
      <c r="T9" s="30" t="str">
        <f>IF('Personal MTs'!S9="","-",IF('Personal MTs'!S9&gt;2,IF('Personal MTs'!T9="","Wajib Diisi",IF(VALUE('Personal MTs'!T9)&gt;18,"Tidak valid","OK")),IF('Personal MTs'!S9&lt;3,IF('Personal MTs'!T9="","OK","Harap dikosongkan"))))</f>
        <v>OK</v>
      </c>
      <c r="U9" s="30" t="str">
        <f>IF('Personal MTs'!U9="","-",IF('Personal MTs'!U9&gt;2,"Tidak valid",IF('Personal MTs'!U9&lt;1,"Tidak valid","OK")))</f>
        <v>OK</v>
      </c>
      <c r="V9" s="30" t="str">
        <f>IF('Personal MTs'!U9="",IF('Personal MTs'!V9="","-","Tidak valid"),IF('Personal MTs'!U9=2,IF('Personal MTs'!V9="","Wajib Diisi",IF(VALUE('Personal MTs'!V9)&gt;1,"Tidak valid","OK")),IF('Personal MTs'!U9=1,IF('Personal MTs'!V9="","OK","Harap dikosongkan"))))</f>
        <v>OK</v>
      </c>
      <c r="W9" s="31" t="str">
        <f>IF('Personal MTs'!U9=1,"OK",IF('Personal MTs'!V9="",IF('Personal MTs'!W9&lt;&gt;"","Harap dikosongkan","-"),IF('Personal MTs'!V9=0,IF('Personal MTs'!W9&lt;&gt;"","Harap dikosongkan","OK"),IF('Personal MTs'!W9="","Wajib Diisi",IF(VALUE(LEFT('Personal MTs'!W9,2))&gt;31,"Tanggal tidak valid",IF(VALUE(LEFT(RIGHT('Personal MTs'!W9,7),2))&gt;12,"Bulan tidak valid",IF(VALUE(RIGHT('Personal MTs'!W9,4))&gt;2016,"Tahun cek lagi",IF(VALUE(RIGHT('Personal MTs'!W9,4))&lt;1990,"Tahun cek lagi","OK"))))))))</f>
        <v>OK</v>
      </c>
      <c r="X9" s="30" t="str">
        <f>IF('Personal MTs'!U9="","-",IF('Personal MTs'!U9=1,IF('Personal MTs'!X9="","Wajib Diisi",IF(VALUE(LEFT('Personal MTs'!X9,2))&gt;14,"Tidak valid","OK")),IF('Personal MTs'!U9=2,(IF('Personal MTs'!V9&lt;1,IF('Personal MTs'!X9="","OK","Harap dikosongkan"),IF('Personal MTs'!X9="","Wajib Diisi",IF(VALUE(LEFT('Personal MTs'!X9,2))&gt;14,"Tidak valid","OK")))))))</f>
        <v>OK</v>
      </c>
      <c r="Y9" s="31" t="str">
        <f>IF('Personal MTs'!U9="","-",IF('Personal MTs'!U9=2,"OK",IF('Personal MTs'!U9=1,IF('Personal MTs'!Y9="","Wajib Diisi",IF('Personal MTs'!Y9="","-",IF(VALUE(LEFT('Personal MTs'!Y9,2))&gt;31,"Tanggal tidak valid",IF(VALUE(LEFT(RIGHT('Personal MTs'!Y9,7),2))&gt;12,"Bulan tidak valid",IF(VALUE(RIGHT('Personal MTs'!Y9,4))&gt;2016,"Tahun cek lagi",IF(VALUE(RIGHT('Personal MTs'!Y9,4))&lt;1960,"Tahun cek lagi","OK")))))))))</f>
        <v>OK</v>
      </c>
      <c r="Z9" s="31" t="str">
        <f>IF('Personal MTs'!Z9="","-",IF(VALUE(LEFT('Personal MTs'!Z9,2))&gt;31,"Tanggal tidak valid",IF(VALUE(LEFT(RIGHT('Personal MTs'!Z9,7),2))&gt;12,"Bulan tidak valid",IF(VALUE(RIGHT('Personal MTs'!Z9,4))&gt;2016,"Tahun cek lagi",IF(VALUE(RIGHT('Personal MTs'!Z9,4))&lt;1960,"Tahun cek lagi","OK")))))</f>
        <v>OK</v>
      </c>
      <c r="AA9" s="31" t="str">
        <f>IF('Personal MTs'!AA9="","-",IF(VALUE(LEFT('Personal MTs'!AA9,2))&gt;31,"Tanggal tidak valid",IF(VALUE(LEFT(RIGHT('Personal MTs'!AA9,7),2))&gt;12,"Bulan tidak valid",IF(VALUE(RIGHT('Personal MTs'!AA9,4))&gt;2016,"Tahun cek lagi",IF(VALUE(RIGHT('Personal MTs'!AA9,4))&lt;1960,"Tahun cek lagi","OK")))))</f>
        <v>OK</v>
      </c>
      <c r="AB9" s="30" t="str">
        <f>IF('Personal MTs'!AB9="","-",IF('Personal MTs'!AB9&gt;6,"Tidak valid",IF('Personal MTs'!AB9&lt;1,"Tidak valid","OK")))</f>
        <v>OK</v>
      </c>
      <c r="AC9" s="30" t="str">
        <f>IF('Personal MTs'!AC9="","-",IF('Personal MTs'!AC9&gt;4,"Tidak valid",IF('Personal MTs'!AC9&lt;1,"Tidak valid","OK")))</f>
        <v>OK</v>
      </c>
      <c r="AD9" s="30" t="str">
        <f>IF('Personal MTs'!AD9="","-",IF('Personal MTs'!AD9&gt;20000000,"Cek lagi","OK"))</f>
        <v>OK</v>
      </c>
      <c r="AE9" s="30" t="str">
        <f>IF('Personal MTs'!AE9="","-",IF('Personal MTs'!AE9&gt;2,"Tidak valid",IF('Personal MTs'!AE9&lt;1,"Tidak valid","OK")))</f>
        <v>OK</v>
      </c>
      <c r="AF9" s="30" t="str">
        <f>IF('Personal MTs'!AE9="",IF('Personal MTs'!AF9="","-","Harap dikosongkan"),IF('Personal MTs'!AE9=1,IF('Personal MTs'!AF9="","OK","Harap dikosongkan"),IF('Personal MTs'!AF9="","Wajib Diisi",IF('Personal MTs'!AF9&gt;8,"Tidak valid",IF('Personal MTs'!AF9&lt;1,"Tidak valid","OK")))))</f>
        <v>OK</v>
      </c>
      <c r="AG9" s="53" t="str">
        <f>IF('Personal MTs'!AE9=1,IF('Personal MTs'!AG9="","OK","Harap dikosongkan"),IF('Personal MTs'!AF9="",IF('Personal MTs'!AF9="","-","Harap dikosongkan"),IF('Personal MTs'!AF9="",IF('Personal MTs'!AG9="","OK","Harap dikosongkan"),IF('Personal MTs'!AF9&lt;&gt;"",IF('Personal MTs'!AG9="","Wajib Diisi",IF(LEN('Personal MTs'!AG9)&lt;&gt;8,"Tidak valid","OK"))))))</f>
        <v>OK</v>
      </c>
      <c r="AH9" s="30" t="str">
        <f>IF('Personal MTs'!AH9="","-",IF('Personal MTs'!AH9&gt;2,"Tidak valid",IF('Personal MTs'!AH9&lt;1,"Tidak valid","OK")))</f>
        <v>OK</v>
      </c>
      <c r="AI9" s="30" t="str">
        <f>IF('Personal MTs'!AI9="","-",IF('Personal MTs'!AI9&gt;5,"Tidak valid",IF('Personal MTs'!AI9&lt;1,"Tidak valid","OK")))</f>
        <v>OK</v>
      </c>
      <c r="AJ9" s="30" t="str">
        <f>IF('Personal MTs'!AH9="",IF('Personal MTs'!AJ9="","-","Kolom AA Wajib Diisi"),IF('Personal MTs'!AH9=1,IF('Personal MTs'!AJ9="","Wajib Diisi",IF(VALUE('Personal MTs'!AJ9)&gt;0,IF(VALUE('Personal MTs'!AJ9)&lt;34,"OK","Tidak valid"))),IF('Personal MTs'!AH9&gt;1,IF('Personal MTs'!AJ9="","OK","Harap dikosongkan"))))</f>
        <v>OK</v>
      </c>
      <c r="AK9" s="30" t="str">
        <f>IF('Personal MTs'!AH9&amp;'Personal MTs'!AJ9&amp;'Personal MTs'!AK9="","-",IF(VALUE('Personal MTs'!AH9&amp;'Personal MTs'!AJ9&amp;'Personal MTs'!AK9)=2,"OK",IF('Personal MTs'!AJ9="",IF(VALUE('Personal MTs'!AK9)&gt;0,"Harap dikosongkan","-"),IF('Personal MTs'!AJ9&lt;&gt;"",IF(VALUE('Personal MTs'!AK9)&gt;0,IF(VALUE('Personal MTs'!AK9)&gt;50,"Cek lagi","OK"),"Wajib Diisi")))))</f>
        <v>OK</v>
      </c>
      <c r="AL9" s="30" t="str">
        <f>IF('Personal MTs'!AH9="",IF('Personal MTs'!AL9="","-","Kolom Z Wajib Diisi"),IF('Personal MTs'!AH9=2,IF('Personal MTs'!AL9="","Wajib Diisi",IF(VALUE('Personal MTs'!AL9)&gt;0,IF(VALUE('Personal MTs'!AL9)&lt;9,"OK","Tidak valid"))),IF('Personal MTs'!AH9=1,IF('Personal MTs'!AL9="","OK","Harap dikosongkan"))))</f>
        <v>OK</v>
      </c>
      <c r="AM9" s="30" t="str">
        <f>IF('Personal MTs'!AM9="","-",IF('Personal MTs'!AM9&gt;8,"Tidak valid","OK"))</f>
        <v>-</v>
      </c>
      <c r="AN9" s="30" t="str">
        <f>IF('Personal MTs'!AM9="",IF('Personal MTs'!AN9="","-",IF('Personal MTs'!AN9&lt;&gt;"","Kolom AC Wajib Diisi","OK")),IF('Personal MTs'!AM9&lt;&gt;"",IF('Personal MTs'!AN9="","Wajib Diisi",IF(VALUE('Personal MTs'!AN9)&gt;24,"Cek lagi","OK"))))</f>
        <v>-</v>
      </c>
      <c r="AO9" s="30" t="str">
        <f>IF('Personal MTs'!AO9="","-",IF('Personal MTs'!AO9&gt;8,"Tidak valid","OK"))</f>
        <v>-</v>
      </c>
      <c r="AP9" s="53" t="str">
        <f>IF('Personal MTs'!AO9="",IF('Personal MTs'!AP9="","-","Harap dikosongkan"),IF('Personal MTs'!AO9&lt;&gt;"",IF('Personal MTs'!AP9="","Wajib Diisi",IF(LEN('Personal MTs'!AP9)&lt;&gt;8,"Tidak valid","OK"))))</f>
        <v>-</v>
      </c>
      <c r="AQ9" s="30" t="str">
        <f>IF('Personal MTs'!AO9="",IF('Personal MTs'!AQ9="","-","Kolom AG Wajib Diisi"),IF('Personal MTs'!AO9&lt;9,IF('Personal MTs'!AQ9="","Wajib Diisi",IF(VALUE('Personal MTs'!AQ9)&lt;34,IF(VALUE('Personal MTs'!AQ9)&gt;0,"OK","Tidak valid")))))</f>
        <v>-</v>
      </c>
      <c r="AR9" s="30" t="str">
        <f>IF('Personal MTs'!AO9="",IF('Personal MTs'!AR9="","-",IF('Personal MTs'!AR9&lt;&gt;"","Kolom AG Wajib Diisi","OK")),IF('Personal MTs'!AO9&lt;&gt;"",IF('Personal MTs'!AR9="","Wajib Diisi",IF(VALUE('Personal MTs'!AR9)&gt;50,"Cek lagi","OK"))))</f>
        <v>-</v>
      </c>
      <c r="AS9" s="30" t="str">
        <f>IF('Personal MTs'!AS9="","-",IF('Personal MTs'!AS9&gt;1,"Tidak valid",IF('Personal MTs'!AS9&lt;0,"Tidak valid","OK")))</f>
        <v>OK</v>
      </c>
      <c r="AT9" s="30" t="str">
        <f>IF('Personal MTs'!AS9="",IF('Personal MTs'!AT9&lt;&gt;"","Harap dikosongkan","-"),IF('Personal MTs'!AS9=0,IF('Personal MTs'!AT9&lt;&gt;"","Harap dikosongkan","OK"),IF('Personal MTs'!AT9="","Wajib Diisi",IF('Personal MTs'!AT9&gt;3,"Tidak valid",IF('Personal MTs'!AT9&lt;1,"Tidak valid","OK")))))</f>
        <v>OK</v>
      </c>
      <c r="AU9" s="30" t="str">
        <f>IF('Personal MTs'!AS9="",IF('Personal MTs'!AU9&lt;&gt;"","Harap dikosongkan","-"),IF('Personal MTs'!AT9&lt;&gt;1,IF('Personal MTs'!AU9="","OK","Harap dikosongkan"),IF('Personal MTs'!AU9="","Wajib Diisi",IF('Personal MTs'!AU9&gt;2016,"Cek lagi",IF('Personal MTs'!AU9&lt;2005,"Cek lagi","OK")))))</f>
        <v>OK</v>
      </c>
      <c r="AV9" s="30" t="str">
        <f>IF('Personal MTs'!AS9="",IF('Personal MTs'!AV9&lt;&gt;"","Harap dikosongkan","-"),IF('Personal MTs'!AT9&lt;&gt;1,IF('Personal MTs'!AV9="","OK","Harap dikosongkan"),IF('Personal MTs'!AV9="","Wajib Diisi",IF(VALUE('Personal MTs'!AV9)&gt;33,"Tidak valid",IF(VALUE('Personal MTs'!AV9)&lt;1,"Tidak valid","OK")))))</f>
        <v>OK</v>
      </c>
      <c r="AW9" s="30" t="str">
        <f>IF('Personal MTs'!AS9="",IF('Personal MTs'!AW9="","-","Harap dikosongkan"),IF('Personal MTs'!AS9=0,IF('Personal MTs'!AW9="","OK","Harap dikosongkan"),IF('Personal MTs'!AT9="",IF('Personal MTs'!AW9="","-","Harap dikosongkan"),IF('Personal MTs'!AT9&lt;&gt;1,IF('Personal MTs'!AW9="","OK","Harap dikosongkan"),IF('Personal MTs'!AW9="","OK",IF(LEN('Personal MTs'!AW9)&lt;12,"Tidak valid",IF(LEN('Personal MTs'!AW9)&gt;14,"Tidak valid","OK")))))))</f>
        <v>OK</v>
      </c>
      <c r="AX9" s="31" t="str">
        <f>IF('Personal MTs'!AS9="",IF('Personal MTs'!AX9="","-","Harap dikosongkan"),IF('Personal MTs'!AS9=0,IF('Personal MTs'!AX9="","OK","Harap dikosongkan"),IF('Personal MTs'!AT9="",IF('Personal MTs'!AX9="","-","Harap dikosongkan"),IF('Personal MTs'!AT9&lt;&gt;1,IF('Personal MTs'!AX9="","OK","Harap dikosongkan"),IF('Personal MTs'!AW9="",IF('Personal MTs'!AX9="","OK","Harap dikosongkan"),IF('Personal MTs'!AX9="","Wajib diisi",IF(LEN('Personal MTs'!AX9)&lt;5,"Cek lagi","OK")))))))</f>
        <v>OK</v>
      </c>
      <c r="AY9" s="31" t="str">
        <f>IF('Personal MTs'!AS9="",IF('Personal MTs'!AY9="","-","Harap dikosongkan"),IF('Personal MTs'!AS9=0,IF('Personal MTs'!AY9="","OK","Harap dikosongkan"),IF('Personal MTs'!AT9="",IF('Personal MTs'!AY9="","-","Harap dikosongkan"),IF('Personal MTs'!AT9&lt;&gt;1,IF('Personal MTs'!AY9="","OK","Harap dikosongkan"),IF('Personal MTs'!AW9="",IF('Personal MTs'!AY9="","OK","Harap dikosongkan"),IF('Personal MTs'!AY9="","Wajib diisi",IF(VALUE(LEFT('Personal MTs'!AY9,2))&gt;31,"Tanggal tidak valid",IF(VALUE(LEFT(RIGHT('Personal MTs'!AY9,7),2))&gt;12,"Bulan tidak valid",IF(VALUE(RIGHT('Personal MTs'!AY9,4))&gt;2016,"Tahun cek lagi",IF(VALUE(RIGHT('Personal MTs'!AY9,4))&lt;2005,"Tahun cek lagi","OK"))))))))))</f>
        <v>OK</v>
      </c>
      <c r="AZ9" s="30" t="str">
        <f>IF('Personal MTs'!AS9="",IF('Personal MTs'!AZ9="","-","Harap dikosongkan"),IF('Personal MTs'!AS9=0,IF('Personal MTs'!AZ9="","OK","Harap dikosongkan"),IF('Personal MTs'!AT9="",IF('Personal MTs'!AZ9="","-","Harap dikosongkan"),IF('Personal MTs'!AT9&lt;&gt;1,IF('Personal MTs'!AZ9="","OK","Harap dikosongkan"),IF('Personal MTs'!AW9="",IF('Personal MTs'!AZ9="","OK","Harap dikosongkan"),IF('Personal MTs'!AW9&lt;&gt;"",IF('Personal MTs'!AZ9="","Wajib diisi",IF('Personal MTs'!AZ9&gt;1,"Tidak valid","OK"))))))))</f>
        <v>OK</v>
      </c>
      <c r="BA9" s="30" t="str">
        <f>IF('Personal MTs'!AS9="",IF('Personal MTs'!BA9="","-","Harap dikosongkan"),IF('Personal MTs'!AS9=0,IF('Personal MTs'!BA9="","OK","Harap dikosongkan"),IF('Personal MTs'!AT9="",IF('Personal MTs'!BA9="","-","Harap dikosongkan"),IF('Personal MTs'!AT9&lt;&gt;1,IF('Personal MTs'!BA9="","OK","Harap dikosongkan"),IF('Personal MTs'!AZ9=0,IF('Personal MTs'!BA9="","OK","Harap dikosongkan"),IF('Personal MTs'!AZ9=1,IF('Personal MTs'!BA9="","Wajib diisi",IF('Personal MTs'!AZ9="",IF('Personal MTs'!BA9="","-","Harap dikosongkan"),IF('Personal MTs'!AZ9=0,IF('Personal MTs'!BA9="","OK","Harap dikosongkan"),IF('Personal MTs'!BA9="","Wajib diisi",IF('Personal MTs'!BA9&gt;2016,"Tidak valid",IF('Personal MTs'!BA9&lt;2005,"Tidak valid",IF('Personal MTs'!BA9&gt;'Personal MTs'!BA9,"Cek lagi","OK")))))))))))))</f>
        <v>OK</v>
      </c>
      <c r="BB9" s="30" t="str">
        <f>IF('Personal MTs'!AS9="",IF('Personal MTs'!BB9="","-","Harap dikosongkan"),IF('Personal MTs'!AS9=0,IF('Personal MTs'!BB9="","OK","Harap dikosongkan"),IF('Personal MTs'!AT9="",IF('Personal MTs'!BB9="","-","Harap dikosongkan"),IF('Personal MTs'!AT9&lt;&gt;1,IF('Personal MTs'!BB9="","OK","Harap dikosongkan"),IF('Personal MTs'!AZ9=0,IF('Personal MTs'!BB9="","OK","Harap dikosongkan"),IF('Personal MTs'!AZ9=1,IF('Personal MTs'!BB9="","Wajib diisi",IF('Personal MTs'!AZ9="",IF('Personal MTs'!BB9="","-","Harap dikosongkan"),IF('Personal MTs'!AZ9=0,IF('Personal MTs'!BB9="","OK","Harap dikosongkan"),IF('Personal MTs'!BB9="","Wajib diisi",IF('Personal MTs'!BB9&gt;20000000,"Cek lagi",IF('Personal MTs'!BB9&lt;100000,"Cek lagi","OK"))))))))))))</f>
        <v>OK</v>
      </c>
      <c r="BC9" s="30" t="str">
        <f>IF('Personal MTs'!BC9="","-",IF('Personal MTs'!BC9&gt;1,"Tidak valid","OK"))</f>
        <v>-</v>
      </c>
      <c r="BD9" s="30" t="str">
        <f>IF('Personal MTs'!BC9="",IF('Personal MTs'!BD9="","-","Harap dikosongkan"),IF('Personal MTs'!BC9=0,IF('Personal MTs'!BD9="","OK","Harap dikosongkan"),IF('Personal MTs'!BD9="","Wajib Diisi",IF('Personal MTs'!BD9&gt;2016,"Tidak valid",IF('Personal MTs'!BD9&lt;2005,"Tidak valid","OK")))))</f>
        <v>-</v>
      </c>
      <c r="BE9" s="30" t="str">
        <f>IF('Personal MTs'!BC9="",IF('Personal MTs'!BE9="","-","Harap dikosongkan"),IF('Personal MTs'!BC9=0,IF('Personal MTs'!BE9="","OK","Harap dikosongkan"),IF('Personal MTs'!BE9="","Wajib Diisi",IF('Personal MTs'!BE9&gt;2000000,"Cek lagi",IF('Personal MTs'!BE9&lt;50000,"Cek lagi","OK")))))</f>
        <v>-</v>
      </c>
      <c r="BF9" s="30" t="str">
        <f>IF('Personal MTs'!BF9="","-",IF('Personal MTs'!BF9&gt;1,"Tidak valid","OK"))</f>
        <v>OK</v>
      </c>
      <c r="BG9" s="30" t="str">
        <f>IF('Personal MTs'!BF9="",IF('Personal MTs'!BG9&lt;&gt;"","Harap dikosongkan","-"),IF('Personal MTs'!BF9=0,IF('Personal MTs'!BG9&lt;&gt;"","Harap dikosongkan","OK"),IF('Personal MTs'!BG9="","Wajib Diisi",IF('Personal MTs'!BG9&gt;4,"Tidak valid",IF('Personal MTs'!BG9&lt;1,"Tidak valid","OK")))))</f>
        <v>OK</v>
      </c>
      <c r="BH9" s="30" t="str">
        <f>IF('Personal MTs'!BF9="",IF('Personal MTs'!BH9&lt;&gt;"","Harap dikosongkan","-"),IF('Personal MTs'!BF9=0,IF('Personal MTs'!BH9&lt;&gt;"","Harap dikosongkan","OK"),IF('Personal MTs'!BH9="","Wajib Diisi",IF('Personal MTs'!BH9&gt;4,"Tidak valid",IF('Personal MTs'!BH9&lt;1,"Tidak valid","OK")))))</f>
        <v>OK</v>
      </c>
      <c r="BI9" s="30" t="str">
        <f>IF('Personal MTs'!BF9="",IF('Personal MTs'!BI9&lt;&gt;"","Harap dikosongkan","-"),IF('Personal MTs'!BF9=0,IF('Personal MTs'!BI9&lt;&gt;"","Harap dikosongkan","OK"),IF('Personal MTs'!BI9="","Wajib Diisi",IF('Personal MTs'!BI9&gt;2015,"Tidak valid",IF('Personal MTs'!BI9&lt;1980,"Tidak valid","OK")))))</f>
        <v>OK</v>
      </c>
      <c r="BJ9" s="30" t="str">
        <f>IF('Personal MTs'!BJ9="","-",IF('Personal MTs'!BJ9&gt;1,"Tidak valid","OK"))</f>
        <v>-</v>
      </c>
      <c r="BK9" s="30" t="str">
        <f>IF('Personal MTs'!BJ9="",IF('Personal MTs'!BK9&lt;&gt;"","Kolom BJ harus diisi","-"),IF('Personal MTs'!BJ9=0,IF('Personal MTs'!BK9&lt;&gt;"","Harap dikosongkan","OK"),IF('Personal MTs'!BK9="","Wajib Diisi",IF('Personal MTs'!BK9&gt;2016,"Tidak valid",IF('Personal MTs'!BK9&lt;1980,"Tidak valid","OK")))))</f>
        <v>-</v>
      </c>
      <c r="BL9" s="30" t="str">
        <f>IF('Personal MTs'!BL9="","-",IF('Personal MTs'!BL9&gt;1,"Tidak valid","OK"))</f>
        <v>-</v>
      </c>
      <c r="BM9" s="30" t="str">
        <f>IF('Personal MTs'!BL9="",IF('Personal MTs'!BM9&lt;&gt;"","Kolom BL harus diisi","-"),IF('Personal MTs'!BL9=0,IF('Personal MTs'!BM9&lt;&gt;"","Harap dikosongkan","OK"),IF('Personal MTs'!BM9="","Wajib Diisi",IF('Personal MTs'!BM9&gt;2016,"Tidak valid",IF('Personal MTs'!BM9&lt;1980,"Tidak valid","OK")))))</f>
        <v>-</v>
      </c>
      <c r="BN9" s="30" t="str">
        <f>IF('Personal MTs'!BN9="","-",IF('Personal MTs'!BN9&gt;1,"Tidak valid","OK"))</f>
        <v>-</v>
      </c>
      <c r="BO9" s="30" t="str">
        <f>IF('Personal MTs'!BN9="",IF('Personal MTs'!BO9&lt;&gt;"","Kolom BN harus diisi","-"),IF('Personal MTs'!BN9=0,IF('Personal MTs'!BO9&lt;&gt;"","Harap dikosongkan","OK"),IF('Personal MTs'!BO9="","Wajib Diisi",IF('Personal MTs'!BO9&gt;2016,"Tidak valid",IF('Personal MTs'!BO9&lt;1980,"Tidak valid","OK")))))</f>
        <v>-</v>
      </c>
      <c r="BP9" s="30" t="str">
        <f>IF('Personal MTs'!BP9="","-",IF('Personal MTs'!BP9&gt;1,"Tidak valid","OK"))</f>
        <v>-</v>
      </c>
      <c r="BQ9" s="30" t="str">
        <f>IF('Personal MTs'!BP9="",IF('Personal MTs'!BQ9&lt;&gt;"","Kolom BP harus diisi","-"),IF('Personal MTs'!BP9=0,IF('Personal MTs'!BQ9&lt;&gt;"","Harap dikosongkan","OK"),IF('Personal MTs'!BQ9="","Wajib Diisi",IF('Personal MTs'!BQ9&gt;2016,"Tidak valid",IF('Personal MTs'!BQ9&lt;1980,"Tidak valid","OK")))))</f>
        <v>-</v>
      </c>
      <c r="BR9" s="30" t="str">
        <f>IF('Personal MTs'!BR9="","-",IF('Personal MTs'!BR9&gt;1,"Tidak valid","OK"))</f>
        <v>-</v>
      </c>
      <c r="BS9" s="30" t="str">
        <f>IF('Personal MTs'!BR9="",IF('Personal MTs'!BS9&lt;&gt;"","Kolom BR harus diisi","-"),IF('Personal MTs'!BR9=0,IF('Personal MTs'!BS9&lt;&gt;"","Harap dikosongkan","OK"),IF('Personal MTs'!BS9="","Wajib Diisi",IF('Personal MTs'!BS9&gt;2016,"Tidak valid",IF('Personal MTs'!BS9&lt;1980,"Tidak valid","OK")))))</f>
        <v>-</v>
      </c>
      <c r="BT9" s="30" t="str">
        <f>IF('Personal MTs'!BT9="","-",IF(LEN('Personal MTs'!BT9)&lt;5,"Cek lagi","OK"))</f>
        <v>OK</v>
      </c>
      <c r="BU9" s="30" t="str">
        <f>IF('Personal MTs'!BU9="","-",IF(LEN('Personal MTs'!BU9)&lt;4,"Cek lagi","OK"))</f>
        <v>OK</v>
      </c>
      <c r="BV9" s="30" t="str">
        <f>IF('Personal MTs'!BV9="","-",IF(LEN('Personal MTs'!BV9)&lt;4,"Cek lagi","OK"))</f>
        <v>OK</v>
      </c>
      <c r="BW9" s="30" t="str">
        <f>IF('Personal MTs'!BW9="","-",IF(LEN('Personal MTs'!BW9)&lt;4,"Cek lagi","OK"))</f>
        <v>OK</v>
      </c>
      <c r="BX9" s="30" t="str">
        <f>IF('Personal MTs'!BX9="","-",IF(LEN('Personal MTs'!BX9)&lt;4,"Cek lagi","OK"))</f>
        <v>OK</v>
      </c>
      <c r="BY9" s="30" t="str">
        <f>IF('Personal MTs'!BY9="","-",IF(LEN('Personal MTs'!BY9)&lt;&gt;5,"Tidak valid","OK"))</f>
        <v>OK</v>
      </c>
      <c r="BZ9" s="30" t="str">
        <f>IF('Personal MTs'!BZ9="","-",IF('Personal MTs'!BZ9&gt;5,"Tidak valid",IF('Personal MTs'!BZ9&lt;1,"Tidak valid","OK")))</f>
        <v>OK</v>
      </c>
      <c r="CA9" s="30" t="str">
        <f>IF('Personal MTs'!CA9="","-",IF('Personal MTs'!CA9&gt;8,"Tidak valid",IF('Personal MTs'!CA9&lt;1,"Tidak valid","OK")))</f>
        <v>OK</v>
      </c>
      <c r="CB9" s="30" t="str">
        <f>IF('Personal MTs'!CB9="","-",IF(LEN('Personal MTs'!CB9)&lt;9,"Cek lagi",IF(LEN('Personal MTs'!CB9)&gt;14,"Cek lagi","OK")))</f>
        <v>OK</v>
      </c>
      <c r="CC9" s="103" t="str">
        <f>IF('Personal MTs'!CC9="","-",IF('Personal MTs'!CC9&gt;6,"Tidak valid",IF('Personal MTs'!CC9&lt;1,"Tidak valid","OK")))</f>
        <v>OK</v>
      </c>
      <c r="CD9" s="103" t="str">
        <f>IF('Personal MTs'!CD9="","-",IF('Personal MTs'!CD9&gt;6,"Tidak valid",IF('Personal MTs'!CD9&lt;1,"Tidak valid","OK")))</f>
        <v>OK</v>
      </c>
      <c r="CE9" s="103" t="str">
        <f>IF('Personal MTs'!S9="","-",IF('Personal MTs'!S9&lt;6,IF('Personal MTs'!CE9="","OK","Cek lagi Kolom S"),IF(AND('Personal MTs'!S9&lt;6,'Personal MTs'!CE9&lt;&gt;""),"Harap Dikosongkan",IF(AND('Personal MTs'!S9&lt;6,'Personal MTs'!CE9=""),"-",IF(AND('Personal MTs'!S9&gt;5,'Personal MTs'!CE9=""),"Wajib Diisi",IF(OR(AND('Personal MTs'!S9&gt;5,'Personal MTs'!CE9&lt;"01"),AND('Personal MTs'!S9&gt;5,'Personal MTs'!CE9&gt;"18")),"Tidak Valid","OK"))))))</f>
        <v>OK</v>
      </c>
      <c r="CF9" s="103" t="str">
        <f>IF('Personal MTs'!S9="","-",IF('Personal MTs'!S9&lt;6,IF('Personal MTs'!CF9="","OK","Cek lagi Kolom S"),IF(AND('Personal MTs'!S9&lt;6,'Personal MTs'!CF9&lt;&gt;""),"Harap Dikosongkan",IF(AND('Personal MTs'!S9&lt;6,'Personal MTs'!CF9=""),"-",IF(AND('Personal MTs'!S9&gt;5,'Personal MTs'!CF9=""),"Wajib Diisi","OK")))))</f>
        <v>OK</v>
      </c>
      <c r="CG9" s="103" t="str">
        <f>IF('Personal MTs'!S9="","-",IF('Personal MTs'!S9&lt;6,IF('Personal MTs'!CG9="","OK","Cek lagi Kolom S"),IF(AND('Personal MTs'!S9&lt;6,'Personal MTs'!CG9&lt;&gt;""),"Harap Dikosongkan",IF(AND('Personal MTs'!S9&lt;6,'Personal MTs'!CG9=""),"-",IF(AND('Personal MTs'!S9&gt;5,'Personal MTs'!CG9=""),"Wajib Diisi",IF(OR(AND('Personal MTs'!S9&gt;5,'Personal MTs'!CG9&lt;1980),AND('Personal MTs'!S9&gt;5,'Personal MTs'!CG9&gt;2016)),"Cek lagi","OK"))))))</f>
        <v>OK</v>
      </c>
      <c r="CH9" s="103" t="str">
        <f>IF('Personal MTs'!S9="","-",IF('Personal MTs'!S9&lt;8,IF('Personal MTs'!CH9="","OK","Cek lagi Kolom S"),IF(AND('Personal MTs'!S9&lt;8,'Personal MTs'!CH9&lt;&gt;""),"Harap Dikosongkan",IF(AND('Personal MTs'!S9&lt;8,'Personal MTs'!CH9=""),"-",IF(AND('Personal MTs'!S9&gt;7,'Personal MTs'!CH9=""),"Wajib Diisi",IF(OR(AND('Personal MTs'!S9&gt;7,'Personal MTs'!CH9&lt;"01"),AND('Personal MTs'!S9&gt;7,'Personal MTs'!CH9&gt;"18")),"Tidak Valid","OK"))))))</f>
        <v>OK</v>
      </c>
      <c r="CI9" s="103" t="str">
        <f>IF('Personal MTs'!S9="","-",IF('Personal MTs'!S9&lt;8,IF('Personal MTs'!CI9="","OK","Cek lagi Kolom S"),IF(AND('Personal MTs'!S9&lt;8,'Personal MTs'!CI9&lt;&gt;""),"Harap Dikosongkan",IF(AND('Personal MTs'!S9&lt;8,'Personal MTs'!CI9=""),"-",IF(AND('Personal MTs'!S9&gt;7,'Personal MTs'!CI9=""),"Wajib Diisi","OK")))))</f>
        <v>OK</v>
      </c>
      <c r="CJ9" s="103" t="str">
        <f>IF('Personal MTs'!S9="","-",IF('Personal MTs'!S9&lt;8,IF('Personal MTs'!CJ9="","OK","Cek lagi Kolom S"),IF(AND('Personal MTs'!S9&lt;8,'Personal MTs'!CJ9&lt;&gt;""),"Harap Dikosongkan",IF(AND('Personal MTs'!S9&lt;8,'Personal MTs'!CJ9=""),"-",IF(AND('Personal MTs'!S9&gt;7,'Personal MTs'!CJ9=""),"Wajib Diisi",IF(OR(AND('Personal MTs'!S9&gt;7,'Personal MTs'!CJ9&lt;1980),AND('Personal MTs'!S9&gt;7,'Personal MTs'!CJ9&gt;2016)),"Cek lagi","OK"))))))</f>
        <v>OK</v>
      </c>
      <c r="CK9" s="103" t="str">
        <f>IF('Personal MTs'!S9="","-",IF('Personal MTs'!S9&lt;9,IF('Personal MTs'!CK9="","OK","Cek lagi Kolom S"),IF(AND('Personal MTs'!S9&lt;9,'Personal MTs'!CK9&lt;&gt;""),"Harap Dikosongkan",IF(AND('Personal MTs'!S9&lt;9,'Personal MTs'!CK9=""),"-",IF(AND('Personal MTs'!S9&gt;8,'Personal MTs'!CK9=""),"Wajib Diisi",IF(OR(AND('Personal MTs'!S9&gt;8,'Personal MTs'!CK9&lt;"01"),AND('Personal MTs'!S9&gt;8,'Personal MTs'!CK9&gt;"18")),"Tidak Valid","OK"))))))</f>
        <v>OK</v>
      </c>
      <c r="CL9" s="103" t="str">
        <f>IF('Personal MTs'!S9="","-",IF('Personal MTs'!S9&lt;9,IF('Personal MTs'!CL9="","OK","Cek lagi Kolom S"),IF(AND('Personal MTs'!S9&lt;9,'Personal MTs'!CL9&lt;&gt;""),"Harap Dikosongkan",IF(AND('Personal MTs'!S9&lt;9,'Personal MTs'!CL9=""),"-",IF(AND('Personal MTs'!S9&gt;8,'Personal MTs'!CL9=""),"Wajib Diisi","OK")))))</f>
        <v>OK</v>
      </c>
      <c r="CM9" s="103" t="str">
        <f>IF('Personal MTs'!S9="","-",IF('Personal MTs'!S9&lt;9,IF('Personal MTs'!CM9="","OK","Cek lagi Kolom S"),IF(AND('Personal MTs'!S9&lt;9,'Personal MTs'!CM9&lt;&gt;""),"Harap Dikosongkan",IF(AND('Personal MTs'!S9&lt;9,'Personal MTs'!CM9=""),"-",IF(AND('Personal MTs'!S9&gt;8,'Personal MTs'!CM9=""),"Wajib Diisi",IF(OR(AND('Personal MTs'!S9&gt;8,'Personal MTs'!CM9&lt;1980),AND('Personal MTs'!S9&gt;8,'Personal MTs'!CM9&gt;2016)),"Cek lagi","OK"))))))</f>
        <v>OK</v>
      </c>
      <c r="CN9" s="103" t="str">
        <f>IF(AND('Personal MTs'!AH9=1,'Personal MTs'!U9=2,'Personal MTs'!AC9=1),IF(AND('Personal MTs'!AH9=1,'Personal MTs'!U9=2,'Personal MTs'!AC9=1,'Personal MTs'!CN9=""),"Wajib Diisi",IF(AND('Personal MTs'!AH9=1,'Personal MTs'!U9=2,'Personal MTs'!AC9=1,'Personal MTs'!CN9&lt;&gt;""),"OK","-")),IF('Personal MTs'!CN9&lt;&gt;"","Harap Dikosongkan","-"))</f>
        <v>-</v>
      </c>
      <c r="CO9" s="103" t="str">
        <f>IF(AND('Personal MTs'!AH9=1,'Personal MTs'!U9=2,'Personal MTs'!AC9=1),IF('Personal MTs'!CO9="","Wajib Diisi",IF(VALUE(RIGHT('Personal MTs'!CO9,4))&gt;2016,"Tahun cek lagi",IF(VALUE(RIGHT('Personal MTs'!CO9,4))&lt;1961,"Tahun cek lagi","OK"))),IF('Personal MTs'!CO9&lt;&gt;"","Harap dikosongkan","-"))</f>
        <v>-</v>
      </c>
      <c r="CP9" s="103" t="str">
        <f>IF(AND('Personal MTs'!AH9=1,'Personal MTs'!U9=2,'Personal MTs'!AC9=1,'Personal MTs'!V9=1),IF(AND('Personal MTs'!AH9=1,'Personal MTs'!U9=2,'Personal MTs'!AC9=1,'Personal MTs'!CP9="",,'Personal MTs'!V9=1),"Wajib Diisi",IF(AND('Personal MTs'!AH9=1,'Personal MTs'!U9=2,'Personal MTs'!AC9=1,'Personal MTs'!CP9&lt;&gt;"",'Personal MTs'!V9=1),"OK","-")),IF('Personal MTs'!CP9&lt;&gt;"","Harap Dikosongkan","-"))</f>
        <v>-</v>
      </c>
      <c r="CQ9" s="103" t="str">
        <f>IF(AND('Personal MTs'!AH9=1,'Personal MTs'!U9=2,'Personal MTs'!AC9=1,'Personal MTs'!V9=1),IF('Personal MTs'!CQ9="","Wajib Diisi",IF(VALUE(RIGHT('Personal MTs'!CQ9,4))&gt;2016,"Tahun cek lagi",IF(VALUE(RIGHT('Personal MTs'!CQ9,4))&lt;2006,"Tahun cek lagi","OK"))),IF('Personal MTs'!CQ9&lt;&gt;"","Harap dikosongkan","-"))</f>
        <v>-</v>
      </c>
      <c r="CR9" s="103" t="str">
        <f>IF(AND('Personal MTs'!AS9="",'Personal MTs'!CR9=""),"-",IF(AND('Personal MTs'!AS9=0,'Personal MTs'!CR9=""),"OK",IF(AND('Personal MTs'!AS9=1,'Personal MTs'!CR9=""),"Wajib Diisi",IF('Personal MTs'!AS9="",IF('Personal MTs'!CR9&lt;&gt;"","Harap dikosongkan","-"),IF('Personal MTs'!AS9&gt;1,IF('Personal MTs'!CR9="","-","Harap dikosongkan"),IF('Personal MTs'!CR9="","-",IF(LEN('Personal MTs'!CR9)&gt;54,"Tidak valid",IF(LEN('Personal MTs'!CR9)&lt;2,"Tidak valid",IF(VALUE('Personal MTs'!CR9)&lt;0,"Cek lagi","OK")))))))))</f>
        <v>OK</v>
      </c>
      <c r="CS9" s="103" t="str">
        <f>IF(AND('Personal MTs'!AS9="",'Personal MTs'!CS9=""),"-",IF(AND('Personal MTs'!AS9=0,'Personal MTs'!CS9=""),"OK",IF(AND('Personal MTs'!AS9=1,'Personal MTs'!CS9=""),"Wajib Diisi",IF(OR('Personal MTs'!AS9="",'Personal MTs'!AS9=0),IF('Personal MTs'!CS9&lt;&gt;"","Harap dikosongkan","-"),IF('Personal MTs'!AS9&gt;1,IF('Personal MTs'!CS9="","-","Harap dikosongkan"),IF('Personal MTs'!CS9="","-",IF(('Personal MTs'!CS9)&gt;6,"Tidak Valid",IF(('Personal MTs'!CS9)&lt;1,"Tidak Valid",IF(VALUE('Personal MTs'!CS9)&lt;0,"Cek lagi","OK")))))))))</f>
        <v>OK</v>
      </c>
      <c r="CT9" s="103" t="str">
        <f>IF(AND('Personal MTs'!AS9="",'Personal MTs'!CT9=""),"-",IF(AND('Personal MTs'!AS9=0,'Personal MTs'!CT9=""),"OK",IF(AND('Personal MTs'!AT9=1,'Personal MTs'!CT9=""),"Wajib Diisi",IF(AND('Personal MTs'!AT9&gt;1,'Personal MTs'!CT9=""),"OK",IF(AND('Personal MTs'!AT9&lt;&gt;1,'Personal MTs'!CT9&lt;&gt;""),"Harap Dikosongkan",IF(AND('Personal MTs'!AT9=1,'Personal MTs'!CT9&lt;&gt;""),IF(VALUE(RIGHT('Personal MTs'!CT9,4))&gt;2016,"Tahun cek lagi",IF(VALUE(RIGHT('Personal MTs'!CT9,4))&lt;2006,"Tahun cek lagi","OK")),"-"))))))</f>
        <v>OK</v>
      </c>
      <c r="CU9" s="103" t="str">
        <f>IF(AND('Personal MTs'!AS9="",'Personal MTs'!CU9=""),"-",IF(AND('Personal MTs'!AS9=0,'Personal MTs'!CU9=""),"OK",IF(AND('Personal MTs'!AT9=1,'Personal MTs'!CU9=""),"Wajib Diisi",IF(AND('Personal MTs'!AT9&gt;1,'Personal MTs'!CT9=""),"OK",IF(AND('Personal MTs'!AT9&lt;&gt;1,'Personal MTs'!CU9&lt;&gt;""),"Harap Dikosongkan",IF(AND('Personal MTs'!AT9=1,'Personal MTs'!CU9&lt;&gt;""),IF(LEN('Personal MTs'!CU9)&gt;54,"Tidak Valid",IF(LEN('Personal MTs'!CU9)&lt;2,"Tidak Valid","OK")),"-"))))))</f>
        <v>OK</v>
      </c>
      <c r="CV9" s="103" t="str">
        <f>IF(AND('Personal MTs'!AS9="",'Personal MTs'!CV9=""),"-",IF(AND('Personal MTs'!AS9=0,'Personal MTs'!CV9=""),"OK",IF(AND('Personal MTs'!AT9=1,'Personal MTs'!CV9=""),"Wajib Diisi",IF(AND('Personal MTs'!AT9&gt;1,'Personal MTs'!CV9=""),"OK",IF(AND('Personal MTs'!AT9&lt;&gt;1,'Personal MTs'!CV9&lt;&gt;""),"Harap Dikosongkan",IF(AND('Personal MTs'!AT9=1,'Personal MTs'!CV9&lt;&gt;""),IF(VALUE(RIGHT('Personal MTs'!CV9,4))&gt;2016,"Tahun cek lagi",IF(VALUE(RIGHT('Personal MTs'!CV9,4))&lt;2006,"Tahun cek lagi","OK")),"-"))))))</f>
        <v>OK</v>
      </c>
      <c r="CW9" s="103" t="str">
        <f>IF(AND('Personal MTs'!AS9="",'Personal MTs'!CW9=""),"-",IF(AND('Personal MTs'!AS9=0,'Personal MTs'!CW9=""),"OK",IF(AND('Personal MTs'!AS9=1,'Personal MTs'!CW9=""),"Wajib Diisi",IF(AND('Personal MTs'!AS9&lt;&gt;1,'Personal MTs'!CW9&lt;&gt;""),"Harap Dikosongkan",IF(AND('Personal MTs'!AS9=1,'Personal MTs'!CW9&lt;&gt;""),IF(LEN('Personal MTs'!CW9)&gt;3,"Tidak Valid",IF(LEN('Personal MTs'!CW9)&lt;3,"Tidak Valid","OK")),"-")))))</f>
        <v>OK</v>
      </c>
      <c r="CX9" s="103" t="str">
        <f>IF(AND('Personal MTs'!AS9="",'Personal MTs'!CX9=""),"-",IF(AND('Personal MTs'!AS9=0,'Personal MTs'!CX9=""),"OK",IF(AND('Personal MTs'!AS9=1,'Personal MTs'!CX9=""),"Wajib Diisi",IF(AND('Personal MTs'!AS9&lt;&gt;1,'Personal MTs'!CX9&lt;&gt;""),"Harap Dikosongkan",IF(AND('Personal MTs'!AS9=1,'Personal MTs'!CX9&lt;&gt;""),"OK","-")))))</f>
        <v>OK</v>
      </c>
    </row>
    <row r="10" spans="1:102" s="23" customFormat="1" ht="15" customHeight="1">
      <c r="A10" s="30" t="str">
        <f>IF('Personal MTs'!A10="","-",IF(LEN('Personal MTs'!A10)&lt;&gt;12,"Tidak valid","OK"))</f>
        <v>OK</v>
      </c>
      <c r="B10" s="30" t="str">
        <f>IF('Personal MTs'!B10="","-",IF(LEN('Personal MTs'!B10)&lt;&gt;8,"Tidak valid","OK"))</f>
        <v>OK</v>
      </c>
      <c r="C10" s="31" t="str">
        <f>IF('Personal MTs'!C10="","-",IF(LEN('Personal MTs'!C10)&lt;5,"Cek lagi","OK"))</f>
        <v>OK</v>
      </c>
      <c r="D10" s="30" t="str">
        <f>IF('Personal MTs'!D10="","-",IF('Personal MTs'!D10="MTsN","OK",IF('Personal MTs'!D10="MTsS","OK","Tidak valid")))</f>
        <v>OK</v>
      </c>
      <c r="E10" s="30" t="str">
        <f>IF('Personal MTs'!E10="","-",IF(LEN('Personal MTs'!E10)&lt;5,"Cek lagi","OK"))</f>
        <v>OK</v>
      </c>
      <c r="F10" s="30" t="str">
        <f>IF('Personal MTs'!F10="","-",IF(LEN('Personal MTs'!F10)&lt;4,"Cek lagi","OK"))</f>
        <v>OK</v>
      </c>
      <c r="G10" s="30" t="str">
        <f>IF('Personal MTs'!G10="","-",IF(LEN('Personal MTs'!G10)&lt;4,"Cek lagi","OK"))</f>
        <v>OK</v>
      </c>
      <c r="H10" s="30" t="str">
        <f>IF('Personal MTs'!H10="","-",IF(LEN('Personal MTs'!H10)&lt;4,"Cek lagi","OK"))</f>
        <v>OK</v>
      </c>
      <c r="I10" s="30" t="str">
        <f>IF('Personal MTs'!I10="","-",IF(LEN('Personal MTs'!I10)&lt;4,"Cek lagi","OK"))</f>
        <v>OK</v>
      </c>
      <c r="J10" s="30" t="str">
        <f>IF('Personal MTs'!J10="","-",IF(LEN('Personal MTs'!J10)&lt;&gt;5,"Tidak valid","OK"))</f>
        <v>OK</v>
      </c>
      <c r="K10" s="30" t="str">
        <f>IF('Personal MTs'!K10="","-",IF(LEN('Personal MTs'!K10)&lt;&gt;18,"Tidak valid",IF(VALUE('Personal MTs'!K10)&lt;0,"Cek lagi","OK")))</f>
        <v>OK</v>
      </c>
      <c r="L10" s="30" t="str">
        <f>IF('Personal MTs'!L10="","-",IF(LEN('Personal MTs'!L10)&lt;&gt;16,"Tidak valid","OK"))</f>
        <v>OK</v>
      </c>
      <c r="M10" s="30" t="str">
        <f>IF('Personal MTs'!M10="","-",IF(LEN('Personal MTs'!M10)&lt;4,"Cek lagi","OK"))</f>
        <v>OK</v>
      </c>
      <c r="N10" s="30" t="str">
        <f>IF('Personal MTs'!N10="","-",IF(LEN('Personal MTs'!N10)&lt;16,"Tidak valid","OK"))</f>
        <v>OK</v>
      </c>
      <c r="O10" s="30" t="str">
        <f>IF('Personal MTs'!O10="","-",IF(LEN('Personal MTs'!O10)&lt;4,"Cek lagi","OK"))</f>
        <v>OK</v>
      </c>
      <c r="P10" s="31" t="str">
        <f>IF('Personal MTs'!P10="","-",IF(VALUE(LEFT('Personal MTs'!P10,2))&gt;31,"Tanggal tidak valid",IF(VALUE(LEFT(RIGHT('Personal MTs'!P10,7),2))&gt;12,"Bulan tidak valid",IF(VALUE(RIGHT('Personal MTs'!P10,4))&gt;2000,"Umur terlalu muda",IF(VALUE(RIGHT('Personal MTs'!P10,4))&lt;1945,"Umur terlalu tua","OK")))))</f>
        <v>OK</v>
      </c>
      <c r="Q10" s="30" t="str">
        <f>IF('Personal MTs'!Q10="","-",IF('Personal MTs'!Q10="L","OK",IF('Personal MTs'!Q10="P","OK","Tidak valid")))</f>
        <v>OK</v>
      </c>
      <c r="R10" s="30" t="str">
        <f>IF('Personal MTs'!R10="","-",IF(LEN('Personal MTs'!R10)&lt;4,"Cek lagi","OK"))</f>
        <v>OK</v>
      </c>
      <c r="S10" s="30" t="str">
        <f>IF('Personal MTs'!S10="","-",IF('Personal MTs'!S10&gt;9,"Tidak valid","OK"))</f>
        <v>OK</v>
      </c>
      <c r="T10" s="30" t="str">
        <f>IF('Personal MTs'!S10="","-",IF('Personal MTs'!S10&gt;2,IF('Personal MTs'!T10="","Wajib Diisi",IF(VALUE('Personal MTs'!T10)&gt;18,"Tidak valid","OK")),IF('Personal MTs'!S10&lt;3,IF('Personal MTs'!T10="","OK","Harap dikosongkan"))))</f>
        <v>OK</v>
      </c>
      <c r="U10" s="30" t="str">
        <f>IF('Personal MTs'!U10="","-",IF('Personal MTs'!U10&gt;2,"Tidak valid",IF('Personal MTs'!U10&lt;1,"Tidak valid","OK")))</f>
        <v>OK</v>
      </c>
      <c r="V10" s="30" t="str">
        <f>IF('Personal MTs'!U10="",IF('Personal MTs'!V10="","-","Tidak valid"),IF('Personal MTs'!U10=2,IF('Personal MTs'!V10="","Wajib Diisi",IF(VALUE('Personal MTs'!V10)&gt;1,"Tidak valid","OK")),IF('Personal MTs'!U10=1,IF('Personal MTs'!V10="","OK","Harap dikosongkan"))))</f>
        <v>OK</v>
      </c>
      <c r="W10" s="31" t="str">
        <f>IF('Personal MTs'!U10=1,"OK",IF('Personal MTs'!V10="",IF('Personal MTs'!W10&lt;&gt;"","Harap dikosongkan","-"),IF('Personal MTs'!V10=0,IF('Personal MTs'!W10&lt;&gt;"","Harap dikosongkan","OK"),IF('Personal MTs'!W10="","Wajib Diisi",IF(VALUE(LEFT('Personal MTs'!W10,2))&gt;31,"Tanggal tidak valid",IF(VALUE(LEFT(RIGHT('Personal MTs'!W10,7),2))&gt;12,"Bulan tidak valid",IF(VALUE(RIGHT('Personal MTs'!W10,4))&gt;2016,"Tahun cek lagi",IF(VALUE(RIGHT('Personal MTs'!W10,4))&lt;1990,"Tahun cek lagi","OK"))))))))</f>
        <v>OK</v>
      </c>
      <c r="X10" s="30" t="str">
        <f>IF('Personal MTs'!U10="","-",IF('Personal MTs'!U10=1,IF('Personal MTs'!X10="","Wajib Diisi",IF(VALUE(LEFT('Personal MTs'!X10,2))&gt;14,"Tidak valid","OK")),IF('Personal MTs'!U10=2,(IF('Personal MTs'!V10&lt;1,IF('Personal MTs'!X10="","OK","Harap dikosongkan"),IF('Personal MTs'!X10="","Wajib Diisi",IF(VALUE(LEFT('Personal MTs'!X10,2))&gt;14,"Tidak valid","OK")))))))</f>
        <v>OK</v>
      </c>
      <c r="Y10" s="31" t="str">
        <f>IF('Personal MTs'!U10="","-",IF('Personal MTs'!U10=2,"OK",IF('Personal MTs'!U10=1,IF('Personal MTs'!Y10="","Wajib Diisi",IF('Personal MTs'!Y10="","-",IF(VALUE(LEFT('Personal MTs'!Y10,2))&gt;31,"Tanggal tidak valid",IF(VALUE(LEFT(RIGHT('Personal MTs'!Y10,7),2))&gt;12,"Bulan tidak valid",IF(VALUE(RIGHT('Personal MTs'!Y10,4))&gt;2016,"Tahun cek lagi",IF(VALUE(RIGHT('Personal MTs'!Y10,4))&lt;1960,"Tahun cek lagi","OK")))))))))</f>
        <v>OK</v>
      </c>
      <c r="Z10" s="31" t="str">
        <f>IF('Personal MTs'!Z10="","-",IF(VALUE(LEFT('Personal MTs'!Z10,2))&gt;31,"Tanggal tidak valid",IF(VALUE(LEFT(RIGHT('Personal MTs'!Z10,7),2))&gt;12,"Bulan tidak valid",IF(VALUE(RIGHT('Personal MTs'!Z10,4))&gt;2016,"Tahun cek lagi",IF(VALUE(RIGHT('Personal MTs'!Z10,4))&lt;1960,"Tahun cek lagi","OK")))))</f>
        <v>OK</v>
      </c>
      <c r="AA10" s="31" t="str">
        <f>IF('Personal MTs'!AA10="","-",IF(VALUE(LEFT('Personal MTs'!AA10,2))&gt;31,"Tanggal tidak valid",IF(VALUE(LEFT(RIGHT('Personal MTs'!AA10,7),2))&gt;12,"Bulan tidak valid",IF(VALUE(RIGHT('Personal MTs'!AA10,4))&gt;2016,"Tahun cek lagi",IF(VALUE(RIGHT('Personal MTs'!AA10,4))&lt;1960,"Tahun cek lagi","OK")))))</f>
        <v>OK</v>
      </c>
      <c r="AB10" s="30" t="str">
        <f>IF('Personal MTs'!AB10="","-",IF('Personal MTs'!AB10&gt;6,"Tidak valid",IF('Personal MTs'!AB10&lt;1,"Tidak valid","OK")))</f>
        <v>OK</v>
      </c>
      <c r="AC10" s="30" t="str">
        <f>IF('Personal MTs'!AC10="","-",IF('Personal MTs'!AC10&gt;4,"Tidak valid",IF('Personal MTs'!AC10&lt;1,"Tidak valid","OK")))</f>
        <v>OK</v>
      </c>
      <c r="AD10" s="30" t="str">
        <f>IF('Personal MTs'!AD10="","-",IF('Personal MTs'!AD10&gt;20000000,"Cek lagi","OK"))</f>
        <v>OK</v>
      </c>
      <c r="AE10" s="30" t="str">
        <f>IF('Personal MTs'!AE10="","-",IF('Personal MTs'!AE10&gt;2,"Tidak valid",IF('Personal MTs'!AE10&lt;1,"Tidak valid","OK")))</f>
        <v>OK</v>
      </c>
      <c r="AF10" s="30" t="str">
        <f>IF('Personal MTs'!AE10="",IF('Personal MTs'!AF10="","-","Harap dikosongkan"),IF('Personal MTs'!AE10=1,IF('Personal MTs'!AF10="","OK","Harap dikosongkan"),IF('Personal MTs'!AF10="","Wajib Diisi",IF('Personal MTs'!AF10&gt;8,"Tidak valid",IF('Personal MTs'!AF10&lt;1,"Tidak valid","OK")))))</f>
        <v>OK</v>
      </c>
      <c r="AG10" s="53" t="str">
        <f>IF('Personal MTs'!AE10=1,IF('Personal MTs'!AG10="","OK","Harap dikosongkan"),IF('Personal MTs'!AF10="",IF('Personal MTs'!AF10="","-","Harap dikosongkan"),IF('Personal MTs'!AF10="",IF('Personal MTs'!AG10="","OK","Harap dikosongkan"),IF('Personal MTs'!AF10&lt;&gt;"",IF('Personal MTs'!AG10="","Wajib Diisi",IF(LEN('Personal MTs'!AG10)&lt;&gt;8,"Tidak valid","OK"))))))</f>
        <v>OK</v>
      </c>
      <c r="AH10" s="30" t="str">
        <f>IF('Personal MTs'!AH10="","-",IF('Personal MTs'!AH10&gt;2,"Tidak valid",IF('Personal MTs'!AH10&lt;1,"Tidak valid","OK")))</f>
        <v>OK</v>
      </c>
      <c r="AI10" s="30" t="str">
        <f>IF('Personal MTs'!AI10="","-",IF('Personal MTs'!AI10&gt;5,"Tidak valid",IF('Personal MTs'!AI10&lt;1,"Tidak valid","OK")))</f>
        <v>OK</v>
      </c>
      <c r="AJ10" s="30" t="str">
        <f>IF('Personal MTs'!AH10="",IF('Personal MTs'!AJ10="","-","Kolom AA Wajib Diisi"),IF('Personal MTs'!AH10=1,IF('Personal MTs'!AJ10="","Wajib Diisi",IF(VALUE('Personal MTs'!AJ10)&gt;0,IF(VALUE('Personal MTs'!AJ10)&lt;34,"OK","Tidak valid"))),IF('Personal MTs'!AH10&gt;1,IF('Personal MTs'!AJ10="","OK","Harap dikosongkan"))))</f>
        <v>OK</v>
      </c>
      <c r="AK10" s="30" t="str">
        <f>IF('Personal MTs'!AH10&amp;'Personal MTs'!AJ10&amp;'Personal MTs'!AK10="","-",IF(VALUE('Personal MTs'!AH10&amp;'Personal MTs'!AJ10&amp;'Personal MTs'!AK10)=2,"OK",IF('Personal MTs'!AJ10="",IF(VALUE('Personal MTs'!AK10)&gt;0,"Harap dikosongkan","-"),IF('Personal MTs'!AJ10&lt;&gt;"",IF(VALUE('Personal MTs'!AK10)&gt;0,IF(VALUE('Personal MTs'!AK10)&gt;50,"Cek lagi","OK"),"Wajib Diisi")))))</f>
        <v>OK</v>
      </c>
      <c r="AL10" s="30" t="str">
        <f>IF('Personal MTs'!AH10="",IF('Personal MTs'!AL10="","-","Kolom Z Wajib Diisi"),IF('Personal MTs'!AH10=2,IF('Personal MTs'!AL10="","Wajib Diisi",IF(VALUE('Personal MTs'!AL10)&gt;0,IF(VALUE('Personal MTs'!AL10)&lt;9,"OK","Tidak valid"))),IF('Personal MTs'!AH10=1,IF('Personal MTs'!AL10="","OK","Harap dikosongkan"))))</f>
        <v>OK</v>
      </c>
      <c r="AM10" s="30" t="str">
        <f>IF('Personal MTs'!AM10="","-",IF('Personal MTs'!AM10&gt;8,"Tidak valid","OK"))</f>
        <v>OK</v>
      </c>
      <c r="AN10" s="30" t="str">
        <f>IF('Personal MTs'!AM10="",IF('Personal MTs'!AN10="","-",IF('Personal MTs'!AN10&lt;&gt;"","Kolom AC Wajib Diisi","OK")),IF('Personal MTs'!AM10&lt;&gt;"",IF('Personal MTs'!AN10="","Wajib Diisi",IF(VALUE('Personal MTs'!AN10)&gt;24,"Cek lagi","OK"))))</f>
        <v>OK</v>
      </c>
      <c r="AO10" s="30" t="str">
        <f>IF('Personal MTs'!AO10="","-",IF('Personal MTs'!AO10&gt;8,"Tidak valid","OK"))</f>
        <v>-</v>
      </c>
      <c r="AP10" s="53" t="str">
        <f>IF('Personal MTs'!AO10="",IF('Personal MTs'!AP10="","-","Harap dikosongkan"),IF('Personal MTs'!AO10&lt;&gt;"",IF('Personal MTs'!AP10="","Wajib Diisi",IF(LEN('Personal MTs'!AP10)&lt;&gt;8,"Tidak valid","OK"))))</f>
        <v>-</v>
      </c>
      <c r="AQ10" s="30" t="str">
        <f>IF('Personal MTs'!AO10="",IF('Personal MTs'!AQ10="","-","Kolom AG Wajib Diisi"),IF('Personal MTs'!AO10&lt;9,IF('Personal MTs'!AQ10="","Wajib Diisi",IF(VALUE('Personal MTs'!AQ10)&lt;34,IF(VALUE('Personal MTs'!AQ10)&gt;0,"OK","Tidak valid")))))</f>
        <v>-</v>
      </c>
      <c r="AR10" s="30" t="str">
        <f>IF('Personal MTs'!AO10="",IF('Personal MTs'!AR10="","-",IF('Personal MTs'!AR10&lt;&gt;"","Kolom AG Wajib Diisi","OK")),IF('Personal MTs'!AO10&lt;&gt;"",IF('Personal MTs'!AR10="","Wajib Diisi",IF(VALUE('Personal MTs'!AR10)&gt;50,"Cek lagi","OK"))))</f>
        <v>-</v>
      </c>
      <c r="AS10" s="30" t="str">
        <f>IF('Personal MTs'!AS10="","-",IF('Personal MTs'!AS10&gt;1,"Tidak valid",IF('Personal MTs'!AS10&lt;0,"Tidak valid","OK")))</f>
        <v>OK</v>
      </c>
      <c r="AT10" s="30" t="str">
        <f>IF('Personal MTs'!AS10="",IF('Personal MTs'!AT10&lt;&gt;"","Harap dikosongkan","-"),IF('Personal MTs'!AS10=0,IF('Personal MTs'!AT10&lt;&gt;"","Harap dikosongkan","OK"),IF('Personal MTs'!AT10="","Wajib Diisi",IF('Personal MTs'!AT10&gt;3,"Tidak valid",IF('Personal MTs'!AT10&lt;1,"Tidak valid","OK")))))</f>
        <v>OK</v>
      </c>
      <c r="AU10" s="30" t="str">
        <f>IF('Personal MTs'!AS10="",IF('Personal MTs'!AU10&lt;&gt;"","Harap dikosongkan","-"),IF('Personal MTs'!AT10&lt;&gt;1,IF('Personal MTs'!AU10="","OK","Harap dikosongkan"),IF('Personal MTs'!AU10="","Wajib Diisi",IF('Personal MTs'!AU10&gt;2016,"Cek lagi",IF('Personal MTs'!AU10&lt;2005,"Cek lagi","OK")))))</f>
        <v>OK</v>
      </c>
      <c r="AV10" s="30" t="str">
        <f>IF('Personal MTs'!AS10="",IF('Personal MTs'!AV10&lt;&gt;"","Harap dikosongkan","-"),IF('Personal MTs'!AT10&lt;&gt;1,IF('Personal MTs'!AV10="","OK","Harap dikosongkan"),IF('Personal MTs'!AV10="","Wajib Diisi",IF(VALUE('Personal MTs'!AV10)&gt;33,"Tidak valid",IF(VALUE('Personal MTs'!AV10)&lt;1,"Tidak valid","OK")))))</f>
        <v>OK</v>
      </c>
      <c r="AW10" s="30" t="str">
        <f>IF('Personal MTs'!AS10="",IF('Personal MTs'!AW10="","-","Harap dikosongkan"),IF('Personal MTs'!AS10=0,IF('Personal MTs'!AW10="","OK","Harap dikosongkan"),IF('Personal MTs'!AT10="",IF('Personal MTs'!AW10="","-","Harap dikosongkan"),IF('Personal MTs'!AT10&lt;&gt;1,IF('Personal MTs'!AW10="","OK","Harap dikosongkan"),IF('Personal MTs'!AW10="","OK",IF(LEN('Personal MTs'!AW10)&lt;12,"Tidak valid",IF(LEN('Personal MTs'!AW10)&gt;14,"Tidak valid","OK")))))))</f>
        <v>OK</v>
      </c>
      <c r="AX10" s="31" t="str">
        <f>IF('Personal MTs'!AS10="",IF('Personal MTs'!AX10="","-","Harap dikosongkan"),IF('Personal MTs'!AS10=0,IF('Personal MTs'!AX10="","OK","Harap dikosongkan"),IF('Personal MTs'!AT10="",IF('Personal MTs'!AX10="","-","Harap dikosongkan"),IF('Personal MTs'!AT10&lt;&gt;1,IF('Personal MTs'!AX10="","OK","Harap dikosongkan"),IF('Personal MTs'!AW10="",IF('Personal MTs'!AX10="","OK","Harap dikosongkan"),IF('Personal MTs'!AX10="","Wajib diisi",IF(LEN('Personal MTs'!AX10)&lt;5,"Cek lagi","OK")))))))</f>
        <v>OK</v>
      </c>
      <c r="AY10" s="31" t="str">
        <f>IF('Personal MTs'!AS10="",IF('Personal MTs'!AY10="","-","Harap dikosongkan"),IF('Personal MTs'!AS10=0,IF('Personal MTs'!AY10="","OK","Harap dikosongkan"),IF('Personal MTs'!AT10="",IF('Personal MTs'!AY10="","-","Harap dikosongkan"),IF('Personal MTs'!AT10&lt;&gt;1,IF('Personal MTs'!AY10="","OK","Harap dikosongkan"),IF('Personal MTs'!AW10="",IF('Personal MTs'!AY10="","OK","Harap dikosongkan"),IF('Personal MTs'!AY10="","Wajib diisi",IF(VALUE(LEFT('Personal MTs'!AY10,2))&gt;31,"Tanggal tidak valid",IF(VALUE(LEFT(RIGHT('Personal MTs'!AY10,7),2))&gt;12,"Bulan tidak valid",IF(VALUE(RIGHT('Personal MTs'!AY10,4))&gt;2016,"Tahun cek lagi",IF(VALUE(RIGHT('Personal MTs'!AY10,4))&lt;2005,"Tahun cek lagi","OK"))))))))))</f>
        <v>OK</v>
      </c>
      <c r="AZ10" s="30" t="str">
        <f>IF('Personal MTs'!AS10="",IF('Personal MTs'!AZ10="","-","Harap dikosongkan"),IF('Personal MTs'!AS10=0,IF('Personal MTs'!AZ10="","OK","Harap dikosongkan"),IF('Personal MTs'!AT10="",IF('Personal MTs'!AZ10="","-","Harap dikosongkan"),IF('Personal MTs'!AT10&lt;&gt;1,IF('Personal MTs'!AZ10="","OK","Harap dikosongkan"),IF('Personal MTs'!AW10="",IF('Personal MTs'!AZ10="","OK","Harap dikosongkan"),IF('Personal MTs'!AW10&lt;&gt;"",IF('Personal MTs'!AZ10="","Wajib diisi",IF('Personal MTs'!AZ10&gt;1,"Tidak valid","OK"))))))))</f>
        <v>OK</v>
      </c>
      <c r="BA10" s="30" t="str">
        <f>IF('Personal MTs'!AS10="",IF('Personal MTs'!BA10="","-","Harap dikosongkan"),IF('Personal MTs'!AS10=0,IF('Personal MTs'!BA10="","OK","Harap dikosongkan"),IF('Personal MTs'!AT10="",IF('Personal MTs'!BA10="","-","Harap dikosongkan"),IF('Personal MTs'!AT10&lt;&gt;1,IF('Personal MTs'!BA10="","OK","Harap dikosongkan"),IF('Personal MTs'!AZ10=0,IF('Personal MTs'!BA10="","OK","Harap dikosongkan"),IF('Personal MTs'!AZ10=1,IF('Personal MTs'!BA10="","Wajib diisi",IF('Personal MTs'!AZ10="",IF('Personal MTs'!BA10="","-","Harap dikosongkan"),IF('Personal MTs'!AZ10=0,IF('Personal MTs'!BA10="","OK","Harap dikosongkan"),IF('Personal MTs'!BA10="","Wajib diisi",IF('Personal MTs'!BA10&gt;2016,"Tidak valid",IF('Personal MTs'!BA10&lt;2005,"Tidak valid",IF('Personal MTs'!BA10&gt;'Personal MTs'!BA10,"Cek lagi","OK")))))))))))))</f>
        <v>OK</v>
      </c>
      <c r="BB10" s="30" t="str">
        <f>IF('Personal MTs'!AS10="",IF('Personal MTs'!BB10="","-","Harap dikosongkan"),IF('Personal MTs'!AS10=0,IF('Personal MTs'!BB10="","OK","Harap dikosongkan"),IF('Personal MTs'!AT10="",IF('Personal MTs'!BB10="","-","Harap dikosongkan"),IF('Personal MTs'!AT10&lt;&gt;1,IF('Personal MTs'!BB10="","OK","Harap dikosongkan"),IF('Personal MTs'!AZ10=0,IF('Personal MTs'!BB10="","OK","Harap dikosongkan"),IF('Personal MTs'!AZ10=1,IF('Personal MTs'!BB10="","Wajib diisi",IF('Personal MTs'!AZ10="",IF('Personal MTs'!BB10="","-","Harap dikosongkan"),IF('Personal MTs'!AZ10=0,IF('Personal MTs'!BB10="","OK","Harap dikosongkan"),IF('Personal MTs'!BB10="","Wajib diisi",IF('Personal MTs'!BB10&gt;20000000,"Cek lagi",IF('Personal MTs'!BB10&lt;100000,"Cek lagi","OK"))))))))))))</f>
        <v>OK</v>
      </c>
      <c r="BC10" s="30" t="str">
        <f>IF('Personal MTs'!BC10="","-",IF('Personal MTs'!BC10&gt;1,"Tidak valid","OK"))</f>
        <v>-</v>
      </c>
      <c r="BD10" s="30" t="str">
        <f>IF('Personal MTs'!BC10="",IF('Personal MTs'!BD10="","-","Harap dikosongkan"),IF('Personal MTs'!BC10=0,IF('Personal MTs'!BD10="","OK","Harap dikosongkan"),IF('Personal MTs'!BD10="","Wajib Diisi",IF('Personal MTs'!BD10&gt;2016,"Tidak valid",IF('Personal MTs'!BD10&lt;2005,"Tidak valid","OK")))))</f>
        <v>-</v>
      </c>
      <c r="BE10" s="30" t="str">
        <f>IF('Personal MTs'!BC10="",IF('Personal MTs'!BE10="","-","Harap dikosongkan"),IF('Personal MTs'!BC10=0,IF('Personal MTs'!BE10="","OK","Harap dikosongkan"),IF('Personal MTs'!BE10="","Wajib Diisi",IF('Personal MTs'!BE10&gt;2000000,"Cek lagi",IF('Personal MTs'!BE10&lt;50000,"Cek lagi","OK")))))</f>
        <v>-</v>
      </c>
      <c r="BF10" s="30" t="str">
        <f>IF('Personal MTs'!BF10="","-",IF('Personal MTs'!BF10&gt;1,"Tidak valid","OK"))</f>
        <v>OK</v>
      </c>
      <c r="BG10" s="30" t="str">
        <f>IF('Personal MTs'!BF10="",IF('Personal MTs'!BG10&lt;&gt;"","Harap dikosongkan","-"),IF('Personal MTs'!BF10=0,IF('Personal MTs'!BG10&lt;&gt;"","Harap dikosongkan","OK"),IF('Personal MTs'!BG10="","Wajib Diisi",IF('Personal MTs'!BG10&gt;4,"Tidak valid",IF('Personal MTs'!BG10&lt;1,"Tidak valid","OK")))))</f>
        <v>OK</v>
      </c>
      <c r="BH10" s="30" t="str">
        <f>IF('Personal MTs'!BF10="",IF('Personal MTs'!BH10&lt;&gt;"","Harap dikosongkan","-"),IF('Personal MTs'!BF10=0,IF('Personal MTs'!BH10&lt;&gt;"","Harap dikosongkan","OK"),IF('Personal MTs'!BH10="","Wajib Diisi",IF('Personal MTs'!BH10&gt;4,"Tidak valid",IF('Personal MTs'!BH10&lt;1,"Tidak valid","OK")))))</f>
        <v>OK</v>
      </c>
      <c r="BI10" s="30" t="str">
        <f>IF('Personal MTs'!BF10="",IF('Personal MTs'!BI10&lt;&gt;"","Harap dikosongkan","-"),IF('Personal MTs'!BF10=0,IF('Personal MTs'!BI10&lt;&gt;"","Harap dikosongkan","OK"),IF('Personal MTs'!BI10="","Wajib Diisi",IF('Personal MTs'!BI10&gt;2015,"Tidak valid",IF('Personal MTs'!BI10&lt;1980,"Tidak valid","OK")))))</f>
        <v>OK</v>
      </c>
      <c r="BJ10" s="30" t="str">
        <f>IF('Personal MTs'!BJ10="","-",IF('Personal MTs'!BJ10&gt;1,"Tidak valid","OK"))</f>
        <v>-</v>
      </c>
      <c r="BK10" s="30" t="str">
        <f>IF('Personal MTs'!BJ10="",IF('Personal MTs'!BK10&lt;&gt;"","Kolom BJ harus diisi","-"),IF('Personal MTs'!BJ10=0,IF('Personal MTs'!BK10&lt;&gt;"","Harap dikosongkan","OK"),IF('Personal MTs'!BK10="","Wajib Diisi",IF('Personal MTs'!BK10&gt;2016,"Tidak valid",IF('Personal MTs'!BK10&lt;1980,"Tidak valid","OK")))))</f>
        <v>-</v>
      </c>
      <c r="BL10" s="30" t="str">
        <f>IF('Personal MTs'!BL10="","-",IF('Personal MTs'!BL10&gt;1,"Tidak valid","OK"))</f>
        <v>-</v>
      </c>
      <c r="BM10" s="30" t="str">
        <f>IF('Personal MTs'!BL10="",IF('Personal MTs'!BM10&lt;&gt;"","Kolom BL harus diisi","-"),IF('Personal MTs'!BL10=0,IF('Personal MTs'!BM10&lt;&gt;"","Harap dikosongkan","OK"),IF('Personal MTs'!BM10="","Wajib Diisi",IF('Personal MTs'!BM10&gt;2016,"Tidak valid",IF('Personal MTs'!BM10&lt;1980,"Tidak valid","OK")))))</f>
        <v>-</v>
      </c>
      <c r="BN10" s="30" t="str">
        <f>IF('Personal MTs'!BN10="","-",IF('Personal MTs'!BN10&gt;1,"Tidak valid","OK"))</f>
        <v>-</v>
      </c>
      <c r="BO10" s="30" t="str">
        <f>IF('Personal MTs'!BN10="",IF('Personal MTs'!BO10&lt;&gt;"","Kolom BN harus diisi","-"),IF('Personal MTs'!BN10=0,IF('Personal MTs'!BO10&lt;&gt;"","Harap dikosongkan","OK"),IF('Personal MTs'!BO10="","Wajib Diisi",IF('Personal MTs'!BO10&gt;2016,"Tidak valid",IF('Personal MTs'!BO10&lt;1980,"Tidak valid","OK")))))</f>
        <v>-</v>
      </c>
      <c r="BP10" s="30" t="str">
        <f>IF('Personal MTs'!BP10="","-",IF('Personal MTs'!BP10&gt;1,"Tidak valid","OK"))</f>
        <v>-</v>
      </c>
      <c r="BQ10" s="30" t="str">
        <f>IF('Personal MTs'!BP10="",IF('Personal MTs'!BQ10&lt;&gt;"","Kolom BP harus diisi","-"),IF('Personal MTs'!BP10=0,IF('Personal MTs'!BQ10&lt;&gt;"","Harap dikosongkan","OK"),IF('Personal MTs'!BQ10="","Wajib Diisi",IF('Personal MTs'!BQ10&gt;2016,"Tidak valid",IF('Personal MTs'!BQ10&lt;1980,"Tidak valid","OK")))))</f>
        <v>-</v>
      </c>
      <c r="BR10" s="30" t="str">
        <f>IF('Personal MTs'!BR10="","-",IF('Personal MTs'!BR10&gt;1,"Tidak valid","OK"))</f>
        <v>-</v>
      </c>
      <c r="BS10" s="30" t="str">
        <f>IF('Personal MTs'!BR10="",IF('Personal MTs'!BS10&lt;&gt;"","Kolom BR harus diisi","-"),IF('Personal MTs'!BR10=0,IF('Personal MTs'!BS10&lt;&gt;"","Harap dikosongkan","OK"),IF('Personal MTs'!BS10="","Wajib Diisi",IF('Personal MTs'!BS10&gt;2016,"Tidak valid",IF('Personal MTs'!BS10&lt;1980,"Tidak valid","OK")))))</f>
        <v>-</v>
      </c>
      <c r="BT10" s="30" t="str">
        <f>IF('Personal MTs'!BT10="","-",IF(LEN('Personal MTs'!BT10)&lt;5,"Cek lagi","OK"))</f>
        <v>OK</v>
      </c>
      <c r="BU10" s="30" t="str">
        <f>IF('Personal MTs'!BU10="","-",IF(LEN('Personal MTs'!BU10)&lt;4,"Cek lagi","OK"))</f>
        <v>OK</v>
      </c>
      <c r="BV10" s="30" t="str">
        <f>IF('Personal MTs'!BV10="","-",IF(LEN('Personal MTs'!BV10)&lt;4,"Cek lagi","OK"))</f>
        <v>OK</v>
      </c>
      <c r="BW10" s="30" t="str">
        <f>IF('Personal MTs'!BW10="","-",IF(LEN('Personal MTs'!BW10)&lt;4,"Cek lagi","OK"))</f>
        <v>OK</v>
      </c>
      <c r="BX10" s="30" t="str">
        <f>IF('Personal MTs'!BX10="","-",IF(LEN('Personal MTs'!BX10)&lt;4,"Cek lagi","OK"))</f>
        <v>OK</v>
      </c>
      <c r="BY10" s="30" t="str">
        <f>IF('Personal MTs'!BY10="","-",IF(LEN('Personal MTs'!BY10)&lt;&gt;5,"Tidak valid","OK"))</f>
        <v>OK</v>
      </c>
      <c r="BZ10" s="30" t="str">
        <f>IF('Personal MTs'!BZ10="","-",IF('Personal MTs'!BZ10&gt;5,"Tidak valid",IF('Personal MTs'!BZ10&lt;1,"Tidak valid","OK")))</f>
        <v>OK</v>
      </c>
      <c r="CA10" s="30" t="str">
        <f>IF('Personal MTs'!CA10="","-",IF('Personal MTs'!CA10&gt;8,"Tidak valid",IF('Personal MTs'!CA10&lt;1,"Tidak valid","OK")))</f>
        <v>OK</v>
      </c>
      <c r="CB10" s="30" t="str">
        <f>IF('Personal MTs'!CB10="","-",IF(LEN('Personal MTs'!CB10)&lt;9,"Cek lagi",IF(LEN('Personal MTs'!CB10)&gt;14,"Cek lagi","OK")))</f>
        <v>OK</v>
      </c>
      <c r="CC10" s="103" t="str">
        <f>IF('Personal MTs'!CC10="","-",IF('Personal MTs'!CC10&gt;6,"Tidak valid",IF('Personal MTs'!CC10&lt;1,"Tidak valid","OK")))</f>
        <v>OK</v>
      </c>
      <c r="CD10" s="103" t="str">
        <f>IF('Personal MTs'!CD10="","-",IF('Personal MTs'!CD10&gt;6,"Tidak valid",IF('Personal MTs'!CD10&lt;1,"Tidak valid","OK")))</f>
        <v>OK</v>
      </c>
      <c r="CE10" s="103" t="str">
        <f>IF('Personal MTs'!S10="","-",IF('Personal MTs'!S10&lt;6,IF('Personal MTs'!CE10="","OK","Cek lagi Kolom S"),IF(AND('Personal MTs'!S10&lt;6,'Personal MTs'!CE10&lt;&gt;""),"Harap Dikosongkan",IF(AND('Personal MTs'!S10&lt;6,'Personal MTs'!CE10=""),"-",IF(AND('Personal MTs'!S10&gt;5,'Personal MTs'!CE10=""),"Wajib Diisi",IF(OR(AND('Personal MTs'!S10&gt;5,'Personal MTs'!CE10&lt;"01"),AND('Personal MTs'!S10&gt;5,'Personal MTs'!CE10&gt;"18")),"Tidak Valid","OK"))))))</f>
        <v>OK</v>
      </c>
      <c r="CF10" s="103" t="str">
        <f>IF('Personal MTs'!S10="","-",IF('Personal MTs'!S10&lt;6,IF('Personal MTs'!CF10="","OK","Cek lagi Kolom S"),IF(AND('Personal MTs'!S10&lt;6,'Personal MTs'!CF10&lt;&gt;""),"Harap Dikosongkan",IF(AND('Personal MTs'!S10&lt;6,'Personal MTs'!CF10=""),"-",IF(AND('Personal MTs'!S10&gt;5,'Personal MTs'!CF10=""),"Wajib Diisi","OK")))))</f>
        <v>OK</v>
      </c>
      <c r="CG10" s="103" t="str">
        <f>IF('Personal MTs'!S10="","-",IF('Personal MTs'!S10&lt;6,IF('Personal MTs'!CG10="","OK","Cek lagi Kolom S"),IF(AND('Personal MTs'!S10&lt;6,'Personal MTs'!CG10&lt;&gt;""),"Harap Dikosongkan",IF(AND('Personal MTs'!S10&lt;6,'Personal MTs'!CG10=""),"-",IF(AND('Personal MTs'!S10&gt;5,'Personal MTs'!CG10=""),"Wajib Diisi",IF(OR(AND('Personal MTs'!S10&gt;5,'Personal MTs'!CG10&lt;1980),AND('Personal MTs'!S10&gt;5,'Personal MTs'!CG10&gt;2016)),"Cek lagi","OK"))))))</f>
        <v>OK</v>
      </c>
      <c r="CH10" s="103" t="str">
        <f>IF('Personal MTs'!S10="","-",IF('Personal MTs'!S10&lt;8,IF('Personal MTs'!CH10="","OK","Cek lagi Kolom S"),IF(AND('Personal MTs'!S10&lt;8,'Personal MTs'!CH10&lt;&gt;""),"Harap Dikosongkan",IF(AND('Personal MTs'!S10&lt;8,'Personal MTs'!CH10=""),"-",IF(AND('Personal MTs'!S10&gt;7,'Personal MTs'!CH10=""),"Wajib Diisi",IF(OR(AND('Personal MTs'!S10&gt;7,'Personal MTs'!CH10&lt;"01"),AND('Personal MTs'!S10&gt;7,'Personal MTs'!CH10&gt;"18")),"Tidak Valid","OK"))))))</f>
        <v>OK</v>
      </c>
      <c r="CI10" s="103" t="str">
        <f>IF('Personal MTs'!S10="","-",IF('Personal MTs'!S10&lt;8,IF('Personal MTs'!CI10="","OK","Cek lagi Kolom S"),IF(AND('Personal MTs'!S10&lt;8,'Personal MTs'!CI10&lt;&gt;""),"Harap Dikosongkan",IF(AND('Personal MTs'!S10&lt;8,'Personal MTs'!CI10=""),"-",IF(AND('Personal MTs'!S10&gt;7,'Personal MTs'!CI10=""),"Wajib Diisi","OK")))))</f>
        <v>OK</v>
      </c>
      <c r="CJ10" s="103" t="str">
        <f>IF('Personal MTs'!S10="","-",IF('Personal MTs'!S10&lt;8,IF('Personal MTs'!CJ10="","OK","Cek lagi Kolom S"),IF(AND('Personal MTs'!S10&lt;8,'Personal MTs'!CJ10&lt;&gt;""),"Harap Dikosongkan",IF(AND('Personal MTs'!S10&lt;8,'Personal MTs'!CJ10=""),"-",IF(AND('Personal MTs'!S10&gt;7,'Personal MTs'!CJ10=""),"Wajib Diisi",IF(OR(AND('Personal MTs'!S10&gt;7,'Personal MTs'!CJ10&lt;1980),AND('Personal MTs'!S10&gt;7,'Personal MTs'!CJ10&gt;2016)),"Cek lagi","OK"))))))</f>
        <v>OK</v>
      </c>
      <c r="CK10" s="103" t="str">
        <f>IF('Personal MTs'!S10="","-",IF('Personal MTs'!S10&lt;9,IF('Personal MTs'!CK10="","OK","Cek lagi Kolom S"),IF(AND('Personal MTs'!S10&lt;9,'Personal MTs'!CK10&lt;&gt;""),"Harap Dikosongkan",IF(AND('Personal MTs'!S10&lt;9,'Personal MTs'!CK10=""),"-",IF(AND('Personal MTs'!S10&gt;8,'Personal MTs'!CK10=""),"Wajib Diisi",IF(OR(AND('Personal MTs'!S10&gt;8,'Personal MTs'!CK10&lt;"01"),AND('Personal MTs'!S10&gt;8,'Personal MTs'!CK10&gt;"18")),"Tidak Valid","OK"))))))</f>
        <v>OK</v>
      </c>
      <c r="CL10" s="103" t="str">
        <f>IF('Personal MTs'!S10="","-",IF('Personal MTs'!S10&lt;9,IF('Personal MTs'!CL10="","OK","Cek lagi Kolom S"),IF(AND('Personal MTs'!S10&lt;9,'Personal MTs'!CL10&lt;&gt;""),"Harap Dikosongkan",IF(AND('Personal MTs'!S10&lt;9,'Personal MTs'!CL10=""),"-",IF(AND('Personal MTs'!S10&gt;8,'Personal MTs'!CL10=""),"Wajib Diisi","OK")))))</f>
        <v>OK</v>
      </c>
      <c r="CM10" s="103" t="str">
        <f>IF('Personal MTs'!S10="","-",IF('Personal MTs'!S10&lt;9,IF('Personal MTs'!CM10="","OK","Cek lagi Kolom S"),IF(AND('Personal MTs'!S10&lt;9,'Personal MTs'!CM10&lt;&gt;""),"Harap Dikosongkan",IF(AND('Personal MTs'!S10&lt;9,'Personal MTs'!CM10=""),"-",IF(AND('Personal MTs'!S10&gt;8,'Personal MTs'!CM10=""),"Wajib Diisi",IF(OR(AND('Personal MTs'!S10&gt;8,'Personal MTs'!CM10&lt;1980),AND('Personal MTs'!S10&gt;8,'Personal MTs'!CM10&gt;2016)),"Cek lagi","OK"))))))</f>
        <v>OK</v>
      </c>
      <c r="CN10" s="103" t="str">
        <f>IF(AND('Personal MTs'!AH10=1,'Personal MTs'!U10=2,'Personal MTs'!AC10=1),IF(AND('Personal MTs'!AH10=1,'Personal MTs'!U10=2,'Personal MTs'!AC10=1,'Personal MTs'!CN10=""),"Wajib Diisi",IF(AND('Personal MTs'!AH10=1,'Personal MTs'!U10=2,'Personal MTs'!AC10=1,'Personal MTs'!CN10&lt;&gt;""),"OK","-")),IF('Personal MTs'!CN10&lt;&gt;"","Harap Dikosongkan","-"))</f>
        <v>-</v>
      </c>
      <c r="CO10" s="103" t="str">
        <f>IF(AND('Personal MTs'!AH10=1,'Personal MTs'!U10=2,'Personal MTs'!AC10=1),IF('Personal MTs'!CO10="","Wajib Diisi",IF(VALUE(RIGHT('Personal MTs'!CO10,4))&gt;2016,"Tahun cek lagi",IF(VALUE(RIGHT('Personal MTs'!CO10,4))&lt;1961,"Tahun cek lagi","OK"))),IF('Personal MTs'!CO10&lt;&gt;"","Harap dikosongkan","-"))</f>
        <v>-</v>
      </c>
      <c r="CP10" s="103" t="str">
        <f>IF(AND('Personal MTs'!AH10=1,'Personal MTs'!U10=2,'Personal MTs'!AC10=1,'Personal MTs'!V10=1),IF(AND('Personal MTs'!AH10=1,'Personal MTs'!U10=2,'Personal MTs'!AC10=1,'Personal MTs'!CP10="",,'Personal MTs'!V10=1),"Wajib Diisi",IF(AND('Personal MTs'!AH10=1,'Personal MTs'!U10=2,'Personal MTs'!AC10=1,'Personal MTs'!CP10&lt;&gt;"",'Personal MTs'!V10=1),"OK","-")),IF('Personal MTs'!CP10&lt;&gt;"","Harap Dikosongkan","-"))</f>
        <v>-</v>
      </c>
      <c r="CQ10" s="103" t="str">
        <f>IF(AND('Personal MTs'!AH10=1,'Personal MTs'!U10=2,'Personal MTs'!AC10=1,'Personal MTs'!V10=1),IF('Personal MTs'!CQ10="","Wajib Diisi",IF(VALUE(RIGHT('Personal MTs'!CQ10,4))&gt;2016,"Tahun cek lagi",IF(VALUE(RIGHT('Personal MTs'!CQ10,4))&lt;2006,"Tahun cek lagi","OK"))),IF('Personal MTs'!CQ10&lt;&gt;"","Harap dikosongkan","-"))</f>
        <v>-</v>
      </c>
      <c r="CR10" s="103" t="str">
        <f>IF(AND('Personal MTs'!AS10="",'Personal MTs'!CR10=""),"-",IF(AND('Personal MTs'!AS10=0,'Personal MTs'!CR10=""),"OK",IF(AND('Personal MTs'!AS10=1,'Personal MTs'!CR10=""),"Wajib Diisi",IF('Personal MTs'!AS10="",IF('Personal MTs'!CR10&lt;&gt;"","Harap dikosongkan","-"),IF('Personal MTs'!AS10&gt;1,IF('Personal MTs'!CR10="","-","Harap dikosongkan"),IF('Personal MTs'!CR10="","-",IF(LEN('Personal MTs'!CR10)&gt;54,"Tidak valid",IF(LEN('Personal MTs'!CR10)&lt;2,"Tidak valid",IF(VALUE('Personal MTs'!CR10)&lt;0,"Cek lagi","OK")))))))))</f>
        <v>OK</v>
      </c>
      <c r="CS10" s="103" t="str">
        <f>IF(AND('Personal MTs'!AS10="",'Personal MTs'!CS10=""),"-",IF(AND('Personal MTs'!AS10=0,'Personal MTs'!CS10=""),"OK",IF(AND('Personal MTs'!AS10=1,'Personal MTs'!CS10=""),"Wajib Diisi",IF(OR('Personal MTs'!AS10="",'Personal MTs'!AS10=0),IF('Personal MTs'!CS10&lt;&gt;"","Harap dikosongkan","-"),IF('Personal MTs'!AS10&gt;1,IF('Personal MTs'!CS10="","-","Harap dikosongkan"),IF('Personal MTs'!CS10="","-",IF(('Personal MTs'!CS10)&gt;6,"Tidak Valid",IF(('Personal MTs'!CS10)&lt;1,"Tidak Valid",IF(VALUE('Personal MTs'!CS10)&lt;0,"Cek lagi","OK")))))))))</f>
        <v>OK</v>
      </c>
      <c r="CT10" s="103" t="str">
        <f>IF(AND('Personal MTs'!AS10="",'Personal MTs'!CT10=""),"-",IF(AND('Personal MTs'!AS10=0,'Personal MTs'!CT10=""),"OK",IF(AND('Personal MTs'!AT10=1,'Personal MTs'!CT10=""),"Wajib Diisi",IF(AND('Personal MTs'!AT10&gt;1,'Personal MTs'!CT10=""),"OK",IF(AND('Personal MTs'!AT10&lt;&gt;1,'Personal MTs'!CT10&lt;&gt;""),"Harap Dikosongkan",IF(AND('Personal MTs'!AT10=1,'Personal MTs'!CT10&lt;&gt;""),IF(VALUE(RIGHT('Personal MTs'!CT10,4))&gt;2016,"Tahun cek lagi",IF(VALUE(RIGHT('Personal MTs'!CT10,4))&lt;2006,"Tahun cek lagi","OK")),"-"))))))</f>
        <v>OK</v>
      </c>
      <c r="CU10" s="103" t="str">
        <f>IF(AND('Personal MTs'!AS10="",'Personal MTs'!CU10=""),"-",IF(AND('Personal MTs'!AS10=0,'Personal MTs'!CU10=""),"OK",IF(AND('Personal MTs'!AT10=1,'Personal MTs'!CU10=""),"Wajib Diisi",IF(AND('Personal MTs'!AT10&gt;1,'Personal MTs'!CT10=""),"OK",IF(AND('Personal MTs'!AT10&lt;&gt;1,'Personal MTs'!CU10&lt;&gt;""),"Harap Dikosongkan",IF(AND('Personal MTs'!AT10=1,'Personal MTs'!CU10&lt;&gt;""),IF(LEN('Personal MTs'!CU10)&gt;54,"Tidak Valid",IF(LEN('Personal MTs'!CU10)&lt;2,"Tidak Valid","OK")),"-"))))))</f>
        <v>OK</v>
      </c>
      <c r="CV10" s="103" t="str">
        <f>IF(AND('Personal MTs'!AS10="",'Personal MTs'!CV10=""),"-",IF(AND('Personal MTs'!AS10=0,'Personal MTs'!CV10=""),"OK",IF(AND('Personal MTs'!AT10=1,'Personal MTs'!CV10=""),"Wajib Diisi",IF(AND('Personal MTs'!AT10&gt;1,'Personal MTs'!CV10=""),"OK",IF(AND('Personal MTs'!AT10&lt;&gt;1,'Personal MTs'!CV10&lt;&gt;""),"Harap Dikosongkan",IF(AND('Personal MTs'!AT10=1,'Personal MTs'!CV10&lt;&gt;""),IF(VALUE(RIGHT('Personal MTs'!CV10,4))&gt;2016,"Tahun cek lagi",IF(VALUE(RIGHT('Personal MTs'!CV10,4))&lt;2006,"Tahun cek lagi","OK")),"-"))))))</f>
        <v>OK</v>
      </c>
      <c r="CW10" s="103" t="str">
        <f>IF(AND('Personal MTs'!AS10="",'Personal MTs'!CW10=""),"-",IF(AND('Personal MTs'!AS10=0,'Personal MTs'!CW10=""),"OK",IF(AND('Personal MTs'!AS10=1,'Personal MTs'!CW10=""),"Wajib Diisi",IF(AND('Personal MTs'!AS10&lt;&gt;1,'Personal MTs'!CW10&lt;&gt;""),"Harap Dikosongkan",IF(AND('Personal MTs'!AS10=1,'Personal MTs'!CW10&lt;&gt;""),IF(LEN('Personal MTs'!CW10)&gt;3,"Tidak Valid",IF(LEN('Personal MTs'!CW10)&lt;3,"Tidak Valid","OK")),"-")))))</f>
        <v>OK</v>
      </c>
      <c r="CX10" s="103" t="str">
        <f>IF(AND('Personal MTs'!AS10="",'Personal MTs'!CX10=""),"-",IF(AND('Personal MTs'!AS10=0,'Personal MTs'!CX10=""),"OK",IF(AND('Personal MTs'!AS10=1,'Personal MTs'!CX10=""),"Wajib Diisi",IF(AND('Personal MTs'!AS10&lt;&gt;1,'Personal MTs'!CX10&lt;&gt;""),"Harap Dikosongkan",IF(AND('Personal MTs'!AS10=1,'Personal MTs'!CX10&lt;&gt;""),"OK","-")))))</f>
        <v>OK</v>
      </c>
    </row>
    <row r="11" spans="1:102" s="23" customFormat="1" ht="15" customHeight="1">
      <c r="A11" s="30" t="str">
        <f>IF('Personal MTs'!A11="","-",IF(LEN('Personal MTs'!A11)&lt;&gt;12,"Tidak valid","OK"))</f>
        <v>OK</v>
      </c>
      <c r="B11" s="30" t="str">
        <f>IF('Personal MTs'!B11="","-",IF(LEN('Personal MTs'!B11)&lt;&gt;8,"Tidak valid","OK"))</f>
        <v>OK</v>
      </c>
      <c r="C11" s="31" t="str">
        <f>IF('Personal MTs'!C11="","-",IF(LEN('Personal MTs'!C11)&lt;5,"Cek lagi","OK"))</f>
        <v>OK</v>
      </c>
      <c r="D11" s="30" t="str">
        <f>IF('Personal MTs'!D11="","-",IF('Personal MTs'!D11="MTsN","OK",IF('Personal MTs'!D11="MTsS","OK","Tidak valid")))</f>
        <v>OK</v>
      </c>
      <c r="E11" s="30" t="str">
        <f>IF('Personal MTs'!E11="","-",IF(LEN('Personal MTs'!E11)&lt;5,"Cek lagi","OK"))</f>
        <v>OK</v>
      </c>
      <c r="F11" s="30" t="str">
        <f>IF('Personal MTs'!F11="","-",IF(LEN('Personal MTs'!F11)&lt;4,"Cek lagi","OK"))</f>
        <v>OK</v>
      </c>
      <c r="G11" s="30" t="str">
        <f>IF('Personal MTs'!G11="","-",IF(LEN('Personal MTs'!G11)&lt;4,"Cek lagi","OK"))</f>
        <v>OK</v>
      </c>
      <c r="H11" s="30" t="str">
        <f>IF('Personal MTs'!H11="","-",IF(LEN('Personal MTs'!H11)&lt;4,"Cek lagi","OK"))</f>
        <v>OK</v>
      </c>
      <c r="I11" s="30" t="str">
        <f>IF('Personal MTs'!I11="","-",IF(LEN('Personal MTs'!I11)&lt;4,"Cek lagi","OK"))</f>
        <v>OK</v>
      </c>
      <c r="J11" s="30" t="str">
        <f>IF('Personal MTs'!J11="","-",IF(LEN('Personal MTs'!J11)&lt;&gt;5,"Tidak valid","OK"))</f>
        <v>OK</v>
      </c>
      <c r="K11" s="30" t="str">
        <f>IF('Personal MTs'!K11="","-",IF(LEN('Personal MTs'!K11)&lt;&gt;18,"Tidak valid",IF(VALUE('Personal MTs'!K11)&lt;0,"Cek lagi","OK")))</f>
        <v>OK</v>
      </c>
      <c r="L11" s="30" t="str">
        <f>IF('Personal MTs'!L11="","-",IF(LEN('Personal MTs'!L11)&lt;&gt;16,"Tidak valid","OK"))</f>
        <v>OK</v>
      </c>
      <c r="M11" s="30" t="str">
        <f>IF('Personal MTs'!M11="","-",IF(LEN('Personal MTs'!M11)&lt;4,"Cek lagi","OK"))</f>
        <v>OK</v>
      </c>
      <c r="N11" s="30" t="str">
        <f>IF('Personal MTs'!N11="","-",IF(LEN('Personal MTs'!N11)&lt;16,"Tidak valid","OK"))</f>
        <v>OK</v>
      </c>
      <c r="O11" s="30" t="str">
        <f>IF('Personal MTs'!O11="","-",IF(LEN('Personal MTs'!O11)&lt;4,"Cek lagi","OK"))</f>
        <v>OK</v>
      </c>
      <c r="P11" s="31" t="str">
        <f>IF('Personal MTs'!P11="","-",IF(VALUE(LEFT('Personal MTs'!P11,2))&gt;31,"Tanggal tidak valid",IF(VALUE(LEFT(RIGHT('Personal MTs'!P11,7),2))&gt;12,"Bulan tidak valid",IF(VALUE(RIGHT('Personal MTs'!P11,4))&gt;2000,"Umur terlalu muda",IF(VALUE(RIGHT('Personal MTs'!P11,4))&lt;1945,"Umur terlalu tua","OK")))))</f>
        <v>OK</v>
      </c>
      <c r="Q11" s="30" t="str">
        <f>IF('Personal MTs'!Q11="","-",IF('Personal MTs'!Q11="L","OK",IF('Personal MTs'!Q11="P","OK","Tidak valid")))</f>
        <v>OK</v>
      </c>
      <c r="R11" s="30" t="str">
        <f>IF('Personal MTs'!R11="","-",IF(LEN('Personal MTs'!R11)&lt;4,"Cek lagi","OK"))</f>
        <v>OK</v>
      </c>
      <c r="S11" s="30" t="str">
        <f>IF('Personal MTs'!S11="","-",IF('Personal MTs'!S11&gt;9,"Tidak valid","OK"))</f>
        <v>OK</v>
      </c>
      <c r="T11" s="30" t="str">
        <f>IF('Personal MTs'!S11="","-",IF('Personal MTs'!S11&gt;2,IF('Personal MTs'!T11="","Wajib Diisi",IF(VALUE('Personal MTs'!T11)&gt;18,"Tidak valid","OK")),IF('Personal MTs'!S11&lt;3,IF('Personal MTs'!T11="","OK","Harap dikosongkan"))))</f>
        <v>OK</v>
      </c>
      <c r="U11" s="30" t="str">
        <f>IF('Personal MTs'!U11="","-",IF('Personal MTs'!U11&gt;2,"Tidak valid",IF('Personal MTs'!U11&lt;1,"Tidak valid","OK")))</f>
        <v>OK</v>
      </c>
      <c r="V11" s="30" t="str">
        <f>IF('Personal MTs'!U11="",IF('Personal MTs'!V11="","-","Tidak valid"),IF('Personal MTs'!U11=2,IF('Personal MTs'!V11="","Wajib Diisi",IF(VALUE('Personal MTs'!V11)&gt;1,"Tidak valid","OK")),IF('Personal MTs'!U11=1,IF('Personal MTs'!V11="","OK","Harap dikosongkan"))))</f>
        <v>OK</v>
      </c>
      <c r="W11" s="31" t="str">
        <f>IF('Personal MTs'!U11=1,"OK",IF('Personal MTs'!V11="",IF('Personal MTs'!W11&lt;&gt;"","Harap dikosongkan","-"),IF('Personal MTs'!V11=0,IF('Personal MTs'!W11&lt;&gt;"","Harap dikosongkan","OK"),IF('Personal MTs'!W11="","Wajib Diisi",IF(VALUE(LEFT('Personal MTs'!W11,2))&gt;31,"Tanggal tidak valid",IF(VALUE(LEFT(RIGHT('Personal MTs'!W11,7),2))&gt;12,"Bulan tidak valid",IF(VALUE(RIGHT('Personal MTs'!W11,4))&gt;2016,"Tahun cek lagi",IF(VALUE(RIGHT('Personal MTs'!W11,4))&lt;1990,"Tahun cek lagi","OK"))))))))</f>
        <v>OK</v>
      </c>
      <c r="X11" s="30" t="str">
        <f>IF('Personal MTs'!U11="","-",IF('Personal MTs'!U11=1,IF('Personal MTs'!X11="","Wajib Diisi",IF(VALUE(LEFT('Personal MTs'!X11,2))&gt;14,"Tidak valid","OK")),IF('Personal MTs'!U11=2,(IF('Personal MTs'!V11&lt;1,IF('Personal MTs'!X11="","OK","Harap dikosongkan"),IF('Personal MTs'!X11="","Wajib Diisi",IF(VALUE(LEFT('Personal MTs'!X11,2))&gt;14,"Tidak valid","OK")))))))</f>
        <v>OK</v>
      </c>
      <c r="Y11" s="31" t="str">
        <f>IF('Personal MTs'!U11="","-",IF('Personal MTs'!U11=2,"OK",IF('Personal MTs'!U11=1,IF('Personal MTs'!Y11="","Wajib Diisi",IF('Personal MTs'!Y11="","-",IF(VALUE(LEFT('Personal MTs'!Y11,2))&gt;31,"Tanggal tidak valid",IF(VALUE(LEFT(RIGHT('Personal MTs'!Y11,7),2))&gt;12,"Bulan tidak valid",IF(VALUE(RIGHT('Personal MTs'!Y11,4))&gt;2016,"Tahun cek lagi",IF(VALUE(RIGHT('Personal MTs'!Y11,4))&lt;1960,"Tahun cek lagi","OK")))))))))</f>
        <v>OK</v>
      </c>
      <c r="Z11" s="31" t="str">
        <f>IF('Personal MTs'!Z11="","-",IF(VALUE(LEFT('Personal MTs'!Z11,2))&gt;31,"Tanggal tidak valid",IF(VALUE(LEFT(RIGHT('Personal MTs'!Z11,7),2))&gt;12,"Bulan tidak valid",IF(VALUE(RIGHT('Personal MTs'!Z11,4))&gt;2016,"Tahun cek lagi",IF(VALUE(RIGHT('Personal MTs'!Z11,4))&lt;1960,"Tahun cek lagi","OK")))))</f>
        <v>OK</v>
      </c>
      <c r="AA11" s="31" t="str">
        <f>IF('Personal MTs'!AA11="","-",IF(VALUE(LEFT('Personal MTs'!AA11,2))&gt;31,"Tanggal tidak valid",IF(VALUE(LEFT(RIGHT('Personal MTs'!AA11,7),2))&gt;12,"Bulan tidak valid",IF(VALUE(RIGHT('Personal MTs'!AA11,4))&gt;2016,"Tahun cek lagi",IF(VALUE(RIGHT('Personal MTs'!AA11,4))&lt;1960,"Tahun cek lagi","OK")))))</f>
        <v>OK</v>
      </c>
      <c r="AB11" s="30" t="str">
        <f>IF('Personal MTs'!AB11="","-",IF('Personal MTs'!AB11&gt;6,"Tidak valid",IF('Personal MTs'!AB11&lt;1,"Tidak valid","OK")))</f>
        <v>OK</v>
      </c>
      <c r="AC11" s="30" t="str">
        <f>IF('Personal MTs'!AC11="","-",IF('Personal MTs'!AC11&gt;4,"Tidak valid",IF('Personal MTs'!AC11&lt;1,"Tidak valid","OK")))</f>
        <v>OK</v>
      </c>
      <c r="AD11" s="30" t="str">
        <f>IF('Personal MTs'!AD11="","-",IF('Personal MTs'!AD11&gt;20000000,"Cek lagi","OK"))</f>
        <v>OK</v>
      </c>
      <c r="AE11" s="30" t="str">
        <f>IF('Personal MTs'!AE11="","-",IF('Personal MTs'!AE11&gt;2,"Tidak valid",IF('Personal MTs'!AE11&lt;1,"Tidak valid","OK")))</f>
        <v>OK</v>
      </c>
      <c r="AF11" s="30" t="str">
        <f>IF('Personal MTs'!AE11="",IF('Personal MTs'!AF11="","-","Harap dikosongkan"),IF('Personal MTs'!AE11=1,IF('Personal MTs'!AF11="","OK","Harap dikosongkan"),IF('Personal MTs'!AF11="","Wajib Diisi",IF('Personal MTs'!AF11&gt;8,"Tidak valid",IF('Personal MTs'!AF11&lt;1,"Tidak valid","OK")))))</f>
        <v>OK</v>
      </c>
      <c r="AG11" s="53" t="str">
        <f>IF('Personal MTs'!AE11=1,IF('Personal MTs'!AG11="","OK","Harap dikosongkan"),IF('Personal MTs'!AF11="",IF('Personal MTs'!AF11="","-","Harap dikosongkan"),IF('Personal MTs'!AF11="",IF('Personal MTs'!AG11="","OK","Harap dikosongkan"),IF('Personal MTs'!AF11&lt;&gt;"",IF('Personal MTs'!AG11="","Wajib Diisi",IF(LEN('Personal MTs'!AG11)&lt;&gt;8,"Tidak valid","OK"))))))</f>
        <v>OK</v>
      </c>
      <c r="AH11" s="30" t="str">
        <f>IF('Personal MTs'!AH11="","-",IF('Personal MTs'!AH11&gt;2,"Tidak valid",IF('Personal MTs'!AH11&lt;1,"Tidak valid","OK")))</f>
        <v>OK</v>
      </c>
      <c r="AI11" s="30" t="str">
        <f>IF('Personal MTs'!AI11="","-",IF('Personal MTs'!AI11&gt;5,"Tidak valid",IF('Personal MTs'!AI11&lt;1,"Tidak valid","OK")))</f>
        <v>OK</v>
      </c>
      <c r="AJ11" s="30" t="str">
        <f>IF('Personal MTs'!AH11="",IF('Personal MTs'!AJ11="","-","Kolom AA Wajib Diisi"),IF('Personal MTs'!AH11=1,IF('Personal MTs'!AJ11="","Wajib Diisi",IF(VALUE('Personal MTs'!AJ11)&gt;0,IF(VALUE('Personal MTs'!AJ11)&lt;34,"OK","Tidak valid"))),IF('Personal MTs'!AH11&gt;1,IF('Personal MTs'!AJ11="","OK","Harap dikosongkan"))))</f>
        <v>OK</v>
      </c>
      <c r="AK11" s="30" t="str">
        <f>IF('Personal MTs'!AH11&amp;'Personal MTs'!AJ11&amp;'Personal MTs'!AK11="","-",IF(VALUE('Personal MTs'!AH11&amp;'Personal MTs'!AJ11&amp;'Personal MTs'!AK11)=2,"OK",IF('Personal MTs'!AJ11="",IF(VALUE('Personal MTs'!AK11)&gt;0,"Harap dikosongkan","-"),IF('Personal MTs'!AJ11&lt;&gt;"",IF(VALUE('Personal MTs'!AK11)&gt;0,IF(VALUE('Personal MTs'!AK11)&gt;50,"Cek lagi","OK"),"Wajib Diisi")))))</f>
        <v>OK</v>
      </c>
      <c r="AL11" s="30" t="str">
        <f>IF('Personal MTs'!AH11="",IF('Personal MTs'!AL11="","-","Kolom Z Wajib Diisi"),IF('Personal MTs'!AH11=2,IF('Personal MTs'!AL11="","Wajib Diisi",IF(VALUE('Personal MTs'!AL11)&gt;0,IF(VALUE('Personal MTs'!AL11)&lt;9,"OK","Tidak valid"))),IF('Personal MTs'!AH11=1,IF('Personal MTs'!AL11="","OK","Harap dikosongkan"))))</f>
        <v>OK</v>
      </c>
      <c r="AM11" s="30" t="str">
        <f>IF('Personal MTs'!AM11="","-",IF('Personal MTs'!AM11&gt;8,"Tidak valid","OK"))</f>
        <v>-</v>
      </c>
      <c r="AN11" s="30" t="str">
        <f>IF('Personal MTs'!AM11="",IF('Personal MTs'!AN11="","-",IF('Personal MTs'!AN11&lt;&gt;"","Kolom AC Wajib Diisi","OK")),IF('Personal MTs'!AM11&lt;&gt;"",IF('Personal MTs'!AN11="","Wajib Diisi",IF(VALUE('Personal MTs'!AN11)&gt;24,"Cek lagi","OK"))))</f>
        <v>-</v>
      </c>
      <c r="AO11" s="30" t="str">
        <f>IF('Personal MTs'!AO11="","-",IF('Personal MTs'!AO11&gt;8,"Tidak valid","OK"))</f>
        <v>-</v>
      </c>
      <c r="AP11" s="53" t="str">
        <f>IF('Personal MTs'!AO11="",IF('Personal MTs'!AP11="","-","Harap dikosongkan"),IF('Personal MTs'!AO11&lt;&gt;"",IF('Personal MTs'!AP11="","Wajib Diisi",IF(LEN('Personal MTs'!AP11)&lt;&gt;8,"Tidak valid","OK"))))</f>
        <v>-</v>
      </c>
      <c r="AQ11" s="30" t="str">
        <f>IF('Personal MTs'!AO11="",IF('Personal MTs'!AQ11="","-","Kolom AG Wajib Diisi"),IF('Personal MTs'!AO11&lt;9,IF('Personal MTs'!AQ11="","Wajib Diisi",IF(VALUE('Personal MTs'!AQ11)&lt;34,IF(VALUE('Personal MTs'!AQ11)&gt;0,"OK","Tidak valid")))))</f>
        <v>-</v>
      </c>
      <c r="AR11" s="30" t="str">
        <f>IF('Personal MTs'!AO11="",IF('Personal MTs'!AR11="","-",IF('Personal MTs'!AR11&lt;&gt;"","Kolom AG Wajib Diisi","OK")),IF('Personal MTs'!AO11&lt;&gt;"",IF('Personal MTs'!AR11="","Wajib Diisi",IF(VALUE('Personal MTs'!AR11)&gt;50,"Cek lagi","OK"))))</f>
        <v>-</v>
      </c>
      <c r="AS11" s="30" t="str">
        <f>IF('Personal MTs'!AS11="","-",IF('Personal MTs'!AS11&gt;1,"Tidak valid",IF('Personal MTs'!AS11&lt;0,"Tidak valid","OK")))</f>
        <v>OK</v>
      </c>
      <c r="AT11" s="30" t="str">
        <f>IF('Personal MTs'!AS11="",IF('Personal MTs'!AT11&lt;&gt;"","Harap dikosongkan","-"),IF('Personal MTs'!AS11=0,IF('Personal MTs'!AT11&lt;&gt;"","Harap dikosongkan","OK"),IF('Personal MTs'!AT11="","Wajib Diisi",IF('Personal MTs'!AT11&gt;3,"Tidak valid",IF('Personal MTs'!AT11&lt;1,"Tidak valid","OK")))))</f>
        <v>OK</v>
      </c>
      <c r="AU11" s="30" t="str">
        <f>IF('Personal MTs'!AS11="",IF('Personal MTs'!AU11&lt;&gt;"","Harap dikosongkan","-"),IF('Personal MTs'!AT11&lt;&gt;1,IF('Personal MTs'!AU11="","OK","Harap dikosongkan"),IF('Personal MTs'!AU11="","Wajib Diisi",IF('Personal MTs'!AU11&gt;2016,"Cek lagi",IF('Personal MTs'!AU11&lt;2005,"Cek lagi","OK")))))</f>
        <v>OK</v>
      </c>
      <c r="AV11" s="30" t="str">
        <f>IF('Personal MTs'!AS11="",IF('Personal MTs'!AV11&lt;&gt;"","Harap dikosongkan","-"),IF('Personal MTs'!AT11&lt;&gt;1,IF('Personal MTs'!AV11="","OK","Harap dikosongkan"),IF('Personal MTs'!AV11="","Wajib Diisi",IF(VALUE('Personal MTs'!AV11)&gt;33,"Tidak valid",IF(VALUE('Personal MTs'!AV11)&lt;1,"Tidak valid","OK")))))</f>
        <v>OK</v>
      </c>
      <c r="AW11" s="30" t="str">
        <f>IF('Personal MTs'!AS11="",IF('Personal MTs'!AW11="","-","Harap dikosongkan"),IF('Personal MTs'!AS11=0,IF('Personal MTs'!AW11="","OK","Harap dikosongkan"),IF('Personal MTs'!AT11="",IF('Personal MTs'!AW11="","-","Harap dikosongkan"),IF('Personal MTs'!AT11&lt;&gt;1,IF('Personal MTs'!AW11="","OK","Harap dikosongkan"),IF('Personal MTs'!AW11="","OK",IF(LEN('Personal MTs'!AW11)&lt;12,"Tidak valid",IF(LEN('Personal MTs'!AW11)&gt;14,"Tidak valid","OK")))))))</f>
        <v>OK</v>
      </c>
      <c r="AX11" s="31" t="str">
        <f>IF('Personal MTs'!AS11="",IF('Personal MTs'!AX11="","-","Harap dikosongkan"),IF('Personal MTs'!AS11=0,IF('Personal MTs'!AX11="","OK","Harap dikosongkan"),IF('Personal MTs'!AT11="",IF('Personal MTs'!AX11="","-","Harap dikosongkan"),IF('Personal MTs'!AT11&lt;&gt;1,IF('Personal MTs'!AX11="","OK","Harap dikosongkan"),IF('Personal MTs'!AW11="",IF('Personal MTs'!AX11="","OK","Harap dikosongkan"),IF('Personal MTs'!AX11="","Wajib diisi",IF(LEN('Personal MTs'!AX11)&lt;5,"Cek lagi","OK")))))))</f>
        <v>OK</v>
      </c>
      <c r="AY11" s="31" t="str">
        <f>IF('Personal MTs'!AS11="",IF('Personal MTs'!AY11="","-","Harap dikosongkan"),IF('Personal MTs'!AS11=0,IF('Personal MTs'!AY11="","OK","Harap dikosongkan"),IF('Personal MTs'!AT11="",IF('Personal MTs'!AY11="","-","Harap dikosongkan"),IF('Personal MTs'!AT11&lt;&gt;1,IF('Personal MTs'!AY11="","OK","Harap dikosongkan"),IF('Personal MTs'!AW11="",IF('Personal MTs'!AY11="","OK","Harap dikosongkan"),IF('Personal MTs'!AY11="","Wajib diisi",IF(VALUE(LEFT('Personal MTs'!AY11,2))&gt;31,"Tanggal tidak valid",IF(VALUE(LEFT(RIGHT('Personal MTs'!AY11,7),2))&gt;12,"Bulan tidak valid",IF(VALUE(RIGHT('Personal MTs'!AY11,4))&gt;2016,"Tahun cek lagi",IF(VALUE(RIGHT('Personal MTs'!AY11,4))&lt;2005,"Tahun cek lagi","OK"))))))))))</f>
        <v>OK</v>
      </c>
      <c r="AZ11" s="30" t="str">
        <f>IF('Personal MTs'!AS11="",IF('Personal MTs'!AZ11="","-","Harap dikosongkan"),IF('Personal MTs'!AS11=0,IF('Personal MTs'!AZ11="","OK","Harap dikosongkan"),IF('Personal MTs'!AT11="",IF('Personal MTs'!AZ11="","-","Harap dikosongkan"),IF('Personal MTs'!AT11&lt;&gt;1,IF('Personal MTs'!AZ11="","OK","Harap dikosongkan"),IF('Personal MTs'!AW11="",IF('Personal MTs'!AZ11="","OK","Harap dikosongkan"),IF('Personal MTs'!AW11&lt;&gt;"",IF('Personal MTs'!AZ11="","Wajib diisi",IF('Personal MTs'!AZ11&gt;1,"Tidak valid","OK"))))))))</f>
        <v>OK</v>
      </c>
      <c r="BA11" s="30" t="str">
        <f>IF('Personal MTs'!AS11="",IF('Personal MTs'!BA11="","-","Harap dikosongkan"),IF('Personal MTs'!AS11=0,IF('Personal MTs'!BA11="","OK","Harap dikosongkan"),IF('Personal MTs'!AT11="",IF('Personal MTs'!BA11="","-","Harap dikosongkan"),IF('Personal MTs'!AT11&lt;&gt;1,IF('Personal MTs'!BA11="","OK","Harap dikosongkan"),IF('Personal MTs'!AZ11=0,IF('Personal MTs'!BA11="","OK","Harap dikosongkan"),IF('Personal MTs'!AZ11=1,IF('Personal MTs'!BA11="","Wajib diisi",IF('Personal MTs'!AZ11="",IF('Personal MTs'!BA11="","-","Harap dikosongkan"),IF('Personal MTs'!AZ11=0,IF('Personal MTs'!BA11="","OK","Harap dikosongkan"),IF('Personal MTs'!BA11="","Wajib diisi",IF('Personal MTs'!BA11&gt;2016,"Tidak valid",IF('Personal MTs'!BA11&lt;2005,"Tidak valid",IF('Personal MTs'!BA11&gt;'Personal MTs'!BA11,"Cek lagi","OK")))))))))))))</f>
        <v>OK</v>
      </c>
      <c r="BB11" s="30" t="str">
        <f>IF('Personal MTs'!AS11="",IF('Personal MTs'!BB11="","-","Harap dikosongkan"),IF('Personal MTs'!AS11=0,IF('Personal MTs'!BB11="","OK","Harap dikosongkan"),IF('Personal MTs'!AT11="",IF('Personal MTs'!BB11="","-","Harap dikosongkan"),IF('Personal MTs'!AT11&lt;&gt;1,IF('Personal MTs'!BB11="","OK","Harap dikosongkan"),IF('Personal MTs'!AZ11=0,IF('Personal MTs'!BB11="","OK","Harap dikosongkan"),IF('Personal MTs'!AZ11=1,IF('Personal MTs'!BB11="","Wajib diisi",IF('Personal MTs'!AZ11="",IF('Personal MTs'!BB11="","-","Harap dikosongkan"),IF('Personal MTs'!AZ11=0,IF('Personal MTs'!BB11="","OK","Harap dikosongkan"),IF('Personal MTs'!BB11="","Wajib diisi",IF('Personal MTs'!BB11&gt;20000000,"Cek lagi",IF('Personal MTs'!BB11&lt;100000,"Cek lagi","OK"))))))))))))</f>
        <v>OK</v>
      </c>
      <c r="BC11" s="30" t="str">
        <f>IF('Personal MTs'!BC11="","-",IF('Personal MTs'!BC11&gt;1,"Tidak valid","OK"))</f>
        <v>-</v>
      </c>
      <c r="BD11" s="30" t="str">
        <f>IF('Personal MTs'!BC11="",IF('Personal MTs'!BD11="","-","Harap dikosongkan"),IF('Personal MTs'!BC11=0,IF('Personal MTs'!BD11="","OK","Harap dikosongkan"),IF('Personal MTs'!BD11="","Wajib Diisi",IF('Personal MTs'!BD11&gt;2016,"Tidak valid",IF('Personal MTs'!BD11&lt;2005,"Tidak valid","OK")))))</f>
        <v>-</v>
      </c>
      <c r="BE11" s="30" t="str">
        <f>IF('Personal MTs'!BC11="",IF('Personal MTs'!BE11="","-","Harap dikosongkan"),IF('Personal MTs'!BC11=0,IF('Personal MTs'!BE11="","OK","Harap dikosongkan"),IF('Personal MTs'!BE11="","Wajib Diisi",IF('Personal MTs'!BE11&gt;2000000,"Cek lagi",IF('Personal MTs'!BE11&lt;50000,"Cek lagi","OK")))))</f>
        <v>-</v>
      </c>
      <c r="BF11" s="30" t="str">
        <f>IF('Personal MTs'!BF11="","-",IF('Personal MTs'!BF11&gt;1,"Tidak valid","OK"))</f>
        <v>OK</v>
      </c>
      <c r="BG11" s="30" t="str">
        <f>IF('Personal MTs'!BF11="",IF('Personal MTs'!BG11&lt;&gt;"","Harap dikosongkan","-"),IF('Personal MTs'!BF11=0,IF('Personal MTs'!BG11&lt;&gt;"","Harap dikosongkan","OK"),IF('Personal MTs'!BG11="","Wajib Diisi",IF('Personal MTs'!BG11&gt;4,"Tidak valid",IF('Personal MTs'!BG11&lt;1,"Tidak valid","OK")))))</f>
        <v>OK</v>
      </c>
      <c r="BH11" s="30" t="str">
        <f>IF('Personal MTs'!BF11="",IF('Personal MTs'!BH11&lt;&gt;"","Harap dikosongkan","-"),IF('Personal MTs'!BF11=0,IF('Personal MTs'!BH11&lt;&gt;"","Harap dikosongkan","OK"),IF('Personal MTs'!BH11="","Wajib Diisi",IF('Personal MTs'!BH11&gt;4,"Tidak valid",IF('Personal MTs'!BH11&lt;1,"Tidak valid","OK")))))</f>
        <v>OK</v>
      </c>
      <c r="BI11" s="30" t="str">
        <f>IF('Personal MTs'!BF11="",IF('Personal MTs'!BI11&lt;&gt;"","Harap dikosongkan","-"),IF('Personal MTs'!BF11=0,IF('Personal MTs'!BI11&lt;&gt;"","Harap dikosongkan","OK"),IF('Personal MTs'!BI11="","Wajib Diisi",IF('Personal MTs'!BI11&gt;2015,"Tidak valid",IF('Personal MTs'!BI11&lt;1980,"Tidak valid","OK")))))</f>
        <v>OK</v>
      </c>
      <c r="BJ11" s="30" t="str">
        <f>IF('Personal MTs'!BJ11="","-",IF('Personal MTs'!BJ11&gt;1,"Tidak valid","OK"))</f>
        <v>-</v>
      </c>
      <c r="BK11" s="30" t="str">
        <f>IF('Personal MTs'!BJ11="",IF('Personal MTs'!BK11&lt;&gt;"","Kolom BJ harus diisi","-"),IF('Personal MTs'!BJ11=0,IF('Personal MTs'!BK11&lt;&gt;"","Harap dikosongkan","OK"),IF('Personal MTs'!BK11="","Wajib Diisi",IF('Personal MTs'!BK11&gt;2016,"Tidak valid",IF('Personal MTs'!BK11&lt;1980,"Tidak valid","OK")))))</f>
        <v>-</v>
      </c>
      <c r="BL11" s="30" t="str">
        <f>IF('Personal MTs'!BL11="","-",IF('Personal MTs'!BL11&gt;1,"Tidak valid","OK"))</f>
        <v>-</v>
      </c>
      <c r="BM11" s="30" t="str">
        <f>IF('Personal MTs'!BL11="",IF('Personal MTs'!BM11&lt;&gt;"","Kolom BL harus diisi","-"),IF('Personal MTs'!BL11=0,IF('Personal MTs'!BM11&lt;&gt;"","Harap dikosongkan","OK"),IF('Personal MTs'!BM11="","Wajib Diisi",IF('Personal MTs'!BM11&gt;2016,"Tidak valid",IF('Personal MTs'!BM11&lt;1980,"Tidak valid","OK")))))</f>
        <v>-</v>
      </c>
      <c r="BN11" s="30" t="str">
        <f>IF('Personal MTs'!BN11="","-",IF('Personal MTs'!BN11&gt;1,"Tidak valid","OK"))</f>
        <v>-</v>
      </c>
      <c r="BO11" s="30" t="str">
        <f>IF('Personal MTs'!BN11="",IF('Personal MTs'!BO11&lt;&gt;"","Kolom BN harus diisi","-"),IF('Personal MTs'!BN11=0,IF('Personal MTs'!BO11&lt;&gt;"","Harap dikosongkan","OK"),IF('Personal MTs'!BO11="","Wajib Diisi",IF('Personal MTs'!BO11&gt;2016,"Tidak valid",IF('Personal MTs'!BO11&lt;1980,"Tidak valid","OK")))))</f>
        <v>-</v>
      </c>
      <c r="BP11" s="30" t="str">
        <f>IF('Personal MTs'!BP11="","-",IF('Personal MTs'!BP11&gt;1,"Tidak valid","OK"))</f>
        <v>-</v>
      </c>
      <c r="BQ11" s="30" t="str">
        <f>IF('Personal MTs'!BP11="",IF('Personal MTs'!BQ11&lt;&gt;"","Kolom BP harus diisi","-"),IF('Personal MTs'!BP11=0,IF('Personal MTs'!BQ11&lt;&gt;"","Harap dikosongkan","OK"),IF('Personal MTs'!BQ11="","Wajib Diisi",IF('Personal MTs'!BQ11&gt;2016,"Tidak valid",IF('Personal MTs'!BQ11&lt;1980,"Tidak valid","OK")))))</f>
        <v>-</v>
      </c>
      <c r="BR11" s="30" t="str">
        <f>IF('Personal MTs'!BR11="","-",IF('Personal MTs'!BR11&gt;1,"Tidak valid","OK"))</f>
        <v>-</v>
      </c>
      <c r="BS11" s="30" t="str">
        <f>IF('Personal MTs'!BR11="",IF('Personal MTs'!BS11&lt;&gt;"","Kolom BR harus diisi","-"),IF('Personal MTs'!BR11=0,IF('Personal MTs'!BS11&lt;&gt;"","Harap dikosongkan","OK"),IF('Personal MTs'!BS11="","Wajib Diisi",IF('Personal MTs'!BS11&gt;2016,"Tidak valid",IF('Personal MTs'!BS11&lt;1980,"Tidak valid","OK")))))</f>
        <v>-</v>
      </c>
      <c r="BT11" s="30" t="str">
        <f>IF('Personal MTs'!BT11="","-",IF(LEN('Personal MTs'!BT11)&lt;5,"Cek lagi","OK"))</f>
        <v>OK</v>
      </c>
      <c r="BU11" s="30" t="str">
        <f>IF('Personal MTs'!BU11="","-",IF(LEN('Personal MTs'!BU11)&lt;4,"Cek lagi","OK"))</f>
        <v>OK</v>
      </c>
      <c r="BV11" s="30" t="str">
        <f>IF('Personal MTs'!BV11="","-",IF(LEN('Personal MTs'!BV11)&lt;4,"Cek lagi","OK"))</f>
        <v>OK</v>
      </c>
      <c r="BW11" s="30" t="str">
        <f>IF('Personal MTs'!BW11="","-",IF(LEN('Personal MTs'!BW11)&lt;4,"Cek lagi","OK"))</f>
        <v>OK</v>
      </c>
      <c r="BX11" s="30" t="str">
        <f>IF('Personal MTs'!BX11="","-",IF(LEN('Personal MTs'!BX11)&lt;4,"Cek lagi","OK"))</f>
        <v>OK</v>
      </c>
      <c r="BY11" s="30" t="str">
        <f>IF('Personal MTs'!BY11="","-",IF(LEN('Personal MTs'!BY11)&lt;&gt;5,"Tidak valid","OK"))</f>
        <v>OK</v>
      </c>
      <c r="BZ11" s="30" t="str">
        <f>IF('Personal MTs'!BZ11="","-",IF('Personal MTs'!BZ11&gt;5,"Tidak valid",IF('Personal MTs'!BZ11&lt;1,"Tidak valid","OK")))</f>
        <v>OK</v>
      </c>
      <c r="CA11" s="30" t="str">
        <f>IF('Personal MTs'!CA11="","-",IF('Personal MTs'!CA11&gt;8,"Tidak valid",IF('Personal MTs'!CA11&lt;1,"Tidak valid","OK")))</f>
        <v>OK</v>
      </c>
      <c r="CB11" s="30" t="str">
        <f>IF('Personal MTs'!CB11="","-",IF(LEN('Personal MTs'!CB11)&lt;9,"Cek lagi",IF(LEN('Personal MTs'!CB11)&gt;14,"Cek lagi","OK")))</f>
        <v>OK</v>
      </c>
      <c r="CC11" s="103" t="str">
        <f>IF('Personal MTs'!CC11="","-",IF('Personal MTs'!CC11&gt;6,"Tidak valid",IF('Personal MTs'!CC11&lt;1,"Tidak valid","OK")))</f>
        <v>OK</v>
      </c>
      <c r="CD11" s="103" t="str">
        <f>IF('Personal MTs'!CD11="","-",IF('Personal MTs'!CD11&gt;6,"Tidak valid",IF('Personal MTs'!CD11&lt;1,"Tidak valid","OK")))</f>
        <v>OK</v>
      </c>
      <c r="CE11" s="103" t="str">
        <f>IF('Personal MTs'!S11="","-",IF('Personal MTs'!S11&lt;6,IF('Personal MTs'!CE11="","OK","Cek lagi Kolom S"),IF(AND('Personal MTs'!S11&lt;6,'Personal MTs'!CE11&lt;&gt;""),"Harap Dikosongkan",IF(AND('Personal MTs'!S11&lt;6,'Personal MTs'!CE11=""),"-",IF(AND('Personal MTs'!S11&gt;5,'Personal MTs'!CE11=""),"Wajib Diisi",IF(OR(AND('Personal MTs'!S11&gt;5,'Personal MTs'!CE11&lt;"01"),AND('Personal MTs'!S11&gt;5,'Personal MTs'!CE11&gt;"18")),"Tidak Valid","OK"))))))</f>
        <v>OK</v>
      </c>
      <c r="CF11" s="103" t="str">
        <f>IF('Personal MTs'!S11="","-",IF('Personal MTs'!S11&lt;6,IF('Personal MTs'!CF11="","OK","Cek lagi Kolom S"),IF(AND('Personal MTs'!S11&lt;6,'Personal MTs'!CF11&lt;&gt;""),"Harap Dikosongkan",IF(AND('Personal MTs'!S11&lt;6,'Personal MTs'!CF11=""),"-",IF(AND('Personal MTs'!S11&gt;5,'Personal MTs'!CF11=""),"Wajib Diisi","OK")))))</f>
        <v>OK</v>
      </c>
      <c r="CG11" s="103" t="str">
        <f>IF('Personal MTs'!S11="","-",IF('Personal MTs'!S11&lt;6,IF('Personal MTs'!CG11="","OK","Cek lagi Kolom S"),IF(AND('Personal MTs'!S11&lt;6,'Personal MTs'!CG11&lt;&gt;""),"Harap Dikosongkan",IF(AND('Personal MTs'!S11&lt;6,'Personal MTs'!CG11=""),"-",IF(AND('Personal MTs'!S11&gt;5,'Personal MTs'!CG11=""),"Wajib Diisi",IF(OR(AND('Personal MTs'!S11&gt;5,'Personal MTs'!CG11&lt;1980),AND('Personal MTs'!S11&gt;5,'Personal MTs'!CG11&gt;2016)),"Cek lagi","OK"))))))</f>
        <v>OK</v>
      </c>
      <c r="CH11" s="103" t="str">
        <f>IF('Personal MTs'!S11="","-",IF('Personal MTs'!S11&lt;8,IF('Personal MTs'!CH11="","OK","Cek lagi Kolom S"),IF(AND('Personal MTs'!S11&lt;8,'Personal MTs'!CH11&lt;&gt;""),"Harap Dikosongkan",IF(AND('Personal MTs'!S11&lt;8,'Personal MTs'!CH11=""),"-",IF(AND('Personal MTs'!S11&gt;7,'Personal MTs'!CH11=""),"Wajib Diisi",IF(OR(AND('Personal MTs'!S11&gt;7,'Personal MTs'!CH11&lt;"01"),AND('Personal MTs'!S11&gt;7,'Personal MTs'!CH11&gt;"18")),"Tidak Valid","OK"))))))</f>
        <v>OK</v>
      </c>
      <c r="CI11" s="103" t="str">
        <f>IF('Personal MTs'!S11="","-",IF('Personal MTs'!S11&lt;8,IF('Personal MTs'!CI11="","OK","Cek lagi Kolom S"),IF(AND('Personal MTs'!S11&lt;8,'Personal MTs'!CI11&lt;&gt;""),"Harap Dikosongkan",IF(AND('Personal MTs'!S11&lt;8,'Personal MTs'!CI11=""),"-",IF(AND('Personal MTs'!S11&gt;7,'Personal MTs'!CI11=""),"Wajib Diisi","OK")))))</f>
        <v>OK</v>
      </c>
      <c r="CJ11" s="103" t="str">
        <f>IF('Personal MTs'!S11="","-",IF('Personal MTs'!S11&lt;8,IF('Personal MTs'!CJ11="","OK","Cek lagi Kolom S"),IF(AND('Personal MTs'!S11&lt;8,'Personal MTs'!CJ11&lt;&gt;""),"Harap Dikosongkan",IF(AND('Personal MTs'!S11&lt;8,'Personal MTs'!CJ11=""),"-",IF(AND('Personal MTs'!S11&gt;7,'Personal MTs'!CJ11=""),"Wajib Diisi",IF(OR(AND('Personal MTs'!S11&gt;7,'Personal MTs'!CJ11&lt;1980),AND('Personal MTs'!S11&gt;7,'Personal MTs'!CJ11&gt;2016)),"Cek lagi","OK"))))))</f>
        <v>OK</v>
      </c>
      <c r="CK11" s="103" t="str">
        <f>IF('Personal MTs'!S11="","-",IF('Personal MTs'!S11&lt;9,IF('Personal MTs'!CK11="","OK","Cek lagi Kolom S"),IF(AND('Personal MTs'!S11&lt;9,'Personal MTs'!CK11&lt;&gt;""),"Harap Dikosongkan",IF(AND('Personal MTs'!S11&lt;9,'Personal MTs'!CK11=""),"-",IF(AND('Personal MTs'!S11&gt;8,'Personal MTs'!CK11=""),"Wajib Diisi",IF(OR(AND('Personal MTs'!S11&gt;8,'Personal MTs'!CK11&lt;"01"),AND('Personal MTs'!S11&gt;8,'Personal MTs'!CK11&gt;"18")),"Tidak Valid","OK"))))))</f>
        <v>OK</v>
      </c>
      <c r="CL11" s="103" t="str">
        <f>IF('Personal MTs'!S11="","-",IF('Personal MTs'!S11&lt;9,IF('Personal MTs'!CL11="","OK","Cek lagi Kolom S"),IF(AND('Personal MTs'!S11&lt;9,'Personal MTs'!CL11&lt;&gt;""),"Harap Dikosongkan",IF(AND('Personal MTs'!S11&lt;9,'Personal MTs'!CL11=""),"-",IF(AND('Personal MTs'!S11&gt;8,'Personal MTs'!CL11=""),"Wajib Diisi","OK")))))</f>
        <v>OK</v>
      </c>
      <c r="CM11" s="103" t="str">
        <f>IF('Personal MTs'!S11="","-",IF('Personal MTs'!S11&lt;9,IF('Personal MTs'!CM11="","OK","Cek lagi Kolom S"),IF(AND('Personal MTs'!S11&lt;9,'Personal MTs'!CM11&lt;&gt;""),"Harap Dikosongkan",IF(AND('Personal MTs'!S11&lt;9,'Personal MTs'!CM11=""),"-",IF(AND('Personal MTs'!S11&gt;8,'Personal MTs'!CM11=""),"Wajib Diisi",IF(OR(AND('Personal MTs'!S11&gt;8,'Personal MTs'!CM11&lt;1980),AND('Personal MTs'!S11&gt;8,'Personal MTs'!CM11&gt;2016)),"Cek lagi","OK"))))))</f>
        <v>OK</v>
      </c>
      <c r="CN11" s="103" t="str">
        <f>IF(AND('Personal MTs'!AH11=1,'Personal MTs'!U11=2,'Personal MTs'!AC11=1),IF(AND('Personal MTs'!AH11=1,'Personal MTs'!U11=2,'Personal MTs'!AC11=1,'Personal MTs'!CN11=""),"Wajib Diisi",IF(AND('Personal MTs'!AH11=1,'Personal MTs'!U11=2,'Personal MTs'!AC11=1,'Personal MTs'!CN11&lt;&gt;""),"OK","-")),IF('Personal MTs'!CN11&lt;&gt;"","Harap Dikosongkan","-"))</f>
        <v>-</v>
      </c>
      <c r="CO11" s="103" t="str">
        <f>IF(AND('Personal MTs'!AH11=1,'Personal MTs'!U11=2,'Personal MTs'!AC11=1),IF('Personal MTs'!CO11="","Wajib Diisi",IF(VALUE(RIGHT('Personal MTs'!CO11,4))&gt;2016,"Tahun cek lagi",IF(VALUE(RIGHT('Personal MTs'!CO11,4))&lt;1961,"Tahun cek lagi","OK"))),IF('Personal MTs'!CO11&lt;&gt;"","Harap dikosongkan","-"))</f>
        <v>-</v>
      </c>
      <c r="CP11" s="103" t="str">
        <f>IF(AND('Personal MTs'!AH11=1,'Personal MTs'!U11=2,'Personal MTs'!AC11=1,'Personal MTs'!V11=1),IF(AND('Personal MTs'!AH11=1,'Personal MTs'!U11=2,'Personal MTs'!AC11=1,'Personal MTs'!CP11="",,'Personal MTs'!V11=1),"Wajib Diisi",IF(AND('Personal MTs'!AH11=1,'Personal MTs'!U11=2,'Personal MTs'!AC11=1,'Personal MTs'!CP11&lt;&gt;"",'Personal MTs'!V11=1),"OK","-")),IF('Personal MTs'!CP11&lt;&gt;"","Harap Dikosongkan","-"))</f>
        <v>-</v>
      </c>
      <c r="CQ11" s="103" t="str">
        <f>IF(AND('Personal MTs'!AH11=1,'Personal MTs'!U11=2,'Personal MTs'!AC11=1,'Personal MTs'!V11=1),IF('Personal MTs'!CQ11="","Wajib Diisi",IF(VALUE(RIGHT('Personal MTs'!CQ11,4))&gt;2016,"Tahun cek lagi",IF(VALUE(RIGHT('Personal MTs'!CQ11,4))&lt;2006,"Tahun cek lagi","OK"))),IF('Personal MTs'!CQ11&lt;&gt;"","Harap dikosongkan","-"))</f>
        <v>-</v>
      </c>
      <c r="CR11" s="103" t="str">
        <f>IF(AND('Personal MTs'!AS11="",'Personal MTs'!CR11=""),"-",IF(AND('Personal MTs'!AS11=0,'Personal MTs'!CR11=""),"OK",IF(AND('Personal MTs'!AS11=1,'Personal MTs'!CR11=""),"Wajib Diisi",IF('Personal MTs'!AS11="",IF('Personal MTs'!CR11&lt;&gt;"","Harap dikosongkan","-"),IF('Personal MTs'!AS11&gt;1,IF('Personal MTs'!CR11="","-","Harap dikosongkan"),IF('Personal MTs'!CR11="","-",IF(LEN('Personal MTs'!CR11)&gt;54,"Tidak valid",IF(LEN('Personal MTs'!CR11)&lt;2,"Tidak valid",IF(VALUE('Personal MTs'!CR11)&lt;0,"Cek lagi","OK")))))))))</f>
        <v>OK</v>
      </c>
      <c r="CS11" s="103" t="str">
        <f>IF(AND('Personal MTs'!AS11="",'Personal MTs'!CS11=""),"-",IF(AND('Personal MTs'!AS11=0,'Personal MTs'!CS11=""),"OK",IF(AND('Personal MTs'!AS11=1,'Personal MTs'!CS11=""),"Wajib Diisi",IF(OR('Personal MTs'!AS11="",'Personal MTs'!AS11=0),IF('Personal MTs'!CS11&lt;&gt;"","Harap dikosongkan","-"),IF('Personal MTs'!AS11&gt;1,IF('Personal MTs'!CS11="","-","Harap dikosongkan"),IF('Personal MTs'!CS11="","-",IF(('Personal MTs'!CS11)&gt;6,"Tidak Valid",IF(('Personal MTs'!CS11)&lt;1,"Tidak Valid",IF(VALUE('Personal MTs'!CS11)&lt;0,"Cek lagi","OK")))))))))</f>
        <v>OK</v>
      </c>
      <c r="CT11" s="103" t="str">
        <f>IF(AND('Personal MTs'!AS11="",'Personal MTs'!CT11=""),"-",IF(AND('Personal MTs'!AS11=0,'Personal MTs'!CT11=""),"OK",IF(AND('Personal MTs'!AT11=1,'Personal MTs'!CT11=""),"Wajib Diisi",IF(AND('Personal MTs'!AT11&gt;1,'Personal MTs'!CT11=""),"OK",IF(AND('Personal MTs'!AT11&lt;&gt;1,'Personal MTs'!CT11&lt;&gt;""),"Harap Dikosongkan",IF(AND('Personal MTs'!AT11=1,'Personal MTs'!CT11&lt;&gt;""),IF(VALUE(RIGHT('Personal MTs'!CT11,4))&gt;2016,"Tahun cek lagi",IF(VALUE(RIGHT('Personal MTs'!CT11,4))&lt;2006,"Tahun cek lagi","OK")),"-"))))))</f>
        <v>OK</v>
      </c>
      <c r="CU11" s="103" t="str">
        <f>IF(AND('Personal MTs'!AS11="",'Personal MTs'!CU11=""),"-",IF(AND('Personal MTs'!AS11=0,'Personal MTs'!CU11=""),"OK",IF(AND('Personal MTs'!AT11=1,'Personal MTs'!CU11=""),"Wajib Diisi",IF(AND('Personal MTs'!AT11&gt;1,'Personal MTs'!CT11=""),"OK",IF(AND('Personal MTs'!AT11&lt;&gt;1,'Personal MTs'!CU11&lt;&gt;""),"Harap Dikosongkan",IF(AND('Personal MTs'!AT11=1,'Personal MTs'!CU11&lt;&gt;""),IF(LEN('Personal MTs'!CU11)&gt;54,"Tidak Valid",IF(LEN('Personal MTs'!CU11)&lt;2,"Tidak Valid","OK")),"-"))))))</f>
        <v>OK</v>
      </c>
      <c r="CV11" s="103" t="str">
        <f>IF(AND('Personal MTs'!AS11="",'Personal MTs'!CV11=""),"-",IF(AND('Personal MTs'!AS11=0,'Personal MTs'!CV11=""),"OK",IF(AND('Personal MTs'!AT11=1,'Personal MTs'!CV11=""),"Wajib Diisi",IF(AND('Personal MTs'!AT11&gt;1,'Personal MTs'!CV11=""),"OK",IF(AND('Personal MTs'!AT11&lt;&gt;1,'Personal MTs'!CV11&lt;&gt;""),"Harap Dikosongkan",IF(AND('Personal MTs'!AT11=1,'Personal MTs'!CV11&lt;&gt;""),IF(VALUE(RIGHT('Personal MTs'!CV11,4))&gt;2016,"Tahun cek lagi",IF(VALUE(RIGHT('Personal MTs'!CV11,4))&lt;2006,"Tahun cek lagi","OK")),"-"))))))</f>
        <v>OK</v>
      </c>
      <c r="CW11" s="103" t="str">
        <f>IF(AND('Personal MTs'!AS11="",'Personal MTs'!CW11=""),"-",IF(AND('Personal MTs'!AS11=0,'Personal MTs'!CW11=""),"OK",IF(AND('Personal MTs'!AS11=1,'Personal MTs'!CW11=""),"Wajib Diisi",IF(AND('Personal MTs'!AS11&lt;&gt;1,'Personal MTs'!CW11&lt;&gt;""),"Harap Dikosongkan",IF(AND('Personal MTs'!AS11=1,'Personal MTs'!CW11&lt;&gt;""),IF(LEN('Personal MTs'!CW11)&gt;3,"Tidak Valid",IF(LEN('Personal MTs'!CW11)&lt;3,"Tidak Valid","OK")),"-")))))</f>
        <v>OK</v>
      </c>
      <c r="CX11" s="103" t="str">
        <f>IF(AND('Personal MTs'!AS11="",'Personal MTs'!CX11=""),"-",IF(AND('Personal MTs'!AS11=0,'Personal MTs'!CX11=""),"OK",IF(AND('Personal MTs'!AS11=1,'Personal MTs'!CX11=""),"Wajib Diisi",IF(AND('Personal MTs'!AS11&lt;&gt;1,'Personal MTs'!CX11&lt;&gt;""),"Harap Dikosongkan",IF(AND('Personal MTs'!AS11=1,'Personal MTs'!CX11&lt;&gt;""),"OK","-")))))</f>
        <v>OK</v>
      </c>
    </row>
    <row r="12" spans="1:102" s="23" customFormat="1" ht="15" customHeight="1">
      <c r="A12" s="30" t="str">
        <f>IF('Personal MTs'!A12="","-",IF(LEN('Personal MTs'!A12)&lt;&gt;12,"Tidak valid","OK"))</f>
        <v>OK</v>
      </c>
      <c r="B12" s="30" t="str">
        <f>IF('Personal MTs'!B12="","-",IF(LEN('Personal MTs'!B12)&lt;&gt;8,"Tidak valid","OK"))</f>
        <v>OK</v>
      </c>
      <c r="C12" s="31" t="str">
        <f>IF('Personal MTs'!C12="","-",IF(LEN('Personal MTs'!C12)&lt;5,"Cek lagi","OK"))</f>
        <v>OK</v>
      </c>
      <c r="D12" s="30" t="str">
        <f>IF('Personal MTs'!D12="","-",IF('Personal MTs'!D12="MTsN","OK",IF('Personal MTs'!D12="MTsS","OK","Tidak valid")))</f>
        <v>OK</v>
      </c>
      <c r="E12" s="30" t="str">
        <f>IF('Personal MTs'!E12="","-",IF(LEN('Personal MTs'!E12)&lt;5,"Cek lagi","OK"))</f>
        <v>OK</v>
      </c>
      <c r="F12" s="30" t="str">
        <f>IF('Personal MTs'!F12="","-",IF(LEN('Personal MTs'!F12)&lt;4,"Cek lagi","OK"))</f>
        <v>OK</v>
      </c>
      <c r="G12" s="30" t="str">
        <f>IF('Personal MTs'!G12="","-",IF(LEN('Personal MTs'!G12)&lt;4,"Cek lagi","OK"))</f>
        <v>OK</v>
      </c>
      <c r="H12" s="30" t="str">
        <f>IF('Personal MTs'!H12="","-",IF(LEN('Personal MTs'!H12)&lt;4,"Cek lagi","OK"))</f>
        <v>OK</v>
      </c>
      <c r="I12" s="30" t="str">
        <f>IF('Personal MTs'!I12="","-",IF(LEN('Personal MTs'!I12)&lt;4,"Cek lagi","OK"))</f>
        <v>OK</v>
      </c>
      <c r="J12" s="30" t="str">
        <f>IF('Personal MTs'!J12="","-",IF(LEN('Personal MTs'!J12)&lt;&gt;5,"Tidak valid","OK"))</f>
        <v>OK</v>
      </c>
      <c r="K12" s="30" t="str">
        <f>IF('Personal MTs'!K12="","-",IF(LEN('Personal MTs'!K12)&lt;&gt;18,"Tidak valid",IF(VALUE('Personal MTs'!K12)&lt;0,"Cek lagi","OK")))</f>
        <v>OK</v>
      </c>
      <c r="L12" s="30" t="str">
        <f>IF('Personal MTs'!L12="","-",IF(LEN('Personal MTs'!L12)&lt;&gt;16,"Tidak valid","OK"))</f>
        <v>OK</v>
      </c>
      <c r="M12" s="30" t="str">
        <f>IF('Personal MTs'!M12="","-",IF(LEN('Personal MTs'!M12)&lt;4,"Cek lagi","OK"))</f>
        <v>OK</v>
      </c>
      <c r="N12" s="30" t="str">
        <f>IF('Personal MTs'!N12="","-",IF(LEN('Personal MTs'!N12)&lt;16,"Tidak valid","OK"))</f>
        <v>OK</v>
      </c>
      <c r="O12" s="30" t="str">
        <f>IF('Personal MTs'!O12="","-",IF(LEN('Personal MTs'!O12)&lt;4,"Cek lagi","OK"))</f>
        <v>OK</v>
      </c>
      <c r="P12" s="31" t="str">
        <f>IF('Personal MTs'!P12="","-",IF(VALUE(LEFT('Personal MTs'!P12,2))&gt;31,"Tanggal tidak valid",IF(VALUE(LEFT(RIGHT('Personal MTs'!P12,7),2))&gt;12,"Bulan tidak valid",IF(VALUE(RIGHT('Personal MTs'!P12,4))&gt;2000,"Umur terlalu muda",IF(VALUE(RIGHT('Personal MTs'!P12,4))&lt;1945,"Umur terlalu tua","OK")))))</f>
        <v>OK</v>
      </c>
      <c r="Q12" s="30" t="str">
        <f>IF('Personal MTs'!Q12="","-",IF('Personal MTs'!Q12="L","OK",IF('Personal MTs'!Q12="P","OK","Tidak valid")))</f>
        <v>OK</v>
      </c>
      <c r="R12" s="30" t="str">
        <f>IF('Personal MTs'!R12="","-",IF(LEN('Personal MTs'!R12)&lt;4,"Cek lagi","OK"))</f>
        <v>OK</v>
      </c>
      <c r="S12" s="30" t="str">
        <f>IF('Personal MTs'!S12="","-",IF('Personal MTs'!S12&gt;9,"Tidak valid","OK"))</f>
        <v>OK</v>
      </c>
      <c r="T12" s="30" t="str">
        <f>IF('Personal MTs'!S12="","-",IF('Personal MTs'!S12&gt;2,IF('Personal MTs'!T12="","Wajib Diisi",IF(VALUE('Personal MTs'!T12)&gt;18,"Tidak valid","OK")),IF('Personal MTs'!S12&lt;3,IF('Personal MTs'!T12="","OK","Harap dikosongkan"))))</f>
        <v>OK</v>
      </c>
      <c r="U12" s="30" t="str">
        <f>IF('Personal MTs'!U12="","-",IF('Personal MTs'!U12&gt;2,"Tidak valid",IF('Personal MTs'!U12&lt;1,"Tidak valid","OK")))</f>
        <v>OK</v>
      </c>
      <c r="V12" s="30" t="str">
        <f>IF('Personal MTs'!U12="",IF('Personal MTs'!V12="","-","Tidak valid"),IF('Personal MTs'!U12=2,IF('Personal MTs'!V12="","Wajib Diisi",IF(VALUE('Personal MTs'!V12)&gt;1,"Tidak valid","OK")),IF('Personal MTs'!U12=1,IF('Personal MTs'!V12="","OK","Harap dikosongkan"))))</f>
        <v>OK</v>
      </c>
      <c r="W12" s="31" t="str">
        <f>IF('Personal MTs'!U12=1,"OK",IF('Personal MTs'!V12="",IF('Personal MTs'!W12&lt;&gt;"","Harap dikosongkan","-"),IF('Personal MTs'!V12=0,IF('Personal MTs'!W12&lt;&gt;"","Harap dikosongkan","OK"),IF('Personal MTs'!W12="","Wajib Diisi",IF(VALUE(LEFT('Personal MTs'!W12,2))&gt;31,"Tanggal tidak valid",IF(VALUE(LEFT(RIGHT('Personal MTs'!W12,7),2))&gt;12,"Bulan tidak valid",IF(VALUE(RIGHT('Personal MTs'!W12,4))&gt;2016,"Tahun cek lagi",IF(VALUE(RIGHT('Personal MTs'!W12,4))&lt;1990,"Tahun cek lagi","OK"))))))))</f>
        <v>OK</v>
      </c>
      <c r="X12" s="30" t="str">
        <f>IF('Personal MTs'!U12="","-",IF('Personal MTs'!U12=1,IF('Personal MTs'!X12="","Wajib Diisi",IF(VALUE(LEFT('Personal MTs'!X12,2))&gt;14,"Tidak valid","OK")),IF('Personal MTs'!U12=2,(IF('Personal MTs'!V12&lt;1,IF('Personal MTs'!X12="","OK","Harap dikosongkan"),IF('Personal MTs'!X12="","Wajib Diisi",IF(VALUE(LEFT('Personal MTs'!X12,2))&gt;14,"Tidak valid","OK")))))))</f>
        <v>OK</v>
      </c>
      <c r="Y12" s="31" t="str">
        <f>IF('Personal MTs'!U12="","-",IF('Personal MTs'!U12=2,"OK",IF('Personal MTs'!U12=1,IF('Personal MTs'!Y12="","Wajib Diisi",IF('Personal MTs'!Y12="","-",IF(VALUE(LEFT('Personal MTs'!Y12,2))&gt;31,"Tanggal tidak valid",IF(VALUE(LEFT(RIGHT('Personal MTs'!Y12,7),2))&gt;12,"Bulan tidak valid",IF(VALUE(RIGHT('Personal MTs'!Y12,4))&gt;2016,"Tahun cek lagi",IF(VALUE(RIGHT('Personal MTs'!Y12,4))&lt;1960,"Tahun cek lagi","OK")))))))))</f>
        <v>OK</v>
      </c>
      <c r="Z12" s="31" t="str">
        <f>IF('Personal MTs'!Z12="","-",IF(VALUE(LEFT('Personal MTs'!Z12,2))&gt;31,"Tanggal tidak valid",IF(VALUE(LEFT(RIGHT('Personal MTs'!Z12,7),2))&gt;12,"Bulan tidak valid",IF(VALUE(RIGHT('Personal MTs'!Z12,4))&gt;2016,"Tahun cek lagi",IF(VALUE(RIGHT('Personal MTs'!Z12,4))&lt;1960,"Tahun cek lagi","OK")))))</f>
        <v>OK</v>
      </c>
      <c r="AA12" s="31" t="str">
        <f>IF('Personal MTs'!AA12="","-",IF(VALUE(LEFT('Personal MTs'!AA12,2))&gt;31,"Tanggal tidak valid",IF(VALUE(LEFT(RIGHT('Personal MTs'!AA12,7),2))&gt;12,"Bulan tidak valid",IF(VALUE(RIGHT('Personal MTs'!AA12,4))&gt;2016,"Tahun cek lagi",IF(VALUE(RIGHT('Personal MTs'!AA12,4))&lt;1960,"Tahun cek lagi","OK")))))</f>
        <v>OK</v>
      </c>
      <c r="AB12" s="30" t="str">
        <f>IF('Personal MTs'!AB12="","-",IF('Personal MTs'!AB12&gt;6,"Tidak valid",IF('Personal MTs'!AB12&lt;1,"Tidak valid","OK")))</f>
        <v>OK</v>
      </c>
      <c r="AC12" s="30" t="str">
        <f>IF('Personal MTs'!AC12="","-",IF('Personal MTs'!AC12&gt;4,"Tidak valid",IF('Personal MTs'!AC12&lt;1,"Tidak valid","OK")))</f>
        <v>OK</v>
      </c>
      <c r="AD12" s="30" t="str">
        <f>IF('Personal MTs'!AD12="","-",IF('Personal MTs'!AD12&gt;20000000,"Cek lagi","OK"))</f>
        <v>OK</v>
      </c>
      <c r="AE12" s="30" t="str">
        <f>IF('Personal MTs'!AE12="","-",IF('Personal MTs'!AE12&gt;2,"Tidak valid",IF('Personal MTs'!AE12&lt;1,"Tidak valid","OK")))</f>
        <v>OK</v>
      </c>
      <c r="AF12" s="30" t="str">
        <f>IF('Personal MTs'!AE12="",IF('Personal MTs'!AF12="","-","Harap dikosongkan"),IF('Personal MTs'!AE12=1,IF('Personal MTs'!AF12="","OK","Harap dikosongkan"),IF('Personal MTs'!AF12="","Wajib Diisi",IF('Personal MTs'!AF12&gt;8,"Tidak valid",IF('Personal MTs'!AF12&lt;1,"Tidak valid","OK")))))</f>
        <v>OK</v>
      </c>
      <c r="AG12" s="53" t="str">
        <f>IF('Personal MTs'!AE12=1,IF('Personal MTs'!AG12="","OK","Harap dikosongkan"),IF('Personal MTs'!AF12="",IF('Personal MTs'!AF12="","-","Harap dikosongkan"),IF('Personal MTs'!AF12="",IF('Personal MTs'!AG12="","OK","Harap dikosongkan"),IF('Personal MTs'!AF12&lt;&gt;"",IF('Personal MTs'!AG12="","Wajib Diisi",IF(LEN('Personal MTs'!AG12)&lt;&gt;8,"Tidak valid","OK"))))))</f>
        <v>OK</v>
      </c>
      <c r="AH12" s="30" t="str">
        <f>IF('Personal MTs'!AH12="","-",IF('Personal MTs'!AH12&gt;2,"Tidak valid",IF('Personal MTs'!AH12&lt;1,"Tidak valid","OK")))</f>
        <v>OK</v>
      </c>
      <c r="AI12" s="30" t="str">
        <f>IF('Personal MTs'!AI12="","-",IF('Personal MTs'!AI12&gt;5,"Tidak valid",IF('Personal MTs'!AI12&lt;1,"Tidak valid","OK")))</f>
        <v>OK</v>
      </c>
      <c r="AJ12" s="30" t="str">
        <f>IF('Personal MTs'!AH12="",IF('Personal MTs'!AJ12="","-","Kolom AA Wajib Diisi"),IF('Personal MTs'!AH12=1,IF('Personal MTs'!AJ12="","Wajib Diisi",IF(VALUE('Personal MTs'!AJ12)&gt;0,IF(VALUE('Personal MTs'!AJ12)&lt;34,"OK","Tidak valid"))),IF('Personal MTs'!AH12&gt;1,IF('Personal MTs'!AJ12="","OK","Harap dikosongkan"))))</f>
        <v>OK</v>
      </c>
      <c r="AK12" s="30" t="str">
        <f>IF('Personal MTs'!AH12&amp;'Personal MTs'!AJ12&amp;'Personal MTs'!AK12="","-",IF(VALUE('Personal MTs'!AH12&amp;'Personal MTs'!AJ12&amp;'Personal MTs'!AK12)=2,"OK",IF('Personal MTs'!AJ12="",IF(VALUE('Personal MTs'!AK12)&gt;0,"Harap dikosongkan","-"),IF('Personal MTs'!AJ12&lt;&gt;"",IF(VALUE('Personal MTs'!AK12)&gt;0,IF(VALUE('Personal MTs'!AK12)&gt;50,"Cek lagi","OK"),"Wajib Diisi")))))</f>
        <v>OK</v>
      </c>
      <c r="AL12" s="30" t="str">
        <f>IF('Personal MTs'!AH12="",IF('Personal MTs'!AL12="","-","Kolom Z Wajib Diisi"),IF('Personal MTs'!AH12=2,IF('Personal MTs'!AL12="","Wajib Diisi",IF(VALUE('Personal MTs'!AL12)&gt;0,IF(VALUE('Personal MTs'!AL12)&lt;9,"OK","Tidak valid"))),IF('Personal MTs'!AH12=1,IF('Personal MTs'!AL12="","OK","Harap dikosongkan"))))</f>
        <v>OK</v>
      </c>
      <c r="AM12" s="30" t="str">
        <f>IF('Personal MTs'!AM12="","-",IF('Personal MTs'!AM12&gt;8,"Tidak valid","OK"))</f>
        <v>-</v>
      </c>
      <c r="AN12" s="30" t="str">
        <f>IF('Personal MTs'!AM12="",IF('Personal MTs'!AN12="","-",IF('Personal MTs'!AN12&lt;&gt;"","Kolom AC Wajib Diisi","OK")),IF('Personal MTs'!AM12&lt;&gt;"",IF('Personal MTs'!AN12="","Wajib Diisi",IF(VALUE('Personal MTs'!AN12)&gt;24,"Cek lagi","OK"))))</f>
        <v>-</v>
      </c>
      <c r="AO12" s="30" t="str">
        <f>IF('Personal MTs'!AO12="","-",IF('Personal MTs'!AO12&gt;8,"Tidak valid","OK"))</f>
        <v>-</v>
      </c>
      <c r="AP12" s="53" t="str">
        <f>IF('Personal MTs'!AO12="",IF('Personal MTs'!AP12="","-","Harap dikosongkan"),IF('Personal MTs'!AO12&lt;&gt;"",IF('Personal MTs'!AP12="","Wajib Diisi",IF(LEN('Personal MTs'!AP12)&lt;&gt;8,"Tidak valid","OK"))))</f>
        <v>-</v>
      </c>
      <c r="AQ12" s="30" t="str">
        <f>IF('Personal MTs'!AO12="",IF('Personal MTs'!AQ12="","-","Kolom AG Wajib Diisi"),IF('Personal MTs'!AO12&lt;9,IF('Personal MTs'!AQ12="","Wajib Diisi",IF(VALUE('Personal MTs'!AQ12)&lt;34,IF(VALUE('Personal MTs'!AQ12)&gt;0,"OK","Tidak valid")))))</f>
        <v>-</v>
      </c>
      <c r="AR12" s="30" t="str">
        <f>IF('Personal MTs'!AO12="",IF('Personal MTs'!AR12="","-",IF('Personal MTs'!AR12&lt;&gt;"","Kolom AG Wajib Diisi","OK")),IF('Personal MTs'!AO12&lt;&gt;"",IF('Personal MTs'!AR12="","Wajib Diisi",IF(VALUE('Personal MTs'!AR12)&gt;50,"Cek lagi","OK"))))</f>
        <v>-</v>
      </c>
      <c r="AS12" s="30" t="str">
        <f>IF('Personal MTs'!AS12="","-",IF('Personal MTs'!AS12&gt;1,"Tidak valid",IF('Personal MTs'!AS12&lt;0,"Tidak valid","OK")))</f>
        <v>OK</v>
      </c>
      <c r="AT12" s="30" t="str">
        <f>IF('Personal MTs'!AS12="",IF('Personal MTs'!AT12&lt;&gt;"","Harap dikosongkan","-"),IF('Personal MTs'!AS12=0,IF('Personal MTs'!AT12&lt;&gt;"","Harap dikosongkan","OK"),IF('Personal MTs'!AT12="","Wajib Diisi",IF('Personal MTs'!AT12&gt;3,"Tidak valid",IF('Personal MTs'!AT12&lt;1,"Tidak valid","OK")))))</f>
        <v>OK</v>
      </c>
      <c r="AU12" s="30" t="str">
        <f>IF('Personal MTs'!AS12="",IF('Personal MTs'!AU12&lt;&gt;"","Harap dikosongkan","-"),IF('Personal MTs'!AT12&lt;&gt;1,IF('Personal MTs'!AU12="","OK","Harap dikosongkan"),IF('Personal MTs'!AU12="","Wajib Diisi",IF('Personal MTs'!AU12&gt;2016,"Cek lagi",IF('Personal MTs'!AU12&lt;2005,"Cek lagi","OK")))))</f>
        <v>OK</v>
      </c>
      <c r="AV12" s="30" t="str">
        <f>IF('Personal MTs'!AS12="",IF('Personal MTs'!AV12&lt;&gt;"","Harap dikosongkan","-"),IF('Personal MTs'!AT12&lt;&gt;1,IF('Personal MTs'!AV12="","OK","Harap dikosongkan"),IF('Personal MTs'!AV12="","Wajib Diisi",IF(VALUE('Personal MTs'!AV12)&gt;33,"Tidak valid",IF(VALUE('Personal MTs'!AV12)&lt;1,"Tidak valid","OK")))))</f>
        <v>OK</v>
      </c>
      <c r="AW12" s="30" t="str">
        <f>IF('Personal MTs'!AS12="",IF('Personal MTs'!AW12="","-","Harap dikosongkan"),IF('Personal MTs'!AS12=0,IF('Personal MTs'!AW12="","OK","Harap dikosongkan"),IF('Personal MTs'!AT12="",IF('Personal MTs'!AW12="","-","Harap dikosongkan"),IF('Personal MTs'!AT12&lt;&gt;1,IF('Personal MTs'!AW12="","OK","Harap dikosongkan"),IF('Personal MTs'!AW12="","OK",IF(LEN('Personal MTs'!AW12)&lt;12,"Tidak valid",IF(LEN('Personal MTs'!AW12)&gt;14,"Tidak valid","OK")))))))</f>
        <v>OK</v>
      </c>
      <c r="AX12" s="31" t="str">
        <f>IF('Personal MTs'!AS12="",IF('Personal MTs'!AX12="","-","Harap dikosongkan"),IF('Personal MTs'!AS12=0,IF('Personal MTs'!AX12="","OK","Harap dikosongkan"),IF('Personal MTs'!AT12="",IF('Personal MTs'!AX12="","-","Harap dikosongkan"),IF('Personal MTs'!AT12&lt;&gt;1,IF('Personal MTs'!AX12="","OK","Harap dikosongkan"),IF('Personal MTs'!AW12="",IF('Personal MTs'!AX12="","OK","Harap dikosongkan"),IF('Personal MTs'!AX12="","Wajib diisi",IF(LEN('Personal MTs'!AX12)&lt;5,"Cek lagi","OK")))))))</f>
        <v>OK</v>
      </c>
      <c r="AY12" s="31" t="str">
        <f>IF('Personal MTs'!AS12="",IF('Personal MTs'!AY12="","-","Harap dikosongkan"),IF('Personal MTs'!AS12=0,IF('Personal MTs'!AY12="","OK","Harap dikosongkan"),IF('Personal MTs'!AT12="",IF('Personal MTs'!AY12="","-","Harap dikosongkan"),IF('Personal MTs'!AT12&lt;&gt;1,IF('Personal MTs'!AY12="","OK","Harap dikosongkan"),IF('Personal MTs'!AW12="",IF('Personal MTs'!AY12="","OK","Harap dikosongkan"),IF('Personal MTs'!AY12="","Wajib diisi",IF(VALUE(LEFT('Personal MTs'!AY12,2))&gt;31,"Tanggal tidak valid",IF(VALUE(LEFT(RIGHT('Personal MTs'!AY12,7),2))&gt;12,"Bulan tidak valid",IF(VALUE(RIGHT('Personal MTs'!AY12,4))&gt;2016,"Tahun cek lagi",IF(VALUE(RIGHT('Personal MTs'!AY12,4))&lt;2005,"Tahun cek lagi","OK"))))))))))</f>
        <v>OK</v>
      </c>
      <c r="AZ12" s="30" t="str">
        <f>IF('Personal MTs'!AS12="",IF('Personal MTs'!AZ12="","-","Harap dikosongkan"),IF('Personal MTs'!AS12=0,IF('Personal MTs'!AZ12="","OK","Harap dikosongkan"),IF('Personal MTs'!AT12="",IF('Personal MTs'!AZ12="","-","Harap dikosongkan"),IF('Personal MTs'!AT12&lt;&gt;1,IF('Personal MTs'!AZ12="","OK","Harap dikosongkan"),IF('Personal MTs'!AW12="",IF('Personal MTs'!AZ12="","OK","Harap dikosongkan"),IF('Personal MTs'!AW12&lt;&gt;"",IF('Personal MTs'!AZ12="","Wajib diisi",IF('Personal MTs'!AZ12&gt;1,"Tidak valid","OK"))))))))</f>
        <v>OK</v>
      </c>
      <c r="BA12" s="30" t="str">
        <f>IF('Personal MTs'!AS12="",IF('Personal MTs'!BA12="","-","Harap dikosongkan"),IF('Personal MTs'!AS12=0,IF('Personal MTs'!BA12="","OK","Harap dikosongkan"),IF('Personal MTs'!AT12="",IF('Personal MTs'!BA12="","-","Harap dikosongkan"),IF('Personal MTs'!AT12&lt;&gt;1,IF('Personal MTs'!BA12="","OK","Harap dikosongkan"),IF('Personal MTs'!AZ12=0,IF('Personal MTs'!BA12="","OK","Harap dikosongkan"),IF('Personal MTs'!AZ12=1,IF('Personal MTs'!BA12="","Wajib diisi",IF('Personal MTs'!AZ12="",IF('Personal MTs'!BA12="","-","Harap dikosongkan"),IF('Personal MTs'!AZ12=0,IF('Personal MTs'!BA12="","OK","Harap dikosongkan"),IF('Personal MTs'!BA12="","Wajib diisi",IF('Personal MTs'!BA12&gt;2016,"Tidak valid",IF('Personal MTs'!BA12&lt;2005,"Tidak valid",IF('Personal MTs'!BA12&gt;'Personal MTs'!BA12,"Cek lagi","OK")))))))))))))</f>
        <v>OK</v>
      </c>
      <c r="BB12" s="30" t="str">
        <f>IF('Personal MTs'!AS12="",IF('Personal MTs'!BB12="","-","Harap dikosongkan"),IF('Personal MTs'!AS12=0,IF('Personal MTs'!BB12="","OK","Harap dikosongkan"),IF('Personal MTs'!AT12="",IF('Personal MTs'!BB12="","-","Harap dikosongkan"),IF('Personal MTs'!AT12&lt;&gt;1,IF('Personal MTs'!BB12="","OK","Harap dikosongkan"),IF('Personal MTs'!AZ12=0,IF('Personal MTs'!BB12="","OK","Harap dikosongkan"),IF('Personal MTs'!AZ12=1,IF('Personal MTs'!BB12="","Wajib diisi",IF('Personal MTs'!AZ12="",IF('Personal MTs'!BB12="","-","Harap dikosongkan"),IF('Personal MTs'!AZ12=0,IF('Personal MTs'!BB12="","OK","Harap dikosongkan"),IF('Personal MTs'!BB12="","Wajib diisi",IF('Personal MTs'!BB12&gt;20000000,"Cek lagi",IF('Personal MTs'!BB12&lt;100000,"Cek lagi","OK"))))))))))))</f>
        <v>OK</v>
      </c>
      <c r="BC12" s="30" t="str">
        <f>IF('Personal MTs'!BC12="","-",IF('Personal MTs'!BC12&gt;1,"Tidak valid","OK"))</f>
        <v>-</v>
      </c>
      <c r="BD12" s="30" t="str">
        <f>IF('Personal MTs'!BC12="",IF('Personal MTs'!BD12="","-","Harap dikosongkan"),IF('Personal MTs'!BC12=0,IF('Personal MTs'!BD12="","OK","Harap dikosongkan"),IF('Personal MTs'!BD12="","Wajib Diisi",IF('Personal MTs'!BD12&gt;2016,"Tidak valid",IF('Personal MTs'!BD12&lt;2005,"Tidak valid","OK")))))</f>
        <v>-</v>
      </c>
      <c r="BE12" s="30" t="str">
        <f>IF('Personal MTs'!BC12="",IF('Personal MTs'!BE12="","-","Harap dikosongkan"),IF('Personal MTs'!BC12=0,IF('Personal MTs'!BE12="","OK","Harap dikosongkan"),IF('Personal MTs'!BE12="","Wajib Diisi",IF('Personal MTs'!BE12&gt;2000000,"Cek lagi",IF('Personal MTs'!BE12&lt;50000,"Cek lagi","OK")))))</f>
        <v>-</v>
      </c>
      <c r="BF12" s="30" t="str">
        <f>IF('Personal MTs'!BF12="","-",IF('Personal MTs'!BF12&gt;1,"Tidak valid","OK"))</f>
        <v>OK</v>
      </c>
      <c r="BG12" s="30" t="str">
        <f>IF('Personal MTs'!BF12="",IF('Personal MTs'!BG12&lt;&gt;"","Harap dikosongkan","-"),IF('Personal MTs'!BF12=0,IF('Personal MTs'!BG12&lt;&gt;"","Harap dikosongkan","OK"),IF('Personal MTs'!BG12="","Wajib Diisi",IF('Personal MTs'!BG12&gt;4,"Tidak valid",IF('Personal MTs'!BG12&lt;1,"Tidak valid","OK")))))</f>
        <v>OK</v>
      </c>
      <c r="BH12" s="30" t="str">
        <f>IF('Personal MTs'!BF12="",IF('Personal MTs'!BH12&lt;&gt;"","Harap dikosongkan","-"),IF('Personal MTs'!BF12=0,IF('Personal MTs'!BH12&lt;&gt;"","Harap dikosongkan","OK"),IF('Personal MTs'!BH12="","Wajib Diisi",IF('Personal MTs'!BH12&gt;4,"Tidak valid",IF('Personal MTs'!BH12&lt;1,"Tidak valid","OK")))))</f>
        <v>OK</v>
      </c>
      <c r="BI12" s="30" t="str">
        <f>IF('Personal MTs'!BF12="",IF('Personal MTs'!BI12&lt;&gt;"","Harap dikosongkan","-"),IF('Personal MTs'!BF12=0,IF('Personal MTs'!BI12&lt;&gt;"","Harap dikosongkan","OK"),IF('Personal MTs'!BI12="","Wajib Diisi",IF('Personal MTs'!BI12&gt;2015,"Tidak valid",IF('Personal MTs'!BI12&lt;1980,"Tidak valid","OK")))))</f>
        <v>OK</v>
      </c>
      <c r="BJ12" s="30" t="str">
        <f>IF('Personal MTs'!BJ12="","-",IF('Personal MTs'!BJ12&gt;1,"Tidak valid","OK"))</f>
        <v>-</v>
      </c>
      <c r="BK12" s="30" t="str">
        <f>IF('Personal MTs'!BJ12="",IF('Personal MTs'!BK12&lt;&gt;"","Kolom BJ harus diisi","-"),IF('Personal MTs'!BJ12=0,IF('Personal MTs'!BK12&lt;&gt;"","Harap dikosongkan","OK"),IF('Personal MTs'!BK12="","Wajib Diisi",IF('Personal MTs'!BK12&gt;2016,"Tidak valid",IF('Personal MTs'!BK12&lt;1980,"Tidak valid","OK")))))</f>
        <v>-</v>
      </c>
      <c r="BL12" s="30" t="str">
        <f>IF('Personal MTs'!BL12="","-",IF('Personal MTs'!BL12&gt;1,"Tidak valid","OK"))</f>
        <v>-</v>
      </c>
      <c r="BM12" s="30" t="str">
        <f>IF('Personal MTs'!BL12="",IF('Personal MTs'!BM12&lt;&gt;"","Kolom BL harus diisi","-"),IF('Personal MTs'!BL12=0,IF('Personal MTs'!BM12&lt;&gt;"","Harap dikosongkan","OK"),IF('Personal MTs'!BM12="","Wajib Diisi",IF('Personal MTs'!BM12&gt;2016,"Tidak valid",IF('Personal MTs'!BM12&lt;1980,"Tidak valid","OK")))))</f>
        <v>-</v>
      </c>
      <c r="BN12" s="30" t="str">
        <f>IF('Personal MTs'!BN12="","-",IF('Personal MTs'!BN12&gt;1,"Tidak valid","OK"))</f>
        <v>-</v>
      </c>
      <c r="BO12" s="30" t="str">
        <f>IF('Personal MTs'!BN12="",IF('Personal MTs'!BO12&lt;&gt;"","Kolom BN harus diisi","-"),IF('Personal MTs'!BN12=0,IF('Personal MTs'!BO12&lt;&gt;"","Harap dikosongkan","OK"),IF('Personal MTs'!BO12="","Wajib Diisi",IF('Personal MTs'!BO12&gt;2016,"Tidak valid",IF('Personal MTs'!BO12&lt;1980,"Tidak valid","OK")))))</f>
        <v>-</v>
      </c>
      <c r="BP12" s="30" t="str">
        <f>IF('Personal MTs'!BP12="","-",IF('Personal MTs'!BP12&gt;1,"Tidak valid","OK"))</f>
        <v>-</v>
      </c>
      <c r="BQ12" s="30" t="str">
        <f>IF('Personal MTs'!BP12="",IF('Personal MTs'!BQ12&lt;&gt;"","Kolom BP harus diisi","-"),IF('Personal MTs'!BP12=0,IF('Personal MTs'!BQ12&lt;&gt;"","Harap dikosongkan","OK"),IF('Personal MTs'!BQ12="","Wajib Diisi",IF('Personal MTs'!BQ12&gt;2016,"Tidak valid",IF('Personal MTs'!BQ12&lt;1980,"Tidak valid","OK")))))</f>
        <v>-</v>
      </c>
      <c r="BR12" s="30" t="str">
        <f>IF('Personal MTs'!BR12="","-",IF('Personal MTs'!BR12&gt;1,"Tidak valid","OK"))</f>
        <v>-</v>
      </c>
      <c r="BS12" s="30" t="str">
        <f>IF('Personal MTs'!BR12="",IF('Personal MTs'!BS12&lt;&gt;"","Kolom BR harus diisi","-"),IF('Personal MTs'!BR12=0,IF('Personal MTs'!BS12&lt;&gt;"","Harap dikosongkan","OK"),IF('Personal MTs'!BS12="","Wajib Diisi",IF('Personal MTs'!BS12&gt;2016,"Tidak valid",IF('Personal MTs'!BS12&lt;1980,"Tidak valid","OK")))))</f>
        <v>-</v>
      </c>
      <c r="BT12" s="30" t="str">
        <f>IF('Personal MTs'!BT12="","-",IF(LEN('Personal MTs'!BT12)&lt;5,"Cek lagi","OK"))</f>
        <v>OK</v>
      </c>
      <c r="BU12" s="30" t="str">
        <f>IF('Personal MTs'!BU12="","-",IF(LEN('Personal MTs'!BU12)&lt;4,"Cek lagi","OK"))</f>
        <v>OK</v>
      </c>
      <c r="BV12" s="30" t="str">
        <f>IF('Personal MTs'!BV12="","-",IF(LEN('Personal MTs'!BV12)&lt;4,"Cek lagi","OK"))</f>
        <v>OK</v>
      </c>
      <c r="BW12" s="30" t="str">
        <f>IF('Personal MTs'!BW12="","-",IF(LEN('Personal MTs'!BW12)&lt;4,"Cek lagi","OK"))</f>
        <v>OK</v>
      </c>
      <c r="BX12" s="30" t="str">
        <f>IF('Personal MTs'!BX12="","-",IF(LEN('Personal MTs'!BX12)&lt;4,"Cek lagi","OK"))</f>
        <v>OK</v>
      </c>
      <c r="BY12" s="30" t="str">
        <f>IF('Personal MTs'!BY12="","-",IF(LEN('Personal MTs'!BY12)&lt;&gt;5,"Tidak valid","OK"))</f>
        <v>OK</v>
      </c>
      <c r="BZ12" s="30" t="str">
        <f>IF('Personal MTs'!BZ12="","-",IF('Personal MTs'!BZ12&gt;5,"Tidak valid",IF('Personal MTs'!BZ12&lt;1,"Tidak valid","OK")))</f>
        <v>OK</v>
      </c>
      <c r="CA12" s="30" t="str">
        <f>IF('Personal MTs'!CA12="","-",IF('Personal MTs'!CA12&gt;8,"Tidak valid",IF('Personal MTs'!CA12&lt;1,"Tidak valid","OK")))</f>
        <v>OK</v>
      </c>
      <c r="CB12" s="30" t="str">
        <f>IF('Personal MTs'!CB12="","-",IF(LEN('Personal MTs'!CB12)&lt;9,"Cek lagi",IF(LEN('Personal MTs'!CB12)&gt;14,"Cek lagi","OK")))</f>
        <v>OK</v>
      </c>
      <c r="CC12" s="103" t="str">
        <f>IF('Personal MTs'!CC12="","-",IF('Personal MTs'!CC12&gt;6,"Tidak valid",IF('Personal MTs'!CC12&lt;1,"Tidak valid","OK")))</f>
        <v>OK</v>
      </c>
      <c r="CD12" s="103" t="str">
        <f>IF('Personal MTs'!CD12="","-",IF('Personal MTs'!CD12&gt;6,"Tidak valid",IF('Personal MTs'!CD12&lt;1,"Tidak valid","OK")))</f>
        <v>OK</v>
      </c>
      <c r="CE12" s="103" t="str">
        <f>IF('Personal MTs'!S12="","-",IF('Personal MTs'!S12&lt;6,IF('Personal MTs'!CE12="","OK","Cek lagi Kolom S"),IF(AND('Personal MTs'!S12&lt;6,'Personal MTs'!CE12&lt;&gt;""),"Harap Dikosongkan",IF(AND('Personal MTs'!S12&lt;6,'Personal MTs'!CE12=""),"-",IF(AND('Personal MTs'!S12&gt;5,'Personal MTs'!CE12=""),"Wajib Diisi",IF(OR(AND('Personal MTs'!S12&gt;5,'Personal MTs'!CE12&lt;"01"),AND('Personal MTs'!S12&gt;5,'Personal MTs'!CE12&gt;"18")),"Tidak Valid","OK"))))))</f>
        <v>OK</v>
      </c>
      <c r="CF12" s="103" t="str">
        <f>IF('Personal MTs'!S12="","-",IF('Personal MTs'!S12&lt;6,IF('Personal MTs'!CF12="","OK","Cek lagi Kolom S"),IF(AND('Personal MTs'!S12&lt;6,'Personal MTs'!CF12&lt;&gt;""),"Harap Dikosongkan",IF(AND('Personal MTs'!S12&lt;6,'Personal MTs'!CF12=""),"-",IF(AND('Personal MTs'!S12&gt;5,'Personal MTs'!CF12=""),"Wajib Diisi","OK")))))</f>
        <v>OK</v>
      </c>
      <c r="CG12" s="103" t="str">
        <f>IF('Personal MTs'!S12="","-",IF('Personal MTs'!S12&lt;6,IF('Personal MTs'!CG12="","OK","Cek lagi Kolom S"),IF(AND('Personal MTs'!S12&lt;6,'Personal MTs'!CG12&lt;&gt;""),"Harap Dikosongkan",IF(AND('Personal MTs'!S12&lt;6,'Personal MTs'!CG12=""),"-",IF(AND('Personal MTs'!S12&gt;5,'Personal MTs'!CG12=""),"Wajib Diisi",IF(OR(AND('Personal MTs'!S12&gt;5,'Personal MTs'!CG12&lt;1980),AND('Personal MTs'!S12&gt;5,'Personal MTs'!CG12&gt;2016)),"Cek lagi","OK"))))))</f>
        <v>OK</v>
      </c>
      <c r="CH12" s="103" t="str">
        <f>IF('Personal MTs'!S12="","-",IF('Personal MTs'!S12&lt;8,IF('Personal MTs'!CH12="","OK","Cek lagi Kolom S"),IF(AND('Personal MTs'!S12&lt;8,'Personal MTs'!CH12&lt;&gt;""),"Harap Dikosongkan",IF(AND('Personal MTs'!S12&lt;8,'Personal MTs'!CH12=""),"-",IF(AND('Personal MTs'!S12&gt;7,'Personal MTs'!CH12=""),"Wajib Diisi",IF(OR(AND('Personal MTs'!S12&gt;7,'Personal MTs'!CH12&lt;"01"),AND('Personal MTs'!S12&gt;7,'Personal MTs'!CH12&gt;"18")),"Tidak Valid","OK"))))))</f>
        <v>OK</v>
      </c>
      <c r="CI12" s="103" t="str">
        <f>IF('Personal MTs'!S12="","-",IF('Personal MTs'!S12&lt;8,IF('Personal MTs'!CI12="","OK","Cek lagi Kolom S"),IF(AND('Personal MTs'!S12&lt;8,'Personal MTs'!CI12&lt;&gt;""),"Harap Dikosongkan",IF(AND('Personal MTs'!S12&lt;8,'Personal MTs'!CI12=""),"-",IF(AND('Personal MTs'!S12&gt;7,'Personal MTs'!CI12=""),"Wajib Diisi","OK")))))</f>
        <v>OK</v>
      </c>
      <c r="CJ12" s="103" t="str">
        <f>IF('Personal MTs'!S12="","-",IF('Personal MTs'!S12&lt;8,IF('Personal MTs'!CJ12="","OK","Cek lagi Kolom S"),IF(AND('Personal MTs'!S12&lt;8,'Personal MTs'!CJ12&lt;&gt;""),"Harap Dikosongkan",IF(AND('Personal MTs'!S12&lt;8,'Personal MTs'!CJ12=""),"-",IF(AND('Personal MTs'!S12&gt;7,'Personal MTs'!CJ12=""),"Wajib Diisi",IF(OR(AND('Personal MTs'!S12&gt;7,'Personal MTs'!CJ12&lt;1980),AND('Personal MTs'!S12&gt;7,'Personal MTs'!CJ12&gt;2016)),"Cek lagi","OK"))))))</f>
        <v>OK</v>
      </c>
      <c r="CK12" s="103" t="str">
        <f>IF('Personal MTs'!S12="","-",IF('Personal MTs'!S12&lt;9,IF('Personal MTs'!CK12="","OK","Cek lagi Kolom S"),IF(AND('Personal MTs'!S12&lt;9,'Personal MTs'!CK12&lt;&gt;""),"Harap Dikosongkan",IF(AND('Personal MTs'!S12&lt;9,'Personal MTs'!CK12=""),"-",IF(AND('Personal MTs'!S12&gt;8,'Personal MTs'!CK12=""),"Wajib Diisi",IF(OR(AND('Personal MTs'!S12&gt;8,'Personal MTs'!CK12&lt;"01"),AND('Personal MTs'!S12&gt;8,'Personal MTs'!CK12&gt;"18")),"Tidak Valid","OK"))))))</f>
        <v>OK</v>
      </c>
      <c r="CL12" s="103" t="str">
        <f>IF('Personal MTs'!S12="","-",IF('Personal MTs'!S12&lt;9,IF('Personal MTs'!CL12="","OK","Cek lagi Kolom S"),IF(AND('Personal MTs'!S12&lt;9,'Personal MTs'!CL12&lt;&gt;""),"Harap Dikosongkan",IF(AND('Personal MTs'!S12&lt;9,'Personal MTs'!CL12=""),"-",IF(AND('Personal MTs'!S12&gt;8,'Personal MTs'!CL12=""),"Wajib Diisi","OK")))))</f>
        <v>OK</v>
      </c>
      <c r="CM12" s="103" t="str">
        <f>IF('Personal MTs'!S12="","-",IF('Personal MTs'!S12&lt;9,IF('Personal MTs'!CM12="","OK","Cek lagi Kolom S"),IF(AND('Personal MTs'!S12&lt;9,'Personal MTs'!CM12&lt;&gt;""),"Harap Dikosongkan",IF(AND('Personal MTs'!S12&lt;9,'Personal MTs'!CM12=""),"-",IF(AND('Personal MTs'!S12&gt;8,'Personal MTs'!CM12=""),"Wajib Diisi",IF(OR(AND('Personal MTs'!S12&gt;8,'Personal MTs'!CM12&lt;1980),AND('Personal MTs'!S12&gt;8,'Personal MTs'!CM12&gt;2016)),"Cek lagi","OK"))))))</f>
        <v>OK</v>
      </c>
      <c r="CN12" s="103" t="str">
        <f>IF(AND('Personal MTs'!AH12=1,'Personal MTs'!U12=2,'Personal MTs'!AC12=1),IF(AND('Personal MTs'!AH12=1,'Personal MTs'!U12=2,'Personal MTs'!AC12=1,'Personal MTs'!CN12=""),"Wajib Diisi",IF(AND('Personal MTs'!AH12=1,'Personal MTs'!U12=2,'Personal MTs'!AC12=1,'Personal MTs'!CN12&lt;&gt;""),"OK","-")),IF('Personal MTs'!CN12&lt;&gt;"","Harap Dikosongkan","-"))</f>
        <v>-</v>
      </c>
      <c r="CO12" s="103" t="str">
        <f>IF(AND('Personal MTs'!AH12=1,'Personal MTs'!U12=2,'Personal MTs'!AC12=1),IF('Personal MTs'!CO12="","Wajib Diisi",IF(VALUE(RIGHT('Personal MTs'!CO12,4))&gt;2016,"Tahun cek lagi",IF(VALUE(RIGHT('Personal MTs'!CO12,4))&lt;1961,"Tahun cek lagi","OK"))),IF('Personal MTs'!CO12&lt;&gt;"","Harap dikosongkan","-"))</f>
        <v>-</v>
      </c>
      <c r="CP12" s="103" t="str">
        <f>IF(AND('Personal MTs'!AH12=1,'Personal MTs'!U12=2,'Personal MTs'!AC12=1,'Personal MTs'!V12=1),IF(AND('Personal MTs'!AH12=1,'Personal MTs'!U12=2,'Personal MTs'!AC12=1,'Personal MTs'!CP12="",,'Personal MTs'!V12=1),"Wajib Diisi",IF(AND('Personal MTs'!AH12=1,'Personal MTs'!U12=2,'Personal MTs'!AC12=1,'Personal MTs'!CP12&lt;&gt;"",'Personal MTs'!V12=1),"OK","-")),IF('Personal MTs'!CP12&lt;&gt;"","Harap Dikosongkan","-"))</f>
        <v>-</v>
      </c>
      <c r="CQ12" s="103" t="str">
        <f>IF(AND('Personal MTs'!AH12=1,'Personal MTs'!U12=2,'Personal MTs'!AC12=1,'Personal MTs'!V12=1),IF('Personal MTs'!CQ12="","Wajib Diisi",IF(VALUE(RIGHT('Personal MTs'!CQ12,4))&gt;2016,"Tahun cek lagi",IF(VALUE(RIGHT('Personal MTs'!CQ12,4))&lt;2006,"Tahun cek lagi","OK"))),IF('Personal MTs'!CQ12&lt;&gt;"","Harap dikosongkan","-"))</f>
        <v>-</v>
      </c>
      <c r="CR12" s="103" t="str">
        <f>IF(AND('Personal MTs'!AS12="",'Personal MTs'!CR12=""),"-",IF(AND('Personal MTs'!AS12=0,'Personal MTs'!CR12=""),"OK",IF(AND('Personal MTs'!AS12=1,'Personal MTs'!CR12=""),"Wajib Diisi",IF('Personal MTs'!AS12="",IF('Personal MTs'!CR12&lt;&gt;"","Harap dikosongkan","-"),IF('Personal MTs'!AS12&gt;1,IF('Personal MTs'!CR12="","-","Harap dikosongkan"),IF('Personal MTs'!CR12="","-",IF(LEN('Personal MTs'!CR12)&gt;54,"Tidak valid",IF(LEN('Personal MTs'!CR12)&lt;2,"Tidak valid",IF(VALUE('Personal MTs'!CR12)&lt;0,"Cek lagi","OK")))))))))</f>
        <v>OK</v>
      </c>
      <c r="CS12" s="103" t="str">
        <f>IF(AND('Personal MTs'!AS12="",'Personal MTs'!CS12=""),"-",IF(AND('Personal MTs'!AS12=0,'Personal MTs'!CS12=""),"OK",IF(AND('Personal MTs'!AS12=1,'Personal MTs'!CS12=""),"Wajib Diisi",IF(OR('Personal MTs'!AS12="",'Personal MTs'!AS12=0),IF('Personal MTs'!CS12&lt;&gt;"","Harap dikosongkan","-"),IF('Personal MTs'!AS12&gt;1,IF('Personal MTs'!CS12="","-","Harap dikosongkan"),IF('Personal MTs'!CS12="","-",IF(('Personal MTs'!CS12)&gt;6,"Tidak Valid",IF(('Personal MTs'!CS12)&lt;1,"Tidak Valid",IF(VALUE('Personal MTs'!CS12)&lt;0,"Cek lagi","OK")))))))))</f>
        <v>OK</v>
      </c>
      <c r="CT12" s="103" t="str">
        <f>IF(AND('Personal MTs'!AS12="",'Personal MTs'!CT12=""),"-",IF(AND('Personal MTs'!AS12=0,'Personal MTs'!CT12=""),"OK",IF(AND('Personal MTs'!AT12=1,'Personal MTs'!CT12=""),"Wajib Diisi",IF(AND('Personal MTs'!AT12&gt;1,'Personal MTs'!CT12=""),"OK",IF(AND('Personal MTs'!AT12&lt;&gt;1,'Personal MTs'!CT12&lt;&gt;""),"Harap Dikosongkan",IF(AND('Personal MTs'!AT12=1,'Personal MTs'!CT12&lt;&gt;""),IF(VALUE(RIGHT('Personal MTs'!CT12,4))&gt;2016,"Tahun cek lagi",IF(VALUE(RIGHT('Personal MTs'!CT12,4))&lt;2006,"Tahun cek lagi","OK")),"-"))))))</f>
        <v>OK</v>
      </c>
      <c r="CU12" s="103" t="str">
        <f>IF(AND('Personal MTs'!AS12="",'Personal MTs'!CU12=""),"-",IF(AND('Personal MTs'!AS12=0,'Personal MTs'!CU12=""),"OK",IF(AND('Personal MTs'!AT12=1,'Personal MTs'!CU12=""),"Wajib Diisi",IF(AND('Personal MTs'!AT12&gt;1,'Personal MTs'!CT12=""),"OK",IF(AND('Personal MTs'!AT12&lt;&gt;1,'Personal MTs'!CU12&lt;&gt;""),"Harap Dikosongkan",IF(AND('Personal MTs'!AT12=1,'Personal MTs'!CU12&lt;&gt;""),IF(LEN('Personal MTs'!CU12)&gt;54,"Tidak Valid",IF(LEN('Personal MTs'!CU12)&lt;2,"Tidak Valid","OK")),"-"))))))</f>
        <v>OK</v>
      </c>
      <c r="CV12" s="103" t="str">
        <f>IF(AND('Personal MTs'!AS12="",'Personal MTs'!CV12=""),"-",IF(AND('Personal MTs'!AS12=0,'Personal MTs'!CV12=""),"OK",IF(AND('Personal MTs'!AT12=1,'Personal MTs'!CV12=""),"Wajib Diisi",IF(AND('Personal MTs'!AT12&gt;1,'Personal MTs'!CV12=""),"OK",IF(AND('Personal MTs'!AT12&lt;&gt;1,'Personal MTs'!CV12&lt;&gt;""),"Harap Dikosongkan",IF(AND('Personal MTs'!AT12=1,'Personal MTs'!CV12&lt;&gt;""),IF(VALUE(RIGHT('Personal MTs'!CV12,4))&gt;2016,"Tahun cek lagi",IF(VALUE(RIGHT('Personal MTs'!CV12,4))&lt;2006,"Tahun cek lagi","OK")),"-"))))))</f>
        <v>OK</v>
      </c>
      <c r="CW12" s="103" t="str">
        <f>IF(AND('Personal MTs'!AS12="",'Personal MTs'!CW12=""),"-",IF(AND('Personal MTs'!AS12=0,'Personal MTs'!CW12=""),"OK",IF(AND('Personal MTs'!AS12=1,'Personal MTs'!CW12=""),"Wajib Diisi",IF(AND('Personal MTs'!AS12&lt;&gt;1,'Personal MTs'!CW12&lt;&gt;""),"Harap Dikosongkan",IF(AND('Personal MTs'!AS12=1,'Personal MTs'!CW12&lt;&gt;""),IF(LEN('Personal MTs'!CW12)&gt;3,"Tidak Valid",IF(LEN('Personal MTs'!CW12)&lt;3,"Tidak Valid","OK")),"-")))))</f>
        <v>OK</v>
      </c>
      <c r="CX12" s="103" t="str">
        <f>IF(AND('Personal MTs'!AS12="",'Personal MTs'!CX12=""),"-",IF(AND('Personal MTs'!AS12=0,'Personal MTs'!CX12=""),"OK",IF(AND('Personal MTs'!AS12=1,'Personal MTs'!CX12=""),"Wajib Diisi",IF(AND('Personal MTs'!AS12&lt;&gt;1,'Personal MTs'!CX12&lt;&gt;""),"Harap Dikosongkan",IF(AND('Personal MTs'!AS12=1,'Personal MTs'!CX12&lt;&gt;""),"OK","-")))))</f>
        <v>OK</v>
      </c>
    </row>
    <row r="13" spans="1:102" s="23" customFormat="1" ht="15" customHeight="1">
      <c r="A13" s="30" t="str">
        <f>IF('Personal MTs'!A13="","-",IF(LEN('Personal MTs'!A13)&lt;&gt;12,"Tidak valid","OK"))</f>
        <v>OK</v>
      </c>
      <c r="B13" s="30" t="str">
        <f>IF('Personal MTs'!B13="","-",IF(LEN('Personal MTs'!B13)&lt;&gt;8,"Tidak valid","OK"))</f>
        <v>OK</v>
      </c>
      <c r="C13" s="31" t="str">
        <f>IF('Personal MTs'!C13="","-",IF(LEN('Personal MTs'!C13)&lt;5,"Cek lagi","OK"))</f>
        <v>OK</v>
      </c>
      <c r="D13" s="30" t="str">
        <f>IF('Personal MTs'!D13="","-",IF('Personal MTs'!D13="MTsN","OK",IF('Personal MTs'!D13="MTsS","OK","Tidak valid")))</f>
        <v>OK</v>
      </c>
      <c r="E13" s="30" t="str">
        <f>IF('Personal MTs'!E13="","-",IF(LEN('Personal MTs'!E13)&lt;5,"Cek lagi","OK"))</f>
        <v>OK</v>
      </c>
      <c r="F13" s="30" t="str">
        <f>IF('Personal MTs'!F13="","-",IF(LEN('Personal MTs'!F13)&lt;4,"Cek lagi","OK"))</f>
        <v>OK</v>
      </c>
      <c r="G13" s="30" t="str">
        <f>IF('Personal MTs'!G13="","-",IF(LEN('Personal MTs'!G13)&lt;4,"Cek lagi","OK"))</f>
        <v>OK</v>
      </c>
      <c r="H13" s="30" t="str">
        <f>IF('Personal MTs'!H13="","-",IF(LEN('Personal MTs'!H13)&lt;4,"Cek lagi","OK"))</f>
        <v>OK</v>
      </c>
      <c r="I13" s="30" t="str">
        <f>IF('Personal MTs'!I13="","-",IF(LEN('Personal MTs'!I13)&lt;4,"Cek lagi","OK"))</f>
        <v>OK</v>
      </c>
      <c r="J13" s="30" t="str">
        <f>IF('Personal MTs'!J13="","-",IF(LEN('Personal MTs'!J13)&lt;&gt;5,"Tidak valid","OK"))</f>
        <v>OK</v>
      </c>
      <c r="K13" s="30" t="str">
        <f>IF('Personal MTs'!K13="","-",IF(LEN('Personal MTs'!K13)&lt;&gt;18,"Tidak valid",IF(VALUE('Personal MTs'!K13)&lt;0,"Cek lagi","OK")))</f>
        <v>OK</v>
      </c>
      <c r="L13" s="30" t="str">
        <f>IF('Personal MTs'!L13="","-",IF(LEN('Personal MTs'!L13)&lt;&gt;16,"Tidak valid","OK"))</f>
        <v>OK</v>
      </c>
      <c r="M13" s="30" t="str">
        <f>IF('Personal MTs'!M13="","-",IF(LEN('Personal MTs'!M13)&lt;4,"Cek lagi","OK"))</f>
        <v>OK</v>
      </c>
      <c r="N13" s="30" t="str">
        <f>IF('Personal MTs'!N13="","-",IF(LEN('Personal MTs'!N13)&lt;16,"Tidak valid","OK"))</f>
        <v>OK</v>
      </c>
      <c r="O13" s="30" t="str">
        <f>IF('Personal MTs'!O13="","-",IF(LEN('Personal MTs'!O13)&lt;4,"Cek lagi","OK"))</f>
        <v>OK</v>
      </c>
      <c r="P13" s="31" t="str">
        <f>IF('Personal MTs'!P13="","-",IF(VALUE(LEFT('Personal MTs'!P13,2))&gt;31,"Tanggal tidak valid",IF(VALUE(LEFT(RIGHT('Personal MTs'!P13,7),2))&gt;12,"Bulan tidak valid",IF(VALUE(RIGHT('Personal MTs'!P13,4))&gt;2000,"Umur terlalu muda",IF(VALUE(RIGHT('Personal MTs'!P13,4))&lt;1945,"Umur terlalu tua","OK")))))</f>
        <v>OK</v>
      </c>
      <c r="Q13" s="30" t="str">
        <f>IF('Personal MTs'!Q13="","-",IF('Personal MTs'!Q13="L","OK",IF('Personal MTs'!Q13="P","OK","Tidak valid")))</f>
        <v>OK</v>
      </c>
      <c r="R13" s="30" t="str">
        <f>IF('Personal MTs'!R13="","-",IF(LEN('Personal MTs'!R13)&lt;4,"Cek lagi","OK"))</f>
        <v>OK</v>
      </c>
      <c r="S13" s="30" t="str">
        <f>IF('Personal MTs'!S13="","-",IF('Personal MTs'!S13&gt;9,"Tidak valid","OK"))</f>
        <v>OK</v>
      </c>
      <c r="T13" s="30" t="str">
        <f>IF('Personal MTs'!S13="","-",IF('Personal MTs'!S13&gt;2,IF('Personal MTs'!T13="","Wajib Diisi",IF(VALUE('Personal MTs'!T13)&gt;18,"Tidak valid","OK")),IF('Personal MTs'!S13&lt;3,IF('Personal MTs'!T13="","OK","Harap dikosongkan"))))</f>
        <v>OK</v>
      </c>
      <c r="U13" s="30" t="str">
        <f>IF('Personal MTs'!U13="","-",IF('Personal MTs'!U13&gt;2,"Tidak valid",IF('Personal MTs'!U13&lt;1,"Tidak valid","OK")))</f>
        <v>OK</v>
      </c>
      <c r="V13" s="30" t="str">
        <f>IF('Personal MTs'!U13="",IF('Personal MTs'!V13="","-","Tidak valid"),IF('Personal MTs'!U13=2,IF('Personal MTs'!V13="","Wajib Diisi",IF(VALUE('Personal MTs'!V13)&gt;1,"Tidak valid","OK")),IF('Personal MTs'!U13=1,IF('Personal MTs'!V13="","OK","Harap dikosongkan"))))</f>
        <v>OK</v>
      </c>
      <c r="W13" s="31" t="str">
        <f>IF('Personal MTs'!U13=1,"OK",IF('Personal MTs'!V13="",IF('Personal MTs'!W13&lt;&gt;"","Harap dikosongkan","-"),IF('Personal MTs'!V13=0,IF('Personal MTs'!W13&lt;&gt;"","Harap dikosongkan","OK"),IF('Personal MTs'!W13="","Wajib Diisi",IF(VALUE(LEFT('Personal MTs'!W13,2))&gt;31,"Tanggal tidak valid",IF(VALUE(LEFT(RIGHT('Personal MTs'!W13,7),2))&gt;12,"Bulan tidak valid",IF(VALUE(RIGHT('Personal MTs'!W13,4))&gt;2016,"Tahun cek lagi",IF(VALUE(RIGHT('Personal MTs'!W13,4))&lt;1990,"Tahun cek lagi","OK"))))))))</f>
        <v>OK</v>
      </c>
      <c r="X13" s="30" t="str">
        <f>IF('Personal MTs'!U13="","-",IF('Personal MTs'!U13=1,IF('Personal MTs'!X13="","Wajib Diisi",IF(VALUE(LEFT('Personal MTs'!X13,2))&gt;14,"Tidak valid","OK")),IF('Personal MTs'!U13=2,(IF('Personal MTs'!V13&lt;1,IF('Personal MTs'!X13="","OK","Harap dikosongkan"),IF('Personal MTs'!X13="","Wajib Diisi",IF(VALUE(LEFT('Personal MTs'!X13,2))&gt;14,"Tidak valid","OK")))))))</f>
        <v>OK</v>
      </c>
      <c r="Y13" s="31" t="str">
        <f>IF('Personal MTs'!U13="","-",IF('Personal MTs'!U13=2,"OK",IF('Personal MTs'!U13=1,IF('Personal MTs'!Y13="","Wajib Diisi",IF('Personal MTs'!Y13="","-",IF(VALUE(LEFT('Personal MTs'!Y13,2))&gt;31,"Tanggal tidak valid",IF(VALUE(LEFT(RIGHT('Personal MTs'!Y13,7),2))&gt;12,"Bulan tidak valid",IF(VALUE(RIGHT('Personal MTs'!Y13,4))&gt;2016,"Tahun cek lagi",IF(VALUE(RIGHT('Personal MTs'!Y13,4))&lt;1960,"Tahun cek lagi","OK")))))))))</f>
        <v>OK</v>
      </c>
      <c r="Z13" s="31" t="str">
        <f>IF('Personal MTs'!Z13="","-",IF(VALUE(LEFT('Personal MTs'!Z13,2))&gt;31,"Tanggal tidak valid",IF(VALUE(LEFT(RIGHT('Personal MTs'!Z13,7),2))&gt;12,"Bulan tidak valid",IF(VALUE(RIGHT('Personal MTs'!Z13,4))&gt;2016,"Tahun cek lagi",IF(VALUE(RIGHT('Personal MTs'!Z13,4))&lt;1960,"Tahun cek lagi","OK")))))</f>
        <v>OK</v>
      </c>
      <c r="AA13" s="31" t="str">
        <f>IF('Personal MTs'!AA13="","-",IF(VALUE(LEFT('Personal MTs'!AA13,2))&gt;31,"Tanggal tidak valid",IF(VALUE(LEFT(RIGHT('Personal MTs'!AA13,7),2))&gt;12,"Bulan tidak valid",IF(VALUE(RIGHT('Personal MTs'!AA13,4))&gt;2016,"Tahun cek lagi",IF(VALUE(RIGHT('Personal MTs'!AA13,4))&lt;1960,"Tahun cek lagi","OK")))))</f>
        <v>OK</v>
      </c>
      <c r="AB13" s="30" t="str">
        <f>IF('Personal MTs'!AB13="","-",IF('Personal MTs'!AB13&gt;6,"Tidak valid",IF('Personal MTs'!AB13&lt;1,"Tidak valid","OK")))</f>
        <v>OK</v>
      </c>
      <c r="AC13" s="30" t="str">
        <f>IF('Personal MTs'!AC13="","-",IF('Personal MTs'!AC13&gt;4,"Tidak valid",IF('Personal MTs'!AC13&lt;1,"Tidak valid","OK")))</f>
        <v>OK</v>
      </c>
      <c r="AD13" s="30" t="str">
        <f>IF('Personal MTs'!AD13="","-",IF('Personal MTs'!AD13&gt;20000000,"Cek lagi","OK"))</f>
        <v>OK</v>
      </c>
      <c r="AE13" s="30" t="str">
        <f>IF('Personal MTs'!AE13="","-",IF('Personal MTs'!AE13&gt;2,"Tidak valid",IF('Personal MTs'!AE13&lt;1,"Tidak valid","OK")))</f>
        <v>OK</v>
      </c>
      <c r="AF13" s="30" t="str">
        <f>IF('Personal MTs'!AE13="",IF('Personal MTs'!AF13="","-","Harap dikosongkan"),IF('Personal MTs'!AE13=1,IF('Personal MTs'!AF13="","OK","Harap dikosongkan"),IF('Personal MTs'!AF13="","Wajib Diisi",IF('Personal MTs'!AF13&gt;8,"Tidak valid",IF('Personal MTs'!AF13&lt;1,"Tidak valid","OK")))))</f>
        <v>OK</v>
      </c>
      <c r="AG13" s="53" t="str">
        <f>IF('Personal MTs'!AE13=1,IF('Personal MTs'!AG13="","OK","Harap dikosongkan"),IF('Personal MTs'!AF13="",IF('Personal MTs'!AF13="","-","Harap dikosongkan"),IF('Personal MTs'!AF13="",IF('Personal MTs'!AG13="","OK","Harap dikosongkan"),IF('Personal MTs'!AF13&lt;&gt;"",IF('Personal MTs'!AG13="","Wajib Diisi",IF(LEN('Personal MTs'!AG13)&lt;&gt;8,"Tidak valid","OK"))))))</f>
        <v>OK</v>
      </c>
      <c r="AH13" s="30" t="str">
        <f>IF('Personal MTs'!AH13="","-",IF('Personal MTs'!AH13&gt;2,"Tidak valid",IF('Personal MTs'!AH13&lt;1,"Tidak valid","OK")))</f>
        <v>OK</v>
      </c>
      <c r="AI13" s="30" t="str">
        <f>IF('Personal MTs'!AI13="","-",IF('Personal MTs'!AI13&gt;5,"Tidak valid",IF('Personal MTs'!AI13&lt;1,"Tidak valid","OK")))</f>
        <v>OK</v>
      </c>
      <c r="AJ13" s="30" t="str">
        <f>IF('Personal MTs'!AH13="",IF('Personal MTs'!AJ13="","-","Kolom AA Wajib Diisi"),IF('Personal MTs'!AH13=1,IF('Personal MTs'!AJ13="","Wajib Diisi",IF(VALUE('Personal MTs'!AJ13)&gt;0,IF(VALUE('Personal MTs'!AJ13)&lt;34,"OK","Tidak valid"))),IF('Personal MTs'!AH13&gt;1,IF('Personal MTs'!AJ13="","OK","Harap dikosongkan"))))</f>
        <v>OK</v>
      </c>
      <c r="AK13" s="30" t="str">
        <f>IF('Personal MTs'!AH13&amp;'Personal MTs'!AJ13&amp;'Personal MTs'!AK13="","-",IF(VALUE('Personal MTs'!AH13&amp;'Personal MTs'!AJ13&amp;'Personal MTs'!AK13)=2,"OK",IF('Personal MTs'!AJ13="",IF(VALUE('Personal MTs'!AK13)&gt;0,"Harap dikosongkan","-"),IF('Personal MTs'!AJ13&lt;&gt;"",IF(VALUE('Personal MTs'!AK13)&gt;0,IF(VALUE('Personal MTs'!AK13)&gt;50,"Cek lagi","OK"),"Wajib Diisi")))))</f>
        <v>OK</v>
      </c>
      <c r="AL13" s="30" t="str">
        <f>IF('Personal MTs'!AH13="",IF('Personal MTs'!AL13="","-","Kolom Z Wajib Diisi"),IF('Personal MTs'!AH13=2,IF('Personal MTs'!AL13="","Wajib Diisi",IF(VALUE('Personal MTs'!AL13)&gt;0,IF(VALUE('Personal MTs'!AL13)&lt;9,"OK","Tidak valid"))),IF('Personal MTs'!AH13=1,IF('Personal MTs'!AL13="","OK","Harap dikosongkan"))))</f>
        <v>OK</v>
      </c>
      <c r="AM13" s="30" t="str">
        <f>IF('Personal MTs'!AM13="","-",IF('Personal MTs'!AM13&gt;8,"Tidak valid","OK"))</f>
        <v>-</v>
      </c>
      <c r="AN13" s="30" t="str">
        <f>IF('Personal MTs'!AM13="",IF('Personal MTs'!AN13="","-",IF('Personal MTs'!AN13&lt;&gt;"","Kolom AC Wajib Diisi","OK")),IF('Personal MTs'!AM13&lt;&gt;"",IF('Personal MTs'!AN13="","Wajib Diisi",IF(VALUE('Personal MTs'!AN13)&gt;24,"Cek lagi","OK"))))</f>
        <v>-</v>
      </c>
      <c r="AO13" s="30" t="str">
        <f>IF('Personal MTs'!AO13="","-",IF('Personal MTs'!AO13&gt;8,"Tidak valid","OK"))</f>
        <v>-</v>
      </c>
      <c r="AP13" s="53" t="str">
        <f>IF('Personal MTs'!AO13="",IF('Personal MTs'!AP13="","-","Harap dikosongkan"),IF('Personal MTs'!AO13&lt;&gt;"",IF('Personal MTs'!AP13="","Wajib Diisi",IF(LEN('Personal MTs'!AP13)&lt;&gt;8,"Tidak valid","OK"))))</f>
        <v>-</v>
      </c>
      <c r="AQ13" s="30" t="str">
        <f>IF('Personal MTs'!AO13="",IF('Personal MTs'!AQ13="","-","Kolom AG Wajib Diisi"),IF('Personal MTs'!AO13&lt;9,IF('Personal MTs'!AQ13="","Wajib Diisi",IF(VALUE('Personal MTs'!AQ13)&lt;34,IF(VALUE('Personal MTs'!AQ13)&gt;0,"OK","Tidak valid")))))</f>
        <v>-</v>
      </c>
      <c r="AR13" s="30" t="str">
        <f>IF('Personal MTs'!AO13="",IF('Personal MTs'!AR13="","-",IF('Personal MTs'!AR13&lt;&gt;"","Kolom AG Wajib Diisi","OK")),IF('Personal MTs'!AO13&lt;&gt;"",IF('Personal MTs'!AR13="","Wajib Diisi",IF(VALUE('Personal MTs'!AR13)&gt;50,"Cek lagi","OK"))))</f>
        <v>-</v>
      </c>
      <c r="AS13" s="30" t="str">
        <f>IF('Personal MTs'!AS13="","-",IF('Personal MTs'!AS13&gt;1,"Tidak valid",IF('Personal MTs'!AS13&lt;0,"Tidak valid","OK")))</f>
        <v>OK</v>
      </c>
      <c r="AT13" s="30" t="str">
        <f>IF('Personal MTs'!AS13="",IF('Personal MTs'!AT13&lt;&gt;"","Harap dikosongkan","-"),IF('Personal MTs'!AS13=0,IF('Personal MTs'!AT13&lt;&gt;"","Harap dikosongkan","OK"),IF('Personal MTs'!AT13="","Wajib Diisi",IF('Personal MTs'!AT13&gt;3,"Tidak valid",IF('Personal MTs'!AT13&lt;1,"Tidak valid","OK")))))</f>
        <v>OK</v>
      </c>
      <c r="AU13" s="30" t="str">
        <f>IF('Personal MTs'!AS13="",IF('Personal MTs'!AU13&lt;&gt;"","Harap dikosongkan","-"),IF('Personal MTs'!AT13&lt;&gt;1,IF('Personal MTs'!AU13="","OK","Harap dikosongkan"),IF('Personal MTs'!AU13="","Wajib Diisi",IF('Personal MTs'!AU13&gt;2016,"Cek lagi",IF('Personal MTs'!AU13&lt;2005,"Cek lagi","OK")))))</f>
        <v>OK</v>
      </c>
      <c r="AV13" s="30" t="str">
        <f>IF('Personal MTs'!AS13="",IF('Personal MTs'!AV13&lt;&gt;"","Harap dikosongkan","-"),IF('Personal MTs'!AT13&lt;&gt;1,IF('Personal MTs'!AV13="","OK","Harap dikosongkan"),IF('Personal MTs'!AV13="","Wajib Diisi",IF(VALUE('Personal MTs'!AV13)&gt;33,"Tidak valid",IF(VALUE('Personal MTs'!AV13)&lt;1,"Tidak valid","OK")))))</f>
        <v>OK</v>
      </c>
      <c r="AW13" s="30" t="str">
        <f>IF('Personal MTs'!AS13="",IF('Personal MTs'!AW13="","-","Harap dikosongkan"),IF('Personal MTs'!AS13=0,IF('Personal MTs'!AW13="","OK","Harap dikosongkan"),IF('Personal MTs'!AT13="",IF('Personal MTs'!AW13="","-","Harap dikosongkan"),IF('Personal MTs'!AT13&lt;&gt;1,IF('Personal MTs'!AW13="","OK","Harap dikosongkan"),IF('Personal MTs'!AW13="","OK",IF(LEN('Personal MTs'!AW13)&lt;12,"Tidak valid",IF(LEN('Personal MTs'!AW13)&gt;14,"Tidak valid","OK")))))))</f>
        <v>OK</v>
      </c>
      <c r="AX13" s="31" t="str">
        <f>IF('Personal MTs'!AS13="",IF('Personal MTs'!AX13="","-","Harap dikosongkan"),IF('Personal MTs'!AS13=0,IF('Personal MTs'!AX13="","OK","Harap dikosongkan"),IF('Personal MTs'!AT13="",IF('Personal MTs'!AX13="","-","Harap dikosongkan"),IF('Personal MTs'!AT13&lt;&gt;1,IF('Personal MTs'!AX13="","OK","Harap dikosongkan"),IF('Personal MTs'!AW13="",IF('Personal MTs'!AX13="","OK","Harap dikosongkan"),IF('Personal MTs'!AX13="","Wajib diisi",IF(LEN('Personal MTs'!AX13)&lt;5,"Cek lagi","OK")))))))</f>
        <v>OK</v>
      </c>
      <c r="AY13" s="31" t="str">
        <f>IF('Personal MTs'!AS13="",IF('Personal MTs'!AY13="","-","Harap dikosongkan"),IF('Personal MTs'!AS13=0,IF('Personal MTs'!AY13="","OK","Harap dikosongkan"),IF('Personal MTs'!AT13="",IF('Personal MTs'!AY13="","-","Harap dikosongkan"),IF('Personal MTs'!AT13&lt;&gt;1,IF('Personal MTs'!AY13="","OK","Harap dikosongkan"),IF('Personal MTs'!AW13="",IF('Personal MTs'!AY13="","OK","Harap dikosongkan"),IF('Personal MTs'!AY13="","Wajib diisi",IF(VALUE(LEFT('Personal MTs'!AY13,2))&gt;31,"Tanggal tidak valid",IF(VALUE(LEFT(RIGHT('Personal MTs'!AY13,7),2))&gt;12,"Bulan tidak valid",IF(VALUE(RIGHT('Personal MTs'!AY13,4))&gt;2016,"Tahun cek lagi",IF(VALUE(RIGHT('Personal MTs'!AY13,4))&lt;2005,"Tahun cek lagi","OK"))))))))))</f>
        <v>OK</v>
      </c>
      <c r="AZ13" s="30" t="str">
        <f>IF('Personal MTs'!AS13="",IF('Personal MTs'!AZ13="","-","Harap dikosongkan"),IF('Personal MTs'!AS13=0,IF('Personal MTs'!AZ13="","OK","Harap dikosongkan"),IF('Personal MTs'!AT13="",IF('Personal MTs'!AZ13="","-","Harap dikosongkan"),IF('Personal MTs'!AT13&lt;&gt;1,IF('Personal MTs'!AZ13="","OK","Harap dikosongkan"),IF('Personal MTs'!AW13="",IF('Personal MTs'!AZ13="","OK","Harap dikosongkan"),IF('Personal MTs'!AW13&lt;&gt;"",IF('Personal MTs'!AZ13="","Wajib diisi",IF('Personal MTs'!AZ13&gt;1,"Tidak valid","OK"))))))))</f>
        <v>OK</v>
      </c>
      <c r="BA13" s="30" t="str">
        <f>IF('Personal MTs'!AS13="",IF('Personal MTs'!BA13="","-","Harap dikosongkan"),IF('Personal MTs'!AS13=0,IF('Personal MTs'!BA13="","OK","Harap dikosongkan"),IF('Personal MTs'!AT13="",IF('Personal MTs'!BA13="","-","Harap dikosongkan"),IF('Personal MTs'!AT13&lt;&gt;1,IF('Personal MTs'!BA13="","OK","Harap dikosongkan"),IF('Personal MTs'!AZ13=0,IF('Personal MTs'!BA13="","OK","Harap dikosongkan"),IF('Personal MTs'!AZ13=1,IF('Personal MTs'!BA13="","Wajib diisi",IF('Personal MTs'!AZ13="",IF('Personal MTs'!BA13="","-","Harap dikosongkan"),IF('Personal MTs'!AZ13=0,IF('Personal MTs'!BA13="","OK","Harap dikosongkan"),IF('Personal MTs'!BA13="","Wajib diisi",IF('Personal MTs'!BA13&gt;2016,"Tidak valid",IF('Personal MTs'!BA13&lt;2005,"Tidak valid",IF('Personal MTs'!BA13&gt;'Personal MTs'!BA13,"Cek lagi","OK")))))))))))))</f>
        <v>OK</v>
      </c>
      <c r="BB13" s="30" t="str">
        <f>IF('Personal MTs'!AS13="",IF('Personal MTs'!BB13="","-","Harap dikosongkan"),IF('Personal MTs'!AS13=0,IF('Personal MTs'!BB13="","OK","Harap dikosongkan"),IF('Personal MTs'!AT13="",IF('Personal MTs'!BB13="","-","Harap dikosongkan"),IF('Personal MTs'!AT13&lt;&gt;1,IF('Personal MTs'!BB13="","OK","Harap dikosongkan"),IF('Personal MTs'!AZ13=0,IF('Personal MTs'!BB13="","OK","Harap dikosongkan"),IF('Personal MTs'!AZ13=1,IF('Personal MTs'!BB13="","Wajib diisi",IF('Personal MTs'!AZ13="",IF('Personal MTs'!BB13="","-","Harap dikosongkan"),IF('Personal MTs'!AZ13=0,IF('Personal MTs'!BB13="","OK","Harap dikosongkan"),IF('Personal MTs'!BB13="","Wajib diisi",IF('Personal MTs'!BB13&gt;20000000,"Cek lagi",IF('Personal MTs'!BB13&lt;100000,"Cek lagi","OK"))))))))))))</f>
        <v>OK</v>
      </c>
      <c r="BC13" s="30" t="str">
        <f>IF('Personal MTs'!BC13="","-",IF('Personal MTs'!BC13&gt;1,"Tidak valid","OK"))</f>
        <v>OK</v>
      </c>
      <c r="BD13" s="30" t="str">
        <f>IF('Personal MTs'!BC13="",IF('Personal MTs'!BD13="","-","Harap dikosongkan"),IF('Personal MTs'!BC13=0,IF('Personal MTs'!BD13="","OK","Harap dikosongkan"),IF('Personal MTs'!BD13="","Wajib Diisi",IF('Personal MTs'!BD13&gt;2016,"Tidak valid",IF('Personal MTs'!BD13&lt;2005,"Tidak valid","OK")))))</f>
        <v>OK</v>
      </c>
      <c r="BE13" s="30" t="str">
        <f>IF('Personal MTs'!BC13="",IF('Personal MTs'!BE13="","-","Harap dikosongkan"),IF('Personal MTs'!BC13=0,IF('Personal MTs'!BE13="","OK","Harap dikosongkan"),IF('Personal MTs'!BE13="","Wajib Diisi",IF('Personal MTs'!BE13&gt;2000000,"Cek lagi",IF('Personal MTs'!BE13&lt;50000,"Cek lagi","OK")))))</f>
        <v>OK</v>
      </c>
      <c r="BF13" s="30" t="str">
        <f>IF('Personal MTs'!BF13="","-",IF('Personal MTs'!BF13&gt;1,"Tidak valid","OK"))</f>
        <v>OK</v>
      </c>
      <c r="BG13" s="30" t="str">
        <f>IF('Personal MTs'!BF13="",IF('Personal MTs'!BG13&lt;&gt;"","Harap dikosongkan","-"),IF('Personal MTs'!BF13=0,IF('Personal MTs'!BG13&lt;&gt;"","Harap dikosongkan","OK"),IF('Personal MTs'!BG13="","Wajib Diisi",IF('Personal MTs'!BG13&gt;4,"Tidak valid",IF('Personal MTs'!BG13&lt;1,"Tidak valid","OK")))))</f>
        <v>OK</v>
      </c>
      <c r="BH13" s="30" t="str">
        <f>IF('Personal MTs'!BF13="",IF('Personal MTs'!BH13&lt;&gt;"","Harap dikosongkan","-"),IF('Personal MTs'!BF13=0,IF('Personal MTs'!BH13&lt;&gt;"","Harap dikosongkan","OK"),IF('Personal MTs'!BH13="","Wajib Diisi",IF('Personal MTs'!BH13&gt;4,"Tidak valid",IF('Personal MTs'!BH13&lt;1,"Tidak valid","OK")))))</f>
        <v>OK</v>
      </c>
      <c r="BI13" s="30" t="str">
        <f>IF('Personal MTs'!BF13="",IF('Personal MTs'!BI13&lt;&gt;"","Harap dikosongkan","-"),IF('Personal MTs'!BF13=0,IF('Personal MTs'!BI13&lt;&gt;"","Harap dikosongkan","OK"),IF('Personal MTs'!BI13="","Wajib Diisi",IF('Personal MTs'!BI13&gt;2015,"Tidak valid",IF('Personal MTs'!BI13&lt;1980,"Tidak valid","OK")))))</f>
        <v>OK</v>
      </c>
      <c r="BJ13" s="30" t="str">
        <f>IF('Personal MTs'!BJ13="","-",IF('Personal MTs'!BJ13&gt;1,"Tidak valid","OK"))</f>
        <v>-</v>
      </c>
      <c r="BK13" s="30" t="str">
        <f>IF('Personal MTs'!BJ13="",IF('Personal MTs'!BK13&lt;&gt;"","Kolom BJ harus diisi","-"),IF('Personal MTs'!BJ13=0,IF('Personal MTs'!BK13&lt;&gt;"","Harap dikosongkan","OK"),IF('Personal MTs'!BK13="","Wajib Diisi",IF('Personal MTs'!BK13&gt;2016,"Tidak valid",IF('Personal MTs'!BK13&lt;1980,"Tidak valid","OK")))))</f>
        <v>-</v>
      </c>
      <c r="BL13" s="30" t="str">
        <f>IF('Personal MTs'!BL13="","-",IF('Personal MTs'!BL13&gt;1,"Tidak valid","OK"))</f>
        <v>-</v>
      </c>
      <c r="BM13" s="30" t="str">
        <f>IF('Personal MTs'!BL13="",IF('Personal MTs'!BM13&lt;&gt;"","Kolom BL harus diisi","-"),IF('Personal MTs'!BL13=0,IF('Personal MTs'!BM13&lt;&gt;"","Harap dikosongkan","OK"),IF('Personal MTs'!BM13="","Wajib Diisi",IF('Personal MTs'!BM13&gt;2016,"Tidak valid",IF('Personal MTs'!BM13&lt;1980,"Tidak valid","OK")))))</f>
        <v>-</v>
      </c>
      <c r="BN13" s="30" t="str">
        <f>IF('Personal MTs'!BN13="","-",IF('Personal MTs'!BN13&gt;1,"Tidak valid","OK"))</f>
        <v>-</v>
      </c>
      <c r="BO13" s="30" t="str">
        <f>IF('Personal MTs'!BN13="",IF('Personal MTs'!BO13&lt;&gt;"","Kolom BN harus diisi","-"),IF('Personal MTs'!BN13=0,IF('Personal MTs'!BO13&lt;&gt;"","Harap dikosongkan","OK"),IF('Personal MTs'!BO13="","Wajib Diisi",IF('Personal MTs'!BO13&gt;2016,"Tidak valid",IF('Personal MTs'!BO13&lt;1980,"Tidak valid","OK")))))</f>
        <v>-</v>
      </c>
      <c r="BP13" s="30" t="str">
        <f>IF('Personal MTs'!BP13="","-",IF('Personal MTs'!BP13&gt;1,"Tidak valid","OK"))</f>
        <v>-</v>
      </c>
      <c r="BQ13" s="30" t="str">
        <f>IF('Personal MTs'!BP13="",IF('Personal MTs'!BQ13&lt;&gt;"","Kolom BP harus diisi","-"),IF('Personal MTs'!BP13=0,IF('Personal MTs'!BQ13&lt;&gt;"","Harap dikosongkan","OK"),IF('Personal MTs'!BQ13="","Wajib Diisi",IF('Personal MTs'!BQ13&gt;2016,"Tidak valid",IF('Personal MTs'!BQ13&lt;1980,"Tidak valid","OK")))))</f>
        <v>-</v>
      </c>
      <c r="BR13" s="30" t="str">
        <f>IF('Personal MTs'!BR13="","-",IF('Personal MTs'!BR13&gt;1,"Tidak valid","OK"))</f>
        <v>-</v>
      </c>
      <c r="BS13" s="30" t="str">
        <f>IF('Personal MTs'!BR13="",IF('Personal MTs'!BS13&lt;&gt;"","Kolom BR harus diisi","-"),IF('Personal MTs'!BR13=0,IF('Personal MTs'!BS13&lt;&gt;"","Harap dikosongkan","OK"),IF('Personal MTs'!BS13="","Wajib Diisi",IF('Personal MTs'!BS13&gt;2016,"Tidak valid",IF('Personal MTs'!BS13&lt;1980,"Tidak valid","OK")))))</f>
        <v>-</v>
      </c>
      <c r="BT13" s="30" t="str">
        <f>IF('Personal MTs'!BT13="","-",IF(LEN('Personal MTs'!BT13)&lt;5,"Cek lagi","OK"))</f>
        <v>OK</v>
      </c>
      <c r="BU13" s="30" t="str">
        <f>IF('Personal MTs'!BU13="","-",IF(LEN('Personal MTs'!BU13)&lt;4,"Cek lagi","OK"))</f>
        <v>OK</v>
      </c>
      <c r="BV13" s="30" t="str">
        <f>IF('Personal MTs'!BV13="","-",IF(LEN('Personal MTs'!BV13)&lt;4,"Cek lagi","OK"))</f>
        <v>OK</v>
      </c>
      <c r="BW13" s="30" t="str">
        <f>IF('Personal MTs'!BW13="","-",IF(LEN('Personal MTs'!BW13)&lt;4,"Cek lagi","OK"))</f>
        <v>OK</v>
      </c>
      <c r="BX13" s="30" t="str">
        <f>IF('Personal MTs'!BX13="","-",IF(LEN('Personal MTs'!BX13)&lt;4,"Cek lagi","OK"))</f>
        <v>OK</v>
      </c>
      <c r="BY13" s="30" t="str">
        <f>IF('Personal MTs'!BY13="","-",IF(LEN('Personal MTs'!BY13)&lt;&gt;5,"Tidak valid","OK"))</f>
        <v>OK</v>
      </c>
      <c r="BZ13" s="30" t="str">
        <f>IF('Personal MTs'!BZ13="","-",IF('Personal MTs'!BZ13&gt;5,"Tidak valid",IF('Personal MTs'!BZ13&lt;1,"Tidak valid","OK")))</f>
        <v>OK</v>
      </c>
      <c r="CA13" s="30" t="str">
        <f>IF('Personal MTs'!CA13="","-",IF('Personal MTs'!CA13&gt;8,"Tidak valid",IF('Personal MTs'!CA13&lt;1,"Tidak valid","OK")))</f>
        <v>OK</v>
      </c>
      <c r="CB13" s="30" t="str">
        <f>IF('Personal MTs'!CB13="","-",IF(LEN('Personal MTs'!CB13)&lt;9,"Cek lagi",IF(LEN('Personal MTs'!CB13)&gt;14,"Cek lagi","OK")))</f>
        <v>OK</v>
      </c>
      <c r="CC13" s="103" t="str">
        <f>IF('Personal MTs'!CC13="","-",IF('Personal MTs'!CC13&gt;6,"Tidak valid",IF('Personal MTs'!CC13&lt;1,"Tidak valid","OK")))</f>
        <v>OK</v>
      </c>
      <c r="CD13" s="103" t="str">
        <f>IF('Personal MTs'!CD13="","-",IF('Personal MTs'!CD13&gt;6,"Tidak valid",IF('Personal MTs'!CD13&lt;1,"Tidak valid","OK")))</f>
        <v>OK</v>
      </c>
      <c r="CE13" s="103" t="str">
        <f>IF('Personal MTs'!S13="","-",IF('Personal MTs'!S13&lt;6,IF('Personal MTs'!CE13="","OK","Cek lagi Kolom S"),IF(AND('Personal MTs'!S13&lt;6,'Personal MTs'!CE13&lt;&gt;""),"Harap Dikosongkan",IF(AND('Personal MTs'!S13&lt;6,'Personal MTs'!CE13=""),"-",IF(AND('Personal MTs'!S13&gt;5,'Personal MTs'!CE13=""),"Wajib Diisi",IF(OR(AND('Personal MTs'!S13&gt;5,'Personal MTs'!CE13&lt;"01"),AND('Personal MTs'!S13&gt;5,'Personal MTs'!CE13&gt;"18")),"Tidak Valid","OK"))))))</f>
        <v>OK</v>
      </c>
      <c r="CF13" s="103" t="str">
        <f>IF('Personal MTs'!S13="","-",IF('Personal MTs'!S13&lt;6,IF('Personal MTs'!CF13="","OK","Cek lagi Kolom S"),IF(AND('Personal MTs'!S13&lt;6,'Personal MTs'!CF13&lt;&gt;""),"Harap Dikosongkan",IF(AND('Personal MTs'!S13&lt;6,'Personal MTs'!CF13=""),"-",IF(AND('Personal MTs'!S13&gt;5,'Personal MTs'!CF13=""),"Wajib Diisi","OK")))))</f>
        <v>OK</v>
      </c>
      <c r="CG13" s="103" t="str">
        <f>IF('Personal MTs'!S13="","-",IF('Personal MTs'!S13&lt;6,IF('Personal MTs'!CG13="","OK","Cek lagi Kolom S"),IF(AND('Personal MTs'!S13&lt;6,'Personal MTs'!CG13&lt;&gt;""),"Harap Dikosongkan",IF(AND('Personal MTs'!S13&lt;6,'Personal MTs'!CG13=""),"-",IF(AND('Personal MTs'!S13&gt;5,'Personal MTs'!CG13=""),"Wajib Diisi",IF(OR(AND('Personal MTs'!S13&gt;5,'Personal MTs'!CG13&lt;1980),AND('Personal MTs'!S13&gt;5,'Personal MTs'!CG13&gt;2016)),"Cek lagi","OK"))))))</f>
        <v>OK</v>
      </c>
      <c r="CH13" s="103" t="str">
        <f>IF('Personal MTs'!S13="","-",IF('Personal MTs'!S13&lt;8,IF('Personal MTs'!CH13="","OK","Cek lagi Kolom S"),IF(AND('Personal MTs'!S13&lt;8,'Personal MTs'!CH13&lt;&gt;""),"Harap Dikosongkan",IF(AND('Personal MTs'!S13&lt;8,'Personal MTs'!CH13=""),"-",IF(AND('Personal MTs'!S13&gt;7,'Personal MTs'!CH13=""),"Wajib Diisi",IF(OR(AND('Personal MTs'!S13&gt;7,'Personal MTs'!CH13&lt;"01"),AND('Personal MTs'!S13&gt;7,'Personal MTs'!CH13&gt;"18")),"Tidak Valid","OK"))))))</f>
        <v>OK</v>
      </c>
      <c r="CI13" s="103" t="str">
        <f>IF('Personal MTs'!S13="","-",IF('Personal MTs'!S13&lt;8,IF('Personal MTs'!CI13="","OK","Cek lagi Kolom S"),IF(AND('Personal MTs'!S13&lt;8,'Personal MTs'!CI13&lt;&gt;""),"Harap Dikosongkan",IF(AND('Personal MTs'!S13&lt;8,'Personal MTs'!CI13=""),"-",IF(AND('Personal MTs'!S13&gt;7,'Personal MTs'!CI13=""),"Wajib Diisi","OK")))))</f>
        <v>OK</v>
      </c>
      <c r="CJ13" s="103" t="str">
        <f>IF('Personal MTs'!S13="","-",IF('Personal MTs'!S13&lt;8,IF('Personal MTs'!CJ13="","OK","Cek lagi Kolom S"),IF(AND('Personal MTs'!S13&lt;8,'Personal MTs'!CJ13&lt;&gt;""),"Harap Dikosongkan",IF(AND('Personal MTs'!S13&lt;8,'Personal MTs'!CJ13=""),"-",IF(AND('Personal MTs'!S13&gt;7,'Personal MTs'!CJ13=""),"Wajib Diisi",IF(OR(AND('Personal MTs'!S13&gt;7,'Personal MTs'!CJ13&lt;1980),AND('Personal MTs'!S13&gt;7,'Personal MTs'!CJ13&gt;2016)),"Cek lagi","OK"))))))</f>
        <v>OK</v>
      </c>
      <c r="CK13" s="103" t="str">
        <f>IF('Personal MTs'!S13="","-",IF('Personal MTs'!S13&lt;9,IF('Personal MTs'!CK13="","OK","Cek lagi Kolom S"),IF(AND('Personal MTs'!S13&lt;9,'Personal MTs'!CK13&lt;&gt;""),"Harap Dikosongkan",IF(AND('Personal MTs'!S13&lt;9,'Personal MTs'!CK13=""),"-",IF(AND('Personal MTs'!S13&gt;8,'Personal MTs'!CK13=""),"Wajib Diisi",IF(OR(AND('Personal MTs'!S13&gt;8,'Personal MTs'!CK13&lt;"01"),AND('Personal MTs'!S13&gt;8,'Personal MTs'!CK13&gt;"18")),"Tidak Valid","OK"))))))</f>
        <v>OK</v>
      </c>
      <c r="CL13" s="103" t="str">
        <f>IF('Personal MTs'!S13="","-",IF('Personal MTs'!S13&lt;9,IF('Personal MTs'!CL13="","OK","Cek lagi Kolom S"),IF(AND('Personal MTs'!S13&lt;9,'Personal MTs'!CL13&lt;&gt;""),"Harap Dikosongkan",IF(AND('Personal MTs'!S13&lt;9,'Personal MTs'!CL13=""),"-",IF(AND('Personal MTs'!S13&gt;8,'Personal MTs'!CL13=""),"Wajib Diisi","OK")))))</f>
        <v>OK</v>
      </c>
      <c r="CM13" s="103" t="str">
        <f>IF('Personal MTs'!S13="","-",IF('Personal MTs'!S13&lt;9,IF('Personal MTs'!CM13="","OK","Cek lagi Kolom S"),IF(AND('Personal MTs'!S13&lt;9,'Personal MTs'!CM13&lt;&gt;""),"Harap Dikosongkan",IF(AND('Personal MTs'!S13&lt;9,'Personal MTs'!CM13=""),"-",IF(AND('Personal MTs'!S13&gt;8,'Personal MTs'!CM13=""),"Wajib Diisi",IF(OR(AND('Personal MTs'!S13&gt;8,'Personal MTs'!CM13&lt;1980),AND('Personal MTs'!S13&gt;8,'Personal MTs'!CM13&gt;2016)),"Cek lagi","OK"))))))</f>
        <v>OK</v>
      </c>
      <c r="CN13" s="103" t="str">
        <f>IF(AND('Personal MTs'!AH13=1,'Personal MTs'!U13=2,'Personal MTs'!AC13=1),IF(AND('Personal MTs'!AH13=1,'Personal MTs'!U13=2,'Personal MTs'!AC13=1,'Personal MTs'!CN13=""),"Wajib Diisi",IF(AND('Personal MTs'!AH13=1,'Personal MTs'!U13=2,'Personal MTs'!AC13=1,'Personal MTs'!CN13&lt;&gt;""),"OK","-")),IF('Personal MTs'!CN13&lt;&gt;"","Harap Dikosongkan","-"))</f>
        <v>OK</v>
      </c>
      <c r="CO13" s="103" t="str">
        <f>IF(AND('Personal MTs'!AH13=1,'Personal MTs'!U13=2,'Personal MTs'!AC13=1),IF('Personal MTs'!CO13="","Wajib Diisi",IF(VALUE(RIGHT('Personal MTs'!CO13,4))&gt;2016,"Tahun cek lagi",IF(VALUE(RIGHT('Personal MTs'!CO13,4))&lt;1961,"Tahun cek lagi","OK"))),IF('Personal MTs'!CO13&lt;&gt;"","Harap dikosongkan","-"))</f>
        <v>OK</v>
      </c>
      <c r="CP13" s="103" t="str">
        <f>IF(AND('Personal MTs'!AH13=1,'Personal MTs'!U13=2,'Personal MTs'!AC13=1,'Personal MTs'!V13=1),IF(AND('Personal MTs'!AH13=1,'Personal MTs'!U13=2,'Personal MTs'!AC13=1,'Personal MTs'!CP13="",,'Personal MTs'!V13=1),"Wajib Diisi",IF(AND('Personal MTs'!AH13=1,'Personal MTs'!U13=2,'Personal MTs'!AC13=1,'Personal MTs'!CP13&lt;&gt;"",'Personal MTs'!V13=1),"OK","-")),IF('Personal MTs'!CP13&lt;&gt;"","Harap Dikosongkan","-"))</f>
        <v>OK</v>
      </c>
      <c r="CQ13" s="103" t="str">
        <f>IF(AND('Personal MTs'!AH13=1,'Personal MTs'!U13=2,'Personal MTs'!AC13=1,'Personal MTs'!V13=1),IF('Personal MTs'!CQ13="","Wajib Diisi",IF(VALUE(RIGHT('Personal MTs'!CQ13,4))&gt;2016,"Tahun cek lagi",IF(VALUE(RIGHT('Personal MTs'!CQ13,4))&lt;2006,"Tahun cek lagi","OK"))),IF('Personal MTs'!CQ13&lt;&gt;"","Harap dikosongkan","-"))</f>
        <v>OK</v>
      </c>
      <c r="CR13" s="103" t="str">
        <f>IF(AND('Personal MTs'!AS13="",'Personal MTs'!CR13=""),"-",IF(AND('Personal MTs'!AS13=0,'Personal MTs'!CR13=""),"OK",IF(AND('Personal MTs'!AS13=1,'Personal MTs'!CR13=""),"Wajib Diisi",IF('Personal MTs'!AS13="",IF('Personal MTs'!CR13&lt;&gt;"","Harap dikosongkan","-"),IF('Personal MTs'!AS13&gt;1,IF('Personal MTs'!CR13="","-","Harap dikosongkan"),IF('Personal MTs'!CR13="","-",IF(LEN('Personal MTs'!CR13)&gt;54,"Tidak valid",IF(LEN('Personal MTs'!CR13)&lt;2,"Tidak valid",IF(VALUE('Personal MTs'!CR13)&lt;0,"Cek lagi","OK")))))))))</f>
        <v>OK</v>
      </c>
      <c r="CS13" s="103" t="str">
        <f>IF(AND('Personal MTs'!AS13="",'Personal MTs'!CS13=""),"-",IF(AND('Personal MTs'!AS13=0,'Personal MTs'!CS13=""),"OK",IF(AND('Personal MTs'!AS13=1,'Personal MTs'!CS13=""),"Wajib Diisi",IF(OR('Personal MTs'!AS13="",'Personal MTs'!AS13=0),IF('Personal MTs'!CS13&lt;&gt;"","Harap dikosongkan","-"),IF('Personal MTs'!AS13&gt;1,IF('Personal MTs'!CS13="","-","Harap dikosongkan"),IF('Personal MTs'!CS13="","-",IF(('Personal MTs'!CS13)&gt;6,"Tidak Valid",IF(('Personal MTs'!CS13)&lt;1,"Tidak Valid",IF(VALUE('Personal MTs'!CS13)&lt;0,"Cek lagi","OK")))))))))</f>
        <v>OK</v>
      </c>
      <c r="CT13" s="103" t="str">
        <f>IF(AND('Personal MTs'!AS13="",'Personal MTs'!CT13=""),"-",IF(AND('Personal MTs'!AS13=0,'Personal MTs'!CT13=""),"OK",IF(AND('Personal MTs'!AT13=1,'Personal MTs'!CT13=""),"Wajib Diisi",IF(AND('Personal MTs'!AT13&gt;1,'Personal MTs'!CT13=""),"OK",IF(AND('Personal MTs'!AT13&lt;&gt;1,'Personal MTs'!CT13&lt;&gt;""),"Harap Dikosongkan",IF(AND('Personal MTs'!AT13=1,'Personal MTs'!CT13&lt;&gt;""),IF(VALUE(RIGHT('Personal MTs'!CT13,4))&gt;2016,"Tahun cek lagi",IF(VALUE(RIGHT('Personal MTs'!CT13,4))&lt;2006,"Tahun cek lagi","OK")),"-"))))))</f>
        <v>OK</v>
      </c>
      <c r="CU13" s="103" t="str">
        <f>IF(AND('Personal MTs'!AS13="",'Personal MTs'!CU13=""),"-",IF(AND('Personal MTs'!AS13=0,'Personal MTs'!CU13=""),"OK",IF(AND('Personal MTs'!AT13=1,'Personal MTs'!CU13=""),"Wajib Diisi",IF(AND('Personal MTs'!AT13&gt;1,'Personal MTs'!CT13=""),"OK",IF(AND('Personal MTs'!AT13&lt;&gt;1,'Personal MTs'!CU13&lt;&gt;""),"Harap Dikosongkan",IF(AND('Personal MTs'!AT13=1,'Personal MTs'!CU13&lt;&gt;""),IF(LEN('Personal MTs'!CU13)&gt;54,"Tidak Valid",IF(LEN('Personal MTs'!CU13)&lt;2,"Tidak Valid","OK")),"-"))))))</f>
        <v>OK</v>
      </c>
      <c r="CV13" s="103" t="str">
        <f>IF(AND('Personal MTs'!AS13="",'Personal MTs'!CV13=""),"-",IF(AND('Personal MTs'!AS13=0,'Personal MTs'!CV13=""),"OK",IF(AND('Personal MTs'!AT13=1,'Personal MTs'!CV13=""),"Wajib Diisi",IF(AND('Personal MTs'!AT13&gt;1,'Personal MTs'!CV13=""),"OK",IF(AND('Personal MTs'!AT13&lt;&gt;1,'Personal MTs'!CV13&lt;&gt;""),"Harap Dikosongkan",IF(AND('Personal MTs'!AT13=1,'Personal MTs'!CV13&lt;&gt;""),IF(VALUE(RIGHT('Personal MTs'!CV13,4))&gt;2016,"Tahun cek lagi",IF(VALUE(RIGHT('Personal MTs'!CV13,4))&lt;2006,"Tahun cek lagi","OK")),"-"))))))</f>
        <v>OK</v>
      </c>
      <c r="CW13" s="103" t="str">
        <f>IF(AND('Personal MTs'!AS13="",'Personal MTs'!CW13=""),"-",IF(AND('Personal MTs'!AS13=0,'Personal MTs'!CW13=""),"OK",IF(AND('Personal MTs'!AS13=1,'Personal MTs'!CW13=""),"Wajib Diisi",IF(AND('Personal MTs'!AS13&lt;&gt;1,'Personal MTs'!CW13&lt;&gt;""),"Harap Dikosongkan",IF(AND('Personal MTs'!AS13=1,'Personal MTs'!CW13&lt;&gt;""),IF(LEN('Personal MTs'!CW13)&gt;3,"Tidak Valid",IF(LEN('Personal MTs'!CW13)&lt;3,"Tidak Valid","OK")),"-")))))</f>
        <v>OK</v>
      </c>
      <c r="CX13" s="103" t="str">
        <f>IF(AND('Personal MTs'!AS13="",'Personal MTs'!CX13=""),"-",IF(AND('Personal MTs'!AS13=0,'Personal MTs'!CX13=""),"OK",IF(AND('Personal MTs'!AS13=1,'Personal MTs'!CX13=""),"Wajib Diisi",IF(AND('Personal MTs'!AS13&lt;&gt;1,'Personal MTs'!CX13&lt;&gt;""),"Harap Dikosongkan",IF(AND('Personal MTs'!AS13=1,'Personal MTs'!CX13&lt;&gt;""),"OK","-")))))</f>
        <v>OK</v>
      </c>
    </row>
    <row r="14" spans="1:102" s="23" customFormat="1" ht="15" customHeight="1">
      <c r="A14" s="30" t="str">
        <f>IF('Personal MTs'!A14="","-",IF(LEN('Personal MTs'!A14)&lt;&gt;12,"Tidak valid","OK"))</f>
        <v>OK</v>
      </c>
      <c r="B14" s="30" t="str">
        <f>IF('Personal MTs'!B14="","-",IF(LEN('Personal MTs'!B14)&lt;&gt;8,"Tidak valid","OK"))</f>
        <v>OK</v>
      </c>
      <c r="C14" s="31" t="str">
        <f>IF('Personal MTs'!C14="","-",IF(LEN('Personal MTs'!C14)&lt;5,"Cek lagi","OK"))</f>
        <v>OK</v>
      </c>
      <c r="D14" s="30" t="str">
        <f>IF('Personal MTs'!D14="","-",IF('Personal MTs'!D14="MTsN","OK",IF('Personal MTs'!D14="MTsS","OK","Tidak valid")))</f>
        <v>OK</v>
      </c>
      <c r="E14" s="30" t="str">
        <f>IF('Personal MTs'!E14="","-",IF(LEN('Personal MTs'!E14)&lt;5,"Cek lagi","OK"))</f>
        <v>OK</v>
      </c>
      <c r="F14" s="30" t="str">
        <f>IF('Personal MTs'!F14="","-",IF(LEN('Personal MTs'!F14)&lt;4,"Cek lagi","OK"))</f>
        <v>OK</v>
      </c>
      <c r="G14" s="30" t="str">
        <f>IF('Personal MTs'!G14="","-",IF(LEN('Personal MTs'!G14)&lt;4,"Cek lagi","OK"))</f>
        <v>OK</v>
      </c>
      <c r="H14" s="30" t="str">
        <f>IF('Personal MTs'!H14="","-",IF(LEN('Personal MTs'!H14)&lt;4,"Cek lagi","OK"))</f>
        <v>OK</v>
      </c>
      <c r="I14" s="30" t="str">
        <f>IF('Personal MTs'!I14="","-",IF(LEN('Personal MTs'!I14)&lt;4,"Cek lagi","OK"))</f>
        <v>OK</v>
      </c>
      <c r="J14" s="30" t="str">
        <f>IF('Personal MTs'!J14="","-",IF(LEN('Personal MTs'!J14)&lt;&gt;5,"Tidak valid","OK"))</f>
        <v>OK</v>
      </c>
      <c r="K14" s="30" t="str">
        <f>IF('Personal MTs'!K14="","-",IF(LEN('Personal MTs'!K14)&lt;&gt;18,"Tidak valid",IF(VALUE('Personal MTs'!K14)&lt;0,"Cek lagi","OK")))</f>
        <v>OK</v>
      </c>
      <c r="L14" s="30" t="str">
        <f>IF('Personal MTs'!L14="","-",IF(LEN('Personal MTs'!L14)&lt;&gt;16,"Tidak valid","OK"))</f>
        <v>OK</v>
      </c>
      <c r="M14" s="30" t="str">
        <f>IF('Personal MTs'!M14="","-",IF(LEN('Personal MTs'!M14)&lt;4,"Cek lagi","OK"))</f>
        <v>OK</v>
      </c>
      <c r="N14" s="30" t="str">
        <f>IF('Personal MTs'!N14="","-",IF(LEN('Personal MTs'!N14)&lt;16,"Tidak valid","OK"))</f>
        <v>OK</v>
      </c>
      <c r="O14" s="30" t="str">
        <f>IF('Personal MTs'!O14="","-",IF(LEN('Personal MTs'!O14)&lt;4,"Cek lagi","OK"))</f>
        <v>OK</v>
      </c>
      <c r="P14" s="31" t="str">
        <f>IF('Personal MTs'!P14="","-",IF(VALUE(LEFT('Personal MTs'!P14,2))&gt;31,"Tanggal tidak valid",IF(VALUE(LEFT(RIGHT('Personal MTs'!P14,7),2))&gt;12,"Bulan tidak valid",IF(VALUE(RIGHT('Personal MTs'!P14,4))&gt;2000,"Umur terlalu muda",IF(VALUE(RIGHT('Personal MTs'!P14,4))&lt;1945,"Umur terlalu tua","OK")))))</f>
        <v>OK</v>
      </c>
      <c r="Q14" s="30" t="str">
        <f>IF('Personal MTs'!Q14="","-",IF('Personal MTs'!Q14="L","OK",IF('Personal MTs'!Q14="P","OK","Tidak valid")))</f>
        <v>OK</v>
      </c>
      <c r="R14" s="30" t="str">
        <f>IF('Personal MTs'!R14="","-",IF(LEN('Personal MTs'!R14)&lt;4,"Cek lagi","OK"))</f>
        <v>OK</v>
      </c>
      <c r="S14" s="30" t="str">
        <f>IF('Personal MTs'!S14="","-",IF('Personal MTs'!S14&gt;9,"Tidak valid","OK"))</f>
        <v>OK</v>
      </c>
      <c r="T14" s="30" t="str">
        <f>IF('Personal MTs'!S14="","-",IF('Personal MTs'!S14&gt;2,IF('Personal MTs'!T14="","Wajib Diisi",IF(VALUE('Personal MTs'!T14)&gt;18,"Tidak valid","OK")),IF('Personal MTs'!S14&lt;3,IF('Personal MTs'!T14="","OK","Harap dikosongkan"))))</f>
        <v>OK</v>
      </c>
      <c r="U14" s="30" t="str">
        <f>IF('Personal MTs'!U14="","-",IF('Personal MTs'!U14&gt;2,"Tidak valid",IF('Personal MTs'!U14&lt;1,"Tidak valid","OK")))</f>
        <v>OK</v>
      </c>
      <c r="V14" s="30" t="str">
        <f>IF('Personal MTs'!U14="",IF('Personal MTs'!V14="","-","Tidak valid"),IF('Personal MTs'!U14=2,IF('Personal MTs'!V14="","Wajib Diisi",IF(VALUE('Personal MTs'!V14)&gt;1,"Tidak valid","OK")),IF('Personal MTs'!U14=1,IF('Personal MTs'!V14="","OK","Harap dikosongkan"))))</f>
        <v>OK</v>
      </c>
      <c r="W14" s="31" t="str">
        <f>IF('Personal MTs'!U14=1,"OK",IF('Personal MTs'!V14="",IF('Personal MTs'!W14&lt;&gt;"","Harap dikosongkan","-"),IF('Personal MTs'!V14=0,IF('Personal MTs'!W14&lt;&gt;"","Harap dikosongkan","OK"),IF('Personal MTs'!W14="","Wajib Diisi",IF(VALUE(LEFT('Personal MTs'!W14,2))&gt;31,"Tanggal tidak valid",IF(VALUE(LEFT(RIGHT('Personal MTs'!W14,7),2))&gt;12,"Bulan tidak valid",IF(VALUE(RIGHT('Personal MTs'!W14,4))&gt;2016,"Tahun cek lagi",IF(VALUE(RIGHT('Personal MTs'!W14,4))&lt;1990,"Tahun cek lagi","OK"))))))))</f>
        <v>OK</v>
      </c>
      <c r="X14" s="30" t="str">
        <f>IF('Personal MTs'!U14="","-",IF('Personal MTs'!U14=1,IF('Personal MTs'!X14="","Wajib Diisi",IF(VALUE(LEFT('Personal MTs'!X14,2))&gt;14,"Tidak valid","OK")),IF('Personal MTs'!U14=2,(IF('Personal MTs'!V14&lt;1,IF('Personal MTs'!X14="","OK","Harap dikosongkan"),IF('Personal MTs'!X14="","Wajib Diisi",IF(VALUE(LEFT('Personal MTs'!X14,2))&gt;14,"Tidak valid","OK")))))))</f>
        <v>OK</v>
      </c>
      <c r="Y14" s="31" t="str">
        <f>IF('Personal MTs'!U14="","-",IF('Personal MTs'!U14=2,"OK",IF('Personal MTs'!U14=1,IF('Personal MTs'!Y14="","Wajib Diisi",IF('Personal MTs'!Y14="","-",IF(VALUE(LEFT('Personal MTs'!Y14,2))&gt;31,"Tanggal tidak valid",IF(VALUE(LEFT(RIGHT('Personal MTs'!Y14,7),2))&gt;12,"Bulan tidak valid",IF(VALUE(RIGHT('Personal MTs'!Y14,4))&gt;2016,"Tahun cek lagi",IF(VALUE(RIGHT('Personal MTs'!Y14,4))&lt;1960,"Tahun cek lagi","OK")))))))))</f>
        <v>OK</v>
      </c>
      <c r="Z14" s="31" t="str">
        <f>IF('Personal MTs'!Z14="","-",IF(VALUE(LEFT('Personal MTs'!Z14,2))&gt;31,"Tanggal tidak valid",IF(VALUE(LEFT(RIGHT('Personal MTs'!Z14,7),2))&gt;12,"Bulan tidak valid",IF(VALUE(RIGHT('Personal MTs'!Z14,4))&gt;2016,"Tahun cek lagi",IF(VALUE(RIGHT('Personal MTs'!Z14,4))&lt;1960,"Tahun cek lagi","OK")))))</f>
        <v>OK</v>
      </c>
      <c r="AA14" s="31" t="str">
        <f>IF('Personal MTs'!AA14="","-",IF(VALUE(LEFT('Personal MTs'!AA14,2))&gt;31,"Tanggal tidak valid",IF(VALUE(LEFT(RIGHT('Personal MTs'!AA14,7),2))&gt;12,"Bulan tidak valid",IF(VALUE(RIGHT('Personal MTs'!AA14,4))&gt;2016,"Tahun cek lagi",IF(VALUE(RIGHT('Personal MTs'!AA14,4))&lt;1960,"Tahun cek lagi","OK")))))</f>
        <v>OK</v>
      </c>
      <c r="AB14" s="30" t="str">
        <f>IF('Personal MTs'!AB14="","-",IF('Personal MTs'!AB14&gt;6,"Tidak valid",IF('Personal MTs'!AB14&lt;1,"Tidak valid","OK")))</f>
        <v>OK</v>
      </c>
      <c r="AC14" s="30" t="str">
        <f>IF('Personal MTs'!AC14="","-",IF('Personal MTs'!AC14&gt;4,"Tidak valid",IF('Personal MTs'!AC14&lt;1,"Tidak valid","OK")))</f>
        <v>OK</v>
      </c>
      <c r="AD14" s="30" t="str">
        <f>IF('Personal MTs'!AD14="","-",IF('Personal MTs'!AD14&gt;20000000,"Cek lagi","OK"))</f>
        <v>OK</v>
      </c>
      <c r="AE14" s="30" t="str">
        <f>IF('Personal MTs'!AE14="","-",IF('Personal MTs'!AE14&gt;2,"Tidak valid",IF('Personal MTs'!AE14&lt;1,"Tidak valid","OK")))</f>
        <v>OK</v>
      </c>
      <c r="AF14" s="30" t="str">
        <f>IF('Personal MTs'!AE14="",IF('Personal MTs'!AF14="","-","Harap dikosongkan"),IF('Personal MTs'!AE14=1,IF('Personal MTs'!AF14="","OK","Harap dikosongkan"),IF('Personal MTs'!AF14="","Wajib Diisi",IF('Personal MTs'!AF14&gt;8,"Tidak valid",IF('Personal MTs'!AF14&lt;1,"Tidak valid","OK")))))</f>
        <v>OK</v>
      </c>
      <c r="AG14" s="53" t="str">
        <f>IF('Personal MTs'!AE14=1,IF('Personal MTs'!AG14="","OK","Harap dikosongkan"),IF('Personal MTs'!AF14="",IF('Personal MTs'!AF14="","-","Harap dikosongkan"),IF('Personal MTs'!AF14="",IF('Personal MTs'!AG14="","OK","Harap dikosongkan"),IF('Personal MTs'!AF14&lt;&gt;"",IF('Personal MTs'!AG14="","Wajib Diisi",IF(LEN('Personal MTs'!AG14)&lt;&gt;8,"Tidak valid","OK"))))))</f>
        <v>OK</v>
      </c>
      <c r="AH14" s="30" t="str">
        <f>IF('Personal MTs'!AH14="","-",IF('Personal MTs'!AH14&gt;2,"Tidak valid",IF('Personal MTs'!AH14&lt;1,"Tidak valid","OK")))</f>
        <v>OK</v>
      </c>
      <c r="AI14" s="30" t="str">
        <f>IF('Personal MTs'!AI14="","-",IF('Personal MTs'!AI14&gt;5,"Tidak valid",IF('Personal MTs'!AI14&lt;1,"Tidak valid","OK")))</f>
        <v>OK</v>
      </c>
      <c r="AJ14" s="30" t="str">
        <f>IF('Personal MTs'!AH14="",IF('Personal MTs'!AJ14="","-","Kolom AA Wajib Diisi"),IF('Personal MTs'!AH14=1,IF('Personal MTs'!AJ14="","Wajib Diisi",IF(VALUE('Personal MTs'!AJ14)&gt;0,IF(VALUE('Personal MTs'!AJ14)&lt;34,"OK","Tidak valid"))),IF('Personal MTs'!AH14&gt;1,IF('Personal MTs'!AJ14="","OK","Harap dikosongkan"))))</f>
        <v>OK</v>
      </c>
      <c r="AK14" s="30" t="str">
        <f>IF('Personal MTs'!AH14&amp;'Personal MTs'!AJ14&amp;'Personal MTs'!AK14="","-",IF(VALUE('Personal MTs'!AH14&amp;'Personal MTs'!AJ14&amp;'Personal MTs'!AK14)=2,"OK",IF('Personal MTs'!AJ14="",IF(VALUE('Personal MTs'!AK14)&gt;0,"Harap dikosongkan","-"),IF('Personal MTs'!AJ14&lt;&gt;"",IF(VALUE('Personal MTs'!AK14)&gt;0,IF(VALUE('Personal MTs'!AK14)&gt;50,"Cek lagi","OK"),"Wajib Diisi")))))</f>
        <v>OK</v>
      </c>
      <c r="AL14" s="30" t="str">
        <f>IF('Personal MTs'!AH14="",IF('Personal MTs'!AL14="","-","Kolom Z Wajib Diisi"),IF('Personal MTs'!AH14=2,IF('Personal MTs'!AL14="","Wajib Diisi",IF(VALUE('Personal MTs'!AL14)&gt;0,IF(VALUE('Personal MTs'!AL14)&lt;9,"OK","Tidak valid"))),IF('Personal MTs'!AH14=1,IF('Personal MTs'!AL14="","OK","Harap dikosongkan"))))</f>
        <v>OK</v>
      </c>
      <c r="AM14" s="30" t="str">
        <f>IF('Personal MTs'!AM14="","-",IF('Personal MTs'!AM14&gt;8,"Tidak valid","OK"))</f>
        <v>-</v>
      </c>
      <c r="AN14" s="30" t="str">
        <f>IF('Personal MTs'!AM14="",IF('Personal MTs'!AN14="","-",IF('Personal MTs'!AN14&lt;&gt;"","Kolom AC Wajib Diisi","OK")),IF('Personal MTs'!AM14&lt;&gt;"",IF('Personal MTs'!AN14="","Wajib Diisi",IF(VALUE('Personal MTs'!AN14)&gt;24,"Cek lagi","OK"))))</f>
        <v>-</v>
      </c>
      <c r="AO14" s="30" t="str">
        <f>IF('Personal MTs'!AO14="","-",IF('Personal MTs'!AO14&gt;8,"Tidak valid","OK"))</f>
        <v>-</v>
      </c>
      <c r="AP14" s="53" t="str">
        <f>IF('Personal MTs'!AO14="",IF('Personal MTs'!AP14="","-","Harap dikosongkan"),IF('Personal MTs'!AO14&lt;&gt;"",IF('Personal MTs'!AP14="","Wajib Diisi",IF(LEN('Personal MTs'!AP14)&lt;&gt;8,"Tidak valid","OK"))))</f>
        <v>-</v>
      </c>
      <c r="AQ14" s="30" t="str">
        <f>IF('Personal MTs'!AO14="",IF('Personal MTs'!AQ14="","-","Kolom AG Wajib Diisi"),IF('Personal MTs'!AO14&lt;9,IF('Personal MTs'!AQ14="","Wajib Diisi",IF(VALUE('Personal MTs'!AQ14)&lt;34,IF(VALUE('Personal MTs'!AQ14)&gt;0,"OK","Tidak valid")))))</f>
        <v>-</v>
      </c>
      <c r="AR14" s="30" t="str">
        <f>IF('Personal MTs'!AO14="",IF('Personal MTs'!AR14="","-",IF('Personal MTs'!AR14&lt;&gt;"","Kolom AG Wajib Diisi","OK")),IF('Personal MTs'!AO14&lt;&gt;"",IF('Personal MTs'!AR14="","Wajib Diisi",IF(VALUE('Personal MTs'!AR14)&gt;50,"Cek lagi","OK"))))</f>
        <v>-</v>
      </c>
      <c r="AS14" s="30" t="str">
        <f>IF('Personal MTs'!AS14="","-",IF('Personal MTs'!AS14&gt;1,"Tidak valid",IF('Personal MTs'!AS14&lt;0,"Tidak valid","OK")))</f>
        <v>OK</v>
      </c>
      <c r="AT14" s="30" t="str">
        <f>IF('Personal MTs'!AS14="",IF('Personal MTs'!AT14&lt;&gt;"","Harap dikosongkan","-"),IF('Personal MTs'!AS14=0,IF('Personal MTs'!AT14&lt;&gt;"","Harap dikosongkan","OK"),IF('Personal MTs'!AT14="","Wajib Diisi",IF('Personal MTs'!AT14&gt;3,"Tidak valid",IF('Personal MTs'!AT14&lt;1,"Tidak valid","OK")))))</f>
        <v>OK</v>
      </c>
      <c r="AU14" s="30" t="str">
        <f>IF('Personal MTs'!AS14="",IF('Personal MTs'!AU14&lt;&gt;"","Harap dikosongkan","-"),IF('Personal MTs'!AT14&lt;&gt;1,IF('Personal MTs'!AU14="","OK","Harap dikosongkan"),IF('Personal MTs'!AU14="","Wajib Diisi",IF('Personal MTs'!AU14&gt;2016,"Cek lagi",IF('Personal MTs'!AU14&lt;2005,"Cek lagi","OK")))))</f>
        <v>OK</v>
      </c>
      <c r="AV14" s="30" t="str">
        <f>IF('Personal MTs'!AS14="",IF('Personal MTs'!AV14&lt;&gt;"","Harap dikosongkan","-"),IF('Personal MTs'!AT14&lt;&gt;1,IF('Personal MTs'!AV14="","OK","Harap dikosongkan"),IF('Personal MTs'!AV14="","Wajib Diisi",IF(VALUE('Personal MTs'!AV14)&gt;33,"Tidak valid",IF(VALUE('Personal MTs'!AV14)&lt;1,"Tidak valid","OK")))))</f>
        <v>OK</v>
      </c>
      <c r="AW14" s="30" t="str">
        <f>IF('Personal MTs'!AS14="",IF('Personal MTs'!AW14="","-","Harap dikosongkan"),IF('Personal MTs'!AS14=0,IF('Personal MTs'!AW14="","OK","Harap dikosongkan"),IF('Personal MTs'!AT14="",IF('Personal MTs'!AW14="","-","Harap dikosongkan"),IF('Personal MTs'!AT14&lt;&gt;1,IF('Personal MTs'!AW14="","OK","Harap dikosongkan"),IF('Personal MTs'!AW14="","OK",IF(LEN('Personal MTs'!AW14)&lt;12,"Tidak valid",IF(LEN('Personal MTs'!AW14)&gt;14,"Tidak valid","OK")))))))</f>
        <v>OK</v>
      </c>
      <c r="AX14" s="31" t="str">
        <f>IF('Personal MTs'!AS14="",IF('Personal MTs'!AX14="","-","Harap dikosongkan"),IF('Personal MTs'!AS14=0,IF('Personal MTs'!AX14="","OK","Harap dikosongkan"),IF('Personal MTs'!AT14="",IF('Personal MTs'!AX14="","-","Harap dikosongkan"),IF('Personal MTs'!AT14&lt;&gt;1,IF('Personal MTs'!AX14="","OK","Harap dikosongkan"),IF('Personal MTs'!AW14="",IF('Personal MTs'!AX14="","OK","Harap dikosongkan"),IF('Personal MTs'!AX14="","Wajib diisi",IF(LEN('Personal MTs'!AX14)&lt;5,"Cek lagi","OK")))))))</f>
        <v>OK</v>
      </c>
      <c r="AY14" s="31" t="str">
        <f>IF('Personal MTs'!AS14="",IF('Personal MTs'!AY14="","-","Harap dikosongkan"),IF('Personal MTs'!AS14=0,IF('Personal MTs'!AY14="","OK","Harap dikosongkan"),IF('Personal MTs'!AT14="",IF('Personal MTs'!AY14="","-","Harap dikosongkan"),IF('Personal MTs'!AT14&lt;&gt;1,IF('Personal MTs'!AY14="","OK","Harap dikosongkan"),IF('Personal MTs'!AW14="",IF('Personal MTs'!AY14="","OK","Harap dikosongkan"),IF('Personal MTs'!AY14="","Wajib diisi",IF(VALUE(LEFT('Personal MTs'!AY14,2))&gt;31,"Tanggal tidak valid",IF(VALUE(LEFT(RIGHT('Personal MTs'!AY14,7),2))&gt;12,"Bulan tidak valid",IF(VALUE(RIGHT('Personal MTs'!AY14,4))&gt;2016,"Tahun cek lagi",IF(VALUE(RIGHT('Personal MTs'!AY14,4))&lt;2005,"Tahun cek lagi","OK"))))))))))</f>
        <v>OK</v>
      </c>
      <c r="AZ14" s="30" t="str">
        <f>IF('Personal MTs'!AS14="",IF('Personal MTs'!AZ14="","-","Harap dikosongkan"),IF('Personal MTs'!AS14=0,IF('Personal MTs'!AZ14="","OK","Harap dikosongkan"),IF('Personal MTs'!AT14="",IF('Personal MTs'!AZ14="","-","Harap dikosongkan"),IF('Personal MTs'!AT14&lt;&gt;1,IF('Personal MTs'!AZ14="","OK","Harap dikosongkan"),IF('Personal MTs'!AW14="",IF('Personal MTs'!AZ14="","OK","Harap dikosongkan"),IF('Personal MTs'!AW14&lt;&gt;"",IF('Personal MTs'!AZ14="","Wajib diisi",IF('Personal MTs'!AZ14&gt;1,"Tidak valid","OK"))))))))</f>
        <v>OK</v>
      </c>
      <c r="BA14" s="30" t="str">
        <f>IF('Personal MTs'!AS14="",IF('Personal MTs'!BA14="","-","Harap dikosongkan"),IF('Personal MTs'!AS14=0,IF('Personal MTs'!BA14="","OK","Harap dikosongkan"),IF('Personal MTs'!AT14="",IF('Personal MTs'!BA14="","-","Harap dikosongkan"),IF('Personal MTs'!AT14&lt;&gt;1,IF('Personal MTs'!BA14="","OK","Harap dikosongkan"),IF('Personal MTs'!AZ14=0,IF('Personal MTs'!BA14="","OK","Harap dikosongkan"),IF('Personal MTs'!AZ14=1,IF('Personal MTs'!BA14="","Wajib diisi",IF('Personal MTs'!AZ14="",IF('Personal MTs'!BA14="","-","Harap dikosongkan"),IF('Personal MTs'!AZ14=0,IF('Personal MTs'!BA14="","OK","Harap dikosongkan"),IF('Personal MTs'!BA14="","Wajib diisi",IF('Personal MTs'!BA14&gt;2016,"Tidak valid",IF('Personal MTs'!BA14&lt;2005,"Tidak valid",IF('Personal MTs'!BA14&gt;'Personal MTs'!BA14,"Cek lagi","OK")))))))))))))</f>
        <v>OK</v>
      </c>
      <c r="BB14" s="30" t="str">
        <f>IF('Personal MTs'!AS14="",IF('Personal MTs'!BB14="","-","Harap dikosongkan"),IF('Personal MTs'!AS14=0,IF('Personal MTs'!BB14="","OK","Harap dikosongkan"),IF('Personal MTs'!AT14="",IF('Personal MTs'!BB14="","-","Harap dikosongkan"),IF('Personal MTs'!AT14&lt;&gt;1,IF('Personal MTs'!BB14="","OK","Harap dikosongkan"),IF('Personal MTs'!AZ14=0,IF('Personal MTs'!BB14="","OK","Harap dikosongkan"),IF('Personal MTs'!AZ14=1,IF('Personal MTs'!BB14="","Wajib diisi",IF('Personal MTs'!AZ14="",IF('Personal MTs'!BB14="","-","Harap dikosongkan"),IF('Personal MTs'!AZ14=0,IF('Personal MTs'!BB14="","OK","Harap dikosongkan"),IF('Personal MTs'!BB14="","Wajib diisi",IF('Personal MTs'!BB14&gt;20000000,"Cek lagi",IF('Personal MTs'!BB14&lt;100000,"Cek lagi","OK"))))))))))))</f>
        <v>OK</v>
      </c>
      <c r="BC14" s="30" t="str">
        <f>IF('Personal MTs'!BC14="","-",IF('Personal MTs'!BC14&gt;1,"Tidak valid","OK"))</f>
        <v>OK</v>
      </c>
      <c r="BD14" s="30" t="str">
        <f>IF('Personal MTs'!BC14="",IF('Personal MTs'!BD14="","-","Harap dikosongkan"),IF('Personal MTs'!BC14=0,IF('Personal MTs'!BD14="","OK","Harap dikosongkan"),IF('Personal MTs'!BD14="","Wajib Diisi",IF('Personal MTs'!BD14&gt;2016,"Tidak valid",IF('Personal MTs'!BD14&lt;2005,"Tidak valid","OK")))))</f>
        <v>OK</v>
      </c>
      <c r="BE14" s="30" t="str">
        <f>IF('Personal MTs'!BC14="",IF('Personal MTs'!BE14="","-","Harap dikosongkan"),IF('Personal MTs'!BC14=0,IF('Personal MTs'!BE14="","OK","Harap dikosongkan"),IF('Personal MTs'!BE14="","Wajib Diisi",IF('Personal MTs'!BE14&gt;2000000,"Cek lagi",IF('Personal MTs'!BE14&lt;50000,"Cek lagi","OK")))))</f>
        <v>OK</v>
      </c>
      <c r="BF14" s="30" t="str">
        <f>IF('Personal MTs'!BF14="","-",IF('Personal MTs'!BF14&gt;1,"Tidak valid","OK"))</f>
        <v>OK</v>
      </c>
      <c r="BG14" s="30" t="str">
        <f>IF('Personal MTs'!BF14="",IF('Personal MTs'!BG14&lt;&gt;"","Harap dikosongkan","-"),IF('Personal MTs'!BF14=0,IF('Personal MTs'!BG14&lt;&gt;"","Harap dikosongkan","OK"),IF('Personal MTs'!BG14="","Wajib Diisi",IF('Personal MTs'!BG14&gt;4,"Tidak valid",IF('Personal MTs'!BG14&lt;1,"Tidak valid","OK")))))</f>
        <v>OK</v>
      </c>
      <c r="BH14" s="30" t="str">
        <f>IF('Personal MTs'!BF14="",IF('Personal MTs'!BH14&lt;&gt;"","Harap dikosongkan","-"),IF('Personal MTs'!BF14=0,IF('Personal MTs'!BH14&lt;&gt;"","Harap dikosongkan","OK"),IF('Personal MTs'!BH14="","Wajib Diisi",IF('Personal MTs'!BH14&gt;4,"Tidak valid",IF('Personal MTs'!BH14&lt;1,"Tidak valid","OK")))))</f>
        <v>OK</v>
      </c>
      <c r="BI14" s="30" t="str">
        <f>IF('Personal MTs'!BF14="",IF('Personal MTs'!BI14&lt;&gt;"","Harap dikosongkan","-"),IF('Personal MTs'!BF14=0,IF('Personal MTs'!BI14&lt;&gt;"","Harap dikosongkan","OK"),IF('Personal MTs'!BI14="","Wajib Diisi",IF('Personal MTs'!BI14&gt;2015,"Tidak valid",IF('Personal MTs'!BI14&lt;1980,"Tidak valid","OK")))))</f>
        <v>OK</v>
      </c>
      <c r="BJ14" s="30" t="str">
        <f>IF('Personal MTs'!BJ14="","-",IF('Personal MTs'!BJ14&gt;1,"Tidak valid","OK"))</f>
        <v>-</v>
      </c>
      <c r="BK14" s="30" t="str">
        <f>IF('Personal MTs'!BJ14="",IF('Personal MTs'!BK14&lt;&gt;"","Kolom BJ harus diisi","-"),IF('Personal MTs'!BJ14=0,IF('Personal MTs'!BK14&lt;&gt;"","Harap dikosongkan","OK"),IF('Personal MTs'!BK14="","Wajib Diisi",IF('Personal MTs'!BK14&gt;2016,"Tidak valid",IF('Personal MTs'!BK14&lt;1980,"Tidak valid","OK")))))</f>
        <v>-</v>
      </c>
      <c r="BL14" s="30" t="str">
        <f>IF('Personal MTs'!BL14="","-",IF('Personal MTs'!BL14&gt;1,"Tidak valid","OK"))</f>
        <v>-</v>
      </c>
      <c r="BM14" s="30" t="str">
        <f>IF('Personal MTs'!BL14="",IF('Personal MTs'!BM14&lt;&gt;"","Kolom BL harus diisi","-"),IF('Personal MTs'!BL14=0,IF('Personal MTs'!BM14&lt;&gt;"","Harap dikosongkan","OK"),IF('Personal MTs'!BM14="","Wajib Diisi",IF('Personal MTs'!BM14&gt;2016,"Tidak valid",IF('Personal MTs'!BM14&lt;1980,"Tidak valid","OK")))))</f>
        <v>-</v>
      </c>
      <c r="BN14" s="30" t="str">
        <f>IF('Personal MTs'!BN14="","-",IF('Personal MTs'!BN14&gt;1,"Tidak valid","OK"))</f>
        <v>-</v>
      </c>
      <c r="BO14" s="30" t="str">
        <f>IF('Personal MTs'!BN14="",IF('Personal MTs'!BO14&lt;&gt;"","Kolom BN harus diisi","-"),IF('Personal MTs'!BN14=0,IF('Personal MTs'!BO14&lt;&gt;"","Harap dikosongkan","OK"),IF('Personal MTs'!BO14="","Wajib Diisi",IF('Personal MTs'!BO14&gt;2016,"Tidak valid",IF('Personal MTs'!BO14&lt;1980,"Tidak valid","OK")))))</f>
        <v>-</v>
      </c>
      <c r="BP14" s="30" t="str">
        <f>IF('Personal MTs'!BP14="","-",IF('Personal MTs'!BP14&gt;1,"Tidak valid","OK"))</f>
        <v>-</v>
      </c>
      <c r="BQ14" s="30" t="str">
        <f>IF('Personal MTs'!BP14="",IF('Personal MTs'!BQ14&lt;&gt;"","Kolom BP harus diisi","-"),IF('Personal MTs'!BP14=0,IF('Personal MTs'!BQ14&lt;&gt;"","Harap dikosongkan","OK"),IF('Personal MTs'!BQ14="","Wajib Diisi",IF('Personal MTs'!BQ14&gt;2016,"Tidak valid",IF('Personal MTs'!BQ14&lt;1980,"Tidak valid","OK")))))</f>
        <v>-</v>
      </c>
      <c r="BR14" s="30" t="str">
        <f>IF('Personal MTs'!BR14="","-",IF('Personal MTs'!BR14&gt;1,"Tidak valid","OK"))</f>
        <v>-</v>
      </c>
      <c r="BS14" s="30" t="str">
        <f>IF('Personal MTs'!BR14="",IF('Personal MTs'!BS14&lt;&gt;"","Kolom BR harus diisi","-"),IF('Personal MTs'!BR14=0,IF('Personal MTs'!BS14&lt;&gt;"","Harap dikosongkan","OK"),IF('Personal MTs'!BS14="","Wajib Diisi",IF('Personal MTs'!BS14&gt;2016,"Tidak valid",IF('Personal MTs'!BS14&lt;1980,"Tidak valid","OK")))))</f>
        <v>-</v>
      </c>
      <c r="BT14" s="30" t="str">
        <f>IF('Personal MTs'!BT14="","-",IF(LEN('Personal MTs'!BT14)&lt;5,"Cek lagi","OK"))</f>
        <v>OK</v>
      </c>
      <c r="BU14" s="30" t="str">
        <f>IF('Personal MTs'!BU14="","-",IF(LEN('Personal MTs'!BU14)&lt;4,"Cek lagi","OK"))</f>
        <v>OK</v>
      </c>
      <c r="BV14" s="30" t="str">
        <f>IF('Personal MTs'!BV14="","-",IF(LEN('Personal MTs'!BV14)&lt;4,"Cek lagi","OK"))</f>
        <v>OK</v>
      </c>
      <c r="BW14" s="30" t="str">
        <f>IF('Personal MTs'!BW14="","-",IF(LEN('Personal MTs'!BW14)&lt;4,"Cek lagi","OK"))</f>
        <v>OK</v>
      </c>
      <c r="BX14" s="30" t="str">
        <f>IF('Personal MTs'!BX14="","-",IF(LEN('Personal MTs'!BX14)&lt;4,"Cek lagi","OK"))</f>
        <v>OK</v>
      </c>
      <c r="BY14" s="30" t="str">
        <f>IF('Personal MTs'!BY14="","-",IF(LEN('Personal MTs'!BY14)&lt;&gt;5,"Tidak valid","OK"))</f>
        <v>OK</v>
      </c>
      <c r="BZ14" s="30" t="str">
        <f>IF('Personal MTs'!BZ14="","-",IF('Personal MTs'!BZ14&gt;5,"Tidak valid",IF('Personal MTs'!BZ14&lt;1,"Tidak valid","OK")))</f>
        <v>OK</v>
      </c>
      <c r="CA14" s="30" t="str">
        <f>IF('Personal MTs'!CA14="","-",IF('Personal MTs'!CA14&gt;8,"Tidak valid",IF('Personal MTs'!CA14&lt;1,"Tidak valid","OK")))</f>
        <v>OK</v>
      </c>
      <c r="CB14" s="30" t="str">
        <f>IF('Personal MTs'!CB14="","-",IF(LEN('Personal MTs'!CB14)&lt;9,"Cek lagi",IF(LEN('Personal MTs'!CB14)&gt;14,"Cek lagi","OK")))</f>
        <v>OK</v>
      </c>
      <c r="CC14" s="103" t="str">
        <f>IF('Personal MTs'!CC14="","-",IF('Personal MTs'!CC14&gt;6,"Tidak valid",IF('Personal MTs'!CC14&lt;1,"Tidak valid","OK")))</f>
        <v>OK</v>
      </c>
      <c r="CD14" s="103" t="str">
        <f>IF('Personal MTs'!CD14="","-",IF('Personal MTs'!CD14&gt;6,"Tidak valid",IF('Personal MTs'!CD14&lt;1,"Tidak valid","OK")))</f>
        <v>OK</v>
      </c>
      <c r="CE14" s="103" t="str">
        <f>IF('Personal MTs'!S14="","-",IF('Personal MTs'!S14&lt;6,IF('Personal MTs'!CE14="","OK","Cek lagi Kolom S"),IF(AND('Personal MTs'!S14&lt;6,'Personal MTs'!CE14&lt;&gt;""),"Harap Dikosongkan",IF(AND('Personal MTs'!S14&lt;6,'Personal MTs'!CE14=""),"-",IF(AND('Personal MTs'!S14&gt;5,'Personal MTs'!CE14=""),"Wajib Diisi",IF(OR(AND('Personal MTs'!S14&gt;5,'Personal MTs'!CE14&lt;"01"),AND('Personal MTs'!S14&gt;5,'Personal MTs'!CE14&gt;"18")),"Tidak Valid","OK"))))))</f>
        <v>OK</v>
      </c>
      <c r="CF14" s="103" t="str">
        <f>IF('Personal MTs'!S14="","-",IF('Personal MTs'!S14&lt;6,IF('Personal MTs'!CF14="","OK","Cek lagi Kolom S"),IF(AND('Personal MTs'!S14&lt;6,'Personal MTs'!CF14&lt;&gt;""),"Harap Dikosongkan",IF(AND('Personal MTs'!S14&lt;6,'Personal MTs'!CF14=""),"-",IF(AND('Personal MTs'!S14&gt;5,'Personal MTs'!CF14=""),"Wajib Diisi","OK")))))</f>
        <v>OK</v>
      </c>
      <c r="CG14" s="103" t="str">
        <f>IF('Personal MTs'!S14="","-",IF('Personal MTs'!S14&lt;6,IF('Personal MTs'!CG14="","OK","Cek lagi Kolom S"),IF(AND('Personal MTs'!S14&lt;6,'Personal MTs'!CG14&lt;&gt;""),"Harap Dikosongkan",IF(AND('Personal MTs'!S14&lt;6,'Personal MTs'!CG14=""),"-",IF(AND('Personal MTs'!S14&gt;5,'Personal MTs'!CG14=""),"Wajib Diisi",IF(OR(AND('Personal MTs'!S14&gt;5,'Personal MTs'!CG14&lt;1980),AND('Personal MTs'!S14&gt;5,'Personal MTs'!CG14&gt;2016)),"Cek lagi","OK"))))))</f>
        <v>OK</v>
      </c>
      <c r="CH14" s="103" t="str">
        <f>IF('Personal MTs'!S14="","-",IF('Personal MTs'!S14&lt;8,IF('Personal MTs'!CH14="","OK","Cek lagi Kolom S"),IF(AND('Personal MTs'!S14&lt;8,'Personal MTs'!CH14&lt;&gt;""),"Harap Dikosongkan",IF(AND('Personal MTs'!S14&lt;8,'Personal MTs'!CH14=""),"-",IF(AND('Personal MTs'!S14&gt;7,'Personal MTs'!CH14=""),"Wajib Diisi",IF(OR(AND('Personal MTs'!S14&gt;7,'Personal MTs'!CH14&lt;"01"),AND('Personal MTs'!S14&gt;7,'Personal MTs'!CH14&gt;"18")),"Tidak Valid","OK"))))))</f>
        <v>OK</v>
      </c>
      <c r="CI14" s="103" t="str">
        <f>IF('Personal MTs'!S14="","-",IF('Personal MTs'!S14&lt;8,IF('Personal MTs'!CI14="","OK","Cek lagi Kolom S"),IF(AND('Personal MTs'!S14&lt;8,'Personal MTs'!CI14&lt;&gt;""),"Harap Dikosongkan",IF(AND('Personal MTs'!S14&lt;8,'Personal MTs'!CI14=""),"-",IF(AND('Personal MTs'!S14&gt;7,'Personal MTs'!CI14=""),"Wajib Diisi","OK")))))</f>
        <v>OK</v>
      </c>
      <c r="CJ14" s="103" t="str">
        <f>IF('Personal MTs'!S14="","-",IF('Personal MTs'!S14&lt;8,IF('Personal MTs'!CJ14="","OK","Cek lagi Kolom S"),IF(AND('Personal MTs'!S14&lt;8,'Personal MTs'!CJ14&lt;&gt;""),"Harap Dikosongkan",IF(AND('Personal MTs'!S14&lt;8,'Personal MTs'!CJ14=""),"-",IF(AND('Personal MTs'!S14&gt;7,'Personal MTs'!CJ14=""),"Wajib Diisi",IF(OR(AND('Personal MTs'!S14&gt;7,'Personal MTs'!CJ14&lt;1980),AND('Personal MTs'!S14&gt;7,'Personal MTs'!CJ14&gt;2016)),"Cek lagi","OK"))))))</f>
        <v>OK</v>
      </c>
      <c r="CK14" s="103" t="str">
        <f>IF('Personal MTs'!S14="","-",IF('Personal MTs'!S14&lt;9,IF('Personal MTs'!CK14="","OK","Cek lagi Kolom S"),IF(AND('Personal MTs'!S14&lt;9,'Personal MTs'!CK14&lt;&gt;""),"Harap Dikosongkan",IF(AND('Personal MTs'!S14&lt;9,'Personal MTs'!CK14=""),"-",IF(AND('Personal MTs'!S14&gt;8,'Personal MTs'!CK14=""),"Wajib Diisi",IF(OR(AND('Personal MTs'!S14&gt;8,'Personal MTs'!CK14&lt;"01"),AND('Personal MTs'!S14&gt;8,'Personal MTs'!CK14&gt;"18")),"Tidak Valid","OK"))))))</f>
        <v>OK</v>
      </c>
      <c r="CL14" s="103" t="str">
        <f>IF('Personal MTs'!S14="","-",IF('Personal MTs'!S14&lt;9,IF('Personal MTs'!CL14="","OK","Cek lagi Kolom S"),IF(AND('Personal MTs'!S14&lt;9,'Personal MTs'!CL14&lt;&gt;""),"Harap Dikosongkan",IF(AND('Personal MTs'!S14&lt;9,'Personal MTs'!CL14=""),"-",IF(AND('Personal MTs'!S14&gt;8,'Personal MTs'!CL14=""),"Wajib Diisi","OK")))))</f>
        <v>OK</v>
      </c>
      <c r="CM14" s="103" t="str">
        <f>IF('Personal MTs'!S14="","-",IF('Personal MTs'!S14&lt;9,IF('Personal MTs'!CM14="","OK","Cek lagi Kolom S"),IF(AND('Personal MTs'!S14&lt;9,'Personal MTs'!CM14&lt;&gt;""),"Harap Dikosongkan",IF(AND('Personal MTs'!S14&lt;9,'Personal MTs'!CM14=""),"-",IF(AND('Personal MTs'!S14&gt;8,'Personal MTs'!CM14=""),"Wajib Diisi",IF(OR(AND('Personal MTs'!S14&gt;8,'Personal MTs'!CM14&lt;1980),AND('Personal MTs'!S14&gt;8,'Personal MTs'!CM14&gt;2016)),"Cek lagi","OK"))))))</f>
        <v>OK</v>
      </c>
      <c r="CN14" s="103" t="str">
        <f>IF(AND('Personal MTs'!AH14=1,'Personal MTs'!U14=2,'Personal MTs'!AC14=1),IF(AND('Personal MTs'!AH14=1,'Personal MTs'!U14=2,'Personal MTs'!AC14=1,'Personal MTs'!CN14=""),"Wajib Diisi",IF(AND('Personal MTs'!AH14=1,'Personal MTs'!U14=2,'Personal MTs'!AC14=1,'Personal MTs'!CN14&lt;&gt;""),"OK","-")),IF('Personal MTs'!CN14&lt;&gt;"","Harap Dikosongkan","-"))</f>
        <v>OK</v>
      </c>
      <c r="CO14" s="103" t="str">
        <f>IF(AND('Personal MTs'!AH14=1,'Personal MTs'!U14=2,'Personal MTs'!AC14=1),IF('Personal MTs'!CO14="","Wajib Diisi",IF(VALUE(RIGHT('Personal MTs'!CO14,4))&gt;2016,"Tahun cek lagi",IF(VALUE(RIGHT('Personal MTs'!CO14,4))&lt;1961,"Tahun cek lagi","OK"))),IF('Personal MTs'!CO14&lt;&gt;"","Harap dikosongkan","-"))</f>
        <v>OK</v>
      </c>
      <c r="CP14" s="103" t="str">
        <f>IF(AND('Personal MTs'!AH14=1,'Personal MTs'!U14=2,'Personal MTs'!AC14=1,'Personal MTs'!V14=1),IF(AND('Personal MTs'!AH14=1,'Personal MTs'!U14=2,'Personal MTs'!AC14=1,'Personal MTs'!CP14="",,'Personal MTs'!V14=1),"Wajib Diisi",IF(AND('Personal MTs'!AH14=1,'Personal MTs'!U14=2,'Personal MTs'!AC14=1,'Personal MTs'!CP14&lt;&gt;"",'Personal MTs'!V14=1),"OK","-")),IF('Personal MTs'!CP14&lt;&gt;"","Harap Dikosongkan","-"))</f>
        <v>OK</v>
      </c>
      <c r="CQ14" s="103" t="str">
        <f>IF(AND('Personal MTs'!AH14=1,'Personal MTs'!U14=2,'Personal MTs'!AC14=1,'Personal MTs'!V14=1),IF('Personal MTs'!CQ14="","Wajib Diisi",IF(VALUE(RIGHT('Personal MTs'!CQ14,4))&gt;2016,"Tahun cek lagi",IF(VALUE(RIGHT('Personal MTs'!CQ14,4))&lt;2006,"Tahun cek lagi","OK"))),IF('Personal MTs'!CQ14&lt;&gt;"","Harap dikosongkan","-"))</f>
        <v>OK</v>
      </c>
      <c r="CR14" s="103" t="str">
        <f>IF(AND('Personal MTs'!AS14="",'Personal MTs'!CR14=""),"-",IF(AND('Personal MTs'!AS14=0,'Personal MTs'!CR14=""),"OK",IF(AND('Personal MTs'!AS14=1,'Personal MTs'!CR14=""),"Wajib Diisi",IF('Personal MTs'!AS14="",IF('Personal MTs'!CR14&lt;&gt;"","Harap dikosongkan","-"),IF('Personal MTs'!AS14&gt;1,IF('Personal MTs'!CR14="","-","Harap dikosongkan"),IF('Personal MTs'!CR14="","-",IF(LEN('Personal MTs'!CR14)&gt;54,"Tidak valid",IF(LEN('Personal MTs'!CR14)&lt;2,"Tidak valid",IF(VALUE('Personal MTs'!CR14)&lt;0,"Cek lagi","OK")))))))))</f>
        <v>OK</v>
      </c>
      <c r="CS14" s="103" t="str">
        <f>IF(AND('Personal MTs'!AS14="",'Personal MTs'!CS14=""),"-",IF(AND('Personal MTs'!AS14=0,'Personal MTs'!CS14=""),"OK",IF(AND('Personal MTs'!AS14=1,'Personal MTs'!CS14=""),"Wajib Diisi",IF(OR('Personal MTs'!AS14="",'Personal MTs'!AS14=0),IF('Personal MTs'!CS14&lt;&gt;"","Harap dikosongkan","-"),IF('Personal MTs'!AS14&gt;1,IF('Personal MTs'!CS14="","-","Harap dikosongkan"),IF('Personal MTs'!CS14="","-",IF(('Personal MTs'!CS14)&gt;6,"Tidak Valid",IF(('Personal MTs'!CS14)&lt;1,"Tidak Valid",IF(VALUE('Personal MTs'!CS14)&lt;0,"Cek lagi","OK")))))))))</f>
        <v>OK</v>
      </c>
      <c r="CT14" s="103" t="str">
        <f>IF(AND('Personal MTs'!AS14="",'Personal MTs'!CT14=""),"-",IF(AND('Personal MTs'!AS14=0,'Personal MTs'!CT14=""),"OK",IF(AND('Personal MTs'!AT14=1,'Personal MTs'!CT14=""),"Wajib Diisi",IF(AND('Personal MTs'!AT14&gt;1,'Personal MTs'!CT14=""),"OK",IF(AND('Personal MTs'!AT14&lt;&gt;1,'Personal MTs'!CT14&lt;&gt;""),"Harap Dikosongkan",IF(AND('Personal MTs'!AT14=1,'Personal MTs'!CT14&lt;&gt;""),IF(VALUE(RIGHT('Personal MTs'!CT14,4))&gt;2016,"Tahun cek lagi",IF(VALUE(RIGHT('Personal MTs'!CT14,4))&lt;2006,"Tahun cek lagi","OK")),"-"))))))</f>
        <v>OK</v>
      </c>
      <c r="CU14" s="103" t="str">
        <f>IF(AND('Personal MTs'!AS14="",'Personal MTs'!CU14=""),"-",IF(AND('Personal MTs'!AS14=0,'Personal MTs'!CU14=""),"OK",IF(AND('Personal MTs'!AT14=1,'Personal MTs'!CU14=""),"Wajib Diisi",IF(AND('Personal MTs'!AT14&gt;1,'Personal MTs'!CT14=""),"OK",IF(AND('Personal MTs'!AT14&lt;&gt;1,'Personal MTs'!CU14&lt;&gt;""),"Harap Dikosongkan",IF(AND('Personal MTs'!AT14=1,'Personal MTs'!CU14&lt;&gt;""),IF(LEN('Personal MTs'!CU14)&gt;54,"Tidak Valid",IF(LEN('Personal MTs'!CU14)&lt;2,"Tidak Valid","OK")),"-"))))))</f>
        <v>OK</v>
      </c>
      <c r="CV14" s="103" t="str">
        <f>IF(AND('Personal MTs'!AS14="",'Personal MTs'!CV14=""),"-",IF(AND('Personal MTs'!AS14=0,'Personal MTs'!CV14=""),"OK",IF(AND('Personal MTs'!AT14=1,'Personal MTs'!CV14=""),"Wajib Diisi",IF(AND('Personal MTs'!AT14&gt;1,'Personal MTs'!CV14=""),"OK",IF(AND('Personal MTs'!AT14&lt;&gt;1,'Personal MTs'!CV14&lt;&gt;""),"Harap Dikosongkan",IF(AND('Personal MTs'!AT14=1,'Personal MTs'!CV14&lt;&gt;""),IF(VALUE(RIGHT('Personal MTs'!CV14,4))&gt;2016,"Tahun cek lagi",IF(VALUE(RIGHT('Personal MTs'!CV14,4))&lt;2006,"Tahun cek lagi","OK")),"-"))))))</f>
        <v>OK</v>
      </c>
      <c r="CW14" s="103" t="str">
        <f>IF(AND('Personal MTs'!AS14="",'Personal MTs'!CW14=""),"-",IF(AND('Personal MTs'!AS14=0,'Personal MTs'!CW14=""),"OK",IF(AND('Personal MTs'!AS14=1,'Personal MTs'!CW14=""),"Wajib Diisi",IF(AND('Personal MTs'!AS14&lt;&gt;1,'Personal MTs'!CW14&lt;&gt;""),"Harap Dikosongkan",IF(AND('Personal MTs'!AS14=1,'Personal MTs'!CW14&lt;&gt;""),IF(LEN('Personal MTs'!CW14)&gt;3,"Tidak Valid",IF(LEN('Personal MTs'!CW14)&lt;3,"Tidak Valid","OK")),"-")))))</f>
        <v>OK</v>
      </c>
      <c r="CX14" s="103" t="str">
        <f>IF(AND('Personal MTs'!AS14="",'Personal MTs'!CX14=""),"-",IF(AND('Personal MTs'!AS14=0,'Personal MTs'!CX14=""),"OK",IF(AND('Personal MTs'!AS14=1,'Personal MTs'!CX14=""),"Wajib Diisi",IF(AND('Personal MTs'!AS14&lt;&gt;1,'Personal MTs'!CX14&lt;&gt;""),"Harap Dikosongkan",IF(AND('Personal MTs'!AS14=1,'Personal MTs'!CX14&lt;&gt;""),"OK","-")))))</f>
        <v>OK</v>
      </c>
    </row>
    <row r="15" spans="1:102" s="23" customFormat="1" ht="15" customHeight="1">
      <c r="A15" s="30" t="str">
        <f>IF('Personal MTs'!A15="","-",IF(LEN('Personal MTs'!A15)&lt;&gt;12,"Tidak valid","OK"))</f>
        <v>OK</v>
      </c>
      <c r="B15" s="30" t="str">
        <f>IF('Personal MTs'!B15="","-",IF(LEN('Personal MTs'!B15)&lt;&gt;8,"Tidak valid","OK"))</f>
        <v>OK</v>
      </c>
      <c r="C15" s="31" t="str">
        <f>IF('Personal MTs'!C15="","-",IF(LEN('Personal MTs'!C15)&lt;5,"Cek lagi","OK"))</f>
        <v>OK</v>
      </c>
      <c r="D15" s="30" t="str">
        <f>IF('Personal MTs'!D15="","-",IF('Personal MTs'!D15="MTsN","OK",IF('Personal MTs'!D15="MTsS","OK","Tidak valid")))</f>
        <v>OK</v>
      </c>
      <c r="E15" s="30" t="str">
        <f>IF('Personal MTs'!E15="","-",IF(LEN('Personal MTs'!E15)&lt;5,"Cek lagi","OK"))</f>
        <v>OK</v>
      </c>
      <c r="F15" s="30" t="str">
        <f>IF('Personal MTs'!F15="","-",IF(LEN('Personal MTs'!F15)&lt;4,"Cek lagi","OK"))</f>
        <v>OK</v>
      </c>
      <c r="G15" s="30" t="str">
        <f>IF('Personal MTs'!G15="","-",IF(LEN('Personal MTs'!G15)&lt;4,"Cek lagi","OK"))</f>
        <v>OK</v>
      </c>
      <c r="H15" s="30" t="str">
        <f>IF('Personal MTs'!H15="","-",IF(LEN('Personal MTs'!H15)&lt;4,"Cek lagi","OK"))</f>
        <v>OK</v>
      </c>
      <c r="I15" s="30" t="str">
        <f>IF('Personal MTs'!I15="","-",IF(LEN('Personal MTs'!I15)&lt;4,"Cek lagi","OK"))</f>
        <v>OK</v>
      </c>
      <c r="J15" s="30" t="str">
        <f>IF('Personal MTs'!J15="","-",IF(LEN('Personal MTs'!J15)&lt;&gt;5,"Tidak valid","OK"))</f>
        <v>OK</v>
      </c>
      <c r="K15" s="30" t="str">
        <f>IF('Personal MTs'!K15="","-",IF(LEN('Personal MTs'!K15)&lt;&gt;18,"Tidak valid",IF(VALUE('Personal MTs'!K15)&lt;0,"Cek lagi","OK")))</f>
        <v>OK</v>
      </c>
      <c r="L15" s="30" t="str">
        <f>IF('Personal MTs'!L15="","-",IF(LEN('Personal MTs'!L15)&lt;&gt;16,"Tidak valid","OK"))</f>
        <v>OK</v>
      </c>
      <c r="M15" s="30" t="str">
        <f>IF('Personal MTs'!M15="","-",IF(LEN('Personal MTs'!M15)&lt;4,"Cek lagi","OK"))</f>
        <v>OK</v>
      </c>
      <c r="N15" s="30" t="str">
        <f>IF('Personal MTs'!N15="","-",IF(LEN('Personal MTs'!N15)&lt;16,"Tidak valid","OK"))</f>
        <v>OK</v>
      </c>
      <c r="O15" s="30" t="str">
        <f>IF('Personal MTs'!O15="","-",IF(LEN('Personal MTs'!O15)&lt;4,"Cek lagi","OK"))</f>
        <v>OK</v>
      </c>
      <c r="P15" s="31" t="str">
        <f>IF('Personal MTs'!P15="","-",IF(VALUE(LEFT('Personal MTs'!P15,2))&gt;31,"Tanggal tidak valid",IF(VALUE(LEFT(RIGHT('Personal MTs'!P15,7),2))&gt;12,"Bulan tidak valid",IF(VALUE(RIGHT('Personal MTs'!P15,4))&gt;2000,"Umur terlalu muda",IF(VALUE(RIGHT('Personal MTs'!P15,4))&lt;1945,"Umur terlalu tua","OK")))))</f>
        <v>OK</v>
      </c>
      <c r="Q15" s="30" t="str">
        <f>IF('Personal MTs'!Q15="","-",IF('Personal MTs'!Q15="L","OK",IF('Personal MTs'!Q15="P","OK","Tidak valid")))</f>
        <v>OK</v>
      </c>
      <c r="R15" s="30" t="str">
        <f>IF('Personal MTs'!R15="","-",IF(LEN('Personal MTs'!R15)&lt;4,"Cek lagi","OK"))</f>
        <v>OK</v>
      </c>
      <c r="S15" s="30" t="str">
        <f>IF('Personal MTs'!S15="","-",IF('Personal MTs'!S15&gt;9,"Tidak valid","OK"))</f>
        <v>OK</v>
      </c>
      <c r="T15" s="30" t="str">
        <f>IF('Personal MTs'!S15="","-",IF('Personal MTs'!S15&gt;2,IF('Personal MTs'!T15="","Wajib Diisi",IF(VALUE('Personal MTs'!T15)&gt;18,"Tidak valid","OK")),IF('Personal MTs'!S15&lt;3,IF('Personal MTs'!T15="","OK","Harap dikosongkan"))))</f>
        <v>OK</v>
      </c>
      <c r="U15" s="30" t="str">
        <f>IF('Personal MTs'!U15="","-",IF('Personal MTs'!U15&gt;2,"Tidak valid",IF('Personal MTs'!U15&lt;1,"Tidak valid","OK")))</f>
        <v>OK</v>
      </c>
      <c r="V15" s="30" t="str">
        <f>IF('Personal MTs'!U15="",IF('Personal MTs'!V15="","-","Tidak valid"),IF('Personal MTs'!U15=2,IF('Personal MTs'!V15="","Wajib Diisi",IF(VALUE('Personal MTs'!V15)&gt;1,"Tidak valid","OK")),IF('Personal MTs'!U15=1,IF('Personal MTs'!V15="","OK","Harap dikosongkan"))))</f>
        <v>OK</v>
      </c>
      <c r="W15" s="31" t="str">
        <f>IF('Personal MTs'!U15=1,"OK",IF('Personal MTs'!V15="",IF('Personal MTs'!W15&lt;&gt;"","Harap dikosongkan","-"),IF('Personal MTs'!V15=0,IF('Personal MTs'!W15&lt;&gt;"","Harap dikosongkan","OK"),IF('Personal MTs'!W15="","Wajib Diisi",IF(VALUE(LEFT('Personal MTs'!W15,2))&gt;31,"Tanggal tidak valid",IF(VALUE(LEFT(RIGHT('Personal MTs'!W15,7),2))&gt;12,"Bulan tidak valid",IF(VALUE(RIGHT('Personal MTs'!W15,4))&gt;2016,"Tahun cek lagi",IF(VALUE(RIGHT('Personal MTs'!W15,4))&lt;1990,"Tahun cek lagi","OK"))))))))</f>
        <v>OK</v>
      </c>
      <c r="X15" s="30" t="str">
        <f>IF('Personal MTs'!U15="","-",IF('Personal MTs'!U15=1,IF('Personal MTs'!X15="","Wajib Diisi",IF(VALUE(LEFT('Personal MTs'!X15,2))&gt;14,"Tidak valid","OK")),IF('Personal MTs'!U15=2,(IF('Personal MTs'!V15&lt;1,IF('Personal MTs'!X15="","OK","Harap dikosongkan"),IF('Personal MTs'!X15="","Wajib Diisi",IF(VALUE(LEFT('Personal MTs'!X15,2))&gt;14,"Tidak valid","OK")))))))</f>
        <v>OK</v>
      </c>
      <c r="Y15" s="31" t="str">
        <f>IF('Personal MTs'!U15="","-",IF('Personal MTs'!U15=2,"OK",IF('Personal MTs'!U15=1,IF('Personal MTs'!Y15="","Wajib Diisi",IF('Personal MTs'!Y15="","-",IF(VALUE(LEFT('Personal MTs'!Y15,2))&gt;31,"Tanggal tidak valid",IF(VALUE(LEFT(RIGHT('Personal MTs'!Y15,7),2))&gt;12,"Bulan tidak valid",IF(VALUE(RIGHT('Personal MTs'!Y15,4))&gt;2016,"Tahun cek lagi",IF(VALUE(RIGHT('Personal MTs'!Y15,4))&lt;1960,"Tahun cek lagi","OK")))))))))</f>
        <v>OK</v>
      </c>
      <c r="Z15" s="31" t="str">
        <f>IF('Personal MTs'!Z15="","-",IF(VALUE(LEFT('Personal MTs'!Z15,2))&gt;31,"Tanggal tidak valid",IF(VALUE(LEFT(RIGHT('Personal MTs'!Z15,7),2))&gt;12,"Bulan tidak valid",IF(VALUE(RIGHT('Personal MTs'!Z15,4))&gt;2016,"Tahun cek lagi",IF(VALUE(RIGHT('Personal MTs'!Z15,4))&lt;1960,"Tahun cek lagi","OK")))))</f>
        <v>OK</v>
      </c>
      <c r="AA15" s="31" t="str">
        <f>IF('Personal MTs'!AA15="","-",IF(VALUE(LEFT('Personal MTs'!AA15,2))&gt;31,"Tanggal tidak valid",IF(VALUE(LEFT(RIGHT('Personal MTs'!AA15,7),2))&gt;12,"Bulan tidak valid",IF(VALUE(RIGHT('Personal MTs'!AA15,4))&gt;2016,"Tahun cek lagi",IF(VALUE(RIGHT('Personal MTs'!AA15,4))&lt;1960,"Tahun cek lagi","OK")))))</f>
        <v>OK</v>
      </c>
      <c r="AB15" s="30" t="str">
        <f>IF('Personal MTs'!AB15="","-",IF('Personal MTs'!AB15&gt;6,"Tidak valid",IF('Personal MTs'!AB15&lt;1,"Tidak valid","OK")))</f>
        <v>OK</v>
      </c>
      <c r="AC15" s="30" t="str">
        <f>IF('Personal MTs'!AC15="","-",IF('Personal MTs'!AC15&gt;4,"Tidak valid",IF('Personal MTs'!AC15&lt;1,"Tidak valid","OK")))</f>
        <v>OK</v>
      </c>
      <c r="AD15" s="30" t="str">
        <f>IF('Personal MTs'!AD15="","-",IF('Personal MTs'!AD15&gt;20000000,"Cek lagi","OK"))</f>
        <v>OK</v>
      </c>
      <c r="AE15" s="30" t="str">
        <f>IF('Personal MTs'!AE15="","-",IF('Personal MTs'!AE15&gt;2,"Tidak valid",IF('Personal MTs'!AE15&lt;1,"Tidak valid","OK")))</f>
        <v>OK</v>
      </c>
      <c r="AF15" s="30" t="str">
        <f>IF('Personal MTs'!AE15="",IF('Personal MTs'!AF15="","-","Harap dikosongkan"),IF('Personal MTs'!AE15=1,IF('Personal MTs'!AF15="","OK","Harap dikosongkan"),IF('Personal MTs'!AF15="","Wajib Diisi",IF('Personal MTs'!AF15&gt;8,"Tidak valid",IF('Personal MTs'!AF15&lt;1,"Tidak valid","OK")))))</f>
        <v>OK</v>
      </c>
      <c r="AG15" s="53" t="str">
        <f>IF('Personal MTs'!AE15=1,IF('Personal MTs'!AG15="","OK","Harap dikosongkan"),IF('Personal MTs'!AF15="",IF('Personal MTs'!AF15="","-","Harap dikosongkan"),IF('Personal MTs'!AF15="",IF('Personal MTs'!AG15="","OK","Harap dikosongkan"),IF('Personal MTs'!AF15&lt;&gt;"",IF('Personal MTs'!AG15="","Wajib Diisi",IF(LEN('Personal MTs'!AG15)&lt;&gt;8,"Tidak valid","OK"))))))</f>
        <v>OK</v>
      </c>
      <c r="AH15" s="30" t="str">
        <f>IF('Personal MTs'!AH15="","-",IF('Personal MTs'!AH15&gt;2,"Tidak valid",IF('Personal MTs'!AH15&lt;1,"Tidak valid","OK")))</f>
        <v>OK</v>
      </c>
      <c r="AI15" s="30" t="str">
        <f>IF('Personal MTs'!AI15="","-",IF('Personal MTs'!AI15&gt;5,"Tidak valid",IF('Personal MTs'!AI15&lt;1,"Tidak valid","OK")))</f>
        <v>OK</v>
      </c>
      <c r="AJ15" s="30" t="str">
        <f>IF('Personal MTs'!AH15="",IF('Personal MTs'!AJ15="","-","Kolom AA Wajib Diisi"),IF('Personal MTs'!AH15=1,IF('Personal MTs'!AJ15="","Wajib Diisi",IF(VALUE('Personal MTs'!AJ15)&gt;0,IF(VALUE('Personal MTs'!AJ15)&lt;34,"OK","Tidak valid"))),IF('Personal MTs'!AH15&gt;1,IF('Personal MTs'!AJ15="","OK","Harap dikosongkan"))))</f>
        <v>OK</v>
      </c>
      <c r="AK15" s="30" t="str">
        <f>IF('Personal MTs'!AH15&amp;'Personal MTs'!AJ15&amp;'Personal MTs'!AK15="","-",IF(VALUE('Personal MTs'!AH15&amp;'Personal MTs'!AJ15&amp;'Personal MTs'!AK15)=2,"OK",IF('Personal MTs'!AJ15="",IF(VALUE('Personal MTs'!AK15)&gt;0,"Harap dikosongkan","-"),IF('Personal MTs'!AJ15&lt;&gt;"",IF(VALUE('Personal MTs'!AK15)&gt;0,IF(VALUE('Personal MTs'!AK15)&gt;50,"Cek lagi","OK"),"Wajib Diisi")))))</f>
        <v>OK</v>
      </c>
      <c r="AL15" s="30" t="str">
        <f>IF('Personal MTs'!AH15="",IF('Personal MTs'!AL15="","-","Kolom Z Wajib Diisi"),IF('Personal MTs'!AH15=2,IF('Personal MTs'!AL15="","Wajib Diisi",IF(VALUE('Personal MTs'!AL15)&gt;0,IF(VALUE('Personal MTs'!AL15)&lt;9,"OK","Tidak valid"))),IF('Personal MTs'!AH15=1,IF('Personal MTs'!AL15="","OK","Harap dikosongkan"))))</f>
        <v>OK</v>
      </c>
      <c r="AM15" s="30" t="str">
        <f>IF('Personal MTs'!AM15="","-",IF('Personal MTs'!AM15&gt;8,"Tidak valid","OK"))</f>
        <v>-</v>
      </c>
      <c r="AN15" s="30" t="str">
        <f>IF('Personal MTs'!AM15="",IF('Personal MTs'!AN15="","-",IF('Personal MTs'!AN15&lt;&gt;"","Kolom AC Wajib Diisi","OK")),IF('Personal MTs'!AM15&lt;&gt;"",IF('Personal MTs'!AN15="","Wajib Diisi",IF(VALUE('Personal MTs'!AN15)&gt;24,"Cek lagi","OK"))))</f>
        <v>-</v>
      </c>
      <c r="AO15" s="30" t="str">
        <f>IF('Personal MTs'!AO15="","-",IF('Personal MTs'!AO15&gt;8,"Tidak valid","OK"))</f>
        <v>-</v>
      </c>
      <c r="AP15" s="53" t="str">
        <f>IF('Personal MTs'!AO15="",IF('Personal MTs'!AP15="","-","Harap dikosongkan"),IF('Personal MTs'!AO15&lt;&gt;"",IF('Personal MTs'!AP15="","Wajib Diisi",IF(LEN('Personal MTs'!AP15)&lt;&gt;8,"Tidak valid","OK"))))</f>
        <v>-</v>
      </c>
      <c r="AQ15" s="30" t="str">
        <f>IF('Personal MTs'!AO15="",IF('Personal MTs'!AQ15="","-","Kolom AG Wajib Diisi"),IF('Personal MTs'!AO15&lt;9,IF('Personal MTs'!AQ15="","Wajib Diisi",IF(VALUE('Personal MTs'!AQ15)&lt;34,IF(VALUE('Personal MTs'!AQ15)&gt;0,"OK","Tidak valid")))))</f>
        <v>-</v>
      </c>
      <c r="AR15" s="30" t="str">
        <f>IF('Personal MTs'!AO15="",IF('Personal MTs'!AR15="","-",IF('Personal MTs'!AR15&lt;&gt;"","Kolom AG Wajib Diisi","OK")),IF('Personal MTs'!AO15&lt;&gt;"",IF('Personal MTs'!AR15="","Wajib Diisi",IF(VALUE('Personal MTs'!AR15)&gt;50,"Cek lagi","OK"))))</f>
        <v>-</v>
      </c>
      <c r="AS15" s="30" t="str">
        <f>IF('Personal MTs'!AS15="","-",IF('Personal MTs'!AS15&gt;1,"Tidak valid",IF('Personal MTs'!AS15&lt;0,"Tidak valid","OK")))</f>
        <v>OK</v>
      </c>
      <c r="AT15" s="30" t="str">
        <f>IF('Personal MTs'!AS15="",IF('Personal MTs'!AT15&lt;&gt;"","Harap dikosongkan","-"),IF('Personal MTs'!AS15=0,IF('Personal MTs'!AT15&lt;&gt;"","Harap dikosongkan","OK"),IF('Personal MTs'!AT15="","Wajib Diisi",IF('Personal MTs'!AT15&gt;3,"Tidak valid",IF('Personal MTs'!AT15&lt;1,"Tidak valid","OK")))))</f>
        <v>OK</v>
      </c>
      <c r="AU15" s="30" t="str">
        <f>IF('Personal MTs'!AS15="",IF('Personal MTs'!AU15&lt;&gt;"","Harap dikosongkan","-"),IF('Personal MTs'!AT15&lt;&gt;1,IF('Personal MTs'!AU15="","OK","Harap dikosongkan"),IF('Personal MTs'!AU15="","Wajib Diisi",IF('Personal MTs'!AU15&gt;2016,"Cek lagi",IF('Personal MTs'!AU15&lt;2005,"Cek lagi","OK")))))</f>
        <v>OK</v>
      </c>
      <c r="AV15" s="30" t="str">
        <f>IF('Personal MTs'!AS15="",IF('Personal MTs'!AV15&lt;&gt;"","Harap dikosongkan","-"),IF('Personal MTs'!AT15&lt;&gt;1,IF('Personal MTs'!AV15="","OK","Harap dikosongkan"),IF('Personal MTs'!AV15="","Wajib Diisi",IF(VALUE('Personal MTs'!AV15)&gt;33,"Tidak valid",IF(VALUE('Personal MTs'!AV15)&lt;1,"Tidak valid","OK")))))</f>
        <v>OK</v>
      </c>
      <c r="AW15" s="30" t="str">
        <f>IF('Personal MTs'!AS15="",IF('Personal MTs'!AW15="","-","Harap dikosongkan"),IF('Personal MTs'!AS15=0,IF('Personal MTs'!AW15="","OK","Harap dikosongkan"),IF('Personal MTs'!AT15="",IF('Personal MTs'!AW15="","-","Harap dikosongkan"),IF('Personal MTs'!AT15&lt;&gt;1,IF('Personal MTs'!AW15="","OK","Harap dikosongkan"),IF('Personal MTs'!AW15="","OK",IF(LEN('Personal MTs'!AW15)&lt;12,"Tidak valid",IF(LEN('Personal MTs'!AW15)&gt;14,"Tidak valid","OK")))))))</f>
        <v>OK</v>
      </c>
      <c r="AX15" s="31" t="str">
        <f>IF('Personal MTs'!AS15="",IF('Personal MTs'!AX15="","-","Harap dikosongkan"),IF('Personal MTs'!AS15=0,IF('Personal MTs'!AX15="","OK","Harap dikosongkan"),IF('Personal MTs'!AT15="",IF('Personal MTs'!AX15="","-","Harap dikosongkan"),IF('Personal MTs'!AT15&lt;&gt;1,IF('Personal MTs'!AX15="","OK","Harap dikosongkan"),IF('Personal MTs'!AW15="",IF('Personal MTs'!AX15="","OK","Harap dikosongkan"),IF('Personal MTs'!AX15="","Wajib diisi",IF(LEN('Personal MTs'!AX15)&lt;5,"Cek lagi","OK")))))))</f>
        <v>OK</v>
      </c>
      <c r="AY15" s="31" t="str">
        <f>IF('Personal MTs'!AS15="",IF('Personal MTs'!AY15="","-","Harap dikosongkan"),IF('Personal MTs'!AS15=0,IF('Personal MTs'!AY15="","OK","Harap dikosongkan"),IF('Personal MTs'!AT15="",IF('Personal MTs'!AY15="","-","Harap dikosongkan"),IF('Personal MTs'!AT15&lt;&gt;1,IF('Personal MTs'!AY15="","OK","Harap dikosongkan"),IF('Personal MTs'!AW15="",IF('Personal MTs'!AY15="","OK","Harap dikosongkan"),IF('Personal MTs'!AY15="","Wajib diisi",IF(VALUE(LEFT('Personal MTs'!AY15,2))&gt;31,"Tanggal tidak valid",IF(VALUE(LEFT(RIGHT('Personal MTs'!AY15,7),2))&gt;12,"Bulan tidak valid",IF(VALUE(RIGHT('Personal MTs'!AY15,4))&gt;2016,"Tahun cek lagi",IF(VALUE(RIGHT('Personal MTs'!AY15,4))&lt;2005,"Tahun cek lagi","OK"))))))))))</f>
        <v>OK</v>
      </c>
      <c r="AZ15" s="30" t="str">
        <f>IF('Personal MTs'!AS15="",IF('Personal MTs'!AZ15="","-","Harap dikosongkan"),IF('Personal MTs'!AS15=0,IF('Personal MTs'!AZ15="","OK","Harap dikosongkan"),IF('Personal MTs'!AT15="",IF('Personal MTs'!AZ15="","-","Harap dikosongkan"),IF('Personal MTs'!AT15&lt;&gt;1,IF('Personal MTs'!AZ15="","OK","Harap dikosongkan"),IF('Personal MTs'!AW15="",IF('Personal MTs'!AZ15="","OK","Harap dikosongkan"),IF('Personal MTs'!AW15&lt;&gt;"",IF('Personal MTs'!AZ15="","Wajib diisi",IF('Personal MTs'!AZ15&gt;1,"Tidak valid","OK"))))))))</f>
        <v>OK</v>
      </c>
      <c r="BA15" s="30" t="str">
        <f>IF('Personal MTs'!AS15="",IF('Personal MTs'!BA15="","-","Harap dikosongkan"),IF('Personal MTs'!AS15=0,IF('Personal MTs'!BA15="","OK","Harap dikosongkan"),IF('Personal MTs'!AT15="",IF('Personal MTs'!BA15="","-","Harap dikosongkan"),IF('Personal MTs'!AT15&lt;&gt;1,IF('Personal MTs'!BA15="","OK","Harap dikosongkan"),IF('Personal MTs'!AZ15=0,IF('Personal MTs'!BA15="","OK","Harap dikosongkan"),IF('Personal MTs'!AZ15=1,IF('Personal MTs'!BA15="","Wajib diisi",IF('Personal MTs'!AZ15="",IF('Personal MTs'!BA15="","-","Harap dikosongkan"),IF('Personal MTs'!AZ15=0,IF('Personal MTs'!BA15="","OK","Harap dikosongkan"),IF('Personal MTs'!BA15="","Wajib diisi",IF('Personal MTs'!BA15&gt;2016,"Tidak valid",IF('Personal MTs'!BA15&lt;2005,"Tidak valid",IF('Personal MTs'!BA15&gt;'Personal MTs'!BA15,"Cek lagi","OK")))))))))))))</f>
        <v>OK</v>
      </c>
      <c r="BB15" s="30" t="str">
        <f>IF('Personal MTs'!AS15="",IF('Personal MTs'!BB15="","-","Harap dikosongkan"),IF('Personal MTs'!AS15=0,IF('Personal MTs'!BB15="","OK","Harap dikosongkan"),IF('Personal MTs'!AT15="",IF('Personal MTs'!BB15="","-","Harap dikosongkan"),IF('Personal MTs'!AT15&lt;&gt;1,IF('Personal MTs'!BB15="","OK","Harap dikosongkan"),IF('Personal MTs'!AZ15=0,IF('Personal MTs'!BB15="","OK","Harap dikosongkan"),IF('Personal MTs'!AZ15=1,IF('Personal MTs'!BB15="","Wajib diisi",IF('Personal MTs'!AZ15="",IF('Personal MTs'!BB15="","-","Harap dikosongkan"),IF('Personal MTs'!AZ15=0,IF('Personal MTs'!BB15="","OK","Harap dikosongkan"),IF('Personal MTs'!BB15="","Wajib diisi",IF('Personal MTs'!BB15&gt;20000000,"Cek lagi",IF('Personal MTs'!BB15&lt;100000,"Cek lagi","OK"))))))))))))</f>
        <v>OK</v>
      </c>
      <c r="BC15" s="30" t="str">
        <f>IF('Personal MTs'!BC15="","-",IF('Personal MTs'!BC15&gt;1,"Tidak valid","OK"))</f>
        <v>OK</v>
      </c>
      <c r="BD15" s="30" t="str">
        <f>IF('Personal MTs'!BC15="",IF('Personal MTs'!BD15="","-","Harap dikosongkan"),IF('Personal MTs'!BC15=0,IF('Personal MTs'!BD15="","OK","Harap dikosongkan"),IF('Personal MTs'!BD15="","Wajib Diisi",IF('Personal MTs'!BD15&gt;2016,"Tidak valid",IF('Personal MTs'!BD15&lt;2005,"Tidak valid","OK")))))</f>
        <v>OK</v>
      </c>
      <c r="BE15" s="30" t="str">
        <f>IF('Personal MTs'!BC15="",IF('Personal MTs'!BE15="","-","Harap dikosongkan"),IF('Personal MTs'!BC15=0,IF('Personal MTs'!BE15="","OK","Harap dikosongkan"),IF('Personal MTs'!BE15="","Wajib Diisi",IF('Personal MTs'!BE15&gt;2000000,"Cek lagi",IF('Personal MTs'!BE15&lt;50000,"Cek lagi","OK")))))</f>
        <v>OK</v>
      </c>
      <c r="BF15" s="30" t="str">
        <f>IF('Personal MTs'!BF15="","-",IF('Personal MTs'!BF15&gt;1,"Tidak valid","OK"))</f>
        <v>OK</v>
      </c>
      <c r="BG15" s="30" t="str">
        <f>IF('Personal MTs'!BF15="",IF('Personal MTs'!BG15&lt;&gt;"","Harap dikosongkan","-"),IF('Personal MTs'!BF15=0,IF('Personal MTs'!BG15&lt;&gt;"","Harap dikosongkan","OK"),IF('Personal MTs'!BG15="","Wajib Diisi",IF('Personal MTs'!BG15&gt;4,"Tidak valid",IF('Personal MTs'!BG15&lt;1,"Tidak valid","OK")))))</f>
        <v>OK</v>
      </c>
      <c r="BH15" s="30" t="str">
        <f>IF('Personal MTs'!BF15="",IF('Personal MTs'!BH15&lt;&gt;"","Harap dikosongkan","-"),IF('Personal MTs'!BF15=0,IF('Personal MTs'!BH15&lt;&gt;"","Harap dikosongkan","OK"),IF('Personal MTs'!BH15="","Wajib Diisi",IF('Personal MTs'!BH15&gt;4,"Tidak valid",IF('Personal MTs'!BH15&lt;1,"Tidak valid","OK")))))</f>
        <v>OK</v>
      </c>
      <c r="BI15" s="30" t="str">
        <f>IF('Personal MTs'!BF15="",IF('Personal MTs'!BI15&lt;&gt;"","Harap dikosongkan","-"),IF('Personal MTs'!BF15=0,IF('Personal MTs'!BI15&lt;&gt;"","Harap dikosongkan","OK"),IF('Personal MTs'!BI15="","Wajib Diisi",IF('Personal MTs'!BI15&gt;2015,"Tidak valid",IF('Personal MTs'!BI15&lt;1980,"Tidak valid","OK")))))</f>
        <v>OK</v>
      </c>
      <c r="BJ15" s="30" t="str">
        <f>IF('Personal MTs'!BJ15="","-",IF('Personal MTs'!BJ15&gt;1,"Tidak valid","OK"))</f>
        <v>-</v>
      </c>
      <c r="BK15" s="30" t="str">
        <f>IF('Personal MTs'!BJ15="",IF('Personal MTs'!BK15&lt;&gt;"","Kolom BJ harus diisi","-"),IF('Personal MTs'!BJ15=0,IF('Personal MTs'!BK15&lt;&gt;"","Harap dikosongkan","OK"),IF('Personal MTs'!BK15="","Wajib Diisi",IF('Personal MTs'!BK15&gt;2016,"Tidak valid",IF('Personal MTs'!BK15&lt;1980,"Tidak valid","OK")))))</f>
        <v>-</v>
      </c>
      <c r="BL15" s="30" t="str">
        <f>IF('Personal MTs'!BL15="","-",IF('Personal MTs'!BL15&gt;1,"Tidak valid","OK"))</f>
        <v>-</v>
      </c>
      <c r="BM15" s="30" t="str">
        <f>IF('Personal MTs'!BL15="",IF('Personal MTs'!BM15&lt;&gt;"","Kolom BL harus diisi","-"),IF('Personal MTs'!BL15=0,IF('Personal MTs'!BM15&lt;&gt;"","Harap dikosongkan","OK"),IF('Personal MTs'!BM15="","Wajib Diisi",IF('Personal MTs'!BM15&gt;2016,"Tidak valid",IF('Personal MTs'!BM15&lt;1980,"Tidak valid","OK")))))</f>
        <v>-</v>
      </c>
      <c r="BN15" s="30" t="str">
        <f>IF('Personal MTs'!BN15="","-",IF('Personal MTs'!BN15&gt;1,"Tidak valid","OK"))</f>
        <v>-</v>
      </c>
      <c r="BO15" s="30" t="str">
        <f>IF('Personal MTs'!BN15="",IF('Personal MTs'!BO15&lt;&gt;"","Kolom BN harus diisi","-"),IF('Personal MTs'!BN15=0,IF('Personal MTs'!BO15&lt;&gt;"","Harap dikosongkan","OK"),IF('Personal MTs'!BO15="","Wajib Diisi",IF('Personal MTs'!BO15&gt;2016,"Tidak valid",IF('Personal MTs'!BO15&lt;1980,"Tidak valid","OK")))))</f>
        <v>-</v>
      </c>
      <c r="BP15" s="30" t="str">
        <f>IF('Personal MTs'!BP15="","-",IF('Personal MTs'!BP15&gt;1,"Tidak valid","OK"))</f>
        <v>-</v>
      </c>
      <c r="BQ15" s="30" t="str">
        <f>IF('Personal MTs'!BP15="",IF('Personal MTs'!BQ15&lt;&gt;"","Kolom BP harus diisi","-"),IF('Personal MTs'!BP15=0,IF('Personal MTs'!BQ15&lt;&gt;"","Harap dikosongkan","OK"),IF('Personal MTs'!BQ15="","Wajib Diisi",IF('Personal MTs'!BQ15&gt;2016,"Tidak valid",IF('Personal MTs'!BQ15&lt;1980,"Tidak valid","OK")))))</f>
        <v>-</v>
      </c>
      <c r="BR15" s="30" t="str">
        <f>IF('Personal MTs'!BR15="","-",IF('Personal MTs'!BR15&gt;1,"Tidak valid","OK"))</f>
        <v>-</v>
      </c>
      <c r="BS15" s="30" t="str">
        <f>IF('Personal MTs'!BR15="",IF('Personal MTs'!BS15&lt;&gt;"","Kolom BR harus diisi","-"),IF('Personal MTs'!BR15=0,IF('Personal MTs'!BS15&lt;&gt;"","Harap dikosongkan","OK"),IF('Personal MTs'!BS15="","Wajib Diisi",IF('Personal MTs'!BS15&gt;2016,"Tidak valid",IF('Personal MTs'!BS15&lt;1980,"Tidak valid","OK")))))</f>
        <v>-</v>
      </c>
      <c r="BT15" s="30" t="str">
        <f>IF('Personal MTs'!BT15="","-",IF(LEN('Personal MTs'!BT15)&lt;5,"Cek lagi","OK"))</f>
        <v>OK</v>
      </c>
      <c r="BU15" s="30" t="str">
        <f>IF('Personal MTs'!BU15="","-",IF(LEN('Personal MTs'!BU15)&lt;4,"Cek lagi","OK"))</f>
        <v>OK</v>
      </c>
      <c r="BV15" s="30" t="str">
        <f>IF('Personal MTs'!BV15="","-",IF(LEN('Personal MTs'!BV15)&lt;4,"Cek lagi","OK"))</f>
        <v>OK</v>
      </c>
      <c r="BW15" s="30" t="str">
        <f>IF('Personal MTs'!BW15="","-",IF(LEN('Personal MTs'!BW15)&lt;4,"Cek lagi","OK"))</f>
        <v>OK</v>
      </c>
      <c r="BX15" s="30" t="str">
        <f>IF('Personal MTs'!BX15="","-",IF(LEN('Personal MTs'!BX15)&lt;4,"Cek lagi","OK"))</f>
        <v>OK</v>
      </c>
      <c r="BY15" s="30" t="str">
        <f>IF('Personal MTs'!BY15="","-",IF(LEN('Personal MTs'!BY15)&lt;&gt;5,"Tidak valid","OK"))</f>
        <v>OK</v>
      </c>
      <c r="BZ15" s="30" t="str">
        <f>IF('Personal MTs'!BZ15="","-",IF('Personal MTs'!BZ15&gt;5,"Tidak valid",IF('Personal MTs'!BZ15&lt;1,"Tidak valid","OK")))</f>
        <v>OK</v>
      </c>
      <c r="CA15" s="30" t="str">
        <f>IF('Personal MTs'!CA15="","-",IF('Personal MTs'!CA15&gt;8,"Tidak valid",IF('Personal MTs'!CA15&lt;1,"Tidak valid","OK")))</f>
        <v>OK</v>
      </c>
      <c r="CB15" s="30" t="str">
        <f>IF('Personal MTs'!CB15="","-",IF(LEN('Personal MTs'!CB15)&lt;9,"Cek lagi",IF(LEN('Personal MTs'!CB15)&gt;14,"Cek lagi","OK")))</f>
        <v>OK</v>
      </c>
      <c r="CC15" s="103" t="str">
        <f>IF('Personal MTs'!CC15="","-",IF('Personal MTs'!CC15&gt;6,"Tidak valid",IF('Personal MTs'!CC15&lt;1,"Tidak valid","OK")))</f>
        <v>OK</v>
      </c>
      <c r="CD15" s="103" t="str">
        <f>IF('Personal MTs'!CD15="","-",IF('Personal MTs'!CD15&gt;6,"Tidak valid",IF('Personal MTs'!CD15&lt;1,"Tidak valid","OK")))</f>
        <v>OK</v>
      </c>
      <c r="CE15" s="103" t="str">
        <f>IF('Personal MTs'!S15="","-",IF('Personal MTs'!S15&lt;6,IF('Personal MTs'!CE15="","OK","Cek lagi Kolom S"),IF(AND('Personal MTs'!S15&lt;6,'Personal MTs'!CE15&lt;&gt;""),"Harap Dikosongkan",IF(AND('Personal MTs'!S15&lt;6,'Personal MTs'!CE15=""),"-",IF(AND('Personal MTs'!S15&gt;5,'Personal MTs'!CE15=""),"Wajib Diisi",IF(OR(AND('Personal MTs'!S15&gt;5,'Personal MTs'!CE15&lt;"01"),AND('Personal MTs'!S15&gt;5,'Personal MTs'!CE15&gt;"18")),"Tidak Valid","OK"))))))</f>
        <v>OK</v>
      </c>
      <c r="CF15" s="103" t="str">
        <f>IF('Personal MTs'!S15="","-",IF('Personal MTs'!S15&lt;6,IF('Personal MTs'!CF15="","OK","Cek lagi Kolom S"),IF(AND('Personal MTs'!S15&lt;6,'Personal MTs'!CF15&lt;&gt;""),"Harap Dikosongkan",IF(AND('Personal MTs'!S15&lt;6,'Personal MTs'!CF15=""),"-",IF(AND('Personal MTs'!S15&gt;5,'Personal MTs'!CF15=""),"Wajib Diisi","OK")))))</f>
        <v>OK</v>
      </c>
      <c r="CG15" s="103" t="str">
        <f>IF('Personal MTs'!S15="","-",IF('Personal MTs'!S15&lt;6,IF('Personal MTs'!CG15="","OK","Cek lagi Kolom S"),IF(AND('Personal MTs'!S15&lt;6,'Personal MTs'!CG15&lt;&gt;""),"Harap Dikosongkan",IF(AND('Personal MTs'!S15&lt;6,'Personal MTs'!CG15=""),"-",IF(AND('Personal MTs'!S15&gt;5,'Personal MTs'!CG15=""),"Wajib Diisi",IF(OR(AND('Personal MTs'!S15&gt;5,'Personal MTs'!CG15&lt;1980),AND('Personal MTs'!S15&gt;5,'Personal MTs'!CG15&gt;2016)),"Cek lagi","OK"))))))</f>
        <v>OK</v>
      </c>
      <c r="CH15" s="103" t="str">
        <f>IF('Personal MTs'!S15="","-",IF('Personal MTs'!S15&lt;8,IF('Personal MTs'!CH15="","OK","Cek lagi Kolom S"),IF(AND('Personal MTs'!S15&lt;8,'Personal MTs'!CH15&lt;&gt;""),"Harap Dikosongkan",IF(AND('Personal MTs'!S15&lt;8,'Personal MTs'!CH15=""),"-",IF(AND('Personal MTs'!S15&gt;7,'Personal MTs'!CH15=""),"Wajib Diisi",IF(OR(AND('Personal MTs'!S15&gt;7,'Personal MTs'!CH15&lt;"01"),AND('Personal MTs'!S15&gt;7,'Personal MTs'!CH15&gt;"18")),"Tidak Valid","OK"))))))</f>
        <v>OK</v>
      </c>
      <c r="CI15" s="103" t="str">
        <f>IF('Personal MTs'!S15="","-",IF('Personal MTs'!S15&lt;8,IF('Personal MTs'!CI15="","OK","Cek lagi Kolom S"),IF(AND('Personal MTs'!S15&lt;8,'Personal MTs'!CI15&lt;&gt;""),"Harap Dikosongkan",IF(AND('Personal MTs'!S15&lt;8,'Personal MTs'!CI15=""),"-",IF(AND('Personal MTs'!S15&gt;7,'Personal MTs'!CI15=""),"Wajib Diisi","OK")))))</f>
        <v>OK</v>
      </c>
      <c r="CJ15" s="103" t="str">
        <f>IF('Personal MTs'!S15="","-",IF('Personal MTs'!S15&lt;8,IF('Personal MTs'!CJ15="","OK","Cek lagi Kolom S"),IF(AND('Personal MTs'!S15&lt;8,'Personal MTs'!CJ15&lt;&gt;""),"Harap Dikosongkan",IF(AND('Personal MTs'!S15&lt;8,'Personal MTs'!CJ15=""),"-",IF(AND('Personal MTs'!S15&gt;7,'Personal MTs'!CJ15=""),"Wajib Diisi",IF(OR(AND('Personal MTs'!S15&gt;7,'Personal MTs'!CJ15&lt;1980),AND('Personal MTs'!S15&gt;7,'Personal MTs'!CJ15&gt;2016)),"Cek lagi","OK"))))))</f>
        <v>OK</v>
      </c>
      <c r="CK15" s="103" t="str">
        <f>IF('Personal MTs'!S15="","-",IF('Personal MTs'!S15&lt;9,IF('Personal MTs'!CK15="","OK","Cek lagi Kolom S"),IF(AND('Personal MTs'!S15&lt;9,'Personal MTs'!CK15&lt;&gt;""),"Harap Dikosongkan",IF(AND('Personal MTs'!S15&lt;9,'Personal MTs'!CK15=""),"-",IF(AND('Personal MTs'!S15&gt;8,'Personal MTs'!CK15=""),"Wajib Diisi",IF(OR(AND('Personal MTs'!S15&gt;8,'Personal MTs'!CK15&lt;"01"),AND('Personal MTs'!S15&gt;8,'Personal MTs'!CK15&gt;"18")),"Tidak Valid","OK"))))))</f>
        <v>OK</v>
      </c>
      <c r="CL15" s="103" t="str">
        <f>IF('Personal MTs'!S15="","-",IF('Personal MTs'!S15&lt;9,IF('Personal MTs'!CL15="","OK","Cek lagi Kolom S"),IF(AND('Personal MTs'!S15&lt;9,'Personal MTs'!CL15&lt;&gt;""),"Harap Dikosongkan",IF(AND('Personal MTs'!S15&lt;9,'Personal MTs'!CL15=""),"-",IF(AND('Personal MTs'!S15&gt;8,'Personal MTs'!CL15=""),"Wajib Diisi","OK")))))</f>
        <v>OK</v>
      </c>
      <c r="CM15" s="103" t="str">
        <f>IF('Personal MTs'!S15="","-",IF('Personal MTs'!S15&lt;9,IF('Personal MTs'!CM15="","OK","Cek lagi Kolom S"),IF(AND('Personal MTs'!S15&lt;9,'Personal MTs'!CM15&lt;&gt;""),"Harap Dikosongkan",IF(AND('Personal MTs'!S15&lt;9,'Personal MTs'!CM15=""),"-",IF(AND('Personal MTs'!S15&gt;8,'Personal MTs'!CM15=""),"Wajib Diisi",IF(OR(AND('Personal MTs'!S15&gt;8,'Personal MTs'!CM15&lt;1980),AND('Personal MTs'!S15&gt;8,'Personal MTs'!CM15&gt;2016)),"Cek lagi","OK"))))))</f>
        <v>OK</v>
      </c>
      <c r="CN15" s="103" t="str">
        <f>IF(AND('Personal MTs'!AH15=1,'Personal MTs'!U15=2,'Personal MTs'!AC15=1),IF(AND('Personal MTs'!AH15=1,'Personal MTs'!U15=2,'Personal MTs'!AC15=1,'Personal MTs'!CN15=""),"Wajib Diisi",IF(AND('Personal MTs'!AH15=1,'Personal MTs'!U15=2,'Personal MTs'!AC15=1,'Personal MTs'!CN15&lt;&gt;""),"OK","-")),IF('Personal MTs'!CN15&lt;&gt;"","Harap Dikosongkan","-"))</f>
        <v>OK</v>
      </c>
      <c r="CO15" s="103" t="str">
        <f>IF(AND('Personal MTs'!AH15=1,'Personal MTs'!U15=2,'Personal MTs'!AC15=1),IF('Personal MTs'!CO15="","Wajib Diisi",IF(VALUE(RIGHT('Personal MTs'!CO15,4))&gt;2016,"Tahun cek lagi",IF(VALUE(RIGHT('Personal MTs'!CO15,4))&lt;1961,"Tahun cek lagi","OK"))),IF('Personal MTs'!CO15&lt;&gt;"","Harap dikosongkan","-"))</f>
        <v>OK</v>
      </c>
      <c r="CP15" s="103" t="str">
        <f>IF(AND('Personal MTs'!AH15=1,'Personal MTs'!U15=2,'Personal MTs'!AC15=1,'Personal MTs'!V15=1),IF(AND('Personal MTs'!AH15=1,'Personal MTs'!U15=2,'Personal MTs'!AC15=1,'Personal MTs'!CP15="",,'Personal MTs'!V15=1),"Wajib Diisi",IF(AND('Personal MTs'!AH15=1,'Personal MTs'!U15=2,'Personal MTs'!AC15=1,'Personal MTs'!CP15&lt;&gt;"",'Personal MTs'!V15=1),"OK","-")),IF('Personal MTs'!CP15&lt;&gt;"","Harap Dikosongkan","-"))</f>
        <v>-</v>
      </c>
      <c r="CQ15" s="103" t="str">
        <f>IF(AND('Personal MTs'!AH15=1,'Personal MTs'!U15=2,'Personal MTs'!AC15=1,'Personal MTs'!V15=1),IF('Personal MTs'!CQ15="","Wajib Diisi",IF(VALUE(RIGHT('Personal MTs'!CQ15,4))&gt;2016,"Tahun cek lagi",IF(VALUE(RIGHT('Personal MTs'!CQ15,4))&lt;2006,"Tahun cek lagi","OK"))),IF('Personal MTs'!CQ15&lt;&gt;"","Harap dikosongkan","-"))</f>
        <v>-</v>
      </c>
      <c r="CR15" s="103" t="str">
        <f>IF(AND('Personal MTs'!AS15="",'Personal MTs'!CR15=""),"-",IF(AND('Personal MTs'!AS15=0,'Personal MTs'!CR15=""),"OK",IF(AND('Personal MTs'!AS15=1,'Personal MTs'!CR15=""),"Wajib Diisi",IF('Personal MTs'!AS15="",IF('Personal MTs'!CR15&lt;&gt;"","Harap dikosongkan","-"),IF('Personal MTs'!AS15&gt;1,IF('Personal MTs'!CR15="","-","Harap dikosongkan"),IF('Personal MTs'!CR15="","-",IF(LEN('Personal MTs'!CR15)&gt;54,"Tidak valid",IF(LEN('Personal MTs'!CR15)&lt;2,"Tidak valid",IF(VALUE('Personal MTs'!CR15)&lt;0,"Cek lagi","OK")))))))))</f>
        <v>OK</v>
      </c>
      <c r="CS15" s="103" t="str">
        <f>IF(AND('Personal MTs'!AS15="",'Personal MTs'!CS15=""),"-",IF(AND('Personal MTs'!AS15=0,'Personal MTs'!CS15=""),"OK",IF(AND('Personal MTs'!AS15=1,'Personal MTs'!CS15=""),"Wajib Diisi",IF(OR('Personal MTs'!AS15="",'Personal MTs'!AS15=0),IF('Personal MTs'!CS15&lt;&gt;"","Harap dikosongkan","-"),IF('Personal MTs'!AS15&gt;1,IF('Personal MTs'!CS15="","-","Harap dikosongkan"),IF('Personal MTs'!CS15="","-",IF(('Personal MTs'!CS15)&gt;6,"Tidak Valid",IF(('Personal MTs'!CS15)&lt;1,"Tidak Valid",IF(VALUE('Personal MTs'!CS15)&lt;0,"Cek lagi","OK")))))))))</f>
        <v>OK</v>
      </c>
      <c r="CT15" s="103" t="str">
        <f>IF(AND('Personal MTs'!AS15="",'Personal MTs'!CT15=""),"-",IF(AND('Personal MTs'!AS15=0,'Personal MTs'!CT15=""),"OK",IF(AND('Personal MTs'!AT15=1,'Personal MTs'!CT15=""),"Wajib Diisi",IF(AND('Personal MTs'!AT15&gt;1,'Personal MTs'!CT15=""),"OK",IF(AND('Personal MTs'!AT15&lt;&gt;1,'Personal MTs'!CT15&lt;&gt;""),"Harap Dikosongkan",IF(AND('Personal MTs'!AT15=1,'Personal MTs'!CT15&lt;&gt;""),IF(VALUE(RIGHT('Personal MTs'!CT15,4))&gt;2016,"Tahun cek lagi",IF(VALUE(RIGHT('Personal MTs'!CT15,4))&lt;2006,"Tahun cek lagi","OK")),"-"))))))</f>
        <v>OK</v>
      </c>
      <c r="CU15" s="103" t="str">
        <f>IF(AND('Personal MTs'!AS15="",'Personal MTs'!CU15=""),"-",IF(AND('Personal MTs'!AS15=0,'Personal MTs'!CU15=""),"OK",IF(AND('Personal MTs'!AT15=1,'Personal MTs'!CU15=""),"Wajib Diisi",IF(AND('Personal MTs'!AT15&gt;1,'Personal MTs'!CT15=""),"OK",IF(AND('Personal MTs'!AT15&lt;&gt;1,'Personal MTs'!CU15&lt;&gt;""),"Harap Dikosongkan",IF(AND('Personal MTs'!AT15=1,'Personal MTs'!CU15&lt;&gt;""),IF(LEN('Personal MTs'!CU15)&gt;54,"Tidak Valid",IF(LEN('Personal MTs'!CU15)&lt;2,"Tidak Valid","OK")),"-"))))))</f>
        <v>OK</v>
      </c>
      <c r="CV15" s="103" t="str">
        <f>IF(AND('Personal MTs'!AS15="",'Personal MTs'!CV15=""),"-",IF(AND('Personal MTs'!AS15=0,'Personal MTs'!CV15=""),"OK",IF(AND('Personal MTs'!AT15=1,'Personal MTs'!CV15=""),"Wajib Diisi",IF(AND('Personal MTs'!AT15&gt;1,'Personal MTs'!CV15=""),"OK",IF(AND('Personal MTs'!AT15&lt;&gt;1,'Personal MTs'!CV15&lt;&gt;""),"Harap Dikosongkan",IF(AND('Personal MTs'!AT15=1,'Personal MTs'!CV15&lt;&gt;""),IF(VALUE(RIGHT('Personal MTs'!CV15,4))&gt;2016,"Tahun cek lagi",IF(VALUE(RIGHT('Personal MTs'!CV15,4))&lt;2006,"Tahun cek lagi","OK")),"-"))))))</f>
        <v>OK</v>
      </c>
      <c r="CW15" s="103" t="str">
        <f>IF(AND('Personal MTs'!AS15="",'Personal MTs'!CW15=""),"-",IF(AND('Personal MTs'!AS15=0,'Personal MTs'!CW15=""),"OK",IF(AND('Personal MTs'!AS15=1,'Personal MTs'!CW15=""),"Wajib Diisi",IF(AND('Personal MTs'!AS15&lt;&gt;1,'Personal MTs'!CW15&lt;&gt;""),"Harap Dikosongkan",IF(AND('Personal MTs'!AS15=1,'Personal MTs'!CW15&lt;&gt;""),IF(LEN('Personal MTs'!CW15)&gt;3,"Tidak Valid",IF(LEN('Personal MTs'!CW15)&lt;3,"Tidak Valid","OK")),"-")))))</f>
        <v>OK</v>
      </c>
      <c r="CX15" s="103" t="str">
        <f>IF(AND('Personal MTs'!AS15="",'Personal MTs'!CX15=""),"-",IF(AND('Personal MTs'!AS15=0,'Personal MTs'!CX15=""),"OK",IF(AND('Personal MTs'!AS15=1,'Personal MTs'!CX15=""),"Wajib Diisi",IF(AND('Personal MTs'!AS15&lt;&gt;1,'Personal MTs'!CX15&lt;&gt;""),"Harap Dikosongkan",IF(AND('Personal MTs'!AS15=1,'Personal MTs'!CX15&lt;&gt;""),"OK","-")))))</f>
        <v>OK</v>
      </c>
    </row>
    <row r="16" spans="1:102" s="23" customFormat="1" ht="15" customHeight="1">
      <c r="A16" s="30" t="str">
        <f>IF('Personal MTs'!A16="","-",IF(LEN('Personal MTs'!A16)&lt;&gt;12,"Tidak valid","OK"))</f>
        <v>OK</v>
      </c>
      <c r="B16" s="30" t="str">
        <f>IF('Personal MTs'!B16="","-",IF(LEN('Personal MTs'!B16)&lt;&gt;8,"Tidak valid","OK"))</f>
        <v>OK</v>
      </c>
      <c r="C16" s="31" t="str">
        <f>IF('Personal MTs'!C16="","-",IF(LEN('Personal MTs'!C16)&lt;5,"Cek lagi","OK"))</f>
        <v>OK</v>
      </c>
      <c r="D16" s="30" t="str">
        <f>IF('Personal MTs'!D16="","-",IF('Personal MTs'!D16="MTsN","OK",IF('Personal MTs'!D16="MTsS","OK","Tidak valid")))</f>
        <v>OK</v>
      </c>
      <c r="E16" s="30" t="str">
        <f>IF('Personal MTs'!E16="","-",IF(LEN('Personal MTs'!E16)&lt;5,"Cek lagi","OK"))</f>
        <v>OK</v>
      </c>
      <c r="F16" s="30" t="str">
        <f>IF('Personal MTs'!F16="","-",IF(LEN('Personal MTs'!F16)&lt;4,"Cek lagi","OK"))</f>
        <v>OK</v>
      </c>
      <c r="G16" s="30" t="str">
        <f>IF('Personal MTs'!G16="","-",IF(LEN('Personal MTs'!G16)&lt;4,"Cek lagi","OK"))</f>
        <v>OK</v>
      </c>
      <c r="H16" s="30" t="str">
        <f>IF('Personal MTs'!H16="","-",IF(LEN('Personal MTs'!H16)&lt;4,"Cek lagi","OK"))</f>
        <v>OK</v>
      </c>
      <c r="I16" s="30" t="str">
        <f>IF('Personal MTs'!I16="","-",IF(LEN('Personal MTs'!I16)&lt;4,"Cek lagi","OK"))</f>
        <v>OK</v>
      </c>
      <c r="J16" s="30" t="str">
        <f>IF('Personal MTs'!J16="","-",IF(LEN('Personal MTs'!J16)&lt;&gt;5,"Tidak valid","OK"))</f>
        <v>OK</v>
      </c>
      <c r="K16" s="30" t="str">
        <f>IF('Personal MTs'!K16="","-",IF(LEN('Personal MTs'!K16)&lt;&gt;18,"Tidak valid",IF(VALUE('Personal MTs'!K16)&lt;0,"Cek lagi","OK")))</f>
        <v>OK</v>
      </c>
      <c r="L16" s="30" t="str">
        <f>IF('Personal MTs'!L16="","-",IF(LEN('Personal MTs'!L16)&lt;&gt;16,"Tidak valid","OK"))</f>
        <v>OK</v>
      </c>
      <c r="M16" s="30" t="str">
        <f>IF('Personal MTs'!M16="","-",IF(LEN('Personal MTs'!M16)&lt;4,"Cek lagi","OK"))</f>
        <v>OK</v>
      </c>
      <c r="N16" s="30" t="str">
        <f>IF('Personal MTs'!N16="","-",IF(LEN('Personal MTs'!N16)&lt;16,"Tidak valid","OK"))</f>
        <v>OK</v>
      </c>
      <c r="O16" s="30" t="str">
        <f>IF('Personal MTs'!O16="","-",IF(LEN('Personal MTs'!O16)&lt;4,"Cek lagi","OK"))</f>
        <v>OK</v>
      </c>
      <c r="P16" s="31" t="str">
        <f>IF('Personal MTs'!P16="","-",IF(VALUE(LEFT('Personal MTs'!P16,2))&gt;31,"Tanggal tidak valid",IF(VALUE(LEFT(RIGHT('Personal MTs'!P16,7),2))&gt;12,"Bulan tidak valid",IF(VALUE(RIGHT('Personal MTs'!P16,4))&gt;2000,"Umur terlalu muda",IF(VALUE(RIGHT('Personal MTs'!P16,4))&lt;1945,"Umur terlalu tua","OK")))))</f>
        <v>OK</v>
      </c>
      <c r="Q16" s="30" t="str">
        <f>IF('Personal MTs'!Q16="","-",IF('Personal MTs'!Q16="L","OK",IF('Personal MTs'!Q16="P","OK","Tidak valid")))</f>
        <v>OK</v>
      </c>
      <c r="R16" s="30" t="str">
        <f>IF('Personal MTs'!R16="","-",IF(LEN('Personal MTs'!R16)&lt;4,"Cek lagi","OK"))</f>
        <v>OK</v>
      </c>
      <c r="S16" s="30" t="str">
        <f>IF('Personal MTs'!S16="","-",IF('Personal MTs'!S16&gt;9,"Tidak valid","OK"))</f>
        <v>OK</v>
      </c>
      <c r="T16" s="30" t="str">
        <f>IF('Personal MTs'!S16="","-",IF('Personal MTs'!S16&gt;2,IF('Personal MTs'!T16="","Wajib Diisi",IF(VALUE('Personal MTs'!T16)&gt;18,"Tidak valid","OK")),IF('Personal MTs'!S16&lt;3,IF('Personal MTs'!T16="","OK","Harap dikosongkan"))))</f>
        <v>OK</v>
      </c>
      <c r="U16" s="30" t="str">
        <f>IF('Personal MTs'!U16="","-",IF('Personal MTs'!U16&gt;2,"Tidak valid",IF('Personal MTs'!U16&lt;1,"Tidak valid","OK")))</f>
        <v>OK</v>
      </c>
      <c r="V16" s="30" t="str">
        <f>IF('Personal MTs'!U16="",IF('Personal MTs'!V16="","-","Tidak valid"),IF('Personal MTs'!U16=2,IF('Personal MTs'!V16="","Wajib Diisi",IF(VALUE('Personal MTs'!V16)&gt;1,"Tidak valid","OK")),IF('Personal MTs'!U16=1,IF('Personal MTs'!V16="","OK","Harap dikosongkan"))))</f>
        <v>OK</v>
      </c>
      <c r="W16" s="31" t="str">
        <f>IF('Personal MTs'!U16=1,"OK",IF('Personal MTs'!V16="",IF('Personal MTs'!W16&lt;&gt;"","Harap dikosongkan","-"),IF('Personal MTs'!V16=0,IF('Personal MTs'!W16&lt;&gt;"","Harap dikosongkan","OK"),IF('Personal MTs'!W16="","Wajib Diisi",IF(VALUE(LEFT('Personal MTs'!W16,2))&gt;31,"Tanggal tidak valid",IF(VALUE(LEFT(RIGHT('Personal MTs'!W16,7),2))&gt;12,"Bulan tidak valid",IF(VALUE(RIGHT('Personal MTs'!W16,4))&gt;2016,"Tahun cek lagi",IF(VALUE(RIGHT('Personal MTs'!W16,4))&lt;1990,"Tahun cek lagi","OK"))))))))</f>
        <v>OK</v>
      </c>
      <c r="X16" s="30" t="str">
        <f>IF('Personal MTs'!U16="","-",IF('Personal MTs'!U16=1,IF('Personal MTs'!X16="","Wajib Diisi",IF(VALUE(LEFT('Personal MTs'!X16,2))&gt;14,"Tidak valid","OK")),IF('Personal MTs'!U16=2,(IF('Personal MTs'!V16&lt;1,IF('Personal MTs'!X16="","OK","Harap dikosongkan"),IF('Personal MTs'!X16="","Wajib Diisi",IF(VALUE(LEFT('Personal MTs'!X16,2))&gt;14,"Tidak valid","OK")))))))</f>
        <v>OK</v>
      </c>
      <c r="Y16" s="31" t="str">
        <f>IF('Personal MTs'!U16="","-",IF('Personal MTs'!U16=2,"OK",IF('Personal MTs'!U16=1,IF('Personal MTs'!Y16="","Wajib Diisi",IF('Personal MTs'!Y16="","-",IF(VALUE(LEFT('Personal MTs'!Y16,2))&gt;31,"Tanggal tidak valid",IF(VALUE(LEFT(RIGHT('Personal MTs'!Y16,7),2))&gt;12,"Bulan tidak valid",IF(VALUE(RIGHT('Personal MTs'!Y16,4))&gt;2016,"Tahun cek lagi",IF(VALUE(RIGHT('Personal MTs'!Y16,4))&lt;1960,"Tahun cek lagi","OK")))))))))</f>
        <v>OK</v>
      </c>
      <c r="Z16" s="31" t="str">
        <f>IF('Personal MTs'!Z16="","-",IF(VALUE(LEFT('Personal MTs'!Z16,2))&gt;31,"Tanggal tidak valid",IF(VALUE(LEFT(RIGHT('Personal MTs'!Z16,7),2))&gt;12,"Bulan tidak valid",IF(VALUE(RIGHT('Personal MTs'!Z16,4))&gt;2016,"Tahun cek lagi",IF(VALUE(RIGHT('Personal MTs'!Z16,4))&lt;1960,"Tahun cek lagi","OK")))))</f>
        <v>OK</v>
      </c>
      <c r="AA16" s="31" t="str">
        <f>IF('Personal MTs'!AA16="","-",IF(VALUE(LEFT('Personal MTs'!AA16,2))&gt;31,"Tanggal tidak valid",IF(VALUE(LEFT(RIGHT('Personal MTs'!AA16,7),2))&gt;12,"Bulan tidak valid",IF(VALUE(RIGHT('Personal MTs'!AA16,4))&gt;2016,"Tahun cek lagi",IF(VALUE(RIGHT('Personal MTs'!AA16,4))&lt;1960,"Tahun cek lagi","OK")))))</f>
        <v>OK</v>
      </c>
      <c r="AB16" s="30" t="str">
        <f>IF('Personal MTs'!AB16="","-",IF('Personal MTs'!AB16&gt;6,"Tidak valid",IF('Personal MTs'!AB16&lt;1,"Tidak valid","OK")))</f>
        <v>OK</v>
      </c>
      <c r="AC16" s="30" t="str">
        <f>IF('Personal MTs'!AC16="","-",IF('Personal MTs'!AC16&gt;4,"Tidak valid",IF('Personal MTs'!AC16&lt;1,"Tidak valid","OK")))</f>
        <v>OK</v>
      </c>
      <c r="AD16" s="30" t="str">
        <f>IF('Personal MTs'!AD16="","-",IF('Personal MTs'!AD16&gt;20000000,"Cek lagi","OK"))</f>
        <v>OK</v>
      </c>
      <c r="AE16" s="30" t="str">
        <f>IF('Personal MTs'!AE16="","-",IF('Personal MTs'!AE16&gt;2,"Tidak valid",IF('Personal MTs'!AE16&lt;1,"Tidak valid","OK")))</f>
        <v>OK</v>
      </c>
      <c r="AF16" s="30" t="str">
        <f>IF('Personal MTs'!AE16="",IF('Personal MTs'!AF16="","-","Harap dikosongkan"),IF('Personal MTs'!AE16=1,IF('Personal MTs'!AF16="","OK","Harap dikosongkan"),IF('Personal MTs'!AF16="","Wajib Diisi",IF('Personal MTs'!AF16&gt;8,"Tidak valid",IF('Personal MTs'!AF16&lt;1,"Tidak valid","OK")))))</f>
        <v>OK</v>
      </c>
      <c r="AG16" s="53" t="str">
        <f>IF('Personal MTs'!AE16=1,IF('Personal MTs'!AG16="","OK","Harap dikosongkan"),IF('Personal MTs'!AF16="",IF('Personal MTs'!AF16="","-","Harap dikosongkan"),IF('Personal MTs'!AF16="",IF('Personal MTs'!AG16="","OK","Harap dikosongkan"),IF('Personal MTs'!AF16&lt;&gt;"",IF('Personal MTs'!AG16="","Wajib Diisi",IF(LEN('Personal MTs'!AG16)&lt;&gt;8,"Tidak valid","OK"))))))</f>
        <v>OK</v>
      </c>
      <c r="AH16" s="30" t="str">
        <f>IF('Personal MTs'!AH16="","-",IF('Personal MTs'!AH16&gt;2,"Tidak valid",IF('Personal MTs'!AH16&lt;1,"Tidak valid","OK")))</f>
        <v>OK</v>
      </c>
      <c r="AI16" s="30" t="str">
        <f>IF('Personal MTs'!AI16="","-",IF('Personal MTs'!AI16&gt;5,"Tidak valid",IF('Personal MTs'!AI16&lt;1,"Tidak valid","OK")))</f>
        <v>OK</v>
      </c>
      <c r="AJ16" s="30" t="str">
        <f>IF('Personal MTs'!AH16="",IF('Personal MTs'!AJ16="","-","Kolom AA Wajib Diisi"),IF('Personal MTs'!AH16=1,IF('Personal MTs'!AJ16="","Wajib Diisi",IF(VALUE('Personal MTs'!AJ16)&gt;0,IF(VALUE('Personal MTs'!AJ16)&lt;34,"OK","Tidak valid"))),IF('Personal MTs'!AH16&gt;1,IF('Personal MTs'!AJ16="","OK","Harap dikosongkan"))))</f>
        <v>OK</v>
      </c>
      <c r="AK16" s="30" t="str">
        <f>IF('Personal MTs'!AH16&amp;'Personal MTs'!AJ16&amp;'Personal MTs'!AK16="","-",IF(VALUE('Personal MTs'!AH16&amp;'Personal MTs'!AJ16&amp;'Personal MTs'!AK16)=2,"OK",IF('Personal MTs'!AJ16="",IF(VALUE('Personal MTs'!AK16)&gt;0,"Harap dikosongkan","-"),IF('Personal MTs'!AJ16&lt;&gt;"",IF(VALUE('Personal MTs'!AK16)&gt;0,IF(VALUE('Personal MTs'!AK16)&gt;50,"Cek lagi","OK"),"Wajib Diisi")))))</f>
        <v>OK</v>
      </c>
      <c r="AL16" s="30" t="str">
        <f>IF('Personal MTs'!AH16="",IF('Personal MTs'!AL16="","-","Kolom Z Wajib Diisi"),IF('Personal MTs'!AH16=2,IF('Personal MTs'!AL16="","Wajib Diisi",IF(VALUE('Personal MTs'!AL16)&gt;0,IF(VALUE('Personal MTs'!AL16)&lt;9,"OK","Tidak valid"))),IF('Personal MTs'!AH16=1,IF('Personal MTs'!AL16="","OK","Harap dikosongkan"))))</f>
        <v>OK</v>
      </c>
      <c r="AM16" s="30" t="str">
        <f>IF('Personal MTs'!AM16="","-",IF('Personal MTs'!AM16&gt;8,"Tidak valid","OK"))</f>
        <v>-</v>
      </c>
      <c r="AN16" s="30" t="str">
        <f>IF('Personal MTs'!AM16="",IF('Personal MTs'!AN16="","-",IF('Personal MTs'!AN16&lt;&gt;"","Kolom AC Wajib Diisi","OK")),IF('Personal MTs'!AM16&lt;&gt;"",IF('Personal MTs'!AN16="","Wajib Diisi",IF(VALUE('Personal MTs'!AN16)&gt;24,"Cek lagi","OK"))))</f>
        <v>-</v>
      </c>
      <c r="AO16" s="30" t="str">
        <f>IF('Personal MTs'!AO16="","-",IF('Personal MTs'!AO16&gt;8,"Tidak valid","OK"))</f>
        <v>-</v>
      </c>
      <c r="AP16" s="53" t="str">
        <f>IF('Personal MTs'!AO16="",IF('Personal MTs'!AP16="","-","Harap dikosongkan"),IF('Personal MTs'!AO16&lt;&gt;"",IF('Personal MTs'!AP16="","Wajib Diisi",IF(LEN('Personal MTs'!AP16)&lt;&gt;8,"Tidak valid","OK"))))</f>
        <v>-</v>
      </c>
      <c r="AQ16" s="30" t="str">
        <f>IF('Personal MTs'!AO16="",IF('Personal MTs'!AQ16="","-","Kolom AG Wajib Diisi"),IF('Personal MTs'!AO16&lt;9,IF('Personal MTs'!AQ16="","Wajib Diisi",IF(VALUE('Personal MTs'!AQ16)&lt;34,IF(VALUE('Personal MTs'!AQ16)&gt;0,"OK","Tidak valid")))))</f>
        <v>-</v>
      </c>
      <c r="AR16" s="30" t="str">
        <f>IF('Personal MTs'!AO16="",IF('Personal MTs'!AR16="","-",IF('Personal MTs'!AR16&lt;&gt;"","Kolom AG Wajib Diisi","OK")),IF('Personal MTs'!AO16&lt;&gt;"",IF('Personal MTs'!AR16="","Wajib Diisi",IF(VALUE('Personal MTs'!AR16)&gt;50,"Cek lagi","OK"))))</f>
        <v>-</v>
      </c>
      <c r="AS16" s="30" t="str">
        <f>IF('Personal MTs'!AS16="","-",IF('Personal MTs'!AS16&gt;1,"Tidak valid",IF('Personal MTs'!AS16&lt;0,"Tidak valid","OK")))</f>
        <v>OK</v>
      </c>
      <c r="AT16" s="30" t="str">
        <f>IF('Personal MTs'!AS16="",IF('Personal MTs'!AT16&lt;&gt;"","Harap dikosongkan","-"),IF('Personal MTs'!AS16=0,IF('Personal MTs'!AT16&lt;&gt;"","Harap dikosongkan","OK"),IF('Personal MTs'!AT16="","Wajib Diisi",IF('Personal MTs'!AT16&gt;3,"Tidak valid",IF('Personal MTs'!AT16&lt;1,"Tidak valid","OK")))))</f>
        <v>OK</v>
      </c>
      <c r="AU16" s="30" t="str">
        <f>IF('Personal MTs'!AS16="",IF('Personal MTs'!AU16&lt;&gt;"","Harap dikosongkan","-"),IF('Personal MTs'!AT16&lt;&gt;1,IF('Personal MTs'!AU16="","OK","Harap dikosongkan"),IF('Personal MTs'!AU16="","Wajib Diisi",IF('Personal MTs'!AU16&gt;2016,"Cek lagi",IF('Personal MTs'!AU16&lt;2005,"Cek lagi","OK")))))</f>
        <v>OK</v>
      </c>
      <c r="AV16" s="30" t="str">
        <f>IF('Personal MTs'!AS16="",IF('Personal MTs'!AV16&lt;&gt;"","Harap dikosongkan","-"),IF('Personal MTs'!AT16&lt;&gt;1,IF('Personal MTs'!AV16="","OK","Harap dikosongkan"),IF('Personal MTs'!AV16="","Wajib Diisi",IF(VALUE('Personal MTs'!AV16)&gt;33,"Tidak valid",IF(VALUE('Personal MTs'!AV16)&lt;1,"Tidak valid","OK")))))</f>
        <v>OK</v>
      </c>
      <c r="AW16" s="30" t="str">
        <f>IF('Personal MTs'!AS16="",IF('Personal MTs'!AW16="","-","Harap dikosongkan"),IF('Personal MTs'!AS16=0,IF('Personal MTs'!AW16="","OK","Harap dikosongkan"),IF('Personal MTs'!AT16="",IF('Personal MTs'!AW16="","-","Harap dikosongkan"),IF('Personal MTs'!AT16&lt;&gt;1,IF('Personal MTs'!AW16="","OK","Harap dikosongkan"),IF('Personal MTs'!AW16="","OK",IF(LEN('Personal MTs'!AW16)&lt;12,"Tidak valid",IF(LEN('Personal MTs'!AW16)&gt;14,"Tidak valid","OK")))))))</f>
        <v>OK</v>
      </c>
      <c r="AX16" s="31" t="str">
        <f>IF('Personal MTs'!AS16="",IF('Personal MTs'!AX16="","-","Harap dikosongkan"),IF('Personal MTs'!AS16=0,IF('Personal MTs'!AX16="","OK","Harap dikosongkan"),IF('Personal MTs'!AT16="",IF('Personal MTs'!AX16="","-","Harap dikosongkan"),IF('Personal MTs'!AT16&lt;&gt;1,IF('Personal MTs'!AX16="","OK","Harap dikosongkan"),IF('Personal MTs'!AW16="",IF('Personal MTs'!AX16="","OK","Harap dikosongkan"),IF('Personal MTs'!AX16="","Wajib diisi",IF(LEN('Personal MTs'!AX16)&lt;5,"Cek lagi","OK")))))))</f>
        <v>OK</v>
      </c>
      <c r="AY16" s="31" t="str">
        <f>IF('Personal MTs'!AS16="",IF('Personal MTs'!AY16="","-","Harap dikosongkan"),IF('Personal MTs'!AS16=0,IF('Personal MTs'!AY16="","OK","Harap dikosongkan"),IF('Personal MTs'!AT16="",IF('Personal MTs'!AY16="","-","Harap dikosongkan"),IF('Personal MTs'!AT16&lt;&gt;1,IF('Personal MTs'!AY16="","OK","Harap dikosongkan"),IF('Personal MTs'!AW16="",IF('Personal MTs'!AY16="","OK","Harap dikosongkan"),IF('Personal MTs'!AY16="","Wajib diisi",IF(VALUE(LEFT('Personal MTs'!AY16,2))&gt;31,"Tanggal tidak valid",IF(VALUE(LEFT(RIGHT('Personal MTs'!AY16,7),2))&gt;12,"Bulan tidak valid",IF(VALUE(RIGHT('Personal MTs'!AY16,4))&gt;2016,"Tahun cek lagi",IF(VALUE(RIGHT('Personal MTs'!AY16,4))&lt;2005,"Tahun cek lagi","OK"))))))))))</f>
        <v>OK</v>
      </c>
      <c r="AZ16" s="30" t="str">
        <f>IF('Personal MTs'!AS16="",IF('Personal MTs'!AZ16="","-","Harap dikosongkan"),IF('Personal MTs'!AS16=0,IF('Personal MTs'!AZ16="","OK","Harap dikosongkan"),IF('Personal MTs'!AT16="",IF('Personal MTs'!AZ16="","-","Harap dikosongkan"),IF('Personal MTs'!AT16&lt;&gt;1,IF('Personal MTs'!AZ16="","OK","Harap dikosongkan"),IF('Personal MTs'!AW16="",IF('Personal MTs'!AZ16="","OK","Harap dikosongkan"),IF('Personal MTs'!AW16&lt;&gt;"",IF('Personal MTs'!AZ16="","Wajib diisi",IF('Personal MTs'!AZ16&gt;1,"Tidak valid","OK"))))))))</f>
        <v>OK</v>
      </c>
      <c r="BA16" s="30" t="str">
        <f>IF('Personal MTs'!AS16="",IF('Personal MTs'!BA16="","-","Harap dikosongkan"),IF('Personal MTs'!AS16=0,IF('Personal MTs'!BA16="","OK","Harap dikosongkan"),IF('Personal MTs'!AT16="",IF('Personal MTs'!BA16="","-","Harap dikosongkan"),IF('Personal MTs'!AT16&lt;&gt;1,IF('Personal MTs'!BA16="","OK","Harap dikosongkan"),IF('Personal MTs'!AZ16=0,IF('Personal MTs'!BA16="","OK","Harap dikosongkan"),IF('Personal MTs'!AZ16=1,IF('Personal MTs'!BA16="","Wajib diisi",IF('Personal MTs'!AZ16="",IF('Personal MTs'!BA16="","-","Harap dikosongkan"),IF('Personal MTs'!AZ16=0,IF('Personal MTs'!BA16="","OK","Harap dikosongkan"),IF('Personal MTs'!BA16="","Wajib diisi",IF('Personal MTs'!BA16&gt;2016,"Tidak valid",IF('Personal MTs'!BA16&lt;2005,"Tidak valid",IF('Personal MTs'!BA16&gt;'Personal MTs'!BA16,"Cek lagi","OK")))))))))))))</f>
        <v>OK</v>
      </c>
      <c r="BB16" s="30" t="str">
        <f>IF('Personal MTs'!AS16="",IF('Personal MTs'!BB16="","-","Harap dikosongkan"),IF('Personal MTs'!AS16=0,IF('Personal MTs'!BB16="","OK","Harap dikosongkan"),IF('Personal MTs'!AT16="",IF('Personal MTs'!BB16="","-","Harap dikosongkan"),IF('Personal MTs'!AT16&lt;&gt;1,IF('Personal MTs'!BB16="","OK","Harap dikosongkan"),IF('Personal MTs'!AZ16=0,IF('Personal MTs'!BB16="","OK","Harap dikosongkan"),IF('Personal MTs'!AZ16=1,IF('Personal MTs'!BB16="","Wajib diisi",IF('Personal MTs'!AZ16="",IF('Personal MTs'!BB16="","-","Harap dikosongkan"),IF('Personal MTs'!AZ16=0,IF('Personal MTs'!BB16="","OK","Harap dikosongkan"),IF('Personal MTs'!BB16="","Wajib diisi",IF('Personal MTs'!BB16&gt;20000000,"Cek lagi",IF('Personal MTs'!BB16&lt;100000,"Cek lagi","OK"))))))))))))</f>
        <v>OK</v>
      </c>
      <c r="BC16" s="30" t="str">
        <f>IF('Personal MTs'!BC16="","-",IF('Personal MTs'!BC16&gt;1,"Tidak valid","OK"))</f>
        <v>OK</v>
      </c>
      <c r="BD16" s="30" t="str">
        <f>IF('Personal MTs'!BC16="",IF('Personal MTs'!BD16="","-","Harap dikosongkan"),IF('Personal MTs'!BC16=0,IF('Personal MTs'!BD16="","OK","Harap dikosongkan"),IF('Personal MTs'!BD16="","Wajib Diisi",IF('Personal MTs'!BD16&gt;2016,"Tidak valid",IF('Personal MTs'!BD16&lt;2005,"Tidak valid","OK")))))</f>
        <v>OK</v>
      </c>
      <c r="BE16" s="30" t="str">
        <f>IF('Personal MTs'!BC16="",IF('Personal MTs'!BE16="","-","Harap dikosongkan"),IF('Personal MTs'!BC16=0,IF('Personal MTs'!BE16="","OK","Harap dikosongkan"),IF('Personal MTs'!BE16="","Wajib Diisi",IF('Personal MTs'!BE16&gt;2000000,"Cek lagi",IF('Personal MTs'!BE16&lt;50000,"Cek lagi","OK")))))</f>
        <v>OK</v>
      </c>
      <c r="BF16" s="30" t="str">
        <f>IF('Personal MTs'!BF16="","-",IF('Personal MTs'!BF16&gt;1,"Tidak valid","OK"))</f>
        <v>OK</v>
      </c>
      <c r="BG16" s="30" t="str">
        <f>IF('Personal MTs'!BF16="",IF('Personal MTs'!BG16&lt;&gt;"","Harap dikosongkan","-"),IF('Personal MTs'!BF16=0,IF('Personal MTs'!BG16&lt;&gt;"","Harap dikosongkan","OK"),IF('Personal MTs'!BG16="","Wajib Diisi",IF('Personal MTs'!BG16&gt;4,"Tidak valid",IF('Personal MTs'!BG16&lt;1,"Tidak valid","OK")))))</f>
        <v>OK</v>
      </c>
      <c r="BH16" s="30" t="str">
        <f>IF('Personal MTs'!BF16="",IF('Personal MTs'!BH16&lt;&gt;"","Harap dikosongkan","-"),IF('Personal MTs'!BF16=0,IF('Personal MTs'!BH16&lt;&gt;"","Harap dikosongkan","OK"),IF('Personal MTs'!BH16="","Wajib Diisi",IF('Personal MTs'!BH16&gt;4,"Tidak valid",IF('Personal MTs'!BH16&lt;1,"Tidak valid","OK")))))</f>
        <v>OK</v>
      </c>
      <c r="BI16" s="30" t="str">
        <f>IF('Personal MTs'!BF16="",IF('Personal MTs'!BI16&lt;&gt;"","Harap dikosongkan","-"),IF('Personal MTs'!BF16=0,IF('Personal MTs'!BI16&lt;&gt;"","Harap dikosongkan","OK"),IF('Personal MTs'!BI16="","Wajib Diisi",IF('Personal MTs'!BI16&gt;2015,"Tidak valid",IF('Personal MTs'!BI16&lt;1980,"Tidak valid","OK")))))</f>
        <v>OK</v>
      </c>
      <c r="BJ16" s="30" t="str">
        <f>IF('Personal MTs'!BJ16="","-",IF('Personal MTs'!BJ16&gt;1,"Tidak valid","OK"))</f>
        <v>-</v>
      </c>
      <c r="BK16" s="30" t="str">
        <f>IF('Personal MTs'!BJ16="",IF('Personal MTs'!BK16&lt;&gt;"","Kolom BJ harus diisi","-"),IF('Personal MTs'!BJ16=0,IF('Personal MTs'!BK16&lt;&gt;"","Harap dikosongkan","OK"),IF('Personal MTs'!BK16="","Wajib Diisi",IF('Personal MTs'!BK16&gt;2016,"Tidak valid",IF('Personal MTs'!BK16&lt;1980,"Tidak valid","OK")))))</f>
        <v>-</v>
      </c>
      <c r="BL16" s="30" t="str">
        <f>IF('Personal MTs'!BL16="","-",IF('Personal MTs'!BL16&gt;1,"Tidak valid","OK"))</f>
        <v>-</v>
      </c>
      <c r="BM16" s="30" t="str">
        <f>IF('Personal MTs'!BL16="",IF('Personal MTs'!BM16&lt;&gt;"","Kolom BL harus diisi","-"),IF('Personal MTs'!BL16=0,IF('Personal MTs'!BM16&lt;&gt;"","Harap dikosongkan","OK"),IF('Personal MTs'!BM16="","Wajib Diisi",IF('Personal MTs'!BM16&gt;2016,"Tidak valid",IF('Personal MTs'!BM16&lt;1980,"Tidak valid","OK")))))</f>
        <v>-</v>
      </c>
      <c r="BN16" s="30" t="str">
        <f>IF('Personal MTs'!BN16="","-",IF('Personal MTs'!BN16&gt;1,"Tidak valid","OK"))</f>
        <v>-</v>
      </c>
      <c r="BO16" s="30" t="str">
        <f>IF('Personal MTs'!BN16="",IF('Personal MTs'!BO16&lt;&gt;"","Kolom BN harus diisi","-"),IF('Personal MTs'!BN16=0,IF('Personal MTs'!BO16&lt;&gt;"","Harap dikosongkan","OK"),IF('Personal MTs'!BO16="","Wajib Diisi",IF('Personal MTs'!BO16&gt;2016,"Tidak valid",IF('Personal MTs'!BO16&lt;1980,"Tidak valid","OK")))))</f>
        <v>-</v>
      </c>
      <c r="BP16" s="30" t="str">
        <f>IF('Personal MTs'!BP16="","-",IF('Personal MTs'!BP16&gt;1,"Tidak valid","OK"))</f>
        <v>-</v>
      </c>
      <c r="BQ16" s="30" t="str">
        <f>IF('Personal MTs'!BP16="",IF('Personal MTs'!BQ16&lt;&gt;"","Kolom BP harus diisi","-"),IF('Personal MTs'!BP16=0,IF('Personal MTs'!BQ16&lt;&gt;"","Harap dikosongkan","OK"),IF('Personal MTs'!BQ16="","Wajib Diisi",IF('Personal MTs'!BQ16&gt;2016,"Tidak valid",IF('Personal MTs'!BQ16&lt;1980,"Tidak valid","OK")))))</f>
        <v>-</v>
      </c>
      <c r="BR16" s="30" t="str">
        <f>IF('Personal MTs'!BR16="","-",IF('Personal MTs'!BR16&gt;1,"Tidak valid","OK"))</f>
        <v>-</v>
      </c>
      <c r="BS16" s="30" t="str">
        <f>IF('Personal MTs'!BR16="",IF('Personal MTs'!BS16&lt;&gt;"","Kolom BR harus diisi","-"),IF('Personal MTs'!BR16=0,IF('Personal MTs'!BS16&lt;&gt;"","Harap dikosongkan","OK"),IF('Personal MTs'!BS16="","Wajib Diisi",IF('Personal MTs'!BS16&gt;2016,"Tidak valid",IF('Personal MTs'!BS16&lt;1980,"Tidak valid","OK")))))</f>
        <v>-</v>
      </c>
      <c r="BT16" s="30" t="str">
        <f>IF('Personal MTs'!BT16="","-",IF(LEN('Personal MTs'!BT16)&lt;5,"Cek lagi","OK"))</f>
        <v>OK</v>
      </c>
      <c r="BU16" s="30" t="str">
        <f>IF('Personal MTs'!BU16="","-",IF(LEN('Personal MTs'!BU16)&lt;4,"Cek lagi","OK"))</f>
        <v>OK</v>
      </c>
      <c r="BV16" s="30" t="str">
        <f>IF('Personal MTs'!BV16="","-",IF(LEN('Personal MTs'!BV16)&lt;4,"Cek lagi","OK"))</f>
        <v>OK</v>
      </c>
      <c r="BW16" s="30" t="str">
        <f>IF('Personal MTs'!BW16="","-",IF(LEN('Personal MTs'!BW16)&lt;4,"Cek lagi","OK"))</f>
        <v>OK</v>
      </c>
      <c r="BX16" s="30" t="str">
        <f>IF('Personal MTs'!BX16="","-",IF(LEN('Personal MTs'!BX16)&lt;4,"Cek lagi","OK"))</f>
        <v>OK</v>
      </c>
      <c r="BY16" s="30" t="str">
        <f>IF('Personal MTs'!BY16="","-",IF(LEN('Personal MTs'!BY16)&lt;&gt;5,"Tidak valid","OK"))</f>
        <v>OK</v>
      </c>
      <c r="BZ16" s="30" t="str">
        <f>IF('Personal MTs'!BZ16="","-",IF('Personal MTs'!BZ16&gt;5,"Tidak valid",IF('Personal MTs'!BZ16&lt;1,"Tidak valid","OK")))</f>
        <v>OK</v>
      </c>
      <c r="CA16" s="30" t="str">
        <f>IF('Personal MTs'!CA16="","-",IF('Personal MTs'!CA16&gt;8,"Tidak valid",IF('Personal MTs'!CA16&lt;1,"Tidak valid","OK")))</f>
        <v>OK</v>
      </c>
      <c r="CB16" s="30" t="str">
        <f>IF('Personal MTs'!CB16="","-",IF(LEN('Personal MTs'!CB16)&lt;9,"Cek lagi",IF(LEN('Personal MTs'!CB16)&gt;14,"Cek lagi","OK")))</f>
        <v>OK</v>
      </c>
      <c r="CC16" s="103" t="str">
        <f>IF('Personal MTs'!CC16="","-",IF('Personal MTs'!CC16&gt;6,"Tidak valid",IF('Personal MTs'!CC16&lt;1,"Tidak valid","OK")))</f>
        <v>OK</v>
      </c>
      <c r="CD16" s="103" t="str">
        <f>IF('Personal MTs'!CD16="","-",IF('Personal MTs'!CD16&gt;6,"Tidak valid",IF('Personal MTs'!CD16&lt;1,"Tidak valid","OK")))</f>
        <v>OK</v>
      </c>
      <c r="CE16" s="103" t="str">
        <f>IF('Personal MTs'!S16="","-",IF('Personal MTs'!S16&lt;6,IF('Personal MTs'!CE16="","OK","Cek lagi Kolom S"),IF(AND('Personal MTs'!S16&lt;6,'Personal MTs'!CE16&lt;&gt;""),"Harap Dikosongkan",IF(AND('Personal MTs'!S16&lt;6,'Personal MTs'!CE16=""),"-",IF(AND('Personal MTs'!S16&gt;5,'Personal MTs'!CE16=""),"Wajib Diisi",IF(OR(AND('Personal MTs'!S16&gt;5,'Personal MTs'!CE16&lt;"01"),AND('Personal MTs'!S16&gt;5,'Personal MTs'!CE16&gt;"18")),"Tidak Valid","OK"))))))</f>
        <v>OK</v>
      </c>
      <c r="CF16" s="103" t="str">
        <f>IF('Personal MTs'!S16="","-",IF('Personal MTs'!S16&lt;6,IF('Personal MTs'!CF16="","OK","Cek lagi Kolom S"),IF(AND('Personal MTs'!S16&lt;6,'Personal MTs'!CF16&lt;&gt;""),"Harap Dikosongkan",IF(AND('Personal MTs'!S16&lt;6,'Personal MTs'!CF16=""),"-",IF(AND('Personal MTs'!S16&gt;5,'Personal MTs'!CF16=""),"Wajib Diisi","OK")))))</f>
        <v>OK</v>
      </c>
      <c r="CG16" s="103" t="str">
        <f>IF('Personal MTs'!S16="","-",IF('Personal MTs'!S16&lt;6,IF('Personal MTs'!CG16="","OK","Cek lagi Kolom S"),IF(AND('Personal MTs'!S16&lt;6,'Personal MTs'!CG16&lt;&gt;""),"Harap Dikosongkan",IF(AND('Personal MTs'!S16&lt;6,'Personal MTs'!CG16=""),"-",IF(AND('Personal MTs'!S16&gt;5,'Personal MTs'!CG16=""),"Wajib Diisi",IF(OR(AND('Personal MTs'!S16&gt;5,'Personal MTs'!CG16&lt;1980),AND('Personal MTs'!S16&gt;5,'Personal MTs'!CG16&gt;2016)),"Cek lagi","OK"))))))</f>
        <v>OK</v>
      </c>
      <c r="CH16" s="103" t="str">
        <f>IF('Personal MTs'!S16="","-",IF('Personal MTs'!S16&lt;8,IF('Personal MTs'!CH16="","OK","Cek lagi Kolom S"),IF(AND('Personal MTs'!S16&lt;8,'Personal MTs'!CH16&lt;&gt;""),"Harap Dikosongkan",IF(AND('Personal MTs'!S16&lt;8,'Personal MTs'!CH16=""),"-",IF(AND('Personal MTs'!S16&gt;7,'Personal MTs'!CH16=""),"Wajib Diisi",IF(OR(AND('Personal MTs'!S16&gt;7,'Personal MTs'!CH16&lt;"01"),AND('Personal MTs'!S16&gt;7,'Personal MTs'!CH16&gt;"18")),"Tidak Valid","OK"))))))</f>
        <v>OK</v>
      </c>
      <c r="CI16" s="103" t="str">
        <f>IF('Personal MTs'!S16="","-",IF('Personal MTs'!S16&lt;8,IF('Personal MTs'!CI16="","OK","Cek lagi Kolom S"),IF(AND('Personal MTs'!S16&lt;8,'Personal MTs'!CI16&lt;&gt;""),"Harap Dikosongkan",IF(AND('Personal MTs'!S16&lt;8,'Personal MTs'!CI16=""),"-",IF(AND('Personal MTs'!S16&gt;7,'Personal MTs'!CI16=""),"Wajib Diisi","OK")))))</f>
        <v>OK</v>
      </c>
      <c r="CJ16" s="103" t="str">
        <f>IF('Personal MTs'!S16="","-",IF('Personal MTs'!S16&lt;8,IF('Personal MTs'!CJ16="","OK","Cek lagi Kolom S"),IF(AND('Personal MTs'!S16&lt;8,'Personal MTs'!CJ16&lt;&gt;""),"Harap Dikosongkan",IF(AND('Personal MTs'!S16&lt;8,'Personal MTs'!CJ16=""),"-",IF(AND('Personal MTs'!S16&gt;7,'Personal MTs'!CJ16=""),"Wajib Diisi",IF(OR(AND('Personal MTs'!S16&gt;7,'Personal MTs'!CJ16&lt;1980),AND('Personal MTs'!S16&gt;7,'Personal MTs'!CJ16&gt;2016)),"Cek lagi","OK"))))))</f>
        <v>OK</v>
      </c>
      <c r="CK16" s="103" t="str">
        <f>IF('Personal MTs'!S16="","-",IF('Personal MTs'!S16&lt;9,IF('Personal MTs'!CK16="","OK","Cek lagi Kolom S"),IF(AND('Personal MTs'!S16&lt;9,'Personal MTs'!CK16&lt;&gt;""),"Harap Dikosongkan",IF(AND('Personal MTs'!S16&lt;9,'Personal MTs'!CK16=""),"-",IF(AND('Personal MTs'!S16&gt;8,'Personal MTs'!CK16=""),"Wajib Diisi",IF(OR(AND('Personal MTs'!S16&gt;8,'Personal MTs'!CK16&lt;"01"),AND('Personal MTs'!S16&gt;8,'Personal MTs'!CK16&gt;"18")),"Tidak Valid","OK"))))))</f>
        <v>OK</v>
      </c>
      <c r="CL16" s="103" t="str">
        <f>IF('Personal MTs'!S16="","-",IF('Personal MTs'!S16&lt;9,IF('Personal MTs'!CL16="","OK","Cek lagi Kolom S"),IF(AND('Personal MTs'!S16&lt;9,'Personal MTs'!CL16&lt;&gt;""),"Harap Dikosongkan",IF(AND('Personal MTs'!S16&lt;9,'Personal MTs'!CL16=""),"-",IF(AND('Personal MTs'!S16&gt;8,'Personal MTs'!CL16=""),"Wajib Diisi","OK")))))</f>
        <v>OK</v>
      </c>
      <c r="CM16" s="103" t="str">
        <f>IF('Personal MTs'!S16="","-",IF('Personal MTs'!S16&lt;9,IF('Personal MTs'!CM16="","OK","Cek lagi Kolom S"),IF(AND('Personal MTs'!S16&lt;9,'Personal MTs'!CM16&lt;&gt;""),"Harap Dikosongkan",IF(AND('Personal MTs'!S16&lt;9,'Personal MTs'!CM16=""),"-",IF(AND('Personal MTs'!S16&gt;8,'Personal MTs'!CM16=""),"Wajib Diisi",IF(OR(AND('Personal MTs'!S16&gt;8,'Personal MTs'!CM16&lt;1980),AND('Personal MTs'!S16&gt;8,'Personal MTs'!CM16&gt;2016)),"Cek lagi","OK"))))))</f>
        <v>OK</v>
      </c>
      <c r="CN16" s="103" t="str">
        <f>IF(AND('Personal MTs'!AH16=1,'Personal MTs'!U16=2,'Personal MTs'!AC16=1),IF(AND('Personal MTs'!AH16=1,'Personal MTs'!U16=2,'Personal MTs'!AC16=1,'Personal MTs'!CN16=""),"Wajib Diisi",IF(AND('Personal MTs'!AH16=1,'Personal MTs'!U16=2,'Personal MTs'!AC16=1,'Personal MTs'!CN16&lt;&gt;""),"OK","-")),IF('Personal MTs'!CN16&lt;&gt;"","Harap Dikosongkan","-"))</f>
        <v>OK</v>
      </c>
      <c r="CO16" s="103" t="str">
        <f>IF(AND('Personal MTs'!AH16=1,'Personal MTs'!U16=2,'Personal MTs'!AC16=1),IF('Personal MTs'!CO16="","Wajib Diisi",IF(VALUE(RIGHT('Personal MTs'!CO16,4))&gt;2016,"Tahun cek lagi",IF(VALUE(RIGHT('Personal MTs'!CO16,4))&lt;1961,"Tahun cek lagi","OK"))),IF('Personal MTs'!CO16&lt;&gt;"","Harap dikosongkan","-"))</f>
        <v>OK</v>
      </c>
      <c r="CP16" s="103" t="str">
        <f>IF(AND('Personal MTs'!AH16=1,'Personal MTs'!U16=2,'Personal MTs'!AC16=1,'Personal MTs'!V16=1),IF(AND('Personal MTs'!AH16=1,'Personal MTs'!U16=2,'Personal MTs'!AC16=1,'Personal MTs'!CP16="",,'Personal MTs'!V16=1),"Wajib Diisi",IF(AND('Personal MTs'!AH16=1,'Personal MTs'!U16=2,'Personal MTs'!AC16=1,'Personal MTs'!CP16&lt;&gt;"",'Personal MTs'!V16=1),"OK","-")),IF('Personal MTs'!CP16&lt;&gt;"","Harap Dikosongkan","-"))</f>
        <v>-</v>
      </c>
      <c r="CQ16" s="103" t="str">
        <f>IF(AND('Personal MTs'!AH16=1,'Personal MTs'!U16=2,'Personal MTs'!AC16=1,'Personal MTs'!V16=1),IF('Personal MTs'!CQ16="","Wajib Diisi",IF(VALUE(RIGHT('Personal MTs'!CQ16,4))&gt;2016,"Tahun cek lagi",IF(VALUE(RIGHT('Personal MTs'!CQ16,4))&lt;2006,"Tahun cek lagi","OK"))),IF('Personal MTs'!CQ16&lt;&gt;"","Harap dikosongkan","-"))</f>
        <v>-</v>
      </c>
      <c r="CR16" s="103" t="str">
        <f>IF(AND('Personal MTs'!AS16="",'Personal MTs'!CR16=""),"-",IF(AND('Personal MTs'!AS16=0,'Personal MTs'!CR16=""),"OK",IF(AND('Personal MTs'!AS16=1,'Personal MTs'!CR16=""),"Wajib Diisi",IF('Personal MTs'!AS16="",IF('Personal MTs'!CR16&lt;&gt;"","Harap dikosongkan","-"),IF('Personal MTs'!AS16&gt;1,IF('Personal MTs'!CR16="","-","Harap dikosongkan"),IF('Personal MTs'!CR16="","-",IF(LEN('Personal MTs'!CR16)&gt;54,"Tidak valid",IF(LEN('Personal MTs'!CR16)&lt;2,"Tidak valid",IF(VALUE('Personal MTs'!CR16)&lt;0,"Cek lagi","OK")))))))))</f>
        <v>OK</v>
      </c>
      <c r="CS16" s="103" t="str">
        <f>IF(AND('Personal MTs'!AS16="",'Personal MTs'!CS16=""),"-",IF(AND('Personal MTs'!AS16=0,'Personal MTs'!CS16=""),"OK",IF(AND('Personal MTs'!AS16=1,'Personal MTs'!CS16=""),"Wajib Diisi",IF(OR('Personal MTs'!AS16="",'Personal MTs'!AS16=0),IF('Personal MTs'!CS16&lt;&gt;"","Harap dikosongkan","-"),IF('Personal MTs'!AS16&gt;1,IF('Personal MTs'!CS16="","-","Harap dikosongkan"),IF('Personal MTs'!CS16="","-",IF(('Personal MTs'!CS16)&gt;6,"Tidak Valid",IF(('Personal MTs'!CS16)&lt;1,"Tidak Valid",IF(VALUE('Personal MTs'!CS16)&lt;0,"Cek lagi","OK")))))))))</f>
        <v>OK</v>
      </c>
      <c r="CT16" s="103" t="str">
        <f>IF(AND('Personal MTs'!AS16="",'Personal MTs'!CT16=""),"-",IF(AND('Personal MTs'!AS16=0,'Personal MTs'!CT16=""),"OK",IF(AND('Personal MTs'!AT16=1,'Personal MTs'!CT16=""),"Wajib Diisi",IF(AND('Personal MTs'!AT16&gt;1,'Personal MTs'!CT16=""),"OK",IF(AND('Personal MTs'!AT16&lt;&gt;1,'Personal MTs'!CT16&lt;&gt;""),"Harap Dikosongkan",IF(AND('Personal MTs'!AT16=1,'Personal MTs'!CT16&lt;&gt;""),IF(VALUE(RIGHT('Personal MTs'!CT16,4))&gt;2016,"Tahun cek lagi",IF(VALUE(RIGHT('Personal MTs'!CT16,4))&lt;2006,"Tahun cek lagi","OK")),"-"))))))</f>
        <v>OK</v>
      </c>
      <c r="CU16" s="103" t="str">
        <f>IF(AND('Personal MTs'!AS16="",'Personal MTs'!CU16=""),"-",IF(AND('Personal MTs'!AS16=0,'Personal MTs'!CU16=""),"OK",IF(AND('Personal MTs'!AT16=1,'Personal MTs'!CU16=""),"Wajib Diisi",IF(AND('Personal MTs'!AT16&gt;1,'Personal MTs'!CT16=""),"OK",IF(AND('Personal MTs'!AT16&lt;&gt;1,'Personal MTs'!CU16&lt;&gt;""),"Harap Dikosongkan",IF(AND('Personal MTs'!AT16=1,'Personal MTs'!CU16&lt;&gt;""),IF(LEN('Personal MTs'!CU16)&gt;54,"Tidak Valid",IF(LEN('Personal MTs'!CU16)&lt;2,"Tidak Valid","OK")),"-"))))))</f>
        <v>OK</v>
      </c>
      <c r="CV16" s="103" t="str">
        <f>IF(AND('Personal MTs'!AS16="",'Personal MTs'!CV16=""),"-",IF(AND('Personal MTs'!AS16=0,'Personal MTs'!CV16=""),"OK",IF(AND('Personal MTs'!AT16=1,'Personal MTs'!CV16=""),"Wajib Diisi",IF(AND('Personal MTs'!AT16&gt;1,'Personal MTs'!CV16=""),"OK",IF(AND('Personal MTs'!AT16&lt;&gt;1,'Personal MTs'!CV16&lt;&gt;""),"Harap Dikosongkan",IF(AND('Personal MTs'!AT16=1,'Personal MTs'!CV16&lt;&gt;""),IF(VALUE(RIGHT('Personal MTs'!CV16,4))&gt;2016,"Tahun cek lagi",IF(VALUE(RIGHT('Personal MTs'!CV16,4))&lt;2006,"Tahun cek lagi","OK")),"-"))))))</f>
        <v>OK</v>
      </c>
      <c r="CW16" s="103" t="str">
        <f>IF(AND('Personal MTs'!AS16="",'Personal MTs'!CW16=""),"-",IF(AND('Personal MTs'!AS16=0,'Personal MTs'!CW16=""),"OK",IF(AND('Personal MTs'!AS16=1,'Personal MTs'!CW16=""),"Wajib Diisi",IF(AND('Personal MTs'!AS16&lt;&gt;1,'Personal MTs'!CW16&lt;&gt;""),"Harap Dikosongkan",IF(AND('Personal MTs'!AS16=1,'Personal MTs'!CW16&lt;&gt;""),IF(LEN('Personal MTs'!CW16)&gt;3,"Tidak Valid",IF(LEN('Personal MTs'!CW16)&lt;3,"Tidak Valid","OK")),"-")))))</f>
        <v>OK</v>
      </c>
      <c r="CX16" s="103" t="str">
        <f>IF(AND('Personal MTs'!AS16="",'Personal MTs'!CX16=""),"-",IF(AND('Personal MTs'!AS16=0,'Personal MTs'!CX16=""),"OK",IF(AND('Personal MTs'!AS16=1,'Personal MTs'!CX16=""),"Wajib Diisi",IF(AND('Personal MTs'!AS16&lt;&gt;1,'Personal MTs'!CX16&lt;&gt;""),"Harap Dikosongkan",IF(AND('Personal MTs'!AS16=1,'Personal MTs'!CX16&lt;&gt;""),"OK","-")))))</f>
        <v>OK</v>
      </c>
    </row>
    <row r="17" spans="1:102" s="23" customFormat="1" ht="15" customHeight="1">
      <c r="A17" s="30" t="str">
        <f>IF('Personal MTs'!A17="","-",IF(LEN('Personal MTs'!A17)&lt;&gt;12,"Tidak valid","OK"))</f>
        <v>OK</v>
      </c>
      <c r="B17" s="30" t="str">
        <f>IF('Personal MTs'!B17="","-",IF(LEN('Personal MTs'!B17)&lt;&gt;8,"Tidak valid","OK"))</f>
        <v>OK</v>
      </c>
      <c r="C17" s="31" t="str">
        <f>IF('Personal MTs'!C17="","-",IF(LEN('Personal MTs'!C17)&lt;5,"Cek lagi","OK"))</f>
        <v>OK</v>
      </c>
      <c r="D17" s="30" t="str">
        <f>IF('Personal MTs'!D17="","-",IF('Personal MTs'!D17="MTsN","OK",IF('Personal MTs'!D17="MTsS","OK","Tidak valid")))</f>
        <v>OK</v>
      </c>
      <c r="E17" s="30" t="str">
        <f>IF('Personal MTs'!E17="","-",IF(LEN('Personal MTs'!E17)&lt;5,"Cek lagi","OK"))</f>
        <v>OK</v>
      </c>
      <c r="F17" s="30" t="str">
        <f>IF('Personal MTs'!F17="","-",IF(LEN('Personal MTs'!F17)&lt;4,"Cek lagi","OK"))</f>
        <v>OK</v>
      </c>
      <c r="G17" s="30" t="str">
        <f>IF('Personal MTs'!G17="","-",IF(LEN('Personal MTs'!G17)&lt;4,"Cek lagi","OK"))</f>
        <v>OK</v>
      </c>
      <c r="H17" s="30" t="str">
        <f>IF('Personal MTs'!H17="","-",IF(LEN('Personal MTs'!H17)&lt;4,"Cek lagi","OK"))</f>
        <v>OK</v>
      </c>
      <c r="I17" s="30" t="str">
        <f>IF('Personal MTs'!I17="","-",IF(LEN('Personal MTs'!I17)&lt;4,"Cek lagi","OK"))</f>
        <v>OK</v>
      </c>
      <c r="J17" s="30" t="str">
        <f>IF('Personal MTs'!J17="","-",IF(LEN('Personal MTs'!J17)&lt;&gt;5,"Tidak valid","OK"))</f>
        <v>OK</v>
      </c>
      <c r="K17" s="30" t="str">
        <f>IF('Personal MTs'!K17="","-",IF(LEN('Personal MTs'!K17)&lt;&gt;18,"Tidak valid",IF(VALUE('Personal MTs'!K17)&lt;0,"Cek lagi","OK")))</f>
        <v>OK</v>
      </c>
      <c r="L17" s="30" t="str">
        <f>IF('Personal MTs'!L17="","-",IF(LEN('Personal MTs'!L17)&lt;&gt;16,"Tidak valid","OK"))</f>
        <v>OK</v>
      </c>
      <c r="M17" s="30" t="str">
        <f>IF('Personal MTs'!M17="","-",IF(LEN('Personal MTs'!M17)&lt;4,"Cek lagi","OK"))</f>
        <v>OK</v>
      </c>
      <c r="N17" s="30" t="str">
        <f>IF('Personal MTs'!N17="","-",IF(LEN('Personal MTs'!N17)&lt;16,"Tidak valid","OK"))</f>
        <v>OK</v>
      </c>
      <c r="O17" s="30" t="str">
        <f>IF('Personal MTs'!O17="","-",IF(LEN('Personal MTs'!O17)&lt;4,"Cek lagi","OK"))</f>
        <v>OK</v>
      </c>
      <c r="P17" s="31" t="str">
        <f>IF('Personal MTs'!P17="","-",IF(VALUE(LEFT('Personal MTs'!P17,2))&gt;31,"Tanggal tidak valid",IF(VALUE(LEFT(RIGHT('Personal MTs'!P17,7),2))&gt;12,"Bulan tidak valid",IF(VALUE(RIGHT('Personal MTs'!P17,4))&gt;2000,"Umur terlalu muda",IF(VALUE(RIGHT('Personal MTs'!P17,4))&lt;1945,"Umur terlalu tua","OK")))))</f>
        <v>OK</v>
      </c>
      <c r="Q17" s="30" t="str">
        <f>IF('Personal MTs'!Q17="","-",IF('Personal MTs'!Q17="L","OK",IF('Personal MTs'!Q17="P","OK","Tidak valid")))</f>
        <v>OK</v>
      </c>
      <c r="R17" s="30" t="str">
        <f>IF('Personal MTs'!R17="","-",IF(LEN('Personal MTs'!R17)&lt;4,"Cek lagi","OK"))</f>
        <v>OK</v>
      </c>
      <c r="S17" s="30" t="str">
        <f>IF('Personal MTs'!S17="","-",IF('Personal MTs'!S17&gt;9,"Tidak valid","OK"))</f>
        <v>OK</v>
      </c>
      <c r="T17" s="30" t="str">
        <f>IF('Personal MTs'!S17="","-",IF('Personal MTs'!S17&gt;2,IF('Personal MTs'!T17="","Wajib Diisi",IF(VALUE('Personal MTs'!T17)&gt;18,"Tidak valid","OK")),IF('Personal MTs'!S17&lt;3,IF('Personal MTs'!T17="","OK","Harap dikosongkan"))))</f>
        <v>OK</v>
      </c>
      <c r="U17" s="30" t="str">
        <f>IF('Personal MTs'!U17="","-",IF('Personal MTs'!U17&gt;2,"Tidak valid",IF('Personal MTs'!U17&lt;1,"Tidak valid","OK")))</f>
        <v>OK</v>
      </c>
      <c r="V17" s="30" t="str">
        <f>IF('Personal MTs'!U17="",IF('Personal MTs'!V17="","-","Tidak valid"),IF('Personal MTs'!U17=2,IF('Personal MTs'!V17="","Wajib Diisi",IF(VALUE('Personal MTs'!V17)&gt;1,"Tidak valid","OK")),IF('Personal MTs'!U17=1,IF('Personal MTs'!V17="","OK","Harap dikosongkan"))))</f>
        <v>OK</v>
      </c>
      <c r="W17" s="31" t="str">
        <f>IF('Personal MTs'!U17=1,"OK",IF('Personal MTs'!V17="",IF('Personal MTs'!W17&lt;&gt;"","Harap dikosongkan","-"),IF('Personal MTs'!V17=0,IF('Personal MTs'!W17&lt;&gt;"","Harap dikosongkan","OK"),IF('Personal MTs'!W17="","Wajib Diisi",IF(VALUE(LEFT('Personal MTs'!W17,2))&gt;31,"Tanggal tidak valid",IF(VALUE(LEFT(RIGHT('Personal MTs'!W17,7),2))&gt;12,"Bulan tidak valid",IF(VALUE(RIGHT('Personal MTs'!W17,4))&gt;2016,"Tahun cek lagi",IF(VALUE(RIGHT('Personal MTs'!W17,4))&lt;1990,"Tahun cek lagi","OK"))))))))</f>
        <v>OK</v>
      </c>
      <c r="X17" s="30" t="str">
        <f>IF('Personal MTs'!U17="","-",IF('Personal MTs'!U17=1,IF('Personal MTs'!X17="","Wajib Diisi",IF(VALUE(LEFT('Personal MTs'!X17,2))&gt;14,"Tidak valid","OK")),IF('Personal MTs'!U17=2,(IF('Personal MTs'!V17&lt;1,IF('Personal MTs'!X17="","OK","Harap dikosongkan"),IF('Personal MTs'!X17="","Wajib Diisi",IF(VALUE(LEFT('Personal MTs'!X17,2))&gt;14,"Tidak valid","OK")))))))</f>
        <v>OK</v>
      </c>
      <c r="Y17" s="31" t="str">
        <f>IF('Personal MTs'!U17="","-",IF('Personal MTs'!U17=2,"OK",IF('Personal MTs'!U17=1,IF('Personal MTs'!Y17="","Wajib Diisi",IF('Personal MTs'!Y17="","-",IF(VALUE(LEFT('Personal MTs'!Y17,2))&gt;31,"Tanggal tidak valid",IF(VALUE(LEFT(RIGHT('Personal MTs'!Y17,7),2))&gt;12,"Bulan tidak valid",IF(VALUE(RIGHT('Personal MTs'!Y17,4))&gt;2016,"Tahun cek lagi",IF(VALUE(RIGHT('Personal MTs'!Y17,4))&lt;1960,"Tahun cek lagi","OK")))))))))</f>
        <v>OK</v>
      </c>
      <c r="Z17" s="31" t="str">
        <f>IF('Personal MTs'!Z17="","-",IF(VALUE(LEFT('Personal MTs'!Z17,2))&gt;31,"Tanggal tidak valid",IF(VALUE(LEFT(RIGHT('Personal MTs'!Z17,7),2))&gt;12,"Bulan tidak valid",IF(VALUE(RIGHT('Personal MTs'!Z17,4))&gt;2016,"Tahun cek lagi",IF(VALUE(RIGHT('Personal MTs'!Z17,4))&lt;1960,"Tahun cek lagi","OK")))))</f>
        <v>OK</v>
      </c>
      <c r="AA17" s="31" t="str">
        <f>IF('Personal MTs'!AA17="","-",IF(VALUE(LEFT('Personal MTs'!AA17,2))&gt;31,"Tanggal tidak valid",IF(VALUE(LEFT(RIGHT('Personal MTs'!AA17,7),2))&gt;12,"Bulan tidak valid",IF(VALUE(RIGHT('Personal MTs'!AA17,4))&gt;2016,"Tahun cek lagi",IF(VALUE(RIGHT('Personal MTs'!AA17,4))&lt;1960,"Tahun cek lagi","OK")))))</f>
        <v>OK</v>
      </c>
      <c r="AB17" s="30" t="str">
        <f>IF('Personal MTs'!AB17="","-",IF('Personal MTs'!AB17&gt;6,"Tidak valid",IF('Personal MTs'!AB17&lt;1,"Tidak valid","OK")))</f>
        <v>OK</v>
      </c>
      <c r="AC17" s="30" t="str">
        <f>IF('Personal MTs'!AC17="","-",IF('Personal MTs'!AC17&gt;4,"Tidak valid",IF('Personal MTs'!AC17&lt;1,"Tidak valid","OK")))</f>
        <v>OK</v>
      </c>
      <c r="AD17" s="30" t="str">
        <f>IF('Personal MTs'!AD17="","-",IF('Personal MTs'!AD17&gt;20000000,"Cek lagi","OK"))</f>
        <v>OK</v>
      </c>
      <c r="AE17" s="30" t="str">
        <f>IF('Personal MTs'!AE17="","-",IF('Personal MTs'!AE17&gt;2,"Tidak valid",IF('Personal MTs'!AE17&lt;1,"Tidak valid","OK")))</f>
        <v>OK</v>
      </c>
      <c r="AF17" s="30" t="str">
        <f>IF('Personal MTs'!AE17="",IF('Personal MTs'!AF17="","-","Harap dikosongkan"),IF('Personal MTs'!AE17=1,IF('Personal MTs'!AF17="","OK","Harap dikosongkan"),IF('Personal MTs'!AF17="","Wajib Diisi",IF('Personal MTs'!AF17&gt;8,"Tidak valid",IF('Personal MTs'!AF17&lt;1,"Tidak valid","OK")))))</f>
        <v>OK</v>
      </c>
      <c r="AG17" s="53" t="str">
        <f>IF('Personal MTs'!AE17=1,IF('Personal MTs'!AG17="","OK","Harap dikosongkan"),IF('Personal MTs'!AF17="",IF('Personal MTs'!AF17="","-","Harap dikosongkan"),IF('Personal MTs'!AF17="",IF('Personal MTs'!AG17="","OK","Harap dikosongkan"),IF('Personal MTs'!AF17&lt;&gt;"",IF('Personal MTs'!AG17="","Wajib Diisi",IF(LEN('Personal MTs'!AG17)&lt;&gt;8,"Tidak valid","OK"))))))</f>
        <v>OK</v>
      </c>
      <c r="AH17" s="30" t="str">
        <f>IF('Personal MTs'!AH17="","-",IF('Personal MTs'!AH17&gt;2,"Tidak valid",IF('Personal MTs'!AH17&lt;1,"Tidak valid","OK")))</f>
        <v>OK</v>
      </c>
      <c r="AI17" s="30" t="str">
        <f>IF('Personal MTs'!AI17="","-",IF('Personal MTs'!AI17&gt;5,"Tidak valid",IF('Personal MTs'!AI17&lt;1,"Tidak valid","OK")))</f>
        <v>OK</v>
      </c>
      <c r="AJ17" s="30" t="str">
        <f>IF('Personal MTs'!AH17="",IF('Personal MTs'!AJ17="","-","Kolom AA Wajib Diisi"),IF('Personal MTs'!AH17=1,IF('Personal MTs'!AJ17="","Wajib Diisi",IF(VALUE('Personal MTs'!AJ17)&gt;0,IF(VALUE('Personal MTs'!AJ17)&lt;34,"OK","Tidak valid"))),IF('Personal MTs'!AH17&gt;1,IF('Personal MTs'!AJ17="","OK","Harap dikosongkan"))))</f>
        <v>OK</v>
      </c>
      <c r="AK17" s="30" t="str">
        <f>IF('Personal MTs'!AH17&amp;'Personal MTs'!AJ17&amp;'Personal MTs'!AK17="","-",IF(VALUE('Personal MTs'!AH17&amp;'Personal MTs'!AJ17&amp;'Personal MTs'!AK17)=2,"OK",IF('Personal MTs'!AJ17="",IF(VALUE('Personal MTs'!AK17)&gt;0,"Harap dikosongkan","-"),IF('Personal MTs'!AJ17&lt;&gt;"",IF(VALUE('Personal MTs'!AK17)&gt;0,IF(VALUE('Personal MTs'!AK17)&gt;50,"Cek lagi","OK"),"Wajib Diisi")))))</f>
        <v>OK</v>
      </c>
      <c r="AL17" s="30" t="str">
        <f>IF('Personal MTs'!AH17="",IF('Personal MTs'!AL17="","-","Kolom Z Wajib Diisi"),IF('Personal MTs'!AH17=2,IF('Personal MTs'!AL17="","Wajib Diisi",IF(VALUE('Personal MTs'!AL17)&gt;0,IF(VALUE('Personal MTs'!AL17)&lt;9,"OK","Tidak valid"))),IF('Personal MTs'!AH17=1,IF('Personal MTs'!AL17="","OK","Harap dikosongkan"))))</f>
        <v>OK</v>
      </c>
      <c r="AM17" s="30" t="str">
        <f>IF('Personal MTs'!AM17="","-",IF('Personal MTs'!AM17&gt;8,"Tidak valid","OK"))</f>
        <v>-</v>
      </c>
      <c r="AN17" s="30" t="str">
        <f>IF('Personal MTs'!AM17="",IF('Personal MTs'!AN17="","-",IF('Personal MTs'!AN17&lt;&gt;"","Kolom AC Wajib Diisi","OK")),IF('Personal MTs'!AM17&lt;&gt;"",IF('Personal MTs'!AN17="","Wajib Diisi",IF(VALUE('Personal MTs'!AN17)&gt;24,"Cek lagi","OK"))))</f>
        <v>-</v>
      </c>
      <c r="AO17" s="30" t="str">
        <f>IF('Personal MTs'!AO17="","-",IF('Personal MTs'!AO17&gt;8,"Tidak valid","OK"))</f>
        <v>-</v>
      </c>
      <c r="AP17" s="53" t="str">
        <f>IF('Personal MTs'!AO17="",IF('Personal MTs'!AP17="","-","Harap dikosongkan"),IF('Personal MTs'!AO17&lt;&gt;"",IF('Personal MTs'!AP17="","Wajib Diisi",IF(LEN('Personal MTs'!AP17)&lt;&gt;8,"Tidak valid","OK"))))</f>
        <v>-</v>
      </c>
      <c r="AQ17" s="30" t="str">
        <f>IF('Personal MTs'!AO17="",IF('Personal MTs'!AQ17="","-","Kolom AG Wajib Diisi"),IF('Personal MTs'!AO17&lt;9,IF('Personal MTs'!AQ17="","Wajib Diisi",IF(VALUE('Personal MTs'!AQ17)&lt;34,IF(VALUE('Personal MTs'!AQ17)&gt;0,"OK","Tidak valid")))))</f>
        <v>-</v>
      </c>
      <c r="AR17" s="30" t="str">
        <f>IF('Personal MTs'!AO17="",IF('Personal MTs'!AR17="","-",IF('Personal MTs'!AR17&lt;&gt;"","Kolom AG Wajib Diisi","OK")),IF('Personal MTs'!AO17&lt;&gt;"",IF('Personal MTs'!AR17="","Wajib Diisi",IF(VALUE('Personal MTs'!AR17)&gt;50,"Cek lagi","OK"))))</f>
        <v>-</v>
      </c>
      <c r="AS17" s="30" t="str">
        <f>IF('Personal MTs'!AS17="","-",IF('Personal MTs'!AS17&gt;1,"Tidak valid",IF('Personal MTs'!AS17&lt;0,"Tidak valid","OK")))</f>
        <v>OK</v>
      </c>
      <c r="AT17" s="30" t="str">
        <f>IF('Personal MTs'!AS17="",IF('Personal MTs'!AT17&lt;&gt;"","Harap dikosongkan","-"),IF('Personal MTs'!AS17=0,IF('Personal MTs'!AT17&lt;&gt;"","Harap dikosongkan","OK"),IF('Personal MTs'!AT17="","Wajib Diisi",IF('Personal MTs'!AT17&gt;3,"Tidak valid",IF('Personal MTs'!AT17&lt;1,"Tidak valid","OK")))))</f>
        <v>OK</v>
      </c>
      <c r="AU17" s="30" t="str">
        <f>IF('Personal MTs'!AS17="",IF('Personal MTs'!AU17&lt;&gt;"","Harap dikosongkan","-"),IF('Personal MTs'!AT17&lt;&gt;1,IF('Personal MTs'!AU17="","OK","Harap dikosongkan"),IF('Personal MTs'!AU17="","Wajib Diisi",IF('Personal MTs'!AU17&gt;2016,"Cek lagi",IF('Personal MTs'!AU17&lt;2005,"Cek lagi","OK")))))</f>
        <v>OK</v>
      </c>
      <c r="AV17" s="30" t="str">
        <f>IF('Personal MTs'!AS17="",IF('Personal MTs'!AV17&lt;&gt;"","Harap dikosongkan","-"),IF('Personal MTs'!AT17&lt;&gt;1,IF('Personal MTs'!AV17="","OK","Harap dikosongkan"),IF('Personal MTs'!AV17="","Wajib Diisi",IF(VALUE('Personal MTs'!AV17)&gt;33,"Tidak valid",IF(VALUE('Personal MTs'!AV17)&lt;1,"Tidak valid","OK")))))</f>
        <v>OK</v>
      </c>
      <c r="AW17" s="30" t="str">
        <f>IF('Personal MTs'!AS17="",IF('Personal MTs'!AW17="","-","Harap dikosongkan"),IF('Personal MTs'!AS17=0,IF('Personal MTs'!AW17="","OK","Harap dikosongkan"),IF('Personal MTs'!AT17="",IF('Personal MTs'!AW17="","-","Harap dikosongkan"),IF('Personal MTs'!AT17&lt;&gt;1,IF('Personal MTs'!AW17="","OK","Harap dikosongkan"),IF('Personal MTs'!AW17="","OK",IF(LEN('Personal MTs'!AW17)&lt;12,"Tidak valid",IF(LEN('Personal MTs'!AW17)&gt;14,"Tidak valid","OK")))))))</f>
        <v>OK</v>
      </c>
      <c r="AX17" s="31" t="str">
        <f>IF('Personal MTs'!AS17="",IF('Personal MTs'!AX17="","-","Harap dikosongkan"),IF('Personal MTs'!AS17=0,IF('Personal MTs'!AX17="","OK","Harap dikosongkan"),IF('Personal MTs'!AT17="",IF('Personal MTs'!AX17="","-","Harap dikosongkan"),IF('Personal MTs'!AT17&lt;&gt;1,IF('Personal MTs'!AX17="","OK","Harap dikosongkan"),IF('Personal MTs'!AW17="",IF('Personal MTs'!AX17="","OK","Harap dikosongkan"),IF('Personal MTs'!AX17="","Wajib diisi",IF(LEN('Personal MTs'!AX17)&lt;5,"Cek lagi","OK")))))))</f>
        <v>OK</v>
      </c>
      <c r="AY17" s="31" t="str">
        <f>IF('Personal MTs'!AS17="",IF('Personal MTs'!AY17="","-","Harap dikosongkan"),IF('Personal MTs'!AS17=0,IF('Personal MTs'!AY17="","OK","Harap dikosongkan"),IF('Personal MTs'!AT17="",IF('Personal MTs'!AY17="","-","Harap dikosongkan"),IF('Personal MTs'!AT17&lt;&gt;1,IF('Personal MTs'!AY17="","OK","Harap dikosongkan"),IF('Personal MTs'!AW17="",IF('Personal MTs'!AY17="","OK","Harap dikosongkan"),IF('Personal MTs'!AY17="","Wajib diisi",IF(VALUE(LEFT('Personal MTs'!AY17,2))&gt;31,"Tanggal tidak valid",IF(VALUE(LEFT(RIGHT('Personal MTs'!AY17,7),2))&gt;12,"Bulan tidak valid",IF(VALUE(RIGHT('Personal MTs'!AY17,4))&gt;2016,"Tahun cek lagi",IF(VALUE(RIGHT('Personal MTs'!AY17,4))&lt;2005,"Tahun cek lagi","OK"))))))))))</f>
        <v>OK</v>
      </c>
      <c r="AZ17" s="30" t="str">
        <f>IF('Personal MTs'!AS17="",IF('Personal MTs'!AZ17="","-","Harap dikosongkan"),IF('Personal MTs'!AS17=0,IF('Personal MTs'!AZ17="","OK","Harap dikosongkan"),IF('Personal MTs'!AT17="",IF('Personal MTs'!AZ17="","-","Harap dikosongkan"),IF('Personal MTs'!AT17&lt;&gt;1,IF('Personal MTs'!AZ17="","OK","Harap dikosongkan"),IF('Personal MTs'!AW17="",IF('Personal MTs'!AZ17="","OK","Harap dikosongkan"),IF('Personal MTs'!AW17&lt;&gt;"",IF('Personal MTs'!AZ17="","Wajib diisi",IF('Personal MTs'!AZ17&gt;1,"Tidak valid","OK"))))))))</f>
        <v>OK</v>
      </c>
      <c r="BA17" s="30" t="str">
        <f>IF('Personal MTs'!AS17="",IF('Personal MTs'!BA17="","-","Harap dikosongkan"),IF('Personal MTs'!AS17=0,IF('Personal MTs'!BA17="","OK","Harap dikosongkan"),IF('Personal MTs'!AT17="",IF('Personal MTs'!BA17="","-","Harap dikosongkan"),IF('Personal MTs'!AT17&lt;&gt;1,IF('Personal MTs'!BA17="","OK","Harap dikosongkan"),IF('Personal MTs'!AZ17=0,IF('Personal MTs'!BA17="","OK","Harap dikosongkan"),IF('Personal MTs'!AZ17=1,IF('Personal MTs'!BA17="","Wajib diisi",IF('Personal MTs'!AZ17="",IF('Personal MTs'!BA17="","-","Harap dikosongkan"),IF('Personal MTs'!AZ17=0,IF('Personal MTs'!BA17="","OK","Harap dikosongkan"),IF('Personal MTs'!BA17="","Wajib diisi",IF('Personal MTs'!BA17&gt;2016,"Tidak valid",IF('Personal MTs'!BA17&lt;2005,"Tidak valid",IF('Personal MTs'!BA17&gt;'Personal MTs'!BA17,"Cek lagi","OK")))))))))))))</f>
        <v>OK</v>
      </c>
      <c r="BB17" s="30" t="str">
        <f>IF('Personal MTs'!AS17="",IF('Personal MTs'!BB17="","-","Harap dikosongkan"),IF('Personal MTs'!AS17=0,IF('Personal MTs'!BB17="","OK","Harap dikosongkan"),IF('Personal MTs'!AT17="",IF('Personal MTs'!BB17="","-","Harap dikosongkan"),IF('Personal MTs'!AT17&lt;&gt;1,IF('Personal MTs'!BB17="","OK","Harap dikosongkan"),IF('Personal MTs'!AZ17=0,IF('Personal MTs'!BB17="","OK","Harap dikosongkan"),IF('Personal MTs'!AZ17=1,IF('Personal MTs'!BB17="","Wajib diisi",IF('Personal MTs'!AZ17="",IF('Personal MTs'!BB17="","-","Harap dikosongkan"),IF('Personal MTs'!AZ17=0,IF('Personal MTs'!BB17="","OK","Harap dikosongkan"),IF('Personal MTs'!BB17="","Wajib diisi",IF('Personal MTs'!BB17&gt;20000000,"Cek lagi",IF('Personal MTs'!BB17&lt;100000,"Cek lagi","OK"))))))))))))</f>
        <v>OK</v>
      </c>
      <c r="BC17" s="30" t="str">
        <f>IF('Personal MTs'!BC17="","-",IF('Personal MTs'!BC17&gt;1,"Tidak valid","OK"))</f>
        <v>OK</v>
      </c>
      <c r="BD17" s="30" t="str">
        <f>IF('Personal MTs'!BC17="",IF('Personal MTs'!BD17="","-","Harap dikosongkan"),IF('Personal MTs'!BC17=0,IF('Personal MTs'!BD17="","OK","Harap dikosongkan"),IF('Personal MTs'!BD17="","Wajib Diisi",IF('Personal MTs'!BD17&gt;2016,"Tidak valid",IF('Personal MTs'!BD17&lt;2005,"Tidak valid","OK")))))</f>
        <v>OK</v>
      </c>
      <c r="BE17" s="30" t="str">
        <f>IF('Personal MTs'!BC17="",IF('Personal MTs'!BE17="","-","Harap dikosongkan"),IF('Personal MTs'!BC17=0,IF('Personal MTs'!BE17="","OK","Harap dikosongkan"),IF('Personal MTs'!BE17="","Wajib Diisi",IF('Personal MTs'!BE17&gt;2000000,"Cek lagi",IF('Personal MTs'!BE17&lt;50000,"Cek lagi","OK")))))</f>
        <v>OK</v>
      </c>
      <c r="BF17" s="30" t="str">
        <f>IF('Personal MTs'!BF17="","-",IF('Personal MTs'!BF17&gt;1,"Tidak valid","OK"))</f>
        <v>OK</v>
      </c>
      <c r="BG17" s="30" t="str">
        <f>IF('Personal MTs'!BF17="",IF('Personal MTs'!BG17&lt;&gt;"","Harap dikosongkan","-"),IF('Personal MTs'!BF17=0,IF('Personal MTs'!BG17&lt;&gt;"","Harap dikosongkan","OK"),IF('Personal MTs'!BG17="","Wajib Diisi",IF('Personal MTs'!BG17&gt;4,"Tidak valid",IF('Personal MTs'!BG17&lt;1,"Tidak valid","OK")))))</f>
        <v>OK</v>
      </c>
      <c r="BH17" s="30" t="str">
        <f>IF('Personal MTs'!BF17="",IF('Personal MTs'!BH17&lt;&gt;"","Harap dikosongkan","-"),IF('Personal MTs'!BF17=0,IF('Personal MTs'!BH17&lt;&gt;"","Harap dikosongkan","OK"),IF('Personal MTs'!BH17="","Wajib Diisi",IF('Personal MTs'!BH17&gt;4,"Tidak valid",IF('Personal MTs'!BH17&lt;1,"Tidak valid","OK")))))</f>
        <v>OK</v>
      </c>
      <c r="BI17" s="30" t="str">
        <f>IF('Personal MTs'!BF17="",IF('Personal MTs'!BI17&lt;&gt;"","Harap dikosongkan","-"),IF('Personal MTs'!BF17=0,IF('Personal MTs'!BI17&lt;&gt;"","Harap dikosongkan","OK"),IF('Personal MTs'!BI17="","Wajib Diisi",IF('Personal MTs'!BI17&gt;2015,"Tidak valid",IF('Personal MTs'!BI17&lt;1980,"Tidak valid","OK")))))</f>
        <v>OK</v>
      </c>
      <c r="BJ17" s="30" t="str">
        <f>IF('Personal MTs'!BJ17="","-",IF('Personal MTs'!BJ17&gt;1,"Tidak valid","OK"))</f>
        <v>-</v>
      </c>
      <c r="BK17" s="30" t="str">
        <f>IF('Personal MTs'!BJ17="",IF('Personal MTs'!BK17&lt;&gt;"","Kolom BJ harus diisi","-"),IF('Personal MTs'!BJ17=0,IF('Personal MTs'!BK17&lt;&gt;"","Harap dikosongkan","OK"),IF('Personal MTs'!BK17="","Wajib Diisi",IF('Personal MTs'!BK17&gt;2016,"Tidak valid",IF('Personal MTs'!BK17&lt;1980,"Tidak valid","OK")))))</f>
        <v>-</v>
      </c>
      <c r="BL17" s="30" t="str">
        <f>IF('Personal MTs'!BL17="","-",IF('Personal MTs'!BL17&gt;1,"Tidak valid","OK"))</f>
        <v>-</v>
      </c>
      <c r="BM17" s="30" t="str">
        <f>IF('Personal MTs'!BL17="",IF('Personal MTs'!BM17&lt;&gt;"","Kolom BL harus diisi","-"),IF('Personal MTs'!BL17=0,IF('Personal MTs'!BM17&lt;&gt;"","Harap dikosongkan","OK"),IF('Personal MTs'!BM17="","Wajib Diisi",IF('Personal MTs'!BM17&gt;2016,"Tidak valid",IF('Personal MTs'!BM17&lt;1980,"Tidak valid","OK")))))</f>
        <v>-</v>
      </c>
      <c r="BN17" s="30" t="str">
        <f>IF('Personal MTs'!BN17="","-",IF('Personal MTs'!BN17&gt;1,"Tidak valid","OK"))</f>
        <v>-</v>
      </c>
      <c r="BO17" s="30" t="str">
        <f>IF('Personal MTs'!BN17="",IF('Personal MTs'!BO17&lt;&gt;"","Kolom BN harus diisi","-"),IF('Personal MTs'!BN17=0,IF('Personal MTs'!BO17&lt;&gt;"","Harap dikosongkan","OK"),IF('Personal MTs'!BO17="","Wajib Diisi",IF('Personal MTs'!BO17&gt;2016,"Tidak valid",IF('Personal MTs'!BO17&lt;1980,"Tidak valid","OK")))))</f>
        <v>-</v>
      </c>
      <c r="BP17" s="30" t="str">
        <f>IF('Personal MTs'!BP17="","-",IF('Personal MTs'!BP17&gt;1,"Tidak valid","OK"))</f>
        <v>-</v>
      </c>
      <c r="BQ17" s="30" t="str">
        <f>IF('Personal MTs'!BP17="",IF('Personal MTs'!BQ17&lt;&gt;"","Kolom BP harus diisi","-"),IF('Personal MTs'!BP17=0,IF('Personal MTs'!BQ17&lt;&gt;"","Harap dikosongkan","OK"),IF('Personal MTs'!BQ17="","Wajib Diisi",IF('Personal MTs'!BQ17&gt;2016,"Tidak valid",IF('Personal MTs'!BQ17&lt;1980,"Tidak valid","OK")))))</f>
        <v>-</v>
      </c>
      <c r="BR17" s="30" t="str">
        <f>IF('Personal MTs'!BR17="","-",IF('Personal MTs'!BR17&gt;1,"Tidak valid","OK"))</f>
        <v>-</v>
      </c>
      <c r="BS17" s="30" t="str">
        <f>IF('Personal MTs'!BR17="",IF('Personal MTs'!BS17&lt;&gt;"","Kolom BR harus diisi","-"),IF('Personal MTs'!BR17=0,IF('Personal MTs'!BS17&lt;&gt;"","Harap dikosongkan","OK"),IF('Personal MTs'!BS17="","Wajib Diisi",IF('Personal MTs'!BS17&gt;2016,"Tidak valid",IF('Personal MTs'!BS17&lt;1980,"Tidak valid","OK")))))</f>
        <v>-</v>
      </c>
      <c r="BT17" s="30" t="str">
        <f>IF('Personal MTs'!BT17="","-",IF(LEN('Personal MTs'!BT17)&lt;5,"Cek lagi","OK"))</f>
        <v>OK</v>
      </c>
      <c r="BU17" s="30" t="str">
        <f>IF('Personal MTs'!BU17="","-",IF(LEN('Personal MTs'!BU17)&lt;4,"Cek lagi","OK"))</f>
        <v>OK</v>
      </c>
      <c r="BV17" s="30" t="str">
        <f>IF('Personal MTs'!BV17="","-",IF(LEN('Personal MTs'!BV17)&lt;4,"Cek lagi","OK"))</f>
        <v>OK</v>
      </c>
      <c r="BW17" s="30" t="str">
        <f>IF('Personal MTs'!BW17="","-",IF(LEN('Personal MTs'!BW17)&lt;4,"Cek lagi","OK"))</f>
        <v>OK</v>
      </c>
      <c r="BX17" s="30" t="str">
        <f>IF('Personal MTs'!BX17="","-",IF(LEN('Personal MTs'!BX17)&lt;4,"Cek lagi","OK"))</f>
        <v>OK</v>
      </c>
      <c r="BY17" s="30" t="str">
        <f>IF('Personal MTs'!BY17="","-",IF(LEN('Personal MTs'!BY17)&lt;&gt;5,"Tidak valid","OK"))</f>
        <v>OK</v>
      </c>
      <c r="BZ17" s="30" t="str">
        <f>IF('Personal MTs'!BZ17="","-",IF('Personal MTs'!BZ17&gt;5,"Tidak valid",IF('Personal MTs'!BZ17&lt;1,"Tidak valid","OK")))</f>
        <v>OK</v>
      </c>
      <c r="CA17" s="30" t="str">
        <f>IF('Personal MTs'!CA17="","-",IF('Personal MTs'!CA17&gt;8,"Tidak valid",IF('Personal MTs'!CA17&lt;1,"Tidak valid","OK")))</f>
        <v>OK</v>
      </c>
      <c r="CB17" s="30" t="str">
        <f>IF('Personal MTs'!CB17="","-",IF(LEN('Personal MTs'!CB17)&lt;9,"Cek lagi",IF(LEN('Personal MTs'!CB17)&gt;14,"Cek lagi","OK")))</f>
        <v>OK</v>
      </c>
      <c r="CC17" s="103" t="str">
        <f>IF('Personal MTs'!CC17="","-",IF('Personal MTs'!CC17&gt;6,"Tidak valid",IF('Personal MTs'!CC17&lt;1,"Tidak valid","OK")))</f>
        <v>OK</v>
      </c>
      <c r="CD17" s="103" t="str">
        <f>IF('Personal MTs'!CD17="","-",IF('Personal MTs'!CD17&gt;6,"Tidak valid",IF('Personal MTs'!CD17&lt;1,"Tidak valid","OK")))</f>
        <v>OK</v>
      </c>
      <c r="CE17" s="103" t="str">
        <f>IF('Personal MTs'!S17="","-",IF('Personal MTs'!S17&lt;6,IF('Personal MTs'!CE17="","OK","Cek lagi Kolom S"),IF(AND('Personal MTs'!S17&lt;6,'Personal MTs'!CE17&lt;&gt;""),"Harap Dikosongkan",IF(AND('Personal MTs'!S17&lt;6,'Personal MTs'!CE17=""),"-",IF(AND('Personal MTs'!S17&gt;5,'Personal MTs'!CE17=""),"Wajib Diisi",IF(OR(AND('Personal MTs'!S17&gt;5,'Personal MTs'!CE17&lt;"01"),AND('Personal MTs'!S17&gt;5,'Personal MTs'!CE17&gt;"18")),"Tidak Valid","OK"))))))</f>
        <v>OK</v>
      </c>
      <c r="CF17" s="103" t="str">
        <f>IF('Personal MTs'!S17="","-",IF('Personal MTs'!S17&lt;6,IF('Personal MTs'!CF17="","OK","Cek lagi Kolom S"),IF(AND('Personal MTs'!S17&lt;6,'Personal MTs'!CF17&lt;&gt;""),"Harap Dikosongkan",IF(AND('Personal MTs'!S17&lt;6,'Personal MTs'!CF17=""),"-",IF(AND('Personal MTs'!S17&gt;5,'Personal MTs'!CF17=""),"Wajib Diisi","OK")))))</f>
        <v>OK</v>
      </c>
      <c r="CG17" s="103" t="str">
        <f>IF('Personal MTs'!S17="","-",IF('Personal MTs'!S17&lt;6,IF('Personal MTs'!CG17="","OK","Cek lagi Kolom S"),IF(AND('Personal MTs'!S17&lt;6,'Personal MTs'!CG17&lt;&gt;""),"Harap Dikosongkan",IF(AND('Personal MTs'!S17&lt;6,'Personal MTs'!CG17=""),"-",IF(AND('Personal MTs'!S17&gt;5,'Personal MTs'!CG17=""),"Wajib Diisi",IF(OR(AND('Personal MTs'!S17&gt;5,'Personal MTs'!CG17&lt;1980),AND('Personal MTs'!S17&gt;5,'Personal MTs'!CG17&gt;2016)),"Cek lagi","OK"))))))</f>
        <v>OK</v>
      </c>
      <c r="CH17" s="103" t="str">
        <f>IF('Personal MTs'!S17="","-",IF('Personal MTs'!S17&lt;8,IF('Personal MTs'!CH17="","OK","Cek lagi Kolom S"),IF(AND('Personal MTs'!S17&lt;8,'Personal MTs'!CH17&lt;&gt;""),"Harap Dikosongkan",IF(AND('Personal MTs'!S17&lt;8,'Personal MTs'!CH17=""),"-",IF(AND('Personal MTs'!S17&gt;7,'Personal MTs'!CH17=""),"Wajib Diisi",IF(OR(AND('Personal MTs'!S17&gt;7,'Personal MTs'!CH17&lt;"01"),AND('Personal MTs'!S17&gt;7,'Personal MTs'!CH17&gt;"18")),"Tidak Valid","OK"))))))</f>
        <v>OK</v>
      </c>
      <c r="CI17" s="103" t="str">
        <f>IF('Personal MTs'!S17="","-",IF('Personal MTs'!S17&lt;8,IF('Personal MTs'!CI17="","OK","Cek lagi Kolom S"),IF(AND('Personal MTs'!S17&lt;8,'Personal MTs'!CI17&lt;&gt;""),"Harap Dikosongkan",IF(AND('Personal MTs'!S17&lt;8,'Personal MTs'!CI17=""),"-",IF(AND('Personal MTs'!S17&gt;7,'Personal MTs'!CI17=""),"Wajib Diisi","OK")))))</f>
        <v>OK</v>
      </c>
      <c r="CJ17" s="103" t="str">
        <f>IF('Personal MTs'!S17="","-",IF('Personal MTs'!S17&lt;8,IF('Personal MTs'!CJ17="","OK","Cek lagi Kolom S"),IF(AND('Personal MTs'!S17&lt;8,'Personal MTs'!CJ17&lt;&gt;""),"Harap Dikosongkan",IF(AND('Personal MTs'!S17&lt;8,'Personal MTs'!CJ17=""),"-",IF(AND('Personal MTs'!S17&gt;7,'Personal MTs'!CJ17=""),"Wajib Diisi",IF(OR(AND('Personal MTs'!S17&gt;7,'Personal MTs'!CJ17&lt;1980),AND('Personal MTs'!S17&gt;7,'Personal MTs'!CJ17&gt;2016)),"Cek lagi","OK"))))))</f>
        <v>OK</v>
      </c>
      <c r="CK17" s="103" t="str">
        <f>IF('Personal MTs'!S17="","-",IF('Personal MTs'!S17&lt;9,IF('Personal MTs'!CK17="","OK","Cek lagi Kolom S"),IF(AND('Personal MTs'!S17&lt;9,'Personal MTs'!CK17&lt;&gt;""),"Harap Dikosongkan",IF(AND('Personal MTs'!S17&lt;9,'Personal MTs'!CK17=""),"-",IF(AND('Personal MTs'!S17&gt;8,'Personal MTs'!CK17=""),"Wajib Diisi",IF(OR(AND('Personal MTs'!S17&gt;8,'Personal MTs'!CK17&lt;"01"),AND('Personal MTs'!S17&gt;8,'Personal MTs'!CK17&gt;"18")),"Tidak Valid","OK"))))))</f>
        <v>OK</v>
      </c>
      <c r="CL17" s="103" t="str">
        <f>IF('Personal MTs'!S17="","-",IF('Personal MTs'!S17&lt;9,IF('Personal MTs'!CL17="","OK","Cek lagi Kolom S"),IF(AND('Personal MTs'!S17&lt;9,'Personal MTs'!CL17&lt;&gt;""),"Harap Dikosongkan",IF(AND('Personal MTs'!S17&lt;9,'Personal MTs'!CL17=""),"-",IF(AND('Personal MTs'!S17&gt;8,'Personal MTs'!CL17=""),"Wajib Diisi","OK")))))</f>
        <v>OK</v>
      </c>
      <c r="CM17" s="103" t="str">
        <f>IF('Personal MTs'!S17="","-",IF('Personal MTs'!S17&lt;9,IF('Personal MTs'!CM17="","OK","Cek lagi Kolom S"),IF(AND('Personal MTs'!S17&lt;9,'Personal MTs'!CM17&lt;&gt;""),"Harap Dikosongkan",IF(AND('Personal MTs'!S17&lt;9,'Personal MTs'!CM17=""),"-",IF(AND('Personal MTs'!S17&gt;8,'Personal MTs'!CM17=""),"Wajib Diisi",IF(OR(AND('Personal MTs'!S17&gt;8,'Personal MTs'!CM17&lt;1980),AND('Personal MTs'!S17&gt;8,'Personal MTs'!CM17&gt;2016)),"Cek lagi","OK"))))))</f>
        <v>OK</v>
      </c>
      <c r="CN17" s="103" t="str">
        <f>IF(AND('Personal MTs'!AH17=1,'Personal MTs'!U17=2,'Personal MTs'!AC17=1),IF(AND('Personal MTs'!AH17=1,'Personal MTs'!U17=2,'Personal MTs'!AC17=1,'Personal MTs'!CN17=""),"Wajib Diisi",IF(AND('Personal MTs'!AH17=1,'Personal MTs'!U17=2,'Personal MTs'!AC17=1,'Personal MTs'!CN17&lt;&gt;""),"OK","-")),IF('Personal MTs'!CN17&lt;&gt;"","Harap Dikosongkan","-"))</f>
        <v>OK</v>
      </c>
      <c r="CO17" s="103" t="str">
        <f>IF(AND('Personal MTs'!AH17=1,'Personal MTs'!U17=2,'Personal MTs'!AC17=1),IF('Personal MTs'!CO17="","Wajib Diisi",IF(VALUE(RIGHT('Personal MTs'!CO17,4))&gt;2016,"Tahun cek lagi",IF(VALUE(RIGHT('Personal MTs'!CO17,4))&lt;1961,"Tahun cek lagi","OK"))),IF('Personal MTs'!CO17&lt;&gt;"","Harap dikosongkan","-"))</f>
        <v>OK</v>
      </c>
      <c r="CP17" s="103" t="str">
        <f>IF(AND('Personal MTs'!AH17=1,'Personal MTs'!U17=2,'Personal MTs'!AC17=1,'Personal MTs'!V17=1),IF(AND('Personal MTs'!AH17=1,'Personal MTs'!U17=2,'Personal MTs'!AC17=1,'Personal MTs'!CP17="",,'Personal MTs'!V17=1),"Wajib Diisi",IF(AND('Personal MTs'!AH17=1,'Personal MTs'!U17=2,'Personal MTs'!AC17=1,'Personal MTs'!CP17&lt;&gt;"",'Personal MTs'!V17=1),"OK","-")),IF('Personal MTs'!CP17&lt;&gt;"","Harap Dikosongkan","-"))</f>
        <v>OK</v>
      </c>
      <c r="CQ17" s="103" t="str">
        <f>IF(AND('Personal MTs'!AH17=1,'Personal MTs'!U17=2,'Personal MTs'!AC17=1,'Personal MTs'!V17=1),IF('Personal MTs'!CQ17="","Wajib Diisi",IF(VALUE(RIGHT('Personal MTs'!CQ17,4))&gt;2016,"Tahun cek lagi",IF(VALUE(RIGHT('Personal MTs'!CQ17,4))&lt;2006,"Tahun cek lagi","OK"))),IF('Personal MTs'!CQ17&lt;&gt;"","Harap dikosongkan","-"))</f>
        <v>OK</v>
      </c>
      <c r="CR17" s="103" t="str">
        <f>IF(AND('Personal MTs'!AS17="",'Personal MTs'!CR17=""),"-",IF(AND('Personal MTs'!AS17=0,'Personal MTs'!CR17=""),"OK",IF(AND('Personal MTs'!AS17=1,'Personal MTs'!CR17=""),"Wajib Diisi",IF('Personal MTs'!AS17="",IF('Personal MTs'!CR17&lt;&gt;"","Harap dikosongkan","-"),IF('Personal MTs'!AS17&gt;1,IF('Personal MTs'!CR17="","-","Harap dikosongkan"),IF('Personal MTs'!CR17="","-",IF(LEN('Personal MTs'!CR17)&gt;54,"Tidak valid",IF(LEN('Personal MTs'!CR17)&lt;2,"Tidak valid",IF(VALUE('Personal MTs'!CR17)&lt;0,"Cek lagi","OK")))))))))</f>
        <v>OK</v>
      </c>
      <c r="CS17" s="103" t="str">
        <f>IF(AND('Personal MTs'!AS17="",'Personal MTs'!CS17=""),"-",IF(AND('Personal MTs'!AS17=0,'Personal MTs'!CS17=""),"OK",IF(AND('Personal MTs'!AS17=1,'Personal MTs'!CS17=""),"Wajib Diisi",IF(OR('Personal MTs'!AS17="",'Personal MTs'!AS17=0),IF('Personal MTs'!CS17&lt;&gt;"","Harap dikosongkan","-"),IF('Personal MTs'!AS17&gt;1,IF('Personal MTs'!CS17="","-","Harap dikosongkan"),IF('Personal MTs'!CS17="","-",IF(('Personal MTs'!CS17)&gt;6,"Tidak Valid",IF(('Personal MTs'!CS17)&lt;1,"Tidak Valid",IF(VALUE('Personal MTs'!CS17)&lt;0,"Cek lagi","OK")))))))))</f>
        <v>OK</v>
      </c>
      <c r="CT17" s="103" t="str">
        <f>IF(AND('Personal MTs'!AS17="",'Personal MTs'!CT17=""),"-",IF(AND('Personal MTs'!AS17=0,'Personal MTs'!CT17=""),"OK",IF(AND('Personal MTs'!AT17=1,'Personal MTs'!CT17=""),"Wajib Diisi",IF(AND('Personal MTs'!AT17&gt;1,'Personal MTs'!CT17=""),"OK",IF(AND('Personal MTs'!AT17&lt;&gt;1,'Personal MTs'!CT17&lt;&gt;""),"Harap Dikosongkan",IF(AND('Personal MTs'!AT17=1,'Personal MTs'!CT17&lt;&gt;""),IF(VALUE(RIGHT('Personal MTs'!CT17,4))&gt;2016,"Tahun cek lagi",IF(VALUE(RIGHT('Personal MTs'!CT17,4))&lt;2006,"Tahun cek lagi","OK")),"-"))))))</f>
        <v>OK</v>
      </c>
      <c r="CU17" s="103" t="str">
        <f>IF(AND('Personal MTs'!AS17="",'Personal MTs'!CU17=""),"-",IF(AND('Personal MTs'!AS17=0,'Personal MTs'!CU17=""),"OK",IF(AND('Personal MTs'!AT17=1,'Personal MTs'!CU17=""),"Wajib Diisi",IF(AND('Personal MTs'!AT17&gt;1,'Personal MTs'!CT17=""),"OK",IF(AND('Personal MTs'!AT17&lt;&gt;1,'Personal MTs'!CU17&lt;&gt;""),"Harap Dikosongkan",IF(AND('Personal MTs'!AT17=1,'Personal MTs'!CU17&lt;&gt;""),IF(LEN('Personal MTs'!CU17)&gt;54,"Tidak Valid",IF(LEN('Personal MTs'!CU17)&lt;2,"Tidak Valid","OK")),"-"))))))</f>
        <v>OK</v>
      </c>
      <c r="CV17" s="103" t="str">
        <f>IF(AND('Personal MTs'!AS17="",'Personal MTs'!CV17=""),"-",IF(AND('Personal MTs'!AS17=0,'Personal MTs'!CV17=""),"OK",IF(AND('Personal MTs'!AT17=1,'Personal MTs'!CV17=""),"Wajib Diisi",IF(AND('Personal MTs'!AT17&gt;1,'Personal MTs'!CV17=""),"OK",IF(AND('Personal MTs'!AT17&lt;&gt;1,'Personal MTs'!CV17&lt;&gt;""),"Harap Dikosongkan",IF(AND('Personal MTs'!AT17=1,'Personal MTs'!CV17&lt;&gt;""),IF(VALUE(RIGHT('Personal MTs'!CV17,4))&gt;2016,"Tahun cek lagi",IF(VALUE(RIGHT('Personal MTs'!CV17,4))&lt;2006,"Tahun cek lagi","OK")),"-"))))))</f>
        <v>OK</v>
      </c>
      <c r="CW17" s="103" t="str">
        <f>IF(AND('Personal MTs'!AS17="",'Personal MTs'!CW17=""),"-",IF(AND('Personal MTs'!AS17=0,'Personal MTs'!CW17=""),"OK",IF(AND('Personal MTs'!AS17=1,'Personal MTs'!CW17=""),"Wajib Diisi",IF(AND('Personal MTs'!AS17&lt;&gt;1,'Personal MTs'!CW17&lt;&gt;""),"Harap Dikosongkan",IF(AND('Personal MTs'!AS17=1,'Personal MTs'!CW17&lt;&gt;""),IF(LEN('Personal MTs'!CW17)&gt;3,"Tidak Valid",IF(LEN('Personal MTs'!CW17)&lt;3,"Tidak Valid","OK")),"-")))))</f>
        <v>OK</v>
      </c>
      <c r="CX17" s="103" t="str">
        <f>IF(AND('Personal MTs'!AS17="",'Personal MTs'!CX17=""),"-",IF(AND('Personal MTs'!AS17=0,'Personal MTs'!CX17=""),"OK",IF(AND('Personal MTs'!AS17=1,'Personal MTs'!CX17=""),"Wajib Diisi",IF(AND('Personal MTs'!AS17&lt;&gt;1,'Personal MTs'!CX17&lt;&gt;""),"Harap Dikosongkan",IF(AND('Personal MTs'!AS17=1,'Personal MTs'!CX17&lt;&gt;""),"OK","-")))))</f>
        <v>OK</v>
      </c>
    </row>
    <row r="18" spans="1:102" s="23" customFormat="1" ht="15" customHeight="1">
      <c r="A18" s="30" t="str">
        <f>IF('Personal MTs'!A18="","-",IF(LEN('Personal MTs'!A18)&lt;&gt;12,"Tidak valid","OK"))</f>
        <v>OK</v>
      </c>
      <c r="B18" s="30" t="str">
        <f>IF('Personal MTs'!B18="","-",IF(LEN('Personal MTs'!B18)&lt;&gt;8,"Tidak valid","OK"))</f>
        <v>OK</v>
      </c>
      <c r="C18" s="31" t="str">
        <f>IF('Personal MTs'!C18="","-",IF(LEN('Personal MTs'!C18)&lt;5,"Cek lagi","OK"))</f>
        <v>OK</v>
      </c>
      <c r="D18" s="30" t="str">
        <f>IF('Personal MTs'!D18="","-",IF('Personal MTs'!D18="MTsN","OK",IF('Personal MTs'!D18="MTsS","OK","Tidak valid")))</f>
        <v>OK</v>
      </c>
      <c r="E18" s="30" t="str">
        <f>IF('Personal MTs'!E18="","-",IF(LEN('Personal MTs'!E18)&lt;5,"Cek lagi","OK"))</f>
        <v>OK</v>
      </c>
      <c r="F18" s="30" t="str">
        <f>IF('Personal MTs'!F18="","-",IF(LEN('Personal MTs'!F18)&lt;4,"Cek lagi","OK"))</f>
        <v>OK</v>
      </c>
      <c r="G18" s="30" t="str">
        <f>IF('Personal MTs'!G18="","-",IF(LEN('Personal MTs'!G18)&lt;4,"Cek lagi","OK"))</f>
        <v>OK</v>
      </c>
      <c r="H18" s="30" t="str">
        <f>IF('Personal MTs'!H18="","-",IF(LEN('Personal MTs'!H18)&lt;4,"Cek lagi","OK"))</f>
        <v>OK</v>
      </c>
      <c r="I18" s="30" t="str">
        <f>IF('Personal MTs'!I18="","-",IF(LEN('Personal MTs'!I18)&lt;4,"Cek lagi","OK"))</f>
        <v>OK</v>
      </c>
      <c r="J18" s="30" t="str">
        <f>IF('Personal MTs'!J18="","-",IF(LEN('Personal MTs'!J18)&lt;&gt;5,"Tidak valid","OK"))</f>
        <v>OK</v>
      </c>
      <c r="K18" s="30" t="str">
        <f>IF('Personal MTs'!K18="","-",IF(LEN('Personal MTs'!K18)&lt;&gt;18,"Tidak valid",IF(VALUE('Personal MTs'!K18)&lt;0,"Cek lagi","OK")))</f>
        <v>OK</v>
      </c>
      <c r="L18" s="30" t="str">
        <f>IF('Personal MTs'!L18="","-",IF(LEN('Personal MTs'!L18)&lt;&gt;16,"Tidak valid","OK"))</f>
        <v>OK</v>
      </c>
      <c r="M18" s="30" t="str">
        <f>IF('Personal MTs'!M18="","-",IF(LEN('Personal MTs'!M18)&lt;4,"Cek lagi","OK"))</f>
        <v>OK</v>
      </c>
      <c r="N18" s="30" t="str">
        <f>IF('Personal MTs'!N18="","-",IF(LEN('Personal MTs'!N18)&lt;16,"Tidak valid","OK"))</f>
        <v>OK</v>
      </c>
      <c r="O18" s="30" t="str">
        <f>IF('Personal MTs'!O18="","-",IF(LEN('Personal MTs'!O18)&lt;4,"Cek lagi","OK"))</f>
        <v>OK</v>
      </c>
      <c r="P18" s="31" t="str">
        <f>IF('Personal MTs'!P18="","-",IF(VALUE(LEFT('Personal MTs'!P18,2))&gt;31,"Tanggal tidak valid",IF(VALUE(LEFT(RIGHT('Personal MTs'!P18,7),2))&gt;12,"Bulan tidak valid",IF(VALUE(RIGHT('Personal MTs'!P18,4))&gt;2000,"Umur terlalu muda",IF(VALUE(RIGHT('Personal MTs'!P18,4))&lt;1945,"Umur terlalu tua","OK")))))</f>
        <v>OK</v>
      </c>
      <c r="Q18" s="30" t="str">
        <f>IF('Personal MTs'!Q18="","-",IF('Personal MTs'!Q18="L","OK",IF('Personal MTs'!Q18="P","OK","Tidak valid")))</f>
        <v>OK</v>
      </c>
      <c r="R18" s="30" t="str">
        <f>IF('Personal MTs'!R18="","-",IF(LEN('Personal MTs'!R18)&lt;4,"Cek lagi","OK"))</f>
        <v>OK</v>
      </c>
      <c r="S18" s="30" t="str">
        <f>IF('Personal MTs'!S18="","-",IF('Personal MTs'!S18&gt;9,"Tidak valid","OK"))</f>
        <v>OK</v>
      </c>
      <c r="T18" s="30" t="str">
        <f>IF('Personal MTs'!S18="","-",IF('Personal MTs'!S18&gt;2,IF('Personal MTs'!T18="","Wajib Diisi",IF(VALUE('Personal MTs'!T18)&gt;18,"Tidak valid","OK")),IF('Personal MTs'!S18&lt;3,IF('Personal MTs'!T18="","OK","Harap dikosongkan"))))</f>
        <v>OK</v>
      </c>
      <c r="U18" s="30" t="str">
        <f>IF('Personal MTs'!U18="","-",IF('Personal MTs'!U18&gt;2,"Tidak valid",IF('Personal MTs'!U18&lt;1,"Tidak valid","OK")))</f>
        <v>OK</v>
      </c>
      <c r="V18" s="30" t="str">
        <f>IF('Personal MTs'!U18="",IF('Personal MTs'!V18="","-","Tidak valid"),IF('Personal MTs'!U18=2,IF('Personal MTs'!V18="","Wajib Diisi",IF(VALUE('Personal MTs'!V18)&gt;1,"Tidak valid","OK")),IF('Personal MTs'!U18=1,IF('Personal MTs'!V18="","OK","Harap dikosongkan"))))</f>
        <v>OK</v>
      </c>
      <c r="W18" s="31" t="str">
        <f>IF('Personal MTs'!U18=1,"OK",IF('Personal MTs'!V18="",IF('Personal MTs'!W18&lt;&gt;"","Harap dikosongkan","-"),IF('Personal MTs'!V18=0,IF('Personal MTs'!W18&lt;&gt;"","Harap dikosongkan","OK"),IF('Personal MTs'!W18="","Wajib Diisi",IF(VALUE(LEFT('Personal MTs'!W18,2))&gt;31,"Tanggal tidak valid",IF(VALUE(LEFT(RIGHT('Personal MTs'!W18,7),2))&gt;12,"Bulan tidak valid",IF(VALUE(RIGHT('Personal MTs'!W18,4))&gt;2016,"Tahun cek lagi",IF(VALUE(RIGHT('Personal MTs'!W18,4))&lt;1990,"Tahun cek lagi","OK"))))))))</f>
        <v>OK</v>
      </c>
      <c r="X18" s="30" t="str">
        <f>IF('Personal MTs'!U18="","-",IF('Personal MTs'!U18=1,IF('Personal MTs'!X18="","Wajib Diisi",IF(VALUE(LEFT('Personal MTs'!X18,2))&gt;14,"Tidak valid","OK")),IF('Personal MTs'!U18=2,(IF('Personal MTs'!V18&lt;1,IF('Personal MTs'!X18="","OK","Harap dikosongkan"),IF('Personal MTs'!X18="","Wajib Diisi",IF(VALUE(LEFT('Personal MTs'!X18,2))&gt;14,"Tidak valid","OK")))))))</f>
        <v>OK</v>
      </c>
      <c r="Y18" s="31" t="str">
        <f>IF('Personal MTs'!U18="","-",IF('Personal MTs'!U18=2,"OK",IF('Personal MTs'!U18=1,IF('Personal MTs'!Y18="","Wajib Diisi",IF('Personal MTs'!Y18="","-",IF(VALUE(LEFT('Personal MTs'!Y18,2))&gt;31,"Tanggal tidak valid",IF(VALUE(LEFT(RIGHT('Personal MTs'!Y18,7),2))&gt;12,"Bulan tidak valid",IF(VALUE(RIGHT('Personal MTs'!Y18,4))&gt;2016,"Tahun cek lagi",IF(VALUE(RIGHT('Personal MTs'!Y18,4))&lt;1960,"Tahun cek lagi","OK")))))))))</f>
        <v>OK</v>
      </c>
      <c r="Z18" s="31" t="str">
        <f>IF('Personal MTs'!Z18="","-",IF(VALUE(LEFT('Personal MTs'!Z18,2))&gt;31,"Tanggal tidak valid",IF(VALUE(LEFT(RIGHT('Personal MTs'!Z18,7),2))&gt;12,"Bulan tidak valid",IF(VALUE(RIGHT('Personal MTs'!Z18,4))&gt;2016,"Tahun cek lagi",IF(VALUE(RIGHT('Personal MTs'!Z18,4))&lt;1960,"Tahun cek lagi","OK")))))</f>
        <v>OK</v>
      </c>
      <c r="AA18" s="31" t="str">
        <f>IF('Personal MTs'!AA18="","-",IF(VALUE(LEFT('Personal MTs'!AA18,2))&gt;31,"Tanggal tidak valid",IF(VALUE(LEFT(RIGHT('Personal MTs'!AA18,7),2))&gt;12,"Bulan tidak valid",IF(VALUE(RIGHT('Personal MTs'!AA18,4))&gt;2016,"Tahun cek lagi",IF(VALUE(RIGHT('Personal MTs'!AA18,4))&lt;1960,"Tahun cek lagi","OK")))))</f>
        <v>OK</v>
      </c>
      <c r="AB18" s="30" t="str">
        <f>IF('Personal MTs'!AB18="","-",IF('Personal MTs'!AB18&gt;6,"Tidak valid",IF('Personal MTs'!AB18&lt;1,"Tidak valid","OK")))</f>
        <v>OK</v>
      </c>
      <c r="AC18" s="30" t="str">
        <f>IF('Personal MTs'!AC18="","-",IF('Personal MTs'!AC18&gt;4,"Tidak valid",IF('Personal MTs'!AC18&lt;1,"Tidak valid","OK")))</f>
        <v>OK</v>
      </c>
      <c r="AD18" s="30" t="str">
        <f>IF('Personal MTs'!AD18="","-",IF('Personal MTs'!AD18&gt;20000000,"Cek lagi","OK"))</f>
        <v>OK</v>
      </c>
      <c r="AE18" s="30" t="str">
        <f>IF('Personal MTs'!AE18="","-",IF('Personal MTs'!AE18&gt;2,"Tidak valid",IF('Personal MTs'!AE18&lt;1,"Tidak valid","OK")))</f>
        <v>OK</v>
      </c>
      <c r="AF18" s="30" t="str">
        <f>IF('Personal MTs'!AE18="",IF('Personal MTs'!AF18="","-","Harap dikosongkan"),IF('Personal MTs'!AE18=1,IF('Personal MTs'!AF18="","OK","Harap dikosongkan"),IF('Personal MTs'!AF18="","Wajib Diisi",IF('Personal MTs'!AF18&gt;8,"Tidak valid",IF('Personal MTs'!AF18&lt;1,"Tidak valid","OK")))))</f>
        <v>OK</v>
      </c>
      <c r="AG18" s="53" t="str">
        <f>IF('Personal MTs'!AE18=1,IF('Personal MTs'!AG18="","OK","Harap dikosongkan"),IF('Personal MTs'!AF18="",IF('Personal MTs'!AF18="","-","Harap dikosongkan"),IF('Personal MTs'!AF18="",IF('Personal MTs'!AG18="","OK","Harap dikosongkan"),IF('Personal MTs'!AF18&lt;&gt;"",IF('Personal MTs'!AG18="","Wajib Diisi",IF(LEN('Personal MTs'!AG18)&lt;&gt;8,"Tidak valid","OK"))))))</f>
        <v>OK</v>
      </c>
      <c r="AH18" s="30" t="str">
        <f>IF('Personal MTs'!AH18="","-",IF('Personal MTs'!AH18&gt;2,"Tidak valid",IF('Personal MTs'!AH18&lt;1,"Tidak valid","OK")))</f>
        <v>OK</v>
      </c>
      <c r="AI18" s="30" t="str">
        <f>IF('Personal MTs'!AI18="","-",IF('Personal MTs'!AI18&gt;5,"Tidak valid",IF('Personal MTs'!AI18&lt;1,"Tidak valid","OK")))</f>
        <v>OK</v>
      </c>
      <c r="AJ18" s="30" t="str">
        <f>IF('Personal MTs'!AH18="",IF('Personal MTs'!AJ18="","-","Kolom AA Wajib Diisi"),IF('Personal MTs'!AH18=1,IF('Personal MTs'!AJ18="","Wajib Diisi",IF(VALUE('Personal MTs'!AJ18)&gt;0,IF(VALUE('Personal MTs'!AJ18)&lt;34,"OK","Tidak valid"))),IF('Personal MTs'!AH18&gt;1,IF('Personal MTs'!AJ18="","OK","Harap dikosongkan"))))</f>
        <v>OK</v>
      </c>
      <c r="AK18" s="30" t="str">
        <f>IF('Personal MTs'!AH18&amp;'Personal MTs'!AJ18&amp;'Personal MTs'!AK18="","-",IF(VALUE('Personal MTs'!AH18&amp;'Personal MTs'!AJ18&amp;'Personal MTs'!AK18)=2,"OK",IF('Personal MTs'!AJ18="",IF(VALUE('Personal MTs'!AK18)&gt;0,"Harap dikosongkan","-"),IF('Personal MTs'!AJ18&lt;&gt;"",IF(VALUE('Personal MTs'!AK18)&gt;0,IF(VALUE('Personal MTs'!AK18)&gt;50,"Cek lagi","OK"),"Wajib Diisi")))))</f>
        <v>OK</v>
      </c>
      <c r="AL18" s="30" t="str">
        <f>IF('Personal MTs'!AH18="",IF('Personal MTs'!AL18="","-","Kolom Z Wajib Diisi"),IF('Personal MTs'!AH18=2,IF('Personal MTs'!AL18="","Wajib Diisi",IF(VALUE('Personal MTs'!AL18)&gt;0,IF(VALUE('Personal MTs'!AL18)&lt;9,"OK","Tidak valid"))),IF('Personal MTs'!AH18=1,IF('Personal MTs'!AL18="","OK","Harap dikosongkan"))))</f>
        <v>OK</v>
      </c>
      <c r="AM18" s="30" t="str">
        <f>IF('Personal MTs'!AM18="","-",IF('Personal MTs'!AM18&gt;8,"Tidak valid","OK"))</f>
        <v>OK</v>
      </c>
      <c r="AN18" s="30" t="str">
        <f>IF('Personal MTs'!AM18="",IF('Personal MTs'!AN18="","-",IF('Personal MTs'!AN18&lt;&gt;"","Kolom AC Wajib Diisi","OK")),IF('Personal MTs'!AM18&lt;&gt;"",IF('Personal MTs'!AN18="","Wajib Diisi",IF(VALUE('Personal MTs'!AN18)&gt;24,"Cek lagi","OK"))))</f>
        <v>OK</v>
      </c>
      <c r="AO18" s="30" t="str">
        <f>IF('Personal MTs'!AO18="","-",IF('Personal MTs'!AO18&gt;8,"Tidak valid","OK"))</f>
        <v>-</v>
      </c>
      <c r="AP18" s="53" t="str">
        <f>IF('Personal MTs'!AO18="",IF('Personal MTs'!AP18="","-","Harap dikosongkan"),IF('Personal MTs'!AO18&lt;&gt;"",IF('Personal MTs'!AP18="","Wajib Diisi",IF(LEN('Personal MTs'!AP18)&lt;&gt;8,"Tidak valid","OK"))))</f>
        <v>-</v>
      </c>
      <c r="AQ18" s="30" t="str">
        <f>IF('Personal MTs'!AO18="",IF('Personal MTs'!AQ18="","-","Kolom AG Wajib Diisi"),IF('Personal MTs'!AO18&lt;9,IF('Personal MTs'!AQ18="","Wajib Diisi",IF(VALUE('Personal MTs'!AQ18)&lt;34,IF(VALUE('Personal MTs'!AQ18)&gt;0,"OK","Tidak valid")))))</f>
        <v>-</v>
      </c>
      <c r="AR18" s="30" t="str">
        <f>IF('Personal MTs'!AO18="",IF('Personal MTs'!AR18="","-",IF('Personal MTs'!AR18&lt;&gt;"","Kolom AG Wajib Diisi","OK")),IF('Personal MTs'!AO18&lt;&gt;"",IF('Personal MTs'!AR18="","Wajib Diisi",IF(VALUE('Personal MTs'!AR18)&gt;50,"Cek lagi","OK"))))</f>
        <v>-</v>
      </c>
      <c r="AS18" s="30" t="str">
        <f>IF('Personal MTs'!AS18="","-",IF('Personal MTs'!AS18&gt;1,"Tidak valid",IF('Personal MTs'!AS18&lt;0,"Tidak valid","OK")))</f>
        <v>OK</v>
      </c>
      <c r="AT18" s="30" t="str">
        <f>IF('Personal MTs'!AS18="",IF('Personal MTs'!AT18&lt;&gt;"","Harap dikosongkan","-"),IF('Personal MTs'!AS18=0,IF('Personal MTs'!AT18&lt;&gt;"","Harap dikosongkan","OK"),IF('Personal MTs'!AT18="","Wajib Diisi",IF('Personal MTs'!AT18&gt;3,"Tidak valid",IF('Personal MTs'!AT18&lt;1,"Tidak valid","OK")))))</f>
        <v>OK</v>
      </c>
      <c r="AU18" s="30" t="str">
        <f>IF('Personal MTs'!AS18="",IF('Personal MTs'!AU18&lt;&gt;"","Harap dikosongkan","-"),IF('Personal MTs'!AT18&lt;&gt;1,IF('Personal MTs'!AU18="","OK","Harap dikosongkan"),IF('Personal MTs'!AU18="","Wajib Diisi",IF('Personal MTs'!AU18&gt;2016,"Cek lagi",IF('Personal MTs'!AU18&lt;2005,"Cek lagi","OK")))))</f>
        <v>OK</v>
      </c>
      <c r="AV18" s="30" t="str">
        <f>IF('Personal MTs'!AS18="",IF('Personal MTs'!AV18&lt;&gt;"","Harap dikosongkan","-"),IF('Personal MTs'!AT18&lt;&gt;1,IF('Personal MTs'!AV18="","OK","Harap dikosongkan"),IF('Personal MTs'!AV18="","Wajib Diisi",IF(VALUE('Personal MTs'!AV18)&gt;33,"Tidak valid",IF(VALUE('Personal MTs'!AV18)&lt;1,"Tidak valid","OK")))))</f>
        <v>OK</v>
      </c>
      <c r="AW18" s="30" t="str">
        <f>IF('Personal MTs'!AS18="",IF('Personal MTs'!AW18="","-","Harap dikosongkan"),IF('Personal MTs'!AS18=0,IF('Personal MTs'!AW18="","OK","Harap dikosongkan"),IF('Personal MTs'!AT18="",IF('Personal MTs'!AW18="","-","Harap dikosongkan"),IF('Personal MTs'!AT18&lt;&gt;1,IF('Personal MTs'!AW18="","OK","Harap dikosongkan"),IF('Personal MTs'!AW18="","OK",IF(LEN('Personal MTs'!AW18)&lt;12,"Tidak valid",IF(LEN('Personal MTs'!AW18)&gt;14,"Tidak valid","OK")))))))</f>
        <v>OK</v>
      </c>
      <c r="AX18" s="31" t="str">
        <f>IF('Personal MTs'!AS18="",IF('Personal MTs'!AX18="","-","Harap dikosongkan"),IF('Personal MTs'!AS18=0,IF('Personal MTs'!AX18="","OK","Harap dikosongkan"),IF('Personal MTs'!AT18="",IF('Personal MTs'!AX18="","-","Harap dikosongkan"),IF('Personal MTs'!AT18&lt;&gt;1,IF('Personal MTs'!AX18="","OK","Harap dikosongkan"),IF('Personal MTs'!AW18="",IF('Personal MTs'!AX18="","OK","Harap dikosongkan"),IF('Personal MTs'!AX18="","Wajib diisi",IF(LEN('Personal MTs'!AX18)&lt;5,"Cek lagi","OK")))))))</f>
        <v>OK</v>
      </c>
      <c r="AY18" s="31" t="str">
        <f>IF('Personal MTs'!AS18="",IF('Personal MTs'!AY18="","-","Harap dikosongkan"),IF('Personal MTs'!AS18=0,IF('Personal MTs'!AY18="","OK","Harap dikosongkan"),IF('Personal MTs'!AT18="",IF('Personal MTs'!AY18="","-","Harap dikosongkan"),IF('Personal MTs'!AT18&lt;&gt;1,IF('Personal MTs'!AY18="","OK","Harap dikosongkan"),IF('Personal MTs'!AW18="",IF('Personal MTs'!AY18="","OK","Harap dikosongkan"),IF('Personal MTs'!AY18="","Wajib diisi",IF(VALUE(LEFT('Personal MTs'!AY18,2))&gt;31,"Tanggal tidak valid",IF(VALUE(LEFT(RIGHT('Personal MTs'!AY18,7),2))&gt;12,"Bulan tidak valid",IF(VALUE(RIGHT('Personal MTs'!AY18,4))&gt;2016,"Tahun cek lagi",IF(VALUE(RIGHT('Personal MTs'!AY18,4))&lt;2005,"Tahun cek lagi","OK"))))))))))</f>
        <v>OK</v>
      </c>
      <c r="AZ18" s="30" t="str">
        <f>IF('Personal MTs'!AS18="",IF('Personal MTs'!AZ18="","-","Harap dikosongkan"),IF('Personal MTs'!AS18=0,IF('Personal MTs'!AZ18="","OK","Harap dikosongkan"),IF('Personal MTs'!AT18="",IF('Personal MTs'!AZ18="","-","Harap dikosongkan"),IF('Personal MTs'!AT18&lt;&gt;1,IF('Personal MTs'!AZ18="","OK","Harap dikosongkan"),IF('Personal MTs'!AW18="",IF('Personal MTs'!AZ18="","OK","Harap dikosongkan"),IF('Personal MTs'!AW18&lt;&gt;"",IF('Personal MTs'!AZ18="","Wajib diisi",IF('Personal MTs'!AZ18&gt;1,"Tidak valid","OK"))))))))</f>
        <v>OK</v>
      </c>
      <c r="BA18" s="30" t="str">
        <f>IF('Personal MTs'!AS18="",IF('Personal MTs'!BA18="","-","Harap dikosongkan"),IF('Personal MTs'!AS18=0,IF('Personal MTs'!BA18="","OK","Harap dikosongkan"),IF('Personal MTs'!AT18="",IF('Personal MTs'!BA18="","-","Harap dikosongkan"),IF('Personal MTs'!AT18&lt;&gt;1,IF('Personal MTs'!BA18="","OK","Harap dikosongkan"),IF('Personal MTs'!AZ18=0,IF('Personal MTs'!BA18="","OK","Harap dikosongkan"),IF('Personal MTs'!AZ18=1,IF('Personal MTs'!BA18="","Wajib diisi",IF('Personal MTs'!AZ18="",IF('Personal MTs'!BA18="","-","Harap dikosongkan"),IF('Personal MTs'!AZ18=0,IF('Personal MTs'!BA18="","OK","Harap dikosongkan"),IF('Personal MTs'!BA18="","Wajib diisi",IF('Personal MTs'!BA18&gt;2016,"Tidak valid",IF('Personal MTs'!BA18&lt;2005,"Tidak valid",IF('Personal MTs'!BA18&gt;'Personal MTs'!BA18,"Cek lagi","OK")))))))))))))</f>
        <v>OK</v>
      </c>
      <c r="BB18" s="30" t="str">
        <f>IF('Personal MTs'!AS18="",IF('Personal MTs'!BB18="","-","Harap dikosongkan"),IF('Personal MTs'!AS18=0,IF('Personal MTs'!BB18="","OK","Harap dikosongkan"),IF('Personal MTs'!AT18="",IF('Personal MTs'!BB18="","-","Harap dikosongkan"),IF('Personal MTs'!AT18&lt;&gt;1,IF('Personal MTs'!BB18="","OK","Harap dikosongkan"),IF('Personal MTs'!AZ18=0,IF('Personal MTs'!BB18="","OK","Harap dikosongkan"),IF('Personal MTs'!AZ18=1,IF('Personal MTs'!BB18="","Wajib diisi",IF('Personal MTs'!AZ18="",IF('Personal MTs'!BB18="","-","Harap dikosongkan"),IF('Personal MTs'!AZ18=0,IF('Personal MTs'!BB18="","OK","Harap dikosongkan"),IF('Personal MTs'!BB18="","Wajib diisi",IF('Personal MTs'!BB18&gt;20000000,"Cek lagi",IF('Personal MTs'!BB18&lt;100000,"Cek lagi","OK"))))))))))))</f>
        <v>OK</v>
      </c>
      <c r="BC18" s="30" t="str">
        <f>IF('Personal MTs'!BC18="","-",IF('Personal MTs'!BC18&gt;1,"Tidak valid","OK"))</f>
        <v>OK</v>
      </c>
      <c r="BD18" s="30" t="str">
        <f>IF('Personal MTs'!BC18="",IF('Personal MTs'!BD18="","-","Harap dikosongkan"),IF('Personal MTs'!BC18=0,IF('Personal MTs'!BD18="","OK","Harap dikosongkan"),IF('Personal MTs'!BD18="","Wajib Diisi",IF('Personal MTs'!BD18&gt;2016,"Tidak valid",IF('Personal MTs'!BD18&lt;2005,"Tidak valid","OK")))))</f>
        <v>OK</v>
      </c>
      <c r="BE18" s="30" t="str">
        <f>IF('Personal MTs'!BC18="",IF('Personal MTs'!BE18="","-","Harap dikosongkan"),IF('Personal MTs'!BC18=0,IF('Personal MTs'!BE18="","OK","Harap dikosongkan"),IF('Personal MTs'!BE18="","Wajib Diisi",IF('Personal MTs'!BE18&gt;2000000,"Cek lagi",IF('Personal MTs'!BE18&lt;50000,"Cek lagi","OK")))))</f>
        <v>OK</v>
      </c>
      <c r="BF18" s="30" t="str">
        <f>IF('Personal MTs'!BF18="","-",IF('Personal MTs'!BF18&gt;1,"Tidak valid","OK"))</f>
        <v>OK</v>
      </c>
      <c r="BG18" s="30" t="str">
        <f>IF('Personal MTs'!BF18="",IF('Personal MTs'!BG18&lt;&gt;"","Harap dikosongkan","-"),IF('Personal MTs'!BF18=0,IF('Personal MTs'!BG18&lt;&gt;"","Harap dikosongkan","OK"),IF('Personal MTs'!BG18="","Wajib Diisi",IF('Personal MTs'!BG18&gt;4,"Tidak valid",IF('Personal MTs'!BG18&lt;1,"Tidak valid","OK")))))</f>
        <v>OK</v>
      </c>
      <c r="BH18" s="30" t="str">
        <f>IF('Personal MTs'!BF18="",IF('Personal MTs'!BH18&lt;&gt;"","Harap dikosongkan","-"),IF('Personal MTs'!BF18=0,IF('Personal MTs'!BH18&lt;&gt;"","Harap dikosongkan","OK"),IF('Personal MTs'!BH18="","Wajib Diisi",IF('Personal MTs'!BH18&gt;4,"Tidak valid",IF('Personal MTs'!BH18&lt;1,"Tidak valid","OK")))))</f>
        <v>OK</v>
      </c>
      <c r="BI18" s="30" t="str">
        <f>IF('Personal MTs'!BF18="",IF('Personal MTs'!BI18&lt;&gt;"","Harap dikosongkan","-"),IF('Personal MTs'!BF18=0,IF('Personal MTs'!BI18&lt;&gt;"","Harap dikosongkan","OK"),IF('Personal MTs'!BI18="","Wajib Diisi",IF('Personal MTs'!BI18&gt;2015,"Tidak valid",IF('Personal MTs'!BI18&lt;1980,"Tidak valid","OK")))))</f>
        <v>OK</v>
      </c>
      <c r="BJ18" s="30" t="str">
        <f>IF('Personal MTs'!BJ18="","-",IF('Personal MTs'!BJ18&gt;1,"Tidak valid","OK"))</f>
        <v>-</v>
      </c>
      <c r="BK18" s="30" t="str">
        <f>IF('Personal MTs'!BJ18="",IF('Personal MTs'!BK18&lt;&gt;"","Kolom BJ harus diisi","-"),IF('Personal MTs'!BJ18=0,IF('Personal MTs'!BK18&lt;&gt;"","Harap dikosongkan","OK"),IF('Personal MTs'!BK18="","Wajib Diisi",IF('Personal MTs'!BK18&gt;2016,"Tidak valid",IF('Personal MTs'!BK18&lt;1980,"Tidak valid","OK")))))</f>
        <v>-</v>
      </c>
      <c r="BL18" s="30" t="str">
        <f>IF('Personal MTs'!BL18="","-",IF('Personal MTs'!BL18&gt;1,"Tidak valid","OK"))</f>
        <v>-</v>
      </c>
      <c r="BM18" s="30" t="str">
        <f>IF('Personal MTs'!BL18="",IF('Personal MTs'!BM18&lt;&gt;"","Kolom BL harus diisi","-"),IF('Personal MTs'!BL18=0,IF('Personal MTs'!BM18&lt;&gt;"","Harap dikosongkan","OK"),IF('Personal MTs'!BM18="","Wajib Diisi",IF('Personal MTs'!BM18&gt;2016,"Tidak valid",IF('Personal MTs'!BM18&lt;1980,"Tidak valid","OK")))))</f>
        <v>-</v>
      </c>
      <c r="BN18" s="30" t="str">
        <f>IF('Personal MTs'!BN18="","-",IF('Personal MTs'!BN18&gt;1,"Tidak valid","OK"))</f>
        <v>-</v>
      </c>
      <c r="BO18" s="30" t="str">
        <f>IF('Personal MTs'!BN18="",IF('Personal MTs'!BO18&lt;&gt;"","Kolom BN harus diisi","-"),IF('Personal MTs'!BN18=0,IF('Personal MTs'!BO18&lt;&gt;"","Harap dikosongkan","OK"),IF('Personal MTs'!BO18="","Wajib Diisi",IF('Personal MTs'!BO18&gt;2016,"Tidak valid",IF('Personal MTs'!BO18&lt;1980,"Tidak valid","OK")))))</f>
        <v>-</v>
      </c>
      <c r="BP18" s="30" t="str">
        <f>IF('Personal MTs'!BP18="","-",IF('Personal MTs'!BP18&gt;1,"Tidak valid","OK"))</f>
        <v>-</v>
      </c>
      <c r="BQ18" s="30" t="str">
        <f>IF('Personal MTs'!BP18="",IF('Personal MTs'!BQ18&lt;&gt;"","Kolom BP harus diisi","-"),IF('Personal MTs'!BP18=0,IF('Personal MTs'!BQ18&lt;&gt;"","Harap dikosongkan","OK"),IF('Personal MTs'!BQ18="","Wajib Diisi",IF('Personal MTs'!BQ18&gt;2016,"Tidak valid",IF('Personal MTs'!BQ18&lt;1980,"Tidak valid","OK")))))</f>
        <v>-</v>
      </c>
      <c r="BR18" s="30" t="str">
        <f>IF('Personal MTs'!BR18="","-",IF('Personal MTs'!BR18&gt;1,"Tidak valid","OK"))</f>
        <v>-</v>
      </c>
      <c r="BS18" s="30" t="str">
        <f>IF('Personal MTs'!BR18="",IF('Personal MTs'!BS18&lt;&gt;"","Kolom BR harus diisi","-"),IF('Personal MTs'!BR18=0,IF('Personal MTs'!BS18&lt;&gt;"","Harap dikosongkan","OK"),IF('Personal MTs'!BS18="","Wajib Diisi",IF('Personal MTs'!BS18&gt;2016,"Tidak valid",IF('Personal MTs'!BS18&lt;1980,"Tidak valid","OK")))))</f>
        <v>-</v>
      </c>
      <c r="BT18" s="30" t="str">
        <f>IF('Personal MTs'!BT18="","-",IF(LEN('Personal MTs'!BT18)&lt;5,"Cek lagi","OK"))</f>
        <v>OK</v>
      </c>
      <c r="BU18" s="30" t="str">
        <f>IF('Personal MTs'!BU18="","-",IF(LEN('Personal MTs'!BU18)&lt;4,"Cek lagi","OK"))</f>
        <v>OK</v>
      </c>
      <c r="BV18" s="30" t="str">
        <f>IF('Personal MTs'!BV18="","-",IF(LEN('Personal MTs'!BV18)&lt;4,"Cek lagi","OK"))</f>
        <v>OK</v>
      </c>
      <c r="BW18" s="30" t="str">
        <f>IF('Personal MTs'!BW18="","-",IF(LEN('Personal MTs'!BW18)&lt;4,"Cek lagi","OK"))</f>
        <v>OK</v>
      </c>
      <c r="BX18" s="30" t="str">
        <f>IF('Personal MTs'!BX18="","-",IF(LEN('Personal MTs'!BX18)&lt;4,"Cek lagi","OK"))</f>
        <v>OK</v>
      </c>
      <c r="BY18" s="30" t="str">
        <f>IF('Personal MTs'!BY18="","-",IF(LEN('Personal MTs'!BY18)&lt;&gt;5,"Tidak valid","OK"))</f>
        <v>OK</v>
      </c>
      <c r="BZ18" s="30" t="str">
        <f>IF('Personal MTs'!BZ18="","-",IF('Personal MTs'!BZ18&gt;5,"Tidak valid",IF('Personal MTs'!BZ18&lt;1,"Tidak valid","OK")))</f>
        <v>OK</v>
      </c>
      <c r="CA18" s="30" t="str">
        <f>IF('Personal MTs'!CA18="","-",IF('Personal MTs'!CA18&gt;8,"Tidak valid",IF('Personal MTs'!CA18&lt;1,"Tidak valid","OK")))</f>
        <v>OK</v>
      </c>
      <c r="CB18" s="30" t="str">
        <f>IF('Personal MTs'!CB18="","-",IF(LEN('Personal MTs'!CB18)&lt;9,"Cek lagi",IF(LEN('Personal MTs'!CB18)&gt;14,"Cek lagi","OK")))</f>
        <v>OK</v>
      </c>
      <c r="CC18" s="103" t="str">
        <f>IF('Personal MTs'!CC18="","-",IF('Personal MTs'!CC18&gt;6,"Tidak valid",IF('Personal MTs'!CC18&lt;1,"Tidak valid","OK")))</f>
        <v>OK</v>
      </c>
      <c r="CD18" s="103" t="str">
        <f>IF('Personal MTs'!CD18="","-",IF('Personal MTs'!CD18&gt;6,"Tidak valid",IF('Personal MTs'!CD18&lt;1,"Tidak valid","OK")))</f>
        <v>OK</v>
      </c>
      <c r="CE18" s="103" t="str">
        <f>IF('Personal MTs'!S18="","-",IF('Personal MTs'!S18&lt;6,IF('Personal MTs'!CE18="","OK","Cek lagi Kolom S"),IF(AND('Personal MTs'!S18&lt;6,'Personal MTs'!CE18&lt;&gt;""),"Harap Dikosongkan",IF(AND('Personal MTs'!S18&lt;6,'Personal MTs'!CE18=""),"-",IF(AND('Personal MTs'!S18&gt;5,'Personal MTs'!CE18=""),"Wajib Diisi",IF(OR(AND('Personal MTs'!S18&gt;5,'Personal MTs'!CE18&lt;"01"),AND('Personal MTs'!S18&gt;5,'Personal MTs'!CE18&gt;"18")),"Tidak Valid","OK"))))))</f>
        <v>OK</v>
      </c>
      <c r="CF18" s="103" t="str">
        <f>IF('Personal MTs'!S18="","-",IF('Personal MTs'!S18&lt;6,IF('Personal MTs'!CF18="","OK","Cek lagi Kolom S"),IF(AND('Personal MTs'!S18&lt;6,'Personal MTs'!CF18&lt;&gt;""),"Harap Dikosongkan",IF(AND('Personal MTs'!S18&lt;6,'Personal MTs'!CF18=""),"-",IF(AND('Personal MTs'!S18&gt;5,'Personal MTs'!CF18=""),"Wajib Diisi","OK")))))</f>
        <v>OK</v>
      </c>
      <c r="CG18" s="103" t="str">
        <f>IF('Personal MTs'!S18="","-",IF('Personal MTs'!S18&lt;6,IF('Personal MTs'!CG18="","OK","Cek lagi Kolom S"),IF(AND('Personal MTs'!S18&lt;6,'Personal MTs'!CG18&lt;&gt;""),"Harap Dikosongkan",IF(AND('Personal MTs'!S18&lt;6,'Personal MTs'!CG18=""),"-",IF(AND('Personal MTs'!S18&gt;5,'Personal MTs'!CG18=""),"Wajib Diisi",IF(OR(AND('Personal MTs'!S18&gt;5,'Personal MTs'!CG18&lt;1980),AND('Personal MTs'!S18&gt;5,'Personal MTs'!CG18&gt;2016)),"Cek lagi","OK"))))))</f>
        <v>OK</v>
      </c>
      <c r="CH18" s="103" t="str">
        <f>IF('Personal MTs'!S18="","-",IF('Personal MTs'!S18&lt;8,IF('Personal MTs'!CH18="","OK","Cek lagi Kolom S"),IF(AND('Personal MTs'!S18&lt;8,'Personal MTs'!CH18&lt;&gt;""),"Harap Dikosongkan",IF(AND('Personal MTs'!S18&lt;8,'Personal MTs'!CH18=""),"-",IF(AND('Personal MTs'!S18&gt;7,'Personal MTs'!CH18=""),"Wajib Diisi",IF(OR(AND('Personal MTs'!S18&gt;7,'Personal MTs'!CH18&lt;"01"),AND('Personal MTs'!S18&gt;7,'Personal MTs'!CH18&gt;"18")),"Tidak Valid","OK"))))))</f>
        <v>OK</v>
      </c>
      <c r="CI18" s="103" t="str">
        <f>IF('Personal MTs'!S18="","-",IF('Personal MTs'!S18&lt;8,IF('Personal MTs'!CI18="","OK","Cek lagi Kolom S"),IF(AND('Personal MTs'!S18&lt;8,'Personal MTs'!CI18&lt;&gt;""),"Harap Dikosongkan",IF(AND('Personal MTs'!S18&lt;8,'Personal MTs'!CI18=""),"-",IF(AND('Personal MTs'!S18&gt;7,'Personal MTs'!CI18=""),"Wajib Diisi","OK")))))</f>
        <v>OK</v>
      </c>
      <c r="CJ18" s="103" t="str">
        <f>IF('Personal MTs'!S18="","-",IF('Personal MTs'!S18&lt;8,IF('Personal MTs'!CJ18="","OK","Cek lagi Kolom S"),IF(AND('Personal MTs'!S18&lt;8,'Personal MTs'!CJ18&lt;&gt;""),"Harap Dikosongkan",IF(AND('Personal MTs'!S18&lt;8,'Personal MTs'!CJ18=""),"-",IF(AND('Personal MTs'!S18&gt;7,'Personal MTs'!CJ18=""),"Wajib Diisi",IF(OR(AND('Personal MTs'!S18&gt;7,'Personal MTs'!CJ18&lt;1980),AND('Personal MTs'!S18&gt;7,'Personal MTs'!CJ18&gt;2016)),"Cek lagi","OK"))))))</f>
        <v>OK</v>
      </c>
      <c r="CK18" s="103" t="str">
        <f>IF('Personal MTs'!S18="","-",IF('Personal MTs'!S18&lt;9,IF('Personal MTs'!CK18="","OK","Cek lagi Kolom S"),IF(AND('Personal MTs'!S18&lt;9,'Personal MTs'!CK18&lt;&gt;""),"Harap Dikosongkan",IF(AND('Personal MTs'!S18&lt;9,'Personal MTs'!CK18=""),"-",IF(AND('Personal MTs'!S18&gt;8,'Personal MTs'!CK18=""),"Wajib Diisi",IF(OR(AND('Personal MTs'!S18&gt;8,'Personal MTs'!CK18&lt;"01"),AND('Personal MTs'!S18&gt;8,'Personal MTs'!CK18&gt;"18")),"Tidak Valid","OK"))))))</f>
        <v>OK</v>
      </c>
      <c r="CL18" s="103" t="str">
        <f>IF('Personal MTs'!S18="","-",IF('Personal MTs'!S18&lt;9,IF('Personal MTs'!CL18="","OK","Cek lagi Kolom S"),IF(AND('Personal MTs'!S18&lt;9,'Personal MTs'!CL18&lt;&gt;""),"Harap Dikosongkan",IF(AND('Personal MTs'!S18&lt;9,'Personal MTs'!CL18=""),"-",IF(AND('Personal MTs'!S18&gt;8,'Personal MTs'!CL18=""),"Wajib Diisi","OK")))))</f>
        <v>OK</v>
      </c>
      <c r="CM18" s="103" t="str">
        <f>IF('Personal MTs'!S18="","-",IF('Personal MTs'!S18&lt;9,IF('Personal MTs'!CM18="","OK","Cek lagi Kolom S"),IF(AND('Personal MTs'!S18&lt;9,'Personal MTs'!CM18&lt;&gt;""),"Harap Dikosongkan",IF(AND('Personal MTs'!S18&lt;9,'Personal MTs'!CM18=""),"-",IF(AND('Personal MTs'!S18&gt;8,'Personal MTs'!CM18=""),"Wajib Diisi",IF(OR(AND('Personal MTs'!S18&gt;8,'Personal MTs'!CM18&lt;1980),AND('Personal MTs'!S18&gt;8,'Personal MTs'!CM18&gt;2016)),"Cek lagi","OK"))))))</f>
        <v>OK</v>
      </c>
      <c r="CN18" s="103" t="str">
        <f>IF(AND('Personal MTs'!AH18=1,'Personal MTs'!U18=2,'Personal MTs'!AC18=1),IF(AND('Personal MTs'!AH18=1,'Personal MTs'!U18=2,'Personal MTs'!AC18=1,'Personal MTs'!CN18=""),"Wajib Diisi",IF(AND('Personal MTs'!AH18=1,'Personal MTs'!U18=2,'Personal MTs'!AC18=1,'Personal MTs'!CN18&lt;&gt;""),"OK","-")),IF('Personal MTs'!CN18&lt;&gt;"","Harap Dikosongkan","-"))</f>
        <v>OK</v>
      </c>
      <c r="CO18" s="103" t="str">
        <f>IF(AND('Personal MTs'!AH18=1,'Personal MTs'!U18=2,'Personal MTs'!AC18=1),IF('Personal MTs'!CO18="","Wajib Diisi",IF(VALUE(RIGHT('Personal MTs'!CO18,4))&gt;2016,"Tahun cek lagi",IF(VALUE(RIGHT('Personal MTs'!CO18,4))&lt;1961,"Tahun cek lagi","OK"))),IF('Personal MTs'!CO18&lt;&gt;"","Harap dikosongkan","-"))</f>
        <v>OK</v>
      </c>
      <c r="CP18" s="103" t="str">
        <f>IF(AND('Personal MTs'!AH18=1,'Personal MTs'!U18=2,'Personal MTs'!AC18=1,'Personal MTs'!V18=1),IF(AND('Personal MTs'!AH18=1,'Personal MTs'!U18=2,'Personal MTs'!AC18=1,'Personal MTs'!CP18="",,'Personal MTs'!V18=1),"Wajib Diisi",IF(AND('Personal MTs'!AH18=1,'Personal MTs'!U18=2,'Personal MTs'!AC18=1,'Personal MTs'!CP18&lt;&gt;"",'Personal MTs'!V18=1),"OK","-")),IF('Personal MTs'!CP18&lt;&gt;"","Harap Dikosongkan","-"))</f>
        <v>-</v>
      </c>
      <c r="CQ18" s="103" t="str">
        <f>IF(AND('Personal MTs'!AH18=1,'Personal MTs'!U18=2,'Personal MTs'!AC18=1,'Personal MTs'!V18=1),IF('Personal MTs'!CQ18="","Wajib Diisi",IF(VALUE(RIGHT('Personal MTs'!CQ18,4))&gt;2016,"Tahun cek lagi",IF(VALUE(RIGHT('Personal MTs'!CQ18,4))&lt;2006,"Tahun cek lagi","OK"))),IF('Personal MTs'!CQ18&lt;&gt;"","Harap dikosongkan","-"))</f>
        <v>-</v>
      </c>
      <c r="CR18" s="103" t="str">
        <f>IF(AND('Personal MTs'!AS18="",'Personal MTs'!CR18=""),"-",IF(AND('Personal MTs'!AS18=0,'Personal MTs'!CR18=""),"OK",IF(AND('Personal MTs'!AS18=1,'Personal MTs'!CR18=""),"Wajib Diisi",IF('Personal MTs'!AS18="",IF('Personal MTs'!CR18&lt;&gt;"","Harap dikosongkan","-"),IF('Personal MTs'!AS18&gt;1,IF('Personal MTs'!CR18="","-","Harap dikosongkan"),IF('Personal MTs'!CR18="","-",IF(LEN('Personal MTs'!CR18)&gt;54,"Tidak valid",IF(LEN('Personal MTs'!CR18)&lt;2,"Tidak valid",IF(VALUE('Personal MTs'!CR18)&lt;0,"Cek lagi","OK")))))))))</f>
        <v>OK</v>
      </c>
      <c r="CS18" s="103" t="str">
        <f>IF(AND('Personal MTs'!AS18="",'Personal MTs'!CS18=""),"-",IF(AND('Personal MTs'!AS18=0,'Personal MTs'!CS18=""),"OK",IF(AND('Personal MTs'!AS18=1,'Personal MTs'!CS18=""),"Wajib Diisi",IF(OR('Personal MTs'!AS18="",'Personal MTs'!AS18=0),IF('Personal MTs'!CS18&lt;&gt;"","Harap dikosongkan","-"),IF('Personal MTs'!AS18&gt;1,IF('Personal MTs'!CS18="","-","Harap dikosongkan"),IF('Personal MTs'!CS18="","-",IF(('Personal MTs'!CS18)&gt;6,"Tidak Valid",IF(('Personal MTs'!CS18)&lt;1,"Tidak Valid",IF(VALUE('Personal MTs'!CS18)&lt;0,"Cek lagi","OK")))))))))</f>
        <v>OK</v>
      </c>
      <c r="CT18" s="103" t="str">
        <f>IF(AND('Personal MTs'!AS18="",'Personal MTs'!CT18=""),"-",IF(AND('Personal MTs'!AS18=0,'Personal MTs'!CT18=""),"OK",IF(AND('Personal MTs'!AT18=1,'Personal MTs'!CT18=""),"Wajib Diisi",IF(AND('Personal MTs'!AT18&gt;1,'Personal MTs'!CT18=""),"OK",IF(AND('Personal MTs'!AT18&lt;&gt;1,'Personal MTs'!CT18&lt;&gt;""),"Harap Dikosongkan",IF(AND('Personal MTs'!AT18=1,'Personal MTs'!CT18&lt;&gt;""),IF(VALUE(RIGHT('Personal MTs'!CT18,4))&gt;2016,"Tahun cek lagi",IF(VALUE(RIGHT('Personal MTs'!CT18,4))&lt;2006,"Tahun cek lagi","OK")),"-"))))))</f>
        <v>OK</v>
      </c>
      <c r="CU18" s="103" t="str">
        <f>IF(AND('Personal MTs'!AS18="",'Personal MTs'!CU18=""),"-",IF(AND('Personal MTs'!AS18=0,'Personal MTs'!CU18=""),"OK",IF(AND('Personal MTs'!AT18=1,'Personal MTs'!CU18=""),"Wajib Diisi",IF(AND('Personal MTs'!AT18&gt;1,'Personal MTs'!CT18=""),"OK",IF(AND('Personal MTs'!AT18&lt;&gt;1,'Personal MTs'!CU18&lt;&gt;""),"Harap Dikosongkan",IF(AND('Personal MTs'!AT18=1,'Personal MTs'!CU18&lt;&gt;""),IF(LEN('Personal MTs'!CU18)&gt;54,"Tidak Valid",IF(LEN('Personal MTs'!CU18)&lt;2,"Tidak Valid","OK")),"-"))))))</f>
        <v>OK</v>
      </c>
      <c r="CV18" s="103" t="str">
        <f>IF(AND('Personal MTs'!AS18="",'Personal MTs'!CV18=""),"-",IF(AND('Personal MTs'!AS18=0,'Personal MTs'!CV18=""),"OK",IF(AND('Personal MTs'!AT18=1,'Personal MTs'!CV18=""),"Wajib Diisi",IF(AND('Personal MTs'!AT18&gt;1,'Personal MTs'!CV18=""),"OK",IF(AND('Personal MTs'!AT18&lt;&gt;1,'Personal MTs'!CV18&lt;&gt;""),"Harap Dikosongkan",IF(AND('Personal MTs'!AT18=1,'Personal MTs'!CV18&lt;&gt;""),IF(VALUE(RIGHT('Personal MTs'!CV18,4))&gt;2016,"Tahun cek lagi",IF(VALUE(RIGHT('Personal MTs'!CV18,4))&lt;2006,"Tahun cek lagi","OK")),"-"))))))</f>
        <v>OK</v>
      </c>
      <c r="CW18" s="103" t="str">
        <f>IF(AND('Personal MTs'!AS18="",'Personal MTs'!CW18=""),"-",IF(AND('Personal MTs'!AS18=0,'Personal MTs'!CW18=""),"OK",IF(AND('Personal MTs'!AS18=1,'Personal MTs'!CW18=""),"Wajib Diisi",IF(AND('Personal MTs'!AS18&lt;&gt;1,'Personal MTs'!CW18&lt;&gt;""),"Harap Dikosongkan",IF(AND('Personal MTs'!AS18=1,'Personal MTs'!CW18&lt;&gt;""),IF(LEN('Personal MTs'!CW18)&gt;3,"Tidak Valid",IF(LEN('Personal MTs'!CW18)&lt;3,"Tidak Valid","OK")),"-")))))</f>
        <v>OK</v>
      </c>
      <c r="CX18" s="103" t="str">
        <f>IF(AND('Personal MTs'!AS18="",'Personal MTs'!CX18=""),"-",IF(AND('Personal MTs'!AS18=0,'Personal MTs'!CX18=""),"OK",IF(AND('Personal MTs'!AS18=1,'Personal MTs'!CX18=""),"Wajib Diisi",IF(AND('Personal MTs'!AS18&lt;&gt;1,'Personal MTs'!CX18&lt;&gt;""),"Harap Dikosongkan",IF(AND('Personal MTs'!AS18=1,'Personal MTs'!CX18&lt;&gt;""),"OK","-")))))</f>
        <v>OK</v>
      </c>
    </row>
    <row r="19" spans="1:102" s="23" customFormat="1" ht="15" customHeight="1">
      <c r="A19" s="30" t="str">
        <f>IF('Personal MTs'!A19="","-",IF(LEN('Personal MTs'!A19)&lt;&gt;12,"Tidak valid","OK"))</f>
        <v>OK</v>
      </c>
      <c r="B19" s="30" t="str">
        <f>IF('Personal MTs'!B19="","-",IF(LEN('Personal MTs'!B19)&lt;&gt;8,"Tidak valid","OK"))</f>
        <v>OK</v>
      </c>
      <c r="C19" s="31" t="str">
        <f>IF('Personal MTs'!C19="","-",IF(LEN('Personal MTs'!C19)&lt;5,"Cek lagi","OK"))</f>
        <v>OK</v>
      </c>
      <c r="D19" s="30" t="str">
        <f>IF('Personal MTs'!D19="","-",IF('Personal MTs'!D19="MTsN","OK",IF('Personal MTs'!D19="MTsS","OK","Tidak valid")))</f>
        <v>OK</v>
      </c>
      <c r="E19" s="30" t="str">
        <f>IF('Personal MTs'!E19="","-",IF(LEN('Personal MTs'!E19)&lt;5,"Cek lagi","OK"))</f>
        <v>OK</v>
      </c>
      <c r="F19" s="30" t="str">
        <f>IF('Personal MTs'!F19="","-",IF(LEN('Personal MTs'!F19)&lt;4,"Cek lagi","OK"))</f>
        <v>OK</v>
      </c>
      <c r="G19" s="30" t="str">
        <f>IF('Personal MTs'!G19="","-",IF(LEN('Personal MTs'!G19)&lt;4,"Cek lagi","OK"))</f>
        <v>OK</v>
      </c>
      <c r="H19" s="30" t="str">
        <f>IF('Personal MTs'!H19="","-",IF(LEN('Personal MTs'!H19)&lt;4,"Cek lagi","OK"))</f>
        <v>OK</v>
      </c>
      <c r="I19" s="30" t="str">
        <f>IF('Personal MTs'!I19="","-",IF(LEN('Personal MTs'!I19)&lt;4,"Cek lagi","OK"))</f>
        <v>OK</v>
      </c>
      <c r="J19" s="30" t="str">
        <f>IF('Personal MTs'!J19="","-",IF(LEN('Personal MTs'!J19)&lt;&gt;5,"Tidak valid","OK"))</f>
        <v>OK</v>
      </c>
      <c r="K19" s="30" t="str">
        <f>IF('Personal MTs'!K19="","-",IF(LEN('Personal MTs'!K19)&lt;&gt;18,"Tidak valid",IF(VALUE('Personal MTs'!K19)&lt;0,"Cek lagi","OK")))</f>
        <v>OK</v>
      </c>
      <c r="L19" s="30" t="str">
        <f>IF('Personal MTs'!L19="","-",IF(LEN('Personal MTs'!L19)&lt;&gt;16,"Tidak valid","OK"))</f>
        <v>OK</v>
      </c>
      <c r="M19" s="30" t="str">
        <f>IF('Personal MTs'!M19="","-",IF(LEN('Personal MTs'!M19)&lt;4,"Cek lagi","OK"))</f>
        <v>OK</v>
      </c>
      <c r="N19" s="30" t="str">
        <f>IF('Personal MTs'!N19="","-",IF(LEN('Personal MTs'!N19)&lt;16,"Tidak valid","OK"))</f>
        <v>OK</v>
      </c>
      <c r="O19" s="30" t="str">
        <f>IF('Personal MTs'!O19="","-",IF(LEN('Personal MTs'!O19)&lt;4,"Cek lagi","OK"))</f>
        <v>OK</v>
      </c>
      <c r="P19" s="31" t="str">
        <f>IF('Personal MTs'!P19="","-",IF(VALUE(LEFT('Personal MTs'!P19,2))&gt;31,"Tanggal tidak valid",IF(VALUE(LEFT(RIGHT('Personal MTs'!P19,7),2))&gt;12,"Bulan tidak valid",IF(VALUE(RIGHT('Personal MTs'!P19,4))&gt;2000,"Umur terlalu muda",IF(VALUE(RIGHT('Personal MTs'!P19,4))&lt;1945,"Umur terlalu tua","OK")))))</f>
        <v>OK</v>
      </c>
      <c r="Q19" s="30" t="str">
        <f>IF('Personal MTs'!Q19="","-",IF('Personal MTs'!Q19="L","OK",IF('Personal MTs'!Q19="P","OK","Tidak valid")))</f>
        <v>OK</v>
      </c>
      <c r="R19" s="30" t="str">
        <f>IF('Personal MTs'!R19="","-",IF(LEN('Personal MTs'!R19)&lt;4,"Cek lagi","OK"))</f>
        <v>OK</v>
      </c>
      <c r="S19" s="30" t="str">
        <f>IF('Personal MTs'!S19="","-",IF('Personal MTs'!S19&gt;9,"Tidak valid","OK"))</f>
        <v>OK</v>
      </c>
      <c r="T19" s="30" t="str">
        <f>IF('Personal MTs'!S19="","-",IF('Personal MTs'!S19&gt;2,IF('Personal MTs'!T19="","Wajib Diisi",IF(VALUE('Personal MTs'!T19)&gt;18,"Tidak valid","OK")),IF('Personal MTs'!S19&lt;3,IF('Personal MTs'!T19="","OK","Harap dikosongkan"))))</f>
        <v>OK</v>
      </c>
      <c r="U19" s="30" t="str">
        <f>IF('Personal MTs'!U19="","-",IF('Personal MTs'!U19&gt;2,"Tidak valid",IF('Personal MTs'!U19&lt;1,"Tidak valid","OK")))</f>
        <v>OK</v>
      </c>
      <c r="V19" s="30" t="str">
        <f>IF('Personal MTs'!U19="",IF('Personal MTs'!V19="","-","Tidak valid"),IF('Personal MTs'!U19=2,IF('Personal MTs'!V19="","Wajib Diisi",IF(VALUE('Personal MTs'!V19)&gt;1,"Tidak valid","OK")),IF('Personal MTs'!U19=1,IF('Personal MTs'!V19="","OK","Harap dikosongkan"))))</f>
        <v>OK</v>
      </c>
      <c r="W19" s="31" t="str">
        <f>IF('Personal MTs'!U19=1,"OK",IF('Personal MTs'!V19="",IF('Personal MTs'!W19&lt;&gt;"","Harap dikosongkan","-"),IF('Personal MTs'!V19=0,IF('Personal MTs'!W19&lt;&gt;"","Harap dikosongkan","OK"),IF('Personal MTs'!W19="","Wajib Diisi",IF(VALUE(LEFT('Personal MTs'!W19,2))&gt;31,"Tanggal tidak valid",IF(VALUE(LEFT(RIGHT('Personal MTs'!W19,7),2))&gt;12,"Bulan tidak valid",IF(VALUE(RIGHT('Personal MTs'!W19,4))&gt;2016,"Tahun cek lagi",IF(VALUE(RIGHT('Personal MTs'!W19,4))&lt;1990,"Tahun cek lagi","OK"))))))))</f>
        <v>OK</v>
      </c>
      <c r="X19" s="30" t="str">
        <f>IF('Personal MTs'!U19="","-",IF('Personal MTs'!U19=1,IF('Personal MTs'!X19="","Wajib Diisi",IF(VALUE(LEFT('Personal MTs'!X19,2))&gt;14,"Tidak valid","OK")),IF('Personal MTs'!U19=2,(IF('Personal MTs'!V19&lt;1,IF('Personal MTs'!X19="","OK","Harap dikosongkan"),IF('Personal MTs'!X19="","Wajib Diisi",IF(VALUE(LEFT('Personal MTs'!X19,2))&gt;14,"Tidak valid","OK")))))))</f>
        <v>OK</v>
      </c>
      <c r="Y19" s="31" t="str">
        <f>IF('Personal MTs'!U19="","-",IF('Personal MTs'!U19=2,"OK",IF('Personal MTs'!U19=1,IF('Personal MTs'!Y19="","Wajib Diisi",IF('Personal MTs'!Y19="","-",IF(VALUE(LEFT('Personal MTs'!Y19,2))&gt;31,"Tanggal tidak valid",IF(VALUE(LEFT(RIGHT('Personal MTs'!Y19,7),2))&gt;12,"Bulan tidak valid",IF(VALUE(RIGHT('Personal MTs'!Y19,4))&gt;2016,"Tahun cek lagi",IF(VALUE(RIGHT('Personal MTs'!Y19,4))&lt;1960,"Tahun cek lagi","OK")))))))))</f>
        <v>OK</v>
      </c>
      <c r="Z19" s="31" t="str">
        <f>IF('Personal MTs'!Z19="","-",IF(VALUE(LEFT('Personal MTs'!Z19,2))&gt;31,"Tanggal tidak valid",IF(VALUE(LEFT(RIGHT('Personal MTs'!Z19,7),2))&gt;12,"Bulan tidak valid",IF(VALUE(RIGHT('Personal MTs'!Z19,4))&gt;2016,"Tahun cek lagi",IF(VALUE(RIGHT('Personal MTs'!Z19,4))&lt;1960,"Tahun cek lagi","OK")))))</f>
        <v>OK</v>
      </c>
      <c r="AA19" s="31" t="str">
        <f>IF('Personal MTs'!AA19="","-",IF(VALUE(LEFT('Personal MTs'!AA19,2))&gt;31,"Tanggal tidak valid",IF(VALUE(LEFT(RIGHT('Personal MTs'!AA19,7),2))&gt;12,"Bulan tidak valid",IF(VALUE(RIGHT('Personal MTs'!AA19,4))&gt;2016,"Tahun cek lagi",IF(VALUE(RIGHT('Personal MTs'!AA19,4))&lt;1960,"Tahun cek lagi","OK")))))</f>
        <v>OK</v>
      </c>
      <c r="AB19" s="30" t="str">
        <f>IF('Personal MTs'!AB19="","-",IF('Personal MTs'!AB19&gt;6,"Tidak valid",IF('Personal MTs'!AB19&lt;1,"Tidak valid","OK")))</f>
        <v>OK</v>
      </c>
      <c r="AC19" s="30" t="str">
        <f>IF('Personal MTs'!AC19="","-",IF('Personal MTs'!AC19&gt;4,"Tidak valid",IF('Personal MTs'!AC19&lt;1,"Tidak valid","OK")))</f>
        <v>OK</v>
      </c>
      <c r="AD19" s="30" t="str">
        <f>IF('Personal MTs'!AD19="","-",IF('Personal MTs'!AD19&gt;20000000,"Cek lagi","OK"))</f>
        <v>OK</v>
      </c>
      <c r="AE19" s="30" t="str">
        <f>IF('Personal MTs'!AE19="","-",IF('Personal MTs'!AE19&gt;2,"Tidak valid",IF('Personal MTs'!AE19&lt;1,"Tidak valid","OK")))</f>
        <v>OK</v>
      </c>
      <c r="AF19" s="30" t="str">
        <f>IF('Personal MTs'!AE19="",IF('Personal MTs'!AF19="","-","Harap dikosongkan"),IF('Personal MTs'!AE19=1,IF('Personal MTs'!AF19="","OK","Harap dikosongkan"),IF('Personal MTs'!AF19="","Wajib Diisi",IF('Personal MTs'!AF19&gt;8,"Tidak valid",IF('Personal MTs'!AF19&lt;1,"Tidak valid","OK")))))</f>
        <v>OK</v>
      </c>
      <c r="AG19" s="53" t="str">
        <f>IF('Personal MTs'!AE19=1,IF('Personal MTs'!AG19="","OK","Harap dikosongkan"),IF('Personal MTs'!AF19="",IF('Personal MTs'!AF19="","-","Harap dikosongkan"),IF('Personal MTs'!AF19="",IF('Personal MTs'!AG19="","OK","Harap dikosongkan"),IF('Personal MTs'!AF19&lt;&gt;"",IF('Personal MTs'!AG19="","Wajib Diisi",IF(LEN('Personal MTs'!AG19)&lt;&gt;8,"Tidak valid","OK"))))))</f>
        <v>OK</v>
      </c>
      <c r="AH19" s="30" t="str">
        <f>IF('Personal MTs'!AH19="","-",IF('Personal MTs'!AH19&gt;2,"Tidak valid",IF('Personal MTs'!AH19&lt;1,"Tidak valid","OK")))</f>
        <v>OK</v>
      </c>
      <c r="AI19" s="30" t="str">
        <f>IF('Personal MTs'!AI19="","-",IF('Personal MTs'!AI19&gt;5,"Tidak valid",IF('Personal MTs'!AI19&lt;1,"Tidak valid","OK")))</f>
        <v>OK</v>
      </c>
      <c r="AJ19" s="30" t="str">
        <f>IF('Personal MTs'!AH19="",IF('Personal MTs'!AJ19="","-","Kolom AA Wajib Diisi"),IF('Personal MTs'!AH19=1,IF('Personal MTs'!AJ19="","Wajib Diisi",IF(VALUE('Personal MTs'!AJ19)&gt;0,IF(VALUE('Personal MTs'!AJ19)&lt;34,"OK","Tidak valid"))),IF('Personal MTs'!AH19&gt;1,IF('Personal MTs'!AJ19="","OK","Harap dikosongkan"))))</f>
        <v>OK</v>
      </c>
      <c r="AK19" s="30" t="str">
        <f>IF('Personal MTs'!AH19&amp;'Personal MTs'!AJ19&amp;'Personal MTs'!AK19="","-",IF(VALUE('Personal MTs'!AH19&amp;'Personal MTs'!AJ19&amp;'Personal MTs'!AK19)=2,"OK",IF('Personal MTs'!AJ19="",IF(VALUE('Personal MTs'!AK19)&gt;0,"Harap dikosongkan","-"),IF('Personal MTs'!AJ19&lt;&gt;"",IF(VALUE('Personal MTs'!AK19)&gt;0,IF(VALUE('Personal MTs'!AK19)&gt;50,"Cek lagi","OK"),"Wajib Diisi")))))</f>
        <v>OK</v>
      </c>
      <c r="AL19" s="30" t="str">
        <f>IF('Personal MTs'!AH19="",IF('Personal MTs'!AL19="","-","Kolom Z Wajib Diisi"),IF('Personal MTs'!AH19=2,IF('Personal MTs'!AL19="","Wajib Diisi",IF(VALUE('Personal MTs'!AL19)&gt;0,IF(VALUE('Personal MTs'!AL19)&lt;9,"OK","Tidak valid"))),IF('Personal MTs'!AH19=1,IF('Personal MTs'!AL19="","OK","Harap dikosongkan"))))</f>
        <v>OK</v>
      </c>
      <c r="AM19" s="30" t="str">
        <f>IF('Personal MTs'!AM19="","-",IF('Personal MTs'!AM19&gt;8,"Tidak valid","OK"))</f>
        <v>-</v>
      </c>
      <c r="AN19" s="30" t="str">
        <f>IF('Personal MTs'!AM19="",IF('Personal MTs'!AN19="","-",IF('Personal MTs'!AN19&lt;&gt;"","Kolom AC Wajib Diisi","OK")),IF('Personal MTs'!AM19&lt;&gt;"",IF('Personal MTs'!AN19="","Wajib Diisi",IF(VALUE('Personal MTs'!AN19)&gt;24,"Cek lagi","OK"))))</f>
        <v>-</v>
      </c>
      <c r="AO19" s="30" t="str">
        <f>IF('Personal MTs'!AO19="","-",IF('Personal MTs'!AO19&gt;8,"Tidak valid","OK"))</f>
        <v>-</v>
      </c>
      <c r="AP19" s="53" t="str">
        <f>IF('Personal MTs'!AO19="",IF('Personal MTs'!AP19="","-","Harap dikosongkan"),IF('Personal MTs'!AO19&lt;&gt;"",IF('Personal MTs'!AP19="","Wajib Diisi",IF(LEN('Personal MTs'!AP19)&lt;&gt;8,"Tidak valid","OK"))))</f>
        <v>-</v>
      </c>
      <c r="AQ19" s="30" t="str">
        <f>IF('Personal MTs'!AO19="",IF('Personal MTs'!AQ19="","-","Kolom AG Wajib Diisi"),IF('Personal MTs'!AO19&lt;9,IF('Personal MTs'!AQ19="","Wajib Diisi",IF(VALUE('Personal MTs'!AQ19)&lt;34,IF(VALUE('Personal MTs'!AQ19)&gt;0,"OK","Tidak valid")))))</f>
        <v>-</v>
      </c>
      <c r="AR19" s="30" t="str">
        <f>IF('Personal MTs'!AO19="",IF('Personal MTs'!AR19="","-",IF('Personal MTs'!AR19&lt;&gt;"","Kolom AG Wajib Diisi","OK")),IF('Personal MTs'!AO19&lt;&gt;"",IF('Personal MTs'!AR19="","Wajib Diisi",IF(VALUE('Personal MTs'!AR19)&gt;50,"Cek lagi","OK"))))</f>
        <v>-</v>
      </c>
      <c r="AS19" s="30" t="str">
        <f>IF('Personal MTs'!AS19="","-",IF('Personal MTs'!AS19&gt;1,"Tidak valid",IF('Personal MTs'!AS19&lt;0,"Tidak valid","OK")))</f>
        <v>OK</v>
      </c>
      <c r="AT19" s="30" t="str">
        <f>IF('Personal MTs'!AS19="",IF('Personal MTs'!AT19&lt;&gt;"","Harap dikosongkan","-"),IF('Personal MTs'!AS19=0,IF('Personal MTs'!AT19&lt;&gt;"","Harap dikosongkan","OK"),IF('Personal MTs'!AT19="","Wajib Diisi",IF('Personal MTs'!AT19&gt;3,"Tidak valid",IF('Personal MTs'!AT19&lt;1,"Tidak valid","OK")))))</f>
        <v>OK</v>
      </c>
      <c r="AU19" s="30" t="str">
        <f>IF('Personal MTs'!AS19="",IF('Personal MTs'!AU19&lt;&gt;"","Harap dikosongkan","-"),IF('Personal MTs'!AT19&lt;&gt;1,IF('Personal MTs'!AU19="","OK","Harap dikosongkan"),IF('Personal MTs'!AU19="","Wajib Diisi",IF('Personal MTs'!AU19&gt;2016,"Cek lagi",IF('Personal MTs'!AU19&lt;2005,"Cek lagi","OK")))))</f>
        <v>OK</v>
      </c>
      <c r="AV19" s="30" t="str">
        <f>IF('Personal MTs'!AS19="",IF('Personal MTs'!AV19&lt;&gt;"","Harap dikosongkan","-"),IF('Personal MTs'!AT19&lt;&gt;1,IF('Personal MTs'!AV19="","OK","Harap dikosongkan"),IF('Personal MTs'!AV19="","Wajib Diisi",IF(VALUE('Personal MTs'!AV19)&gt;33,"Tidak valid",IF(VALUE('Personal MTs'!AV19)&lt;1,"Tidak valid","OK")))))</f>
        <v>OK</v>
      </c>
      <c r="AW19" s="30" t="str">
        <f>IF('Personal MTs'!AS19="",IF('Personal MTs'!AW19="","-","Harap dikosongkan"),IF('Personal MTs'!AS19=0,IF('Personal MTs'!AW19="","OK","Harap dikosongkan"),IF('Personal MTs'!AT19="",IF('Personal MTs'!AW19="","-","Harap dikosongkan"),IF('Personal MTs'!AT19&lt;&gt;1,IF('Personal MTs'!AW19="","OK","Harap dikosongkan"),IF('Personal MTs'!AW19="","OK",IF(LEN('Personal MTs'!AW19)&lt;12,"Tidak valid",IF(LEN('Personal MTs'!AW19)&gt;14,"Tidak valid","OK")))))))</f>
        <v>OK</v>
      </c>
      <c r="AX19" s="31" t="str">
        <f>IF('Personal MTs'!AS19="",IF('Personal MTs'!AX19="","-","Harap dikosongkan"),IF('Personal MTs'!AS19=0,IF('Personal MTs'!AX19="","OK","Harap dikosongkan"),IF('Personal MTs'!AT19="",IF('Personal MTs'!AX19="","-","Harap dikosongkan"),IF('Personal MTs'!AT19&lt;&gt;1,IF('Personal MTs'!AX19="","OK","Harap dikosongkan"),IF('Personal MTs'!AW19="",IF('Personal MTs'!AX19="","OK","Harap dikosongkan"),IF('Personal MTs'!AX19="","Wajib diisi",IF(LEN('Personal MTs'!AX19)&lt;5,"Cek lagi","OK")))))))</f>
        <v>OK</v>
      </c>
      <c r="AY19" s="31" t="str">
        <f>IF('Personal MTs'!AS19="",IF('Personal MTs'!AY19="","-","Harap dikosongkan"),IF('Personal MTs'!AS19=0,IF('Personal MTs'!AY19="","OK","Harap dikosongkan"),IF('Personal MTs'!AT19="",IF('Personal MTs'!AY19="","-","Harap dikosongkan"),IF('Personal MTs'!AT19&lt;&gt;1,IF('Personal MTs'!AY19="","OK","Harap dikosongkan"),IF('Personal MTs'!AW19="",IF('Personal MTs'!AY19="","OK","Harap dikosongkan"),IF('Personal MTs'!AY19="","Wajib diisi",IF(VALUE(LEFT('Personal MTs'!AY19,2))&gt;31,"Tanggal tidak valid",IF(VALUE(LEFT(RIGHT('Personal MTs'!AY19,7),2))&gt;12,"Bulan tidak valid",IF(VALUE(RIGHT('Personal MTs'!AY19,4))&gt;2016,"Tahun cek lagi",IF(VALUE(RIGHT('Personal MTs'!AY19,4))&lt;2005,"Tahun cek lagi","OK"))))))))))</f>
        <v>OK</v>
      </c>
      <c r="AZ19" s="30" t="str">
        <f>IF('Personal MTs'!AS19="",IF('Personal MTs'!AZ19="","-","Harap dikosongkan"),IF('Personal MTs'!AS19=0,IF('Personal MTs'!AZ19="","OK","Harap dikosongkan"),IF('Personal MTs'!AT19="",IF('Personal MTs'!AZ19="","-","Harap dikosongkan"),IF('Personal MTs'!AT19&lt;&gt;1,IF('Personal MTs'!AZ19="","OK","Harap dikosongkan"),IF('Personal MTs'!AW19="",IF('Personal MTs'!AZ19="","OK","Harap dikosongkan"),IF('Personal MTs'!AW19&lt;&gt;"",IF('Personal MTs'!AZ19="","Wajib diisi",IF('Personal MTs'!AZ19&gt;1,"Tidak valid","OK"))))))))</f>
        <v>OK</v>
      </c>
      <c r="BA19" s="30" t="str">
        <f>IF('Personal MTs'!AS19="",IF('Personal MTs'!BA19="","-","Harap dikosongkan"),IF('Personal MTs'!AS19=0,IF('Personal MTs'!BA19="","OK","Harap dikosongkan"),IF('Personal MTs'!AT19="",IF('Personal MTs'!BA19="","-","Harap dikosongkan"),IF('Personal MTs'!AT19&lt;&gt;1,IF('Personal MTs'!BA19="","OK","Harap dikosongkan"),IF('Personal MTs'!AZ19=0,IF('Personal MTs'!BA19="","OK","Harap dikosongkan"),IF('Personal MTs'!AZ19=1,IF('Personal MTs'!BA19="","Wajib diisi",IF('Personal MTs'!AZ19="",IF('Personal MTs'!BA19="","-","Harap dikosongkan"),IF('Personal MTs'!AZ19=0,IF('Personal MTs'!BA19="","OK","Harap dikosongkan"),IF('Personal MTs'!BA19="","Wajib diisi",IF('Personal MTs'!BA19&gt;2016,"Tidak valid",IF('Personal MTs'!BA19&lt;2005,"Tidak valid",IF('Personal MTs'!BA19&gt;'Personal MTs'!BA19,"Cek lagi","OK")))))))))))))</f>
        <v>OK</v>
      </c>
      <c r="BB19" s="30" t="str">
        <f>IF('Personal MTs'!AS19="",IF('Personal MTs'!BB19="","-","Harap dikosongkan"),IF('Personal MTs'!AS19=0,IF('Personal MTs'!BB19="","OK","Harap dikosongkan"),IF('Personal MTs'!AT19="",IF('Personal MTs'!BB19="","-","Harap dikosongkan"),IF('Personal MTs'!AT19&lt;&gt;1,IF('Personal MTs'!BB19="","OK","Harap dikosongkan"),IF('Personal MTs'!AZ19=0,IF('Personal MTs'!BB19="","OK","Harap dikosongkan"),IF('Personal MTs'!AZ19=1,IF('Personal MTs'!BB19="","Wajib diisi",IF('Personal MTs'!AZ19="",IF('Personal MTs'!BB19="","-","Harap dikosongkan"),IF('Personal MTs'!AZ19=0,IF('Personal MTs'!BB19="","OK","Harap dikosongkan"),IF('Personal MTs'!BB19="","Wajib diisi",IF('Personal MTs'!BB19&gt;20000000,"Cek lagi",IF('Personal MTs'!BB19&lt;100000,"Cek lagi","OK"))))))))))))</f>
        <v>OK</v>
      </c>
      <c r="BC19" s="30" t="str">
        <f>IF('Personal MTs'!BC19="","-",IF('Personal MTs'!BC19&gt;1,"Tidak valid","OK"))</f>
        <v>OK</v>
      </c>
      <c r="BD19" s="30" t="str">
        <f>IF('Personal MTs'!BC19="",IF('Personal MTs'!BD19="","-","Harap dikosongkan"),IF('Personal MTs'!BC19=0,IF('Personal MTs'!BD19="","OK","Harap dikosongkan"),IF('Personal MTs'!BD19="","Wajib Diisi",IF('Personal MTs'!BD19&gt;2016,"Tidak valid",IF('Personal MTs'!BD19&lt;2005,"Tidak valid","OK")))))</f>
        <v>OK</v>
      </c>
      <c r="BE19" s="30" t="str">
        <f>IF('Personal MTs'!BC19="",IF('Personal MTs'!BE19="","-","Harap dikosongkan"),IF('Personal MTs'!BC19=0,IF('Personal MTs'!BE19="","OK","Harap dikosongkan"),IF('Personal MTs'!BE19="","Wajib Diisi",IF('Personal MTs'!BE19&gt;2000000,"Cek lagi",IF('Personal MTs'!BE19&lt;50000,"Cek lagi","OK")))))</f>
        <v>OK</v>
      </c>
      <c r="BF19" s="30" t="str">
        <f>IF('Personal MTs'!BF19="","-",IF('Personal MTs'!BF19&gt;1,"Tidak valid","OK"))</f>
        <v>OK</v>
      </c>
      <c r="BG19" s="30" t="str">
        <f>IF('Personal MTs'!BF19="",IF('Personal MTs'!BG19&lt;&gt;"","Harap dikosongkan","-"),IF('Personal MTs'!BF19=0,IF('Personal MTs'!BG19&lt;&gt;"","Harap dikosongkan","OK"),IF('Personal MTs'!BG19="","Wajib Diisi",IF('Personal MTs'!BG19&gt;4,"Tidak valid",IF('Personal MTs'!BG19&lt;1,"Tidak valid","OK")))))</f>
        <v>OK</v>
      </c>
      <c r="BH19" s="30" t="str">
        <f>IF('Personal MTs'!BF19="",IF('Personal MTs'!BH19&lt;&gt;"","Harap dikosongkan","-"),IF('Personal MTs'!BF19=0,IF('Personal MTs'!BH19&lt;&gt;"","Harap dikosongkan","OK"),IF('Personal MTs'!BH19="","Wajib Diisi",IF('Personal MTs'!BH19&gt;4,"Tidak valid",IF('Personal MTs'!BH19&lt;1,"Tidak valid","OK")))))</f>
        <v>OK</v>
      </c>
      <c r="BI19" s="30" t="str">
        <f>IF('Personal MTs'!BF19="",IF('Personal MTs'!BI19&lt;&gt;"","Harap dikosongkan","-"),IF('Personal MTs'!BF19=0,IF('Personal MTs'!BI19&lt;&gt;"","Harap dikosongkan","OK"),IF('Personal MTs'!BI19="","Wajib Diisi",IF('Personal MTs'!BI19&gt;2015,"Tidak valid",IF('Personal MTs'!BI19&lt;1980,"Tidak valid","OK")))))</f>
        <v>OK</v>
      </c>
      <c r="BJ19" s="30" t="str">
        <f>IF('Personal MTs'!BJ19="","-",IF('Personal MTs'!BJ19&gt;1,"Tidak valid","OK"))</f>
        <v>-</v>
      </c>
      <c r="BK19" s="30" t="str">
        <f>IF('Personal MTs'!BJ19="",IF('Personal MTs'!BK19&lt;&gt;"","Kolom BJ harus diisi","-"),IF('Personal MTs'!BJ19=0,IF('Personal MTs'!BK19&lt;&gt;"","Harap dikosongkan","OK"),IF('Personal MTs'!BK19="","Wajib Diisi",IF('Personal MTs'!BK19&gt;2016,"Tidak valid",IF('Personal MTs'!BK19&lt;1980,"Tidak valid","OK")))))</f>
        <v>-</v>
      </c>
      <c r="BL19" s="30" t="str">
        <f>IF('Personal MTs'!BL19="","-",IF('Personal MTs'!BL19&gt;1,"Tidak valid","OK"))</f>
        <v>-</v>
      </c>
      <c r="BM19" s="30" t="str">
        <f>IF('Personal MTs'!BL19="",IF('Personal MTs'!BM19&lt;&gt;"","Kolom BL harus diisi","-"),IF('Personal MTs'!BL19=0,IF('Personal MTs'!BM19&lt;&gt;"","Harap dikosongkan","OK"),IF('Personal MTs'!BM19="","Wajib Diisi",IF('Personal MTs'!BM19&gt;2016,"Tidak valid",IF('Personal MTs'!BM19&lt;1980,"Tidak valid","OK")))))</f>
        <v>-</v>
      </c>
      <c r="BN19" s="30" t="str">
        <f>IF('Personal MTs'!BN19="","-",IF('Personal MTs'!BN19&gt;1,"Tidak valid","OK"))</f>
        <v>-</v>
      </c>
      <c r="BO19" s="30" t="str">
        <f>IF('Personal MTs'!BN19="",IF('Personal MTs'!BO19&lt;&gt;"","Kolom BN harus diisi","-"),IF('Personal MTs'!BN19=0,IF('Personal MTs'!BO19&lt;&gt;"","Harap dikosongkan","OK"),IF('Personal MTs'!BO19="","Wajib Diisi",IF('Personal MTs'!BO19&gt;2016,"Tidak valid",IF('Personal MTs'!BO19&lt;1980,"Tidak valid","OK")))))</f>
        <v>-</v>
      </c>
      <c r="BP19" s="30" t="str">
        <f>IF('Personal MTs'!BP19="","-",IF('Personal MTs'!BP19&gt;1,"Tidak valid","OK"))</f>
        <v>-</v>
      </c>
      <c r="BQ19" s="30" t="str">
        <f>IF('Personal MTs'!BP19="",IF('Personal MTs'!BQ19&lt;&gt;"","Kolom BP harus diisi","-"),IF('Personal MTs'!BP19=0,IF('Personal MTs'!BQ19&lt;&gt;"","Harap dikosongkan","OK"),IF('Personal MTs'!BQ19="","Wajib Diisi",IF('Personal MTs'!BQ19&gt;2016,"Tidak valid",IF('Personal MTs'!BQ19&lt;1980,"Tidak valid","OK")))))</f>
        <v>-</v>
      </c>
      <c r="BR19" s="30" t="str">
        <f>IF('Personal MTs'!BR19="","-",IF('Personal MTs'!BR19&gt;1,"Tidak valid","OK"))</f>
        <v>-</v>
      </c>
      <c r="BS19" s="30" t="str">
        <f>IF('Personal MTs'!BR19="",IF('Personal MTs'!BS19&lt;&gt;"","Kolom BR harus diisi","-"),IF('Personal MTs'!BR19=0,IF('Personal MTs'!BS19&lt;&gt;"","Harap dikosongkan","OK"),IF('Personal MTs'!BS19="","Wajib Diisi",IF('Personal MTs'!BS19&gt;2016,"Tidak valid",IF('Personal MTs'!BS19&lt;1980,"Tidak valid","OK")))))</f>
        <v>-</v>
      </c>
      <c r="BT19" s="30" t="str">
        <f>IF('Personal MTs'!BT19="","-",IF(LEN('Personal MTs'!BT19)&lt;5,"Cek lagi","OK"))</f>
        <v>OK</v>
      </c>
      <c r="BU19" s="30" t="str">
        <f>IF('Personal MTs'!BU19="","-",IF(LEN('Personal MTs'!BU19)&lt;4,"Cek lagi","OK"))</f>
        <v>OK</v>
      </c>
      <c r="BV19" s="30" t="str">
        <f>IF('Personal MTs'!BV19="","-",IF(LEN('Personal MTs'!BV19)&lt;4,"Cek lagi","OK"))</f>
        <v>OK</v>
      </c>
      <c r="BW19" s="30" t="str">
        <f>IF('Personal MTs'!BW19="","-",IF(LEN('Personal MTs'!BW19)&lt;4,"Cek lagi","OK"))</f>
        <v>OK</v>
      </c>
      <c r="BX19" s="30" t="str">
        <f>IF('Personal MTs'!BX19="","-",IF(LEN('Personal MTs'!BX19)&lt;4,"Cek lagi","OK"))</f>
        <v>OK</v>
      </c>
      <c r="BY19" s="30" t="str">
        <f>IF('Personal MTs'!BY19="","-",IF(LEN('Personal MTs'!BY19)&lt;&gt;5,"Tidak valid","OK"))</f>
        <v>OK</v>
      </c>
      <c r="BZ19" s="30" t="str">
        <f>IF('Personal MTs'!BZ19="","-",IF('Personal MTs'!BZ19&gt;5,"Tidak valid",IF('Personal MTs'!BZ19&lt;1,"Tidak valid","OK")))</f>
        <v>OK</v>
      </c>
      <c r="CA19" s="30" t="str">
        <f>IF('Personal MTs'!CA19="","-",IF('Personal MTs'!CA19&gt;8,"Tidak valid",IF('Personal MTs'!CA19&lt;1,"Tidak valid","OK")))</f>
        <v>OK</v>
      </c>
      <c r="CB19" s="30" t="str">
        <f>IF('Personal MTs'!CB19="","-",IF(LEN('Personal MTs'!CB19)&lt;9,"Cek lagi",IF(LEN('Personal MTs'!CB19)&gt;14,"Cek lagi","OK")))</f>
        <v>OK</v>
      </c>
      <c r="CC19" s="103" t="str">
        <f>IF('Personal MTs'!CC19="","-",IF('Personal MTs'!CC19&gt;6,"Tidak valid",IF('Personal MTs'!CC19&lt;1,"Tidak valid","OK")))</f>
        <v>OK</v>
      </c>
      <c r="CD19" s="103" t="str">
        <f>IF('Personal MTs'!CD19="","-",IF('Personal MTs'!CD19&gt;6,"Tidak valid",IF('Personal MTs'!CD19&lt;1,"Tidak valid","OK")))</f>
        <v>OK</v>
      </c>
      <c r="CE19" s="103" t="str">
        <f>IF('Personal MTs'!S19="","-",IF('Personal MTs'!S19&lt;6,IF('Personal MTs'!CE19="","OK","Cek lagi Kolom S"),IF(AND('Personal MTs'!S19&lt;6,'Personal MTs'!CE19&lt;&gt;""),"Harap Dikosongkan",IF(AND('Personal MTs'!S19&lt;6,'Personal MTs'!CE19=""),"-",IF(AND('Personal MTs'!S19&gt;5,'Personal MTs'!CE19=""),"Wajib Diisi",IF(OR(AND('Personal MTs'!S19&gt;5,'Personal MTs'!CE19&lt;"01"),AND('Personal MTs'!S19&gt;5,'Personal MTs'!CE19&gt;"18")),"Tidak Valid","OK"))))))</f>
        <v>OK</v>
      </c>
      <c r="CF19" s="103" t="str">
        <f>IF('Personal MTs'!S19="","-",IF('Personal MTs'!S19&lt;6,IF('Personal MTs'!CF19="","OK","Cek lagi Kolom S"),IF(AND('Personal MTs'!S19&lt;6,'Personal MTs'!CF19&lt;&gt;""),"Harap Dikosongkan",IF(AND('Personal MTs'!S19&lt;6,'Personal MTs'!CF19=""),"-",IF(AND('Personal MTs'!S19&gt;5,'Personal MTs'!CF19=""),"Wajib Diisi","OK")))))</f>
        <v>OK</v>
      </c>
      <c r="CG19" s="103" t="str">
        <f>IF('Personal MTs'!S19="","-",IF('Personal MTs'!S19&lt;6,IF('Personal MTs'!CG19="","OK","Cek lagi Kolom S"),IF(AND('Personal MTs'!S19&lt;6,'Personal MTs'!CG19&lt;&gt;""),"Harap Dikosongkan",IF(AND('Personal MTs'!S19&lt;6,'Personal MTs'!CG19=""),"-",IF(AND('Personal MTs'!S19&gt;5,'Personal MTs'!CG19=""),"Wajib Diisi",IF(OR(AND('Personal MTs'!S19&gt;5,'Personal MTs'!CG19&lt;1980),AND('Personal MTs'!S19&gt;5,'Personal MTs'!CG19&gt;2016)),"Cek lagi","OK"))))))</f>
        <v>OK</v>
      </c>
      <c r="CH19" s="103" t="str">
        <f>IF('Personal MTs'!S19="","-",IF('Personal MTs'!S19&lt;8,IF('Personal MTs'!CH19="","OK","Cek lagi Kolom S"),IF(AND('Personal MTs'!S19&lt;8,'Personal MTs'!CH19&lt;&gt;""),"Harap Dikosongkan",IF(AND('Personal MTs'!S19&lt;8,'Personal MTs'!CH19=""),"-",IF(AND('Personal MTs'!S19&gt;7,'Personal MTs'!CH19=""),"Wajib Diisi",IF(OR(AND('Personal MTs'!S19&gt;7,'Personal MTs'!CH19&lt;"01"),AND('Personal MTs'!S19&gt;7,'Personal MTs'!CH19&gt;"18")),"Tidak Valid","OK"))))))</f>
        <v>OK</v>
      </c>
      <c r="CI19" s="103" t="str">
        <f>IF('Personal MTs'!S19="","-",IF('Personal MTs'!S19&lt;8,IF('Personal MTs'!CI19="","OK","Cek lagi Kolom S"),IF(AND('Personal MTs'!S19&lt;8,'Personal MTs'!CI19&lt;&gt;""),"Harap Dikosongkan",IF(AND('Personal MTs'!S19&lt;8,'Personal MTs'!CI19=""),"-",IF(AND('Personal MTs'!S19&gt;7,'Personal MTs'!CI19=""),"Wajib Diisi","OK")))))</f>
        <v>OK</v>
      </c>
      <c r="CJ19" s="103" t="str">
        <f>IF('Personal MTs'!S19="","-",IF('Personal MTs'!S19&lt;8,IF('Personal MTs'!CJ19="","OK","Cek lagi Kolom S"),IF(AND('Personal MTs'!S19&lt;8,'Personal MTs'!CJ19&lt;&gt;""),"Harap Dikosongkan",IF(AND('Personal MTs'!S19&lt;8,'Personal MTs'!CJ19=""),"-",IF(AND('Personal MTs'!S19&gt;7,'Personal MTs'!CJ19=""),"Wajib Diisi",IF(OR(AND('Personal MTs'!S19&gt;7,'Personal MTs'!CJ19&lt;1980),AND('Personal MTs'!S19&gt;7,'Personal MTs'!CJ19&gt;2016)),"Cek lagi","OK"))))))</f>
        <v>OK</v>
      </c>
      <c r="CK19" s="103" t="str">
        <f>IF('Personal MTs'!S19="","-",IF('Personal MTs'!S19&lt;9,IF('Personal MTs'!CK19="","OK","Cek lagi Kolom S"),IF(AND('Personal MTs'!S19&lt;9,'Personal MTs'!CK19&lt;&gt;""),"Harap Dikosongkan",IF(AND('Personal MTs'!S19&lt;9,'Personal MTs'!CK19=""),"-",IF(AND('Personal MTs'!S19&gt;8,'Personal MTs'!CK19=""),"Wajib Diisi",IF(OR(AND('Personal MTs'!S19&gt;8,'Personal MTs'!CK19&lt;"01"),AND('Personal MTs'!S19&gt;8,'Personal MTs'!CK19&gt;"18")),"Tidak Valid","OK"))))))</f>
        <v>OK</v>
      </c>
      <c r="CL19" s="103" t="str">
        <f>IF('Personal MTs'!S19="","-",IF('Personal MTs'!S19&lt;9,IF('Personal MTs'!CL19="","OK","Cek lagi Kolom S"),IF(AND('Personal MTs'!S19&lt;9,'Personal MTs'!CL19&lt;&gt;""),"Harap Dikosongkan",IF(AND('Personal MTs'!S19&lt;9,'Personal MTs'!CL19=""),"-",IF(AND('Personal MTs'!S19&gt;8,'Personal MTs'!CL19=""),"Wajib Diisi","OK")))))</f>
        <v>OK</v>
      </c>
      <c r="CM19" s="103" t="str">
        <f>IF('Personal MTs'!S19="","-",IF('Personal MTs'!S19&lt;9,IF('Personal MTs'!CM19="","OK","Cek lagi Kolom S"),IF(AND('Personal MTs'!S19&lt;9,'Personal MTs'!CM19&lt;&gt;""),"Harap Dikosongkan",IF(AND('Personal MTs'!S19&lt;9,'Personal MTs'!CM19=""),"-",IF(AND('Personal MTs'!S19&gt;8,'Personal MTs'!CM19=""),"Wajib Diisi",IF(OR(AND('Personal MTs'!S19&gt;8,'Personal MTs'!CM19&lt;1980),AND('Personal MTs'!S19&gt;8,'Personal MTs'!CM19&gt;2016)),"Cek lagi","OK"))))))</f>
        <v>OK</v>
      </c>
      <c r="CN19" s="103" t="str">
        <f>IF(AND('Personal MTs'!AH19=1,'Personal MTs'!U19=2,'Personal MTs'!AC19=1),IF(AND('Personal MTs'!AH19=1,'Personal MTs'!U19=2,'Personal MTs'!AC19=1,'Personal MTs'!CN19=""),"Wajib Diisi",IF(AND('Personal MTs'!AH19=1,'Personal MTs'!U19=2,'Personal MTs'!AC19=1,'Personal MTs'!CN19&lt;&gt;""),"OK","-")),IF('Personal MTs'!CN19&lt;&gt;"","Harap Dikosongkan","-"))</f>
        <v>OK</v>
      </c>
      <c r="CO19" s="103" t="str">
        <f>IF(AND('Personal MTs'!AH19=1,'Personal MTs'!U19=2,'Personal MTs'!AC19=1),IF('Personal MTs'!CO19="","Wajib Diisi",IF(VALUE(RIGHT('Personal MTs'!CO19,4))&gt;2016,"Tahun cek lagi",IF(VALUE(RIGHT('Personal MTs'!CO19,4))&lt;1961,"Tahun cek lagi","OK"))),IF('Personal MTs'!CO19&lt;&gt;"","Harap dikosongkan","-"))</f>
        <v>OK</v>
      </c>
      <c r="CP19" s="103" t="str">
        <f>IF(AND('Personal MTs'!AH19=1,'Personal MTs'!U19=2,'Personal MTs'!AC19=1,'Personal MTs'!V19=1),IF(AND('Personal MTs'!AH19=1,'Personal MTs'!U19=2,'Personal MTs'!AC19=1,'Personal MTs'!CP19="",,'Personal MTs'!V19=1),"Wajib Diisi",IF(AND('Personal MTs'!AH19=1,'Personal MTs'!U19=2,'Personal MTs'!AC19=1,'Personal MTs'!CP19&lt;&gt;"",'Personal MTs'!V19=1),"OK","-")),IF('Personal MTs'!CP19&lt;&gt;"","Harap Dikosongkan","-"))</f>
        <v>-</v>
      </c>
      <c r="CQ19" s="103" t="str">
        <f>IF(AND('Personal MTs'!AH19=1,'Personal MTs'!U19=2,'Personal MTs'!AC19=1,'Personal MTs'!V19=1),IF('Personal MTs'!CQ19="","Wajib Diisi",IF(VALUE(RIGHT('Personal MTs'!CQ19,4))&gt;2016,"Tahun cek lagi",IF(VALUE(RIGHT('Personal MTs'!CQ19,4))&lt;2006,"Tahun cek lagi","OK"))),IF('Personal MTs'!CQ19&lt;&gt;"","Harap dikosongkan","-"))</f>
        <v>-</v>
      </c>
      <c r="CR19" s="103" t="str">
        <f>IF(AND('Personal MTs'!AS19="",'Personal MTs'!CR19=""),"-",IF(AND('Personal MTs'!AS19=0,'Personal MTs'!CR19=""),"OK",IF(AND('Personal MTs'!AS19=1,'Personal MTs'!CR19=""),"Wajib Diisi",IF('Personal MTs'!AS19="",IF('Personal MTs'!CR19&lt;&gt;"","Harap dikosongkan","-"),IF('Personal MTs'!AS19&gt;1,IF('Personal MTs'!CR19="","-","Harap dikosongkan"),IF('Personal MTs'!CR19="","-",IF(LEN('Personal MTs'!CR19)&gt;54,"Tidak valid",IF(LEN('Personal MTs'!CR19)&lt;2,"Tidak valid",IF(VALUE('Personal MTs'!CR19)&lt;0,"Cek lagi","OK")))))))))</f>
        <v>OK</v>
      </c>
      <c r="CS19" s="103" t="str">
        <f>IF(AND('Personal MTs'!AS19="",'Personal MTs'!CS19=""),"-",IF(AND('Personal MTs'!AS19=0,'Personal MTs'!CS19=""),"OK",IF(AND('Personal MTs'!AS19=1,'Personal MTs'!CS19=""),"Wajib Diisi",IF(OR('Personal MTs'!AS19="",'Personal MTs'!AS19=0),IF('Personal MTs'!CS19&lt;&gt;"","Harap dikosongkan","-"),IF('Personal MTs'!AS19&gt;1,IF('Personal MTs'!CS19="","-","Harap dikosongkan"),IF('Personal MTs'!CS19="","-",IF(('Personal MTs'!CS19)&gt;6,"Tidak Valid",IF(('Personal MTs'!CS19)&lt;1,"Tidak Valid",IF(VALUE('Personal MTs'!CS19)&lt;0,"Cek lagi","OK")))))))))</f>
        <v>OK</v>
      </c>
      <c r="CT19" s="103" t="str">
        <f>IF(AND('Personal MTs'!AS19="",'Personal MTs'!CT19=""),"-",IF(AND('Personal MTs'!AS19=0,'Personal MTs'!CT19=""),"OK",IF(AND('Personal MTs'!AT19=1,'Personal MTs'!CT19=""),"Wajib Diisi",IF(AND('Personal MTs'!AT19&gt;1,'Personal MTs'!CT19=""),"OK",IF(AND('Personal MTs'!AT19&lt;&gt;1,'Personal MTs'!CT19&lt;&gt;""),"Harap Dikosongkan",IF(AND('Personal MTs'!AT19=1,'Personal MTs'!CT19&lt;&gt;""),IF(VALUE(RIGHT('Personal MTs'!CT19,4))&gt;2016,"Tahun cek lagi",IF(VALUE(RIGHT('Personal MTs'!CT19,4))&lt;2006,"Tahun cek lagi","OK")),"-"))))))</f>
        <v>OK</v>
      </c>
      <c r="CU19" s="103" t="str">
        <f>IF(AND('Personal MTs'!AS19="",'Personal MTs'!CU19=""),"-",IF(AND('Personal MTs'!AS19=0,'Personal MTs'!CU19=""),"OK",IF(AND('Personal MTs'!AT19=1,'Personal MTs'!CU19=""),"Wajib Diisi",IF(AND('Personal MTs'!AT19&gt;1,'Personal MTs'!CT19=""),"OK",IF(AND('Personal MTs'!AT19&lt;&gt;1,'Personal MTs'!CU19&lt;&gt;""),"Harap Dikosongkan",IF(AND('Personal MTs'!AT19=1,'Personal MTs'!CU19&lt;&gt;""),IF(LEN('Personal MTs'!CU19)&gt;54,"Tidak Valid",IF(LEN('Personal MTs'!CU19)&lt;2,"Tidak Valid","OK")),"-"))))))</f>
        <v>OK</v>
      </c>
      <c r="CV19" s="103" t="str">
        <f>IF(AND('Personal MTs'!AS19="",'Personal MTs'!CV19=""),"-",IF(AND('Personal MTs'!AS19=0,'Personal MTs'!CV19=""),"OK",IF(AND('Personal MTs'!AT19=1,'Personal MTs'!CV19=""),"Wajib Diisi",IF(AND('Personal MTs'!AT19&gt;1,'Personal MTs'!CV19=""),"OK",IF(AND('Personal MTs'!AT19&lt;&gt;1,'Personal MTs'!CV19&lt;&gt;""),"Harap Dikosongkan",IF(AND('Personal MTs'!AT19=1,'Personal MTs'!CV19&lt;&gt;""),IF(VALUE(RIGHT('Personal MTs'!CV19,4))&gt;2016,"Tahun cek lagi",IF(VALUE(RIGHT('Personal MTs'!CV19,4))&lt;2006,"Tahun cek lagi","OK")),"-"))))))</f>
        <v>OK</v>
      </c>
      <c r="CW19" s="103" t="str">
        <f>IF(AND('Personal MTs'!AS19="",'Personal MTs'!CW19=""),"-",IF(AND('Personal MTs'!AS19=0,'Personal MTs'!CW19=""),"OK",IF(AND('Personal MTs'!AS19=1,'Personal MTs'!CW19=""),"Wajib Diisi",IF(AND('Personal MTs'!AS19&lt;&gt;1,'Personal MTs'!CW19&lt;&gt;""),"Harap Dikosongkan",IF(AND('Personal MTs'!AS19=1,'Personal MTs'!CW19&lt;&gt;""),IF(LEN('Personal MTs'!CW19)&gt;3,"Tidak Valid",IF(LEN('Personal MTs'!CW19)&lt;3,"Tidak Valid","OK")),"-")))))</f>
        <v>OK</v>
      </c>
      <c r="CX19" s="103" t="str">
        <f>IF(AND('Personal MTs'!AS19="",'Personal MTs'!CX19=""),"-",IF(AND('Personal MTs'!AS19=0,'Personal MTs'!CX19=""),"OK",IF(AND('Personal MTs'!AS19=1,'Personal MTs'!CX19=""),"Wajib Diisi",IF(AND('Personal MTs'!AS19&lt;&gt;1,'Personal MTs'!CX19&lt;&gt;""),"Harap Dikosongkan",IF(AND('Personal MTs'!AS19=1,'Personal MTs'!CX19&lt;&gt;""),"OK","-")))))</f>
        <v>OK</v>
      </c>
    </row>
    <row r="20" spans="1:102" s="23" customFormat="1" ht="15" customHeight="1">
      <c r="A20" s="30" t="str">
        <f>IF('Personal MTs'!A20="","-",IF(LEN('Personal MTs'!A20)&lt;&gt;12,"Tidak valid","OK"))</f>
        <v>OK</v>
      </c>
      <c r="B20" s="30" t="str">
        <f>IF('Personal MTs'!B20="","-",IF(LEN('Personal MTs'!B20)&lt;&gt;8,"Tidak valid","OK"))</f>
        <v>OK</v>
      </c>
      <c r="C20" s="31" t="str">
        <f>IF('Personal MTs'!C20="","-",IF(LEN('Personal MTs'!C20)&lt;5,"Cek lagi","OK"))</f>
        <v>OK</v>
      </c>
      <c r="D20" s="30" t="str">
        <f>IF('Personal MTs'!D20="","-",IF('Personal MTs'!D20="MTsN","OK",IF('Personal MTs'!D20="MTsS","OK","Tidak valid")))</f>
        <v>OK</v>
      </c>
      <c r="E20" s="30" t="str">
        <f>IF('Personal MTs'!E20="","-",IF(LEN('Personal MTs'!E20)&lt;5,"Cek lagi","OK"))</f>
        <v>OK</v>
      </c>
      <c r="F20" s="30" t="str">
        <f>IF('Personal MTs'!F20="","-",IF(LEN('Personal MTs'!F20)&lt;4,"Cek lagi","OK"))</f>
        <v>OK</v>
      </c>
      <c r="G20" s="30" t="str">
        <f>IF('Personal MTs'!G20="","-",IF(LEN('Personal MTs'!G20)&lt;4,"Cek lagi","OK"))</f>
        <v>OK</v>
      </c>
      <c r="H20" s="30" t="str">
        <f>IF('Personal MTs'!H20="","-",IF(LEN('Personal MTs'!H20)&lt;4,"Cek lagi","OK"))</f>
        <v>OK</v>
      </c>
      <c r="I20" s="30" t="str">
        <f>IF('Personal MTs'!I20="","-",IF(LEN('Personal MTs'!I20)&lt;4,"Cek lagi","OK"))</f>
        <v>OK</v>
      </c>
      <c r="J20" s="30" t="str">
        <f>IF('Personal MTs'!J20="","-",IF(LEN('Personal MTs'!J20)&lt;&gt;5,"Tidak valid","OK"))</f>
        <v>OK</v>
      </c>
      <c r="K20" s="30" t="str">
        <f>IF('Personal MTs'!K20="","-",IF(LEN('Personal MTs'!K20)&lt;&gt;18,"Tidak valid",IF(VALUE('Personal MTs'!K20)&lt;0,"Cek lagi","OK")))</f>
        <v>OK</v>
      </c>
      <c r="L20" s="30" t="str">
        <f>IF('Personal MTs'!L20="","-",IF(LEN('Personal MTs'!L20)&lt;&gt;16,"Tidak valid","OK"))</f>
        <v>-</v>
      </c>
      <c r="M20" s="30" t="str">
        <f>IF('Personal MTs'!M20="","-",IF(LEN('Personal MTs'!M20)&lt;4,"Cek lagi","OK"))</f>
        <v>OK</v>
      </c>
      <c r="N20" s="30" t="str">
        <f>IF('Personal MTs'!N20="","-",IF(LEN('Personal MTs'!N20)&lt;16,"Tidak valid","OK"))</f>
        <v>OK</v>
      </c>
      <c r="O20" s="30" t="str">
        <f>IF('Personal MTs'!O20="","-",IF(LEN('Personal MTs'!O20)&lt;4,"Cek lagi","OK"))</f>
        <v>OK</v>
      </c>
      <c r="P20" s="31" t="str">
        <f>IF('Personal MTs'!P20="","-",IF(VALUE(LEFT('Personal MTs'!P20,2))&gt;31,"Tanggal tidak valid",IF(VALUE(LEFT(RIGHT('Personal MTs'!P20,7),2))&gt;12,"Bulan tidak valid",IF(VALUE(RIGHT('Personal MTs'!P20,4))&gt;2000,"Umur terlalu muda",IF(VALUE(RIGHT('Personal MTs'!P20,4))&lt;1945,"Umur terlalu tua","OK")))))</f>
        <v>OK</v>
      </c>
      <c r="Q20" s="30" t="str">
        <f>IF('Personal MTs'!Q20="","-",IF('Personal MTs'!Q20="L","OK",IF('Personal MTs'!Q20="P","OK","Tidak valid")))</f>
        <v>OK</v>
      </c>
      <c r="R20" s="30" t="str">
        <f>IF('Personal MTs'!R20="","-",IF(LEN('Personal MTs'!R20)&lt;4,"Cek lagi","OK"))</f>
        <v>OK</v>
      </c>
      <c r="S20" s="30" t="str">
        <f>IF('Personal MTs'!S20="","-",IF('Personal MTs'!S20&gt;9,"Tidak valid","OK"))</f>
        <v>OK</v>
      </c>
      <c r="T20" s="30" t="str">
        <f>IF('Personal MTs'!S20="","-",IF('Personal MTs'!S20&gt;2,IF('Personal MTs'!T20="","Wajib Diisi",IF(VALUE('Personal MTs'!T20)&gt;18,"Tidak valid","OK")),IF('Personal MTs'!S20&lt;3,IF('Personal MTs'!T20="","OK","Harap dikosongkan"))))</f>
        <v>OK</v>
      </c>
      <c r="U20" s="30" t="str">
        <f>IF('Personal MTs'!U20="","-",IF('Personal MTs'!U20&gt;2,"Tidak valid",IF('Personal MTs'!U20&lt;1,"Tidak valid","OK")))</f>
        <v>OK</v>
      </c>
      <c r="V20" s="30" t="str">
        <f>IF('Personal MTs'!U20="",IF('Personal MTs'!V20="","-","Tidak valid"),IF('Personal MTs'!U20=2,IF('Personal MTs'!V20="","Wajib Diisi",IF(VALUE('Personal MTs'!V20)&gt;1,"Tidak valid","OK")),IF('Personal MTs'!U20=1,IF('Personal MTs'!V20="","OK","Harap dikosongkan"))))</f>
        <v>OK</v>
      </c>
      <c r="W20" s="31" t="str">
        <f>IF('Personal MTs'!U20=1,"OK",IF('Personal MTs'!V20="",IF('Personal MTs'!W20&lt;&gt;"","Harap dikosongkan","-"),IF('Personal MTs'!V20=0,IF('Personal MTs'!W20&lt;&gt;"","Harap dikosongkan","OK"),IF('Personal MTs'!W20="","Wajib Diisi",IF(VALUE(LEFT('Personal MTs'!W20,2))&gt;31,"Tanggal tidak valid",IF(VALUE(LEFT(RIGHT('Personal MTs'!W20,7),2))&gt;12,"Bulan tidak valid",IF(VALUE(RIGHT('Personal MTs'!W20,4))&gt;2016,"Tahun cek lagi",IF(VALUE(RIGHT('Personal MTs'!W20,4))&lt;1990,"Tahun cek lagi","OK"))))))))</f>
        <v>OK</v>
      </c>
      <c r="X20" s="30" t="str">
        <f>IF('Personal MTs'!U20="","-",IF('Personal MTs'!U20=1,IF('Personal MTs'!X20="","Wajib Diisi",IF(VALUE(LEFT('Personal MTs'!X20,2))&gt;14,"Tidak valid","OK")),IF('Personal MTs'!U20=2,(IF('Personal MTs'!V20&lt;1,IF('Personal MTs'!X20="","OK","Harap dikosongkan"),IF('Personal MTs'!X20="","Wajib Diisi",IF(VALUE(LEFT('Personal MTs'!X20,2))&gt;14,"Tidak valid","OK")))))))</f>
        <v>OK</v>
      </c>
      <c r="Y20" s="31" t="str">
        <f>IF('Personal MTs'!U20="","-",IF('Personal MTs'!U20=2,"OK",IF('Personal MTs'!U20=1,IF('Personal MTs'!Y20="","Wajib Diisi",IF('Personal MTs'!Y20="","-",IF(VALUE(LEFT('Personal MTs'!Y20,2))&gt;31,"Tanggal tidak valid",IF(VALUE(LEFT(RIGHT('Personal MTs'!Y20,7),2))&gt;12,"Bulan tidak valid",IF(VALUE(RIGHT('Personal MTs'!Y20,4))&gt;2016,"Tahun cek lagi",IF(VALUE(RIGHT('Personal MTs'!Y20,4))&lt;1960,"Tahun cek lagi","OK")))))))))</f>
        <v>OK</v>
      </c>
      <c r="Z20" s="31" t="str">
        <f>IF('Personal MTs'!Z20="","-",IF(VALUE(LEFT('Personal MTs'!Z20,2))&gt;31,"Tanggal tidak valid",IF(VALUE(LEFT(RIGHT('Personal MTs'!Z20,7),2))&gt;12,"Bulan tidak valid",IF(VALUE(RIGHT('Personal MTs'!Z20,4))&gt;2016,"Tahun cek lagi",IF(VALUE(RIGHT('Personal MTs'!Z20,4))&lt;1960,"Tahun cek lagi","OK")))))</f>
        <v>OK</v>
      </c>
      <c r="AA20" s="31" t="str">
        <f>IF('Personal MTs'!AA20="","-",IF(VALUE(LEFT('Personal MTs'!AA20,2))&gt;31,"Tanggal tidak valid",IF(VALUE(LEFT(RIGHT('Personal MTs'!AA20,7),2))&gt;12,"Bulan tidak valid",IF(VALUE(RIGHT('Personal MTs'!AA20,4))&gt;2016,"Tahun cek lagi",IF(VALUE(RIGHT('Personal MTs'!AA20,4))&lt;1960,"Tahun cek lagi","OK")))))</f>
        <v>OK</v>
      </c>
      <c r="AB20" s="30" t="str">
        <f>IF('Personal MTs'!AB20="","-",IF('Personal MTs'!AB20&gt;6,"Tidak valid",IF('Personal MTs'!AB20&lt;1,"Tidak valid","OK")))</f>
        <v>OK</v>
      </c>
      <c r="AC20" s="30" t="str">
        <f>IF('Personal MTs'!AC20="","-",IF('Personal MTs'!AC20&gt;4,"Tidak valid",IF('Personal MTs'!AC20&lt;1,"Tidak valid","OK")))</f>
        <v>OK</v>
      </c>
      <c r="AD20" s="30" t="str">
        <f>IF('Personal MTs'!AD20="","-",IF('Personal MTs'!AD20&gt;20000000,"Cek lagi","OK"))</f>
        <v>OK</v>
      </c>
      <c r="AE20" s="30" t="str">
        <f>IF('Personal MTs'!AE20="","-",IF('Personal MTs'!AE20&gt;2,"Tidak valid",IF('Personal MTs'!AE20&lt;1,"Tidak valid","OK")))</f>
        <v>OK</v>
      </c>
      <c r="AF20" s="30" t="str">
        <f>IF('Personal MTs'!AE20="",IF('Personal MTs'!AF20="","-","Harap dikosongkan"),IF('Personal MTs'!AE20=1,IF('Personal MTs'!AF20="","OK","Harap dikosongkan"),IF('Personal MTs'!AF20="","Wajib Diisi",IF('Personal MTs'!AF20&gt;8,"Tidak valid",IF('Personal MTs'!AF20&lt;1,"Tidak valid","OK")))))</f>
        <v>OK</v>
      </c>
      <c r="AG20" s="53" t="str">
        <f>IF('Personal MTs'!AE20=1,IF('Personal MTs'!AG20="","OK","Harap dikosongkan"),IF('Personal MTs'!AF20="",IF('Personal MTs'!AF20="","-","Harap dikosongkan"),IF('Personal MTs'!AF20="",IF('Personal MTs'!AG20="","OK","Harap dikosongkan"),IF('Personal MTs'!AF20&lt;&gt;"",IF('Personal MTs'!AG20="","Wajib Diisi",IF(LEN('Personal MTs'!AG20)&lt;&gt;8,"Tidak valid","OK"))))))</f>
        <v>OK</v>
      </c>
      <c r="AH20" s="30" t="str">
        <f>IF('Personal MTs'!AH20="","-",IF('Personal MTs'!AH20&gt;2,"Tidak valid",IF('Personal MTs'!AH20&lt;1,"Tidak valid","OK")))</f>
        <v>OK</v>
      </c>
      <c r="AI20" s="30" t="str">
        <f>IF('Personal MTs'!AI20="","-",IF('Personal MTs'!AI20&gt;5,"Tidak valid",IF('Personal MTs'!AI20&lt;1,"Tidak valid","OK")))</f>
        <v>OK</v>
      </c>
      <c r="AJ20" s="30" t="str">
        <f>IF('Personal MTs'!AH20="",IF('Personal MTs'!AJ20="","-","Kolom AA Wajib Diisi"),IF('Personal MTs'!AH20=1,IF('Personal MTs'!AJ20="","Wajib Diisi",IF(VALUE('Personal MTs'!AJ20)&gt;0,IF(VALUE('Personal MTs'!AJ20)&lt;34,"OK","Tidak valid"))),IF('Personal MTs'!AH20&gt;1,IF('Personal MTs'!AJ20="","OK","Harap dikosongkan"))))</f>
        <v>OK</v>
      </c>
      <c r="AK20" s="30" t="str">
        <f>IF('Personal MTs'!AH20&amp;'Personal MTs'!AJ20&amp;'Personal MTs'!AK20="","-",IF(VALUE('Personal MTs'!AH20&amp;'Personal MTs'!AJ20&amp;'Personal MTs'!AK20)=2,"OK",IF('Personal MTs'!AJ20="",IF(VALUE('Personal MTs'!AK20)&gt;0,"Harap dikosongkan","-"),IF('Personal MTs'!AJ20&lt;&gt;"",IF(VALUE('Personal MTs'!AK20)&gt;0,IF(VALUE('Personal MTs'!AK20)&gt;50,"Cek lagi","OK"),"Wajib Diisi")))))</f>
        <v>OK</v>
      </c>
      <c r="AL20" s="30" t="str">
        <f>IF('Personal MTs'!AH20="",IF('Personal MTs'!AL20="","-","Kolom Z Wajib Diisi"),IF('Personal MTs'!AH20=2,IF('Personal MTs'!AL20="","Wajib Diisi",IF(VALUE('Personal MTs'!AL20)&gt;0,IF(VALUE('Personal MTs'!AL20)&lt;9,"OK","Tidak valid"))),IF('Personal MTs'!AH20=1,IF('Personal MTs'!AL20="","OK","Harap dikosongkan"))))</f>
        <v>OK</v>
      </c>
      <c r="AM20" s="30" t="str">
        <f>IF('Personal MTs'!AM20="","-",IF('Personal MTs'!AM20&gt;8,"Tidak valid","OK"))</f>
        <v>-</v>
      </c>
      <c r="AN20" s="30" t="str">
        <f>IF('Personal MTs'!AM20="",IF('Personal MTs'!AN20="","-",IF('Personal MTs'!AN20&lt;&gt;"","Kolom AC Wajib Diisi","OK")),IF('Personal MTs'!AM20&lt;&gt;"",IF('Personal MTs'!AN20="","Wajib Diisi",IF(VALUE('Personal MTs'!AN20)&gt;24,"Cek lagi","OK"))))</f>
        <v>-</v>
      </c>
      <c r="AO20" s="30" t="str">
        <f>IF('Personal MTs'!AO20="","-",IF('Personal MTs'!AO20&gt;8,"Tidak valid","OK"))</f>
        <v>-</v>
      </c>
      <c r="AP20" s="53" t="str">
        <f>IF('Personal MTs'!AO20="",IF('Personal MTs'!AP20="","-","Harap dikosongkan"),IF('Personal MTs'!AO20&lt;&gt;"",IF('Personal MTs'!AP20="","Wajib Diisi",IF(LEN('Personal MTs'!AP20)&lt;&gt;8,"Tidak valid","OK"))))</f>
        <v>-</v>
      </c>
      <c r="AQ20" s="30" t="str">
        <f>IF('Personal MTs'!AO20="",IF('Personal MTs'!AQ20="","-","Kolom AG Wajib Diisi"),IF('Personal MTs'!AO20&lt;9,IF('Personal MTs'!AQ20="","Wajib Diisi",IF(VALUE('Personal MTs'!AQ20)&lt;34,IF(VALUE('Personal MTs'!AQ20)&gt;0,"OK","Tidak valid")))))</f>
        <v>-</v>
      </c>
      <c r="AR20" s="30" t="str">
        <f>IF('Personal MTs'!AO20="",IF('Personal MTs'!AR20="","-",IF('Personal MTs'!AR20&lt;&gt;"","Kolom AG Wajib Diisi","OK")),IF('Personal MTs'!AO20&lt;&gt;"",IF('Personal MTs'!AR20="","Wajib Diisi",IF(VALUE('Personal MTs'!AR20)&gt;50,"Cek lagi","OK"))))</f>
        <v>-</v>
      </c>
      <c r="AS20" s="30" t="str">
        <f>IF('Personal MTs'!AS20="","-",IF('Personal MTs'!AS20&gt;1,"Tidak valid",IF('Personal MTs'!AS20&lt;0,"Tidak valid","OK")))</f>
        <v>OK</v>
      </c>
      <c r="AT20" s="30" t="str">
        <f>IF('Personal MTs'!AS20="",IF('Personal MTs'!AT20&lt;&gt;"","Harap dikosongkan","-"),IF('Personal MTs'!AS20=0,IF('Personal MTs'!AT20&lt;&gt;"","Harap dikosongkan","OK"),IF('Personal MTs'!AT20="","Wajib Diisi",IF('Personal MTs'!AT20&gt;3,"Tidak valid",IF('Personal MTs'!AT20&lt;1,"Tidak valid","OK")))))</f>
        <v>OK</v>
      </c>
      <c r="AU20" s="30" t="str">
        <f>IF('Personal MTs'!AS20="",IF('Personal MTs'!AU20&lt;&gt;"","Harap dikosongkan","-"),IF('Personal MTs'!AT20&lt;&gt;1,IF('Personal MTs'!AU20="","OK","Harap dikosongkan"),IF('Personal MTs'!AU20="","Wajib Diisi",IF('Personal MTs'!AU20&gt;2016,"Cek lagi",IF('Personal MTs'!AU20&lt;2005,"Cek lagi","OK")))))</f>
        <v>OK</v>
      </c>
      <c r="AV20" s="30" t="str">
        <f>IF('Personal MTs'!AS20="",IF('Personal MTs'!AV20&lt;&gt;"","Harap dikosongkan","-"),IF('Personal MTs'!AT20&lt;&gt;1,IF('Personal MTs'!AV20="","OK","Harap dikosongkan"),IF('Personal MTs'!AV20="","Wajib Diisi",IF(VALUE('Personal MTs'!AV20)&gt;33,"Tidak valid",IF(VALUE('Personal MTs'!AV20)&lt;1,"Tidak valid","OK")))))</f>
        <v>OK</v>
      </c>
      <c r="AW20" s="30" t="str">
        <f>IF('Personal MTs'!AS20="",IF('Personal MTs'!AW20="","-","Harap dikosongkan"),IF('Personal MTs'!AS20=0,IF('Personal MTs'!AW20="","OK","Harap dikosongkan"),IF('Personal MTs'!AT20="",IF('Personal MTs'!AW20="","-","Harap dikosongkan"),IF('Personal MTs'!AT20&lt;&gt;1,IF('Personal MTs'!AW20="","OK","Harap dikosongkan"),IF('Personal MTs'!AW20="","OK",IF(LEN('Personal MTs'!AW20)&lt;12,"Tidak valid",IF(LEN('Personal MTs'!AW20)&gt;14,"Tidak valid","OK")))))))</f>
        <v>OK</v>
      </c>
      <c r="AX20" s="31" t="str">
        <f>IF('Personal MTs'!AS20="",IF('Personal MTs'!AX20="","-","Harap dikosongkan"),IF('Personal MTs'!AS20=0,IF('Personal MTs'!AX20="","OK","Harap dikosongkan"),IF('Personal MTs'!AT20="",IF('Personal MTs'!AX20="","-","Harap dikosongkan"),IF('Personal MTs'!AT20&lt;&gt;1,IF('Personal MTs'!AX20="","OK","Harap dikosongkan"),IF('Personal MTs'!AW20="",IF('Personal MTs'!AX20="","OK","Harap dikosongkan"),IF('Personal MTs'!AX20="","Wajib diisi",IF(LEN('Personal MTs'!AX20)&lt;5,"Cek lagi","OK")))))))</f>
        <v>OK</v>
      </c>
      <c r="AY20" s="31" t="str">
        <f>IF('Personal MTs'!AS20="",IF('Personal MTs'!AY20="","-","Harap dikosongkan"),IF('Personal MTs'!AS20=0,IF('Personal MTs'!AY20="","OK","Harap dikosongkan"),IF('Personal MTs'!AT20="",IF('Personal MTs'!AY20="","-","Harap dikosongkan"),IF('Personal MTs'!AT20&lt;&gt;1,IF('Personal MTs'!AY20="","OK","Harap dikosongkan"),IF('Personal MTs'!AW20="",IF('Personal MTs'!AY20="","OK","Harap dikosongkan"),IF('Personal MTs'!AY20="","Wajib diisi",IF(VALUE(LEFT('Personal MTs'!AY20,2))&gt;31,"Tanggal tidak valid",IF(VALUE(LEFT(RIGHT('Personal MTs'!AY20,7),2))&gt;12,"Bulan tidak valid",IF(VALUE(RIGHT('Personal MTs'!AY20,4))&gt;2016,"Tahun cek lagi",IF(VALUE(RIGHT('Personal MTs'!AY20,4))&lt;2005,"Tahun cek lagi","OK"))))))))))</f>
        <v>OK</v>
      </c>
      <c r="AZ20" s="30" t="str">
        <f>IF('Personal MTs'!AS20="",IF('Personal MTs'!AZ20="","-","Harap dikosongkan"),IF('Personal MTs'!AS20=0,IF('Personal MTs'!AZ20="","OK","Harap dikosongkan"),IF('Personal MTs'!AT20="",IF('Personal MTs'!AZ20="","-","Harap dikosongkan"),IF('Personal MTs'!AT20&lt;&gt;1,IF('Personal MTs'!AZ20="","OK","Harap dikosongkan"),IF('Personal MTs'!AW20="",IF('Personal MTs'!AZ20="","OK","Harap dikosongkan"),IF('Personal MTs'!AW20&lt;&gt;"",IF('Personal MTs'!AZ20="","Wajib diisi",IF('Personal MTs'!AZ20&gt;1,"Tidak valid","OK"))))))))</f>
        <v>OK</v>
      </c>
      <c r="BA20" s="30" t="str">
        <f>IF('Personal MTs'!AS20="",IF('Personal MTs'!BA20="","-","Harap dikosongkan"),IF('Personal MTs'!AS20=0,IF('Personal MTs'!BA20="","OK","Harap dikosongkan"),IF('Personal MTs'!AT20="",IF('Personal MTs'!BA20="","-","Harap dikosongkan"),IF('Personal MTs'!AT20&lt;&gt;1,IF('Personal MTs'!BA20="","OK","Harap dikosongkan"),IF('Personal MTs'!AZ20=0,IF('Personal MTs'!BA20="","OK","Harap dikosongkan"),IF('Personal MTs'!AZ20=1,IF('Personal MTs'!BA20="","Wajib diisi",IF('Personal MTs'!AZ20="",IF('Personal MTs'!BA20="","-","Harap dikosongkan"),IF('Personal MTs'!AZ20=0,IF('Personal MTs'!BA20="","OK","Harap dikosongkan"),IF('Personal MTs'!BA20="","Wajib diisi",IF('Personal MTs'!BA20&gt;2016,"Tidak valid",IF('Personal MTs'!BA20&lt;2005,"Tidak valid",IF('Personal MTs'!BA20&gt;'Personal MTs'!BA20,"Cek lagi","OK")))))))))))))</f>
        <v>OK</v>
      </c>
      <c r="BB20" s="30" t="str">
        <f>IF('Personal MTs'!AS20="",IF('Personal MTs'!BB20="","-","Harap dikosongkan"),IF('Personal MTs'!AS20=0,IF('Personal MTs'!BB20="","OK","Harap dikosongkan"),IF('Personal MTs'!AT20="",IF('Personal MTs'!BB20="","-","Harap dikosongkan"),IF('Personal MTs'!AT20&lt;&gt;1,IF('Personal MTs'!BB20="","OK","Harap dikosongkan"),IF('Personal MTs'!AZ20=0,IF('Personal MTs'!BB20="","OK","Harap dikosongkan"),IF('Personal MTs'!AZ20=1,IF('Personal MTs'!BB20="","Wajib diisi",IF('Personal MTs'!AZ20="",IF('Personal MTs'!BB20="","-","Harap dikosongkan"),IF('Personal MTs'!AZ20=0,IF('Personal MTs'!BB20="","OK","Harap dikosongkan"),IF('Personal MTs'!BB20="","Wajib diisi",IF('Personal MTs'!BB20&gt;20000000,"Cek lagi",IF('Personal MTs'!BB20&lt;100000,"Cek lagi","OK"))))))))))))</f>
        <v>OK</v>
      </c>
      <c r="BC20" s="30" t="str">
        <f>IF('Personal MTs'!BC20="","-",IF('Personal MTs'!BC20&gt;1,"Tidak valid","OK"))</f>
        <v>OK</v>
      </c>
      <c r="BD20" s="30" t="str">
        <f>IF('Personal MTs'!BC20="",IF('Personal MTs'!BD20="","-","Harap dikosongkan"),IF('Personal MTs'!BC20=0,IF('Personal MTs'!BD20="","OK","Harap dikosongkan"),IF('Personal MTs'!BD20="","Wajib Diisi",IF('Personal MTs'!BD20&gt;2016,"Tidak valid",IF('Personal MTs'!BD20&lt;2005,"Tidak valid","OK")))))</f>
        <v>OK</v>
      </c>
      <c r="BE20" s="30" t="str">
        <f>IF('Personal MTs'!BC20="",IF('Personal MTs'!BE20="","-","Harap dikosongkan"),IF('Personal MTs'!BC20=0,IF('Personal MTs'!BE20="","OK","Harap dikosongkan"),IF('Personal MTs'!BE20="","Wajib Diisi",IF('Personal MTs'!BE20&gt;2000000,"Cek lagi",IF('Personal MTs'!BE20&lt;50000,"Cek lagi","OK")))))</f>
        <v>OK</v>
      </c>
      <c r="BF20" s="30" t="str">
        <f>IF('Personal MTs'!BF20="","-",IF('Personal MTs'!BF20&gt;1,"Tidak valid","OK"))</f>
        <v>OK</v>
      </c>
      <c r="BG20" s="30" t="str">
        <f>IF('Personal MTs'!BF20="",IF('Personal MTs'!BG20&lt;&gt;"","Harap dikosongkan","-"),IF('Personal MTs'!BF20=0,IF('Personal MTs'!BG20&lt;&gt;"","Harap dikosongkan","OK"),IF('Personal MTs'!BG20="","Wajib Diisi",IF('Personal MTs'!BG20&gt;4,"Tidak valid",IF('Personal MTs'!BG20&lt;1,"Tidak valid","OK")))))</f>
        <v>OK</v>
      </c>
      <c r="BH20" s="30" t="str">
        <f>IF('Personal MTs'!BF20="",IF('Personal MTs'!BH20&lt;&gt;"","Harap dikosongkan","-"),IF('Personal MTs'!BF20=0,IF('Personal MTs'!BH20&lt;&gt;"","Harap dikosongkan","OK"),IF('Personal MTs'!BH20="","Wajib Diisi",IF('Personal MTs'!BH20&gt;4,"Tidak valid",IF('Personal MTs'!BH20&lt;1,"Tidak valid","OK")))))</f>
        <v>OK</v>
      </c>
      <c r="BI20" s="30" t="str">
        <f>IF('Personal MTs'!BF20="",IF('Personal MTs'!BI20&lt;&gt;"","Harap dikosongkan","-"),IF('Personal MTs'!BF20=0,IF('Personal MTs'!BI20&lt;&gt;"","Harap dikosongkan","OK"),IF('Personal MTs'!BI20="","Wajib Diisi",IF('Personal MTs'!BI20&gt;2015,"Tidak valid",IF('Personal MTs'!BI20&lt;1980,"Tidak valid","OK")))))</f>
        <v>OK</v>
      </c>
      <c r="BJ20" s="30" t="str">
        <f>IF('Personal MTs'!BJ20="","-",IF('Personal MTs'!BJ20&gt;1,"Tidak valid","OK"))</f>
        <v>-</v>
      </c>
      <c r="BK20" s="30" t="str">
        <f>IF('Personal MTs'!BJ20="",IF('Personal MTs'!BK20&lt;&gt;"","Kolom BJ harus diisi","-"),IF('Personal MTs'!BJ20=0,IF('Personal MTs'!BK20&lt;&gt;"","Harap dikosongkan","OK"),IF('Personal MTs'!BK20="","Wajib Diisi",IF('Personal MTs'!BK20&gt;2016,"Tidak valid",IF('Personal MTs'!BK20&lt;1980,"Tidak valid","OK")))))</f>
        <v>-</v>
      </c>
      <c r="BL20" s="30" t="str">
        <f>IF('Personal MTs'!BL20="","-",IF('Personal MTs'!BL20&gt;1,"Tidak valid","OK"))</f>
        <v>-</v>
      </c>
      <c r="BM20" s="30" t="str">
        <f>IF('Personal MTs'!BL20="",IF('Personal MTs'!BM20&lt;&gt;"","Kolom BL harus diisi","-"),IF('Personal MTs'!BL20=0,IF('Personal MTs'!BM20&lt;&gt;"","Harap dikosongkan","OK"),IF('Personal MTs'!BM20="","Wajib Diisi",IF('Personal MTs'!BM20&gt;2016,"Tidak valid",IF('Personal MTs'!BM20&lt;1980,"Tidak valid","OK")))))</f>
        <v>-</v>
      </c>
      <c r="BN20" s="30" t="str">
        <f>IF('Personal MTs'!BN20="","-",IF('Personal MTs'!BN20&gt;1,"Tidak valid","OK"))</f>
        <v>-</v>
      </c>
      <c r="BO20" s="30" t="str">
        <f>IF('Personal MTs'!BN20="",IF('Personal MTs'!BO20&lt;&gt;"","Kolom BN harus diisi","-"),IF('Personal MTs'!BN20=0,IF('Personal MTs'!BO20&lt;&gt;"","Harap dikosongkan","OK"),IF('Personal MTs'!BO20="","Wajib Diisi",IF('Personal MTs'!BO20&gt;2016,"Tidak valid",IF('Personal MTs'!BO20&lt;1980,"Tidak valid","OK")))))</f>
        <v>-</v>
      </c>
      <c r="BP20" s="30" t="str">
        <f>IF('Personal MTs'!BP20="","-",IF('Personal MTs'!BP20&gt;1,"Tidak valid","OK"))</f>
        <v>-</v>
      </c>
      <c r="BQ20" s="30" t="str">
        <f>IF('Personal MTs'!BP20="",IF('Personal MTs'!BQ20&lt;&gt;"","Kolom BP harus diisi","-"),IF('Personal MTs'!BP20=0,IF('Personal MTs'!BQ20&lt;&gt;"","Harap dikosongkan","OK"),IF('Personal MTs'!BQ20="","Wajib Diisi",IF('Personal MTs'!BQ20&gt;2016,"Tidak valid",IF('Personal MTs'!BQ20&lt;1980,"Tidak valid","OK")))))</f>
        <v>-</v>
      </c>
      <c r="BR20" s="30" t="str">
        <f>IF('Personal MTs'!BR20="","-",IF('Personal MTs'!BR20&gt;1,"Tidak valid","OK"))</f>
        <v>-</v>
      </c>
      <c r="BS20" s="30" t="str">
        <f>IF('Personal MTs'!BR20="",IF('Personal MTs'!BS20&lt;&gt;"","Kolom BR harus diisi","-"),IF('Personal MTs'!BR20=0,IF('Personal MTs'!BS20&lt;&gt;"","Harap dikosongkan","OK"),IF('Personal MTs'!BS20="","Wajib Diisi",IF('Personal MTs'!BS20&gt;2016,"Tidak valid",IF('Personal MTs'!BS20&lt;1980,"Tidak valid","OK")))))</f>
        <v>-</v>
      </c>
      <c r="BT20" s="30" t="str">
        <f>IF('Personal MTs'!BT20="","-",IF(LEN('Personal MTs'!BT20)&lt;5,"Cek lagi","OK"))</f>
        <v>OK</v>
      </c>
      <c r="BU20" s="30" t="str">
        <f>IF('Personal MTs'!BU20="","-",IF(LEN('Personal MTs'!BU20)&lt;4,"Cek lagi","OK"))</f>
        <v>OK</v>
      </c>
      <c r="BV20" s="30" t="str">
        <f>IF('Personal MTs'!BV20="","-",IF(LEN('Personal MTs'!BV20)&lt;4,"Cek lagi","OK"))</f>
        <v>OK</v>
      </c>
      <c r="BW20" s="30" t="str">
        <f>IF('Personal MTs'!BW20="","-",IF(LEN('Personal MTs'!BW20)&lt;4,"Cek lagi","OK"))</f>
        <v>OK</v>
      </c>
      <c r="BX20" s="30" t="str">
        <f>IF('Personal MTs'!BX20="","-",IF(LEN('Personal MTs'!BX20)&lt;4,"Cek lagi","OK"))</f>
        <v>OK</v>
      </c>
      <c r="BY20" s="30" t="str">
        <f>IF('Personal MTs'!BY20="","-",IF(LEN('Personal MTs'!BY20)&lt;&gt;5,"Tidak valid","OK"))</f>
        <v>OK</v>
      </c>
      <c r="BZ20" s="30" t="str">
        <f>IF('Personal MTs'!BZ20="","-",IF('Personal MTs'!BZ20&gt;5,"Tidak valid",IF('Personal MTs'!BZ20&lt;1,"Tidak valid","OK")))</f>
        <v>OK</v>
      </c>
      <c r="CA20" s="30" t="str">
        <f>IF('Personal MTs'!CA20="","-",IF('Personal MTs'!CA20&gt;8,"Tidak valid",IF('Personal MTs'!CA20&lt;1,"Tidak valid","OK")))</f>
        <v>OK</v>
      </c>
      <c r="CB20" s="30" t="str">
        <f>IF('Personal MTs'!CB20="","-",IF(LEN('Personal MTs'!CB20)&lt;9,"Cek lagi",IF(LEN('Personal MTs'!CB20)&gt;14,"Cek lagi","OK")))</f>
        <v>OK</v>
      </c>
      <c r="CC20" s="103" t="str">
        <f>IF('Personal MTs'!CC20="","-",IF('Personal MTs'!CC20&gt;6,"Tidak valid",IF('Personal MTs'!CC20&lt;1,"Tidak valid","OK")))</f>
        <v>OK</v>
      </c>
      <c r="CD20" s="103" t="str">
        <f>IF('Personal MTs'!CD20="","-",IF('Personal MTs'!CD20&gt;6,"Tidak valid",IF('Personal MTs'!CD20&lt;1,"Tidak valid","OK")))</f>
        <v>OK</v>
      </c>
      <c r="CE20" s="103" t="str">
        <f>IF('Personal MTs'!S20="","-",IF('Personal MTs'!S20&lt;6,IF('Personal MTs'!CE20="","OK","Cek lagi Kolom S"),IF(AND('Personal MTs'!S20&lt;6,'Personal MTs'!CE20&lt;&gt;""),"Harap Dikosongkan",IF(AND('Personal MTs'!S20&lt;6,'Personal MTs'!CE20=""),"-",IF(AND('Personal MTs'!S20&gt;5,'Personal MTs'!CE20=""),"Wajib Diisi",IF(OR(AND('Personal MTs'!S20&gt;5,'Personal MTs'!CE20&lt;"01"),AND('Personal MTs'!S20&gt;5,'Personal MTs'!CE20&gt;"18")),"Tidak Valid","OK"))))))</f>
        <v>OK</v>
      </c>
      <c r="CF20" s="103" t="str">
        <f>IF('Personal MTs'!S20="","-",IF('Personal MTs'!S20&lt;6,IF('Personal MTs'!CF20="","OK","Cek lagi Kolom S"),IF(AND('Personal MTs'!S20&lt;6,'Personal MTs'!CF20&lt;&gt;""),"Harap Dikosongkan",IF(AND('Personal MTs'!S20&lt;6,'Personal MTs'!CF20=""),"-",IF(AND('Personal MTs'!S20&gt;5,'Personal MTs'!CF20=""),"Wajib Diisi","OK")))))</f>
        <v>OK</v>
      </c>
      <c r="CG20" s="103" t="str">
        <f>IF('Personal MTs'!S20="","-",IF('Personal MTs'!S20&lt;6,IF('Personal MTs'!CG20="","OK","Cek lagi Kolom S"),IF(AND('Personal MTs'!S20&lt;6,'Personal MTs'!CG20&lt;&gt;""),"Harap Dikosongkan",IF(AND('Personal MTs'!S20&lt;6,'Personal MTs'!CG20=""),"-",IF(AND('Personal MTs'!S20&gt;5,'Personal MTs'!CG20=""),"Wajib Diisi",IF(OR(AND('Personal MTs'!S20&gt;5,'Personal MTs'!CG20&lt;1980),AND('Personal MTs'!S20&gt;5,'Personal MTs'!CG20&gt;2016)),"Cek lagi","OK"))))))</f>
        <v>OK</v>
      </c>
      <c r="CH20" s="103" t="str">
        <f>IF('Personal MTs'!S20="","-",IF('Personal MTs'!S20&lt;8,IF('Personal MTs'!CH20="","OK","Cek lagi Kolom S"),IF(AND('Personal MTs'!S20&lt;8,'Personal MTs'!CH20&lt;&gt;""),"Harap Dikosongkan",IF(AND('Personal MTs'!S20&lt;8,'Personal MTs'!CH20=""),"-",IF(AND('Personal MTs'!S20&gt;7,'Personal MTs'!CH20=""),"Wajib Diisi",IF(OR(AND('Personal MTs'!S20&gt;7,'Personal MTs'!CH20&lt;"01"),AND('Personal MTs'!S20&gt;7,'Personal MTs'!CH20&gt;"18")),"Tidak Valid","OK"))))))</f>
        <v>OK</v>
      </c>
      <c r="CI20" s="103" t="str">
        <f>IF('Personal MTs'!S20="","-",IF('Personal MTs'!S20&lt;8,IF('Personal MTs'!CI20="","OK","Cek lagi Kolom S"),IF(AND('Personal MTs'!S20&lt;8,'Personal MTs'!CI20&lt;&gt;""),"Harap Dikosongkan",IF(AND('Personal MTs'!S20&lt;8,'Personal MTs'!CI20=""),"-",IF(AND('Personal MTs'!S20&gt;7,'Personal MTs'!CI20=""),"Wajib Diisi","OK")))))</f>
        <v>OK</v>
      </c>
      <c r="CJ20" s="103" t="str">
        <f>IF('Personal MTs'!S20="","-",IF('Personal MTs'!S20&lt;8,IF('Personal MTs'!CJ20="","OK","Cek lagi Kolom S"),IF(AND('Personal MTs'!S20&lt;8,'Personal MTs'!CJ20&lt;&gt;""),"Harap Dikosongkan",IF(AND('Personal MTs'!S20&lt;8,'Personal MTs'!CJ20=""),"-",IF(AND('Personal MTs'!S20&gt;7,'Personal MTs'!CJ20=""),"Wajib Diisi",IF(OR(AND('Personal MTs'!S20&gt;7,'Personal MTs'!CJ20&lt;1980),AND('Personal MTs'!S20&gt;7,'Personal MTs'!CJ20&gt;2016)),"Cek lagi","OK"))))))</f>
        <v>OK</v>
      </c>
      <c r="CK20" s="103" t="str">
        <f>IF('Personal MTs'!S20="","-",IF('Personal MTs'!S20&lt;9,IF('Personal MTs'!CK20="","OK","Cek lagi Kolom S"),IF(AND('Personal MTs'!S20&lt;9,'Personal MTs'!CK20&lt;&gt;""),"Harap Dikosongkan",IF(AND('Personal MTs'!S20&lt;9,'Personal MTs'!CK20=""),"-",IF(AND('Personal MTs'!S20&gt;8,'Personal MTs'!CK20=""),"Wajib Diisi",IF(OR(AND('Personal MTs'!S20&gt;8,'Personal MTs'!CK20&lt;"01"),AND('Personal MTs'!S20&gt;8,'Personal MTs'!CK20&gt;"18")),"Tidak Valid","OK"))))))</f>
        <v>OK</v>
      </c>
      <c r="CL20" s="103" t="str">
        <f>IF('Personal MTs'!S20="","-",IF('Personal MTs'!S20&lt;9,IF('Personal MTs'!CL20="","OK","Cek lagi Kolom S"),IF(AND('Personal MTs'!S20&lt;9,'Personal MTs'!CL20&lt;&gt;""),"Harap Dikosongkan",IF(AND('Personal MTs'!S20&lt;9,'Personal MTs'!CL20=""),"-",IF(AND('Personal MTs'!S20&gt;8,'Personal MTs'!CL20=""),"Wajib Diisi","OK")))))</f>
        <v>OK</v>
      </c>
      <c r="CM20" s="103" t="str">
        <f>IF('Personal MTs'!S20="","-",IF('Personal MTs'!S20&lt;9,IF('Personal MTs'!CM20="","OK","Cek lagi Kolom S"),IF(AND('Personal MTs'!S20&lt;9,'Personal MTs'!CM20&lt;&gt;""),"Harap Dikosongkan",IF(AND('Personal MTs'!S20&lt;9,'Personal MTs'!CM20=""),"-",IF(AND('Personal MTs'!S20&gt;8,'Personal MTs'!CM20=""),"Wajib Diisi",IF(OR(AND('Personal MTs'!S20&gt;8,'Personal MTs'!CM20&lt;1980),AND('Personal MTs'!S20&gt;8,'Personal MTs'!CM20&gt;2016)),"Cek lagi","OK"))))))</f>
        <v>OK</v>
      </c>
      <c r="CN20" s="103" t="str">
        <f>IF(AND('Personal MTs'!AH20=1,'Personal MTs'!U20=2,'Personal MTs'!AC20=1),IF(AND('Personal MTs'!AH20=1,'Personal MTs'!U20=2,'Personal MTs'!AC20=1,'Personal MTs'!CN20=""),"Wajib Diisi",IF(AND('Personal MTs'!AH20=1,'Personal MTs'!U20=2,'Personal MTs'!AC20=1,'Personal MTs'!CN20&lt;&gt;""),"OK","-")),IF('Personal MTs'!CN20&lt;&gt;"","Harap Dikosongkan","-"))</f>
        <v>-</v>
      </c>
      <c r="CO20" s="103" t="str">
        <f>IF(AND('Personal MTs'!AH20=1,'Personal MTs'!U20=2,'Personal MTs'!AC20=1),IF('Personal MTs'!CO20="","Wajib Diisi",IF(VALUE(RIGHT('Personal MTs'!CO20,4))&gt;2016,"Tahun cek lagi",IF(VALUE(RIGHT('Personal MTs'!CO20,4))&lt;1961,"Tahun cek lagi","OK"))),IF('Personal MTs'!CO20&lt;&gt;"","Harap dikosongkan","-"))</f>
        <v>-</v>
      </c>
      <c r="CP20" s="103" t="str">
        <f>IF(AND('Personal MTs'!AH20=1,'Personal MTs'!U20=2,'Personal MTs'!AC20=1,'Personal MTs'!V20=1),IF(AND('Personal MTs'!AH20=1,'Personal MTs'!U20=2,'Personal MTs'!AC20=1,'Personal MTs'!CP20="",,'Personal MTs'!V20=1),"Wajib Diisi",IF(AND('Personal MTs'!AH20=1,'Personal MTs'!U20=2,'Personal MTs'!AC20=1,'Personal MTs'!CP20&lt;&gt;"",'Personal MTs'!V20=1),"OK","-")),IF('Personal MTs'!CP20&lt;&gt;"","Harap Dikosongkan","-"))</f>
        <v>-</v>
      </c>
      <c r="CQ20" s="103" t="str">
        <f>IF(AND('Personal MTs'!AH20=1,'Personal MTs'!U20=2,'Personal MTs'!AC20=1,'Personal MTs'!V20=1),IF('Personal MTs'!CQ20="","Wajib Diisi",IF(VALUE(RIGHT('Personal MTs'!CQ20,4))&gt;2016,"Tahun cek lagi",IF(VALUE(RIGHT('Personal MTs'!CQ20,4))&lt;2006,"Tahun cek lagi","OK"))),IF('Personal MTs'!CQ20&lt;&gt;"","Harap dikosongkan","-"))</f>
        <v>-</v>
      </c>
      <c r="CR20" s="103" t="str">
        <f>IF(AND('Personal MTs'!AS20="",'Personal MTs'!CR20=""),"-",IF(AND('Personal MTs'!AS20=0,'Personal MTs'!CR20=""),"OK",IF(AND('Personal MTs'!AS20=1,'Personal MTs'!CR20=""),"Wajib Diisi",IF('Personal MTs'!AS20="",IF('Personal MTs'!CR20&lt;&gt;"","Harap dikosongkan","-"),IF('Personal MTs'!AS20&gt;1,IF('Personal MTs'!CR20="","-","Harap dikosongkan"),IF('Personal MTs'!CR20="","-",IF(LEN('Personal MTs'!CR20)&gt;54,"Tidak valid",IF(LEN('Personal MTs'!CR20)&lt;2,"Tidak valid",IF(VALUE('Personal MTs'!CR20)&lt;0,"Cek lagi","OK")))))))))</f>
        <v>OK</v>
      </c>
      <c r="CS20" s="103" t="str">
        <f>IF(AND('Personal MTs'!AS20="",'Personal MTs'!CS20=""),"-",IF(AND('Personal MTs'!AS20=0,'Personal MTs'!CS20=""),"OK",IF(AND('Personal MTs'!AS20=1,'Personal MTs'!CS20=""),"Wajib Diisi",IF(OR('Personal MTs'!AS20="",'Personal MTs'!AS20=0),IF('Personal MTs'!CS20&lt;&gt;"","Harap dikosongkan","-"),IF('Personal MTs'!AS20&gt;1,IF('Personal MTs'!CS20="","-","Harap dikosongkan"),IF('Personal MTs'!CS20="","-",IF(('Personal MTs'!CS20)&gt;6,"Tidak Valid",IF(('Personal MTs'!CS20)&lt;1,"Tidak Valid",IF(VALUE('Personal MTs'!CS20)&lt;0,"Cek lagi","OK")))))))))</f>
        <v>OK</v>
      </c>
      <c r="CT20" s="103" t="str">
        <f>IF(AND('Personal MTs'!AS20="",'Personal MTs'!CT20=""),"-",IF(AND('Personal MTs'!AS20=0,'Personal MTs'!CT20=""),"OK",IF(AND('Personal MTs'!AT20=1,'Personal MTs'!CT20=""),"Wajib Diisi",IF(AND('Personal MTs'!AT20&gt;1,'Personal MTs'!CT20=""),"OK",IF(AND('Personal MTs'!AT20&lt;&gt;1,'Personal MTs'!CT20&lt;&gt;""),"Harap Dikosongkan",IF(AND('Personal MTs'!AT20=1,'Personal MTs'!CT20&lt;&gt;""),IF(VALUE(RIGHT('Personal MTs'!CT20,4))&gt;2016,"Tahun cek lagi",IF(VALUE(RIGHT('Personal MTs'!CT20,4))&lt;2006,"Tahun cek lagi","OK")),"-"))))))</f>
        <v>OK</v>
      </c>
      <c r="CU20" s="103" t="str">
        <f>IF(AND('Personal MTs'!AS20="",'Personal MTs'!CU20=""),"-",IF(AND('Personal MTs'!AS20=0,'Personal MTs'!CU20=""),"OK",IF(AND('Personal MTs'!AT20=1,'Personal MTs'!CU20=""),"Wajib Diisi",IF(AND('Personal MTs'!AT20&gt;1,'Personal MTs'!CT20=""),"OK",IF(AND('Personal MTs'!AT20&lt;&gt;1,'Personal MTs'!CU20&lt;&gt;""),"Harap Dikosongkan",IF(AND('Personal MTs'!AT20=1,'Personal MTs'!CU20&lt;&gt;""),IF(LEN('Personal MTs'!CU20)&gt;54,"Tidak Valid",IF(LEN('Personal MTs'!CU20)&lt;2,"Tidak Valid","OK")),"-"))))))</f>
        <v>OK</v>
      </c>
      <c r="CV20" s="103" t="str">
        <f>IF(AND('Personal MTs'!AS20="",'Personal MTs'!CV20=""),"-",IF(AND('Personal MTs'!AS20=0,'Personal MTs'!CV20=""),"OK",IF(AND('Personal MTs'!AT20=1,'Personal MTs'!CV20=""),"Wajib Diisi",IF(AND('Personal MTs'!AT20&gt;1,'Personal MTs'!CV20=""),"OK",IF(AND('Personal MTs'!AT20&lt;&gt;1,'Personal MTs'!CV20&lt;&gt;""),"Harap Dikosongkan",IF(AND('Personal MTs'!AT20=1,'Personal MTs'!CV20&lt;&gt;""),IF(VALUE(RIGHT('Personal MTs'!CV20,4))&gt;2016,"Tahun cek lagi",IF(VALUE(RIGHT('Personal MTs'!CV20,4))&lt;2006,"Tahun cek lagi","OK")),"-"))))))</f>
        <v>OK</v>
      </c>
      <c r="CW20" s="103" t="str">
        <f>IF(AND('Personal MTs'!AS20="",'Personal MTs'!CW20=""),"-",IF(AND('Personal MTs'!AS20=0,'Personal MTs'!CW20=""),"OK",IF(AND('Personal MTs'!AS20=1,'Personal MTs'!CW20=""),"Wajib Diisi",IF(AND('Personal MTs'!AS20&lt;&gt;1,'Personal MTs'!CW20&lt;&gt;""),"Harap Dikosongkan",IF(AND('Personal MTs'!AS20=1,'Personal MTs'!CW20&lt;&gt;""),IF(LEN('Personal MTs'!CW20)&gt;3,"Tidak Valid",IF(LEN('Personal MTs'!CW20)&lt;3,"Tidak Valid","OK")),"-")))))</f>
        <v>OK</v>
      </c>
      <c r="CX20" s="103" t="str">
        <f>IF(AND('Personal MTs'!AS20="",'Personal MTs'!CX20=""),"-",IF(AND('Personal MTs'!AS20=0,'Personal MTs'!CX20=""),"OK",IF(AND('Personal MTs'!AS20=1,'Personal MTs'!CX20=""),"Wajib Diisi",IF(AND('Personal MTs'!AS20&lt;&gt;1,'Personal MTs'!CX20&lt;&gt;""),"Harap Dikosongkan",IF(AND('Personal MTs'!AS20=1,'Personal MTs'!CX20&lt;&gt;""),"OK","-")))))</f>
        <v>OK</v>
      </c>
    </row>
    <row r="21" spans="1:102" s="23" customFormat="1" ht="15" customHeight="1">
      <c r="A21" s="30" t="str">
        <f>IF('Personal MTs'!A21="","-",IF(LEN('Personal MTs'!A21)&lt;&gt;12,"Tidak valid","OK"))</f>
        <v>-</v>
      </c>
      <c r="B21" s="30" t="str">
        <f>IF('Personal MTs'!B21="","-",IF(LEN('Personal MTs'!B21)&lt;&gt;8,"Tidak valid","OK"))</f>
        <v>-</v>
      </c>
      <c r="C21" s="31" t="str">
        <f>IF('Personal MTs'!C21="","-",IF(LEN('Personal MTs'!C21)&lt;5,"Cek lagi","OK"))</f>
        <v>-</v>
      </c>
      <c r="D21" s="30" t="str">
        <f>IF('Personal MTs'!D21="","-",IF('Personal MTs'!D21="MTsN","OK",IF('Personal MTs'!D21="MTsS","OK","Tidak valid")))</f>
        <v>-</v>
      </c>
      <c r="E21" s="30" t="str">
        <f>IF('Personal MTs'!E21="","-",IF(LEN('Personal MTs'!E21)&lt;5,"Cek lagi","OK"))</f>
        <v>-</v>
      </c>
      <c r="F21" s="30" t="str">
        <f>IF('Personal MTs'!F21="","-",IF(LEN('Personal MTs'!F21)&lt;4,"Cek lagi","OK"))</f>
        <v>-</v>
      </c>
      <c r="G21" s="30" t="str">
        <f>IF('Personal MTs'!G21="","-",IF(LEN('Personal MTs'!G21)&lt;4,"Cek lagi","OK"))</f>
        <v>-</v>
      </c>
      <c r="H21" s="30" t="str">
        <f>IF('Personal MTs'!H21="","-",IF(LEN('Personal MTs'!H21)&lt;4,"Cek lagi","OK"))</f>
        <v>-</v>
      </c>
      <c r="I21" s="30" t="str">
        <f>IF('Personal MTs'!I21="","-",IF(LEN('Personal MTs'!I21)&lt;4,"Cek lagi","OK"))</f>
        <v>-</v>
      </c>
      <c r="J21" s="30" t="str">
        <f>IF('Personal MTs'!J21="","-",IF(LEN('Personal MTs'!J21)&lt;&gt;5,"Tidak valid","OK"))</f>
        <v>-</v>
      </c>
      <c r="K21" s="30" t="str">
        <f>IF('Personal MTs'!K21="","-",IF(LEN('Personal MTs'!K21)&lt;&gt;18,"Tidak valid",IF(VALUE('Personal MTs'!K21)&lt;0,"Cek lagi","OK")))</f>
        <v>-</v>
      </c>
      <c r="L21" s="30" t="str">
        <f>IF('Personal MTs'!L21="","-",IF(LEN('Personal MTs'!L21)&lt;&gt;16,"Tidak valid","OK"))</f>
        <v>-</v>
      </c>
      <c r="M21" s="30" t="str">
        <f>IF('Personal MTs'!M21="","-",IF(LEN('Personal MTs'!M21)&lt;4,"Cek lagi","OK"))</f>
        <v>-</v>
      </c>
      <c r="N21" s="30" t="str">
        <f>IF('Personal MTs'!N21="","-",IF(LEN('Personal MTs'!N21)&lt;16,"Tidak valid","OK"))</f>
        <v>-</v>
      </c>
      <c r="O21" s="30" t="str">
        <f>IF('Personal MTs'!O21="","-",IF(LEN('Personal MTs'!O21)&lt;4,"Cek lagi","OK"))</f>
        <v>-</v>
      </c>
      <c r="P21" s="31" t="str">
        <f>IF('Personal MTs'!P21="","-",IF(VALUE(LEFT('Personal MTs'!P21,2))&gt;31,"Tanggal tidak valid",IF(VALUE(LEFT(RIGHT('Personal MTs'!P21,7),2))&gt;12,"Bulan tidak valid",IF(VALUE(RIGHT('Personal MTs'!P21,4))&gt;2000,"Umur terlalu muda",IF(VALUE(RIGHT('Personal MTs'!P21,4))&lt;1945,"Umur terlalu tua","OK")))))</f>
        <v>-</v>
      </c>
      <c r="Q21" s="30" t="str">
        <f>IF('Personal MTs'!Q21="","-",IF('Personal MTs'!Q21="L","OK",IF('Personal MTs'!Q21="P","OK","Tidak valid")))</f>
        <v>-</v>
      </c>
      <c r="R21" s="30" t="str">
        <f>IF('Personal MTs'!R21="","-",IF(LEN('Personal MTs'!R21)&lt;4,"Cek lagi","OK"))</f>
        <v>-</v>
      </c>
      <c r="S21" s="30" t="str">
        <f>IF('Personal MTs'!S21="","-",IF('Personal MTs'!S21&gt;9,"Tidak valid","OK"))</f>
        <v>-</v>
      </c>
      <c r="T21" s="30" t="str">
        <f>IF('Personal MTs'!S21="","-",IF('Personal MTs'!S21&gt;2,IF('Personal MTs'!T21="","Wajib Diisi",IF(VALUE('Personal MTs'!T21)&gt;18,"Tidak valid","OK")),IF('Personal MTs'!S21&lt;3,IF('Personal MTs'!T21="","OK","Harap dikosongkan"))))</f>
        <v>-</v>
      </c>
      <c r="U21" s="30" t="str">
        <f>IF('Personal MTs'!U21="","-",IF('Personal MTs'!U21&gt;2,"Tidak valid",IF('Personal MTs'!U21&lt;1,"Tidak valid","OK")))</f>
        <v>-</v>
      </c>
      <c r="V21" s="30" t="str">
        <f>IF('Personal MTs'!U21="",IF('Personal MTs'!V21="","-","Tidak valid"),IF('Personal MTs'!U21=2,IF('Personal MTs'!V21="","Wajib Diisi",IF(VALUE('Personal MTs'!V21)&gt;1,"Tidak valid","OK")),IF('Personal MTs'!U21=1,IF('Personal MTs'!V21="","OK","Harap dikosongkan"))))</f>
        <v>-</v>
      </c>
      <c r="W21" s="31" t="str">
        <f>IF('Personal MTs'!U21=1,"OK",IF('Personal MTs'!V21="",IF('Personal MTs'!W21&lt;&gt;"","Harap dikosongkan","-"),IF('Personal MTs'!V21=0,IF('Personal MTs'!W21&lt;&gt;"","Harap dikosongkan","OK"),IF('Personal MTs'!W21="","Wajib Diisi",IF(VALUE(LEFT('Personal MTs'!W21,2))&gt;31,"Tanggal tidak valid",IF(VALUE(LEFT(RIGHT('Personal MTs'!W21,7),2))&gt;12,"Bulan tidak valid",IF(VALUE(RIGHT('Personal MTs'!W21,4))&gt;2016,"Tahun cek lagi",IF(VALUE(RIGHT('Personal MTs'!W21,4))&lt;1990,"Tahun cek lagi","OK"))))))))</f>
        <v>-</v>
      </c>
      <c r="X21" s="30" t="str">
        <f>IF('Personal MTs'!U21="","-",IF('Personal MTs'!U21=1,IF('Personal MTs'!X21="","Wajib Diisi",IF(VALUE(LEFT('Personal MTs'!X21,2))&gt;14,"Tidak valid","OK")),IF('Personal MTs'!U21=2,(IF('Personal MTs'!V21&lt;1,IF('Personal MTs'!X21="","OK","Harap dikosongkan"),IF('Personal MTs'!X21="","Wajib Diisi",IF(VALUE(LEFT('Personal MTs'!X21,2))&gt;14,"Tidak valid","OK")))))))</f>
        <v>-</v>
      </c>
      <c r="Y21" s="31" t="str">
        <f>IF('Personal MTs'!U21="","-",IF('Personal MTs'!U21=2,"OK",IF('Personal MTs'!U21=1,IF('Personal MTs'!Y21="","Wajib Diisi",IF('Personal MTs'!Y21="","-",IF(VALUE(LEFT('Personal MTs'!Y21,2))&gt;31,"Tanggal tidak valid",IF(VALUE(LEFT(RIGHT('Personal MTs'!Y21,7),2))&gt;12,"Bulan tidak valid",IF(VALUE(RIGHT('Personal MTs'!Y21,4))&gt;2016,"Tahun cek lagi",IF(VALUE(RIGHT('Personal MTs'!Y21,4))&lt;1960,"Tahun cek lagi","OK")))))))))</f>
        <v>-</v>
      </c>
      <c r="Z21" s="31" t="str">
        <f>IF('Personal MTs'!Z21="","-",IF(VALUE(LEFT('Personal MTs'!Z21,2))&gt;31,"Tanggal tidak valid",IF(VALUE(LEFT(RIGHT('Personal MTs'!Z21,7),2))&gt;12,"Bulan tidak valid",IF(VALUE(RIGHT('Personal MTs'!Z21,4))&gt;2016,"Tahun cek lagi",IF(VALUE(RIGHT('Personal MTs'!Z21,4))&lt;1960,"Tahun cek lagi","OK")))))</f>
        <v>-</v>
      </c>
      <c r="AA21" s="31" t="str">
        <f>IF('Personal MTs'!AA21="","-",IF(VALUE(LEFT('Personal MTs'!AA21,2))&gt;31,"Tanggal tidak valid",IF(VALUE(LEFT(RIGHT('Personal MTs'!AA21,7),2))&gt;12,"Bulan tidak valid",IF(VALUE(RIGHT('Personal MTs'!AA21,4))&gt;2016,"Tahun cek lagi",IF(VALUE(RIGHT('Personal MTs'!AA21,4))&lt;1960,"Tahun cek lagi","OK")))))</f>
        <v>-</v>
      </c>
      <c r="AB21" s="30" t="str">
        <f>IF('Personal MTs'!AB21="","-",IF('Personal MTs'!AB21&gt;6,"Tidak valid",IF('Personal MTs'!AB21&lt;1,"Tidak valid","OK")))</f>
        <v>-</v>
      </c>
      <c r="AC21" s="30" t="str">
        <f>IF('Personal MTs'!AC21="","-",IF('Personal MTs'!AC21&gt;4,"Tidak valid",IF('Personal MTs'!AC21&lt;1,"Tidak valid","OK")))</f>
        <v>-</v>
      </c>
      <c r="AD21" s="30" t="str">
        <f>IF('Personal MTs'!AD21="","-",IF('Personal MTs'!AD21&gt;20000000,"Cek lagi","OK"))</f>
        <v>-</v>
      </c>
      <c r="AE21" s="30" t="str">
        <f>IF('Personal MTs'!AE21="","-",IF('Personal MTs'!AE21&gt;2,"Tidak valid",IF('Personal MTs'!AE21&lt;1,"Tidak valid","OK")))</f>
        <v>-</v>
      </c>
      <c r="AF21" s="30" t="str">
        <f>IF('Personal MTs'!AE21="",IF('Personal MTs'!AF21="","-","Harap dikosongkan"),IF('Personal MTs'!AE21=1,IF('Personal MTs'!AF21="","OK","Harap dikosongkan"),IF('Personal MTs'!AF21="","Wajib Diisi",IF('Personal MTs'!AF21&gt;8,"Tidak valid",IF('Personal MTs'!AF21&lt;1,"Tidak valid","OK")))))</f>
        <v>-</v>
      </c>
      <c r="AG21" s="53" t="str">
        <f>IF('Personal MTs'!AE21=1,IF('Personal MTs'!AG21="","OK","Harap dikosongkan"),IF('Personal MTs'!AF21="",IF('Personal MTs'!AF21="","-","Harap dikosongkan"),IF('Personal MTs'!AF21="",IF('Personal MTs'!AG21="","OK","Harap dikosongkan"),IF('Personal MTs'!AF21&lt;&gt;"",IF('Personal MTs'!AG21="","Wajib Diisi",IF(LEN('Personal MTs'!AG21)&lt;&gt;8,"Tidak valid","OK"))))))</f>
        <v>-</v>
      </c>
      <c r="AH21" s="30" t="str">
        <f>IF('Personal MTs'!AH21="","-",IF('Personal MTs'!AH21&gt;2,"Tidak valid",IF('Personal MTs'!AH21&lt;1,"Tidak valid","OK")))</f>
        <v>-</v>
      </c>
      <c r="AI21" s="30" t="str">
        <f>IF('Personal MTs'!AI21="","-",IF('Personal MTs'!AI21&gt;5,"Tidak valid",IF('Personal MTs'!AI21&lt;1,"Tidak valid","OK")))</f>
        <v>-</v>
      </c>
      <c r="AJ21" s="30" t="str">
        <f>IF('Personal MTs'!AH21="",IF('Personal MTs'!AJ21="","-","Kolom AA Wajib Diisi"),IF('Personal MTs'!AH21=1,IF('Personal MTs'!AJ21="","Wajib Diisi",IF(VALUE('Personal MTs'!AJ21)&gt;0,IF(VALUE('Personal MTs'!AJ21)&lt;34,"OK","Tidak valid"))),IF('Personal MTs'!AH21&gt;1,IF('Personal MTs'!AJ21="","OK","Harap dikosongkan"))))</f>
        <v>-</v>
      </c>
      <c r="AK21" s="30" t="str">
        <f>IF('Personal MTs'!AH21&amp;'Personal MTs'!AJ21&amp;'Personal MTs'!AK21="","-",IF(VALUE('Personal MTs'!AH21&amp;'Personal MTs'!AJ21&amp;'Personal MTs'!AK21)=2,"OK",IF('Personal MTs'!AJ21="",IF(VALUE('Personal MTs'!AK21)&gt;0,"Harap dikosongkan","-"),IF('Personal MTs'!AJ21&lt;&gt;"",IF(VALUE('Personal MTs'!AK21)&gt;0,IF(VALUE('Personal MTs'!AK21)&gt;50,"Cek lagi","OK"),"Wajib Diisi")))))</f>
        <v>-</v>
      </c>
      <c r="AL21" s="30" t="str">
        <f>IF('Personal MTs'!AH21="",IF('Personal MTs'!AL21="","-","Kolom Z Wajib Diisi"),IF('Personal MTs'!AH21=2,IF('Personal MTs'!AL21="","Wajib Diisi",IF(VALUE('Personal MTs'!AL21)&gt;0,IF(VALUE('Personal MTs'!AL21)&lt;9,"OK","Tidak valid"))),IF('Personal MTs'!AH21=1,IF('Personal MTs'!AL21="","OK","Harap dikosongkan"))))</f>
        <v>-</v>
      </c>
      <c r="AM21" s="30" t="str">
        <f>IF('Personal MTs'!AM21="","-",IF('Personal MTs'!AM21&gt;8,"Tidak valid","OK"))</f>
        <v>-</v>
      </c>
      <c r="AN21" s="30" t="str">
        <f>IF('Personal MTs'!AM21="",IF('Personal MTs'!AN21="","-",IF('Personal MTs'!AN21&lt;&gt;"","Kolom AC Wajib Diisi","OK")),IF('Personal MTs'!AM21&lt;&gt;"",IF('Personal MTs'!AN21="","Wajib Diisi",IF(VALUE('Personal MTs'!AN21)&gt;24,"Cek lagi","OK"))))</f>
        <v>-</v>
      </c>
      <c r="AO21" s="30" t="str">
        <f>IF('Personal MTs'!AO21="","-",IF('Personal MTs'!AO21&gt;8,"Tidak valid","OK"))</f>
        <v>-</v>
      </c>
      <c r="AP21" s="53" t="str">
        <f>IF('Personal MTs'!AO21="",IF('Personal MTs'!AP21="","-","Harap dikosongkan"),IF('Personal MTs'!AO21&lt;&gt;"",IF('Personal MTs'!AP21="","Wajib Diisi",IF(LEN('Personal MTs'!AP21)&lt;&gt;8,"Tidak valid","OK"))))</f>
        <v>-</v>
      </c>
      <c r="AQ21" s="30" t="str">
        <f>IF('Personal MTs'!AO21="",IF('Personal MTs'!AQ21="","-","Kolom AG Wajib Diisi"),IF('Personal MTs'!AO21&lt;9,IF('Personal MTs'!AQ21="","Wajib Diisi",IF(VALUE('Personal MTs'!AQ21)&lt;34,IF(VALUE('Personal MTs'!AQ21)&gt;0,"OK","Tidak valid")))))</f>
        <v>-</v>
      </c>
      <c r="AR21" s="30" t="str">
        <f>IF('Personal MTs'!AO21="",IF('Personal MTs'!AR21="","-",IF('Personal MTs'!AR21&lt;&gt;"","Kolom AG Wajib Diisi","OK")),IF('Personal MTs'!AO21&lt;&gt;"",IF('Personal MTs'!AR21="","Wajib Diisi",IF(VALUE('Personal MTs'!AR21)&gt;50,"Cek lagi","OK"))))</f>
        <v>-</v>
      </c>
      <c r="AS21" s="30" t="str">
        <f>IF('Personal MTs'!AS21="","-",IF('Personal MTs'!AS21&gt;1,"Tidak valid",IF('Personal MTs'!AS21&lt;0,"Tidak valid","OK")))</f>
        <v>-</v>
      </c>
      <c r="AT21" s="30" t="str">
        <f>IF('Personal MTs'!AS21="",IF('Personal MTs'!AT21&lt;&gt;"","Harap dikosongkan","-"),IF('Personal MTs'!AS21=0,IF('Personal MTs'!AT21&lt;&gt;"","Harap dikosongkan","OK"),IF('Personal MTs'!AT21="","Wajib Diisi",IF('Personal MTs'!AT21&gt;3,"Tidak valid",IF('Personal MTs'!AT21&lt;1,"Tidak valid","OK")))))</f>
        <v>-</v>
      </c>
      <c r="AU21" s="30" t="str">
        <f>IF('Personal MTs'!AS21="",IF('Personal MTs'!AU21&lt;&gt;"","Harap dikosongkan","-"),IF('Personal MTs'!AT21&lt;&gt;1,IF('Personal MTs'!AU21="","OK","Harap dikosongkan"),IF('Personal MTs'!AU21="","Wajib Diisi",IF('Personal MTs'!AU21&gt;2016,"Cek lagi",IF('Personal MTs'!AU21&lt;2005,"Cek lagi","OK")))))</f>
        <v>-</v>
      </c>
      <c r="AV21" s="30" t="str">
        <f>IF('Personal MTs'!AS21="",IF('Personal MTs'!AV21&lt;&gt;"","Harap dikosongkan","-"),IF('Personal MTs'!AT21&lt;&gt;1,IF('Personal MTs'!AV21="","OK","Harap dikosongkan"),IF('Personal MTs'!AV21="","Wajib Diisi",IF(VALUE('Personal MTs'!AV21)&gt;33,"Tidak valid",IF(VALUE('Personal MTs'!AV21)&lt;1,"Tidak valid","OK")))))</f>
        <v>-</v>
      </c>
      <c r="AW21" s="30" t="str">
        <f>IF('Personal MTs'!AS21="",IF('Personal MTs'!AW21="","-","Harap dikosongkan"),IF('Personal MTs'!AS21=0,IF('Personal MTs'!AW21="","OK","Harap dikosongkan"),IF('Personal MTs'!AT21="",IF('Personal MTs'!AW21="","-","Harap dikosongkan"),IF('Personal MTs'!AT21&lt;&gt;1,IF('Personal MTs'!AW21="","OK","Harap dikosongkan"),IF('Personal MTs'!AW21="","OK",IF(LEN('Personal MTs'!AW21)&lt;12,"Tidak valid",IF(LEN('Personal MTs'!AW21)&gt;14,"Tidak valid","OK")))))))</f>
        <v>-</v>
      </c>
      <c r="AX21" s="31" t="str">
        <f>IF('Personal MTs'!AS21="",IF('Personal MTs'!AX21="","-","Harap dikosongkan"),IF('Personal MTs'!AS21=0,IF('Personal MTs'!AX21="","OK","Harap dikosongkan"),IF('Personal MTs'!AT21="",IF('Personal MTs'!AX21="","-","Harap dikosongkan"),IF('Personal MTs'!AT21&lt;&gt;1,IF('Personal MTs'!AX21="","OK","Harap dikosongkan"),IF('Personal MTs'!AW21="",IF('Personal MTs'!AX21="","OK","Harap dikosongkan"),IF('Personal MTs'!AX21="","Wajib diisi",IF(LEN('Personal MTs'!AX21)&lt;5,"Cek lagi","OK")))))))</f>
        <v>-</v>
      </c>
      <c r="AY21" s="31" t="str">
        <f>IF('Personal MTs'!AS21="",IF('Personal MTs'!AY21="","-","Harap dikosongkan"),IF('Personal MTs'!AS21=0,IF('Personal MTs'!AY21="","OK","Harap dikosongkan"),IF('Personal MTs'!AT21="",IF('Personal MTs'!AY21="","-","Harap dikosongkan"),IF('Personal MTs'!AT21&lt;&gt;1,IF('Personal MTs'!AY21="","OK","Harap dikosongkan"),IF('Personal MTs'!AW21="",IF('Personal MTs'!AY21="","OK","Harap dikosongkan"),IF('Personal MTs'!AY21="","Wajib diisi",IF(VALUE(LEFT('Personal MTs'!AY21,2))&gt;31,"Tanggal tidak valid",IF(VALUE(LEFT(RIGHT('Personal MTs'!AY21,7),2))&gt;12,"Bulan tidak valid",IF(VALUE(RIGHT('Personal MTs'!AY21,4))&gt;2016,"Tahun cek lagi",IF(VALUE(RIGHT('Personal MTs'!AY21,4))&lt;2005,"Tahun cek lagi","OK"))))))))))</f>
        <v>-</v>
      </c>
      <c r="AZ21" s="30" t="str">
        <f>IF('Personal MTs'!AS21="",IF('Personal MTs'!AZ21="","-","Harap dikosongkan"),IF('Personal MTs'!AS21=0,IF('Personal MTs'!AZ21="","OK","Harap dikosongkan"),IF('Personal MTs'!AT21="",IF('Personal MTs'!AZ21="","-","Harap dikosongkan"),IF('Personal MTs'!AT21&lt;&gt;1,IF('Personal MTs'!AZ21="","OK","Harap dikosongkan"),IF('Personal MTs'!AW21="",IF('Personal MTs'!AZ21="","OK","Harap dikosongkan"),IF('Personal MTs'!AW21&lt;&gt;"",IF('Personal MTs'!AZ21="","Wajib diisi",IF('Personal MTs'!AZ21&gt;1,"Tidak valid","OK"))))))))</f>
        <v>-</v>
      </c>
      <c r="BA21" s="30" t="str">
        <f>IF('Personal MTs'!AS21="",IF('Personal MTs'!BA21="","-","Harap dikosongkan"),IF('Personal MTs'!AS21=0,IF('Personal MTs'!BA21="","OK","Harap dikosongkan"),IF('Personal MTs'!AT21="",IF('Personal MTs'!BA21="","-","Harap dikosongkan"),IF('Personal MTs'!AT21&lt;&gt;1,IF('Personal MTs'!BA21="","OK","Harap dikosongkan"),IF('Personal MTs'!AZ21=0,IF('Personal MTs'!BA21="","OK","Harap dikosongkan"),IF('Personal MTs'!AZ21=1,IF('Personal MTs'!BA21="","Wajib diisi",IF('Personal MTs'!AZ21="",IF('Personal MTs'!BA21="","-","Harap dikosongkan"),IF('Personal MTs'!AZ21=0,IF('Personal MTs'!BA21="","OK","Harap dikosongkan"),IF('Personal MTs'!BA21="","Wajib diisi",IF('Personal MTs'!BA21&gt;2016,"Tidak valid",IF('Personal MTs'!BA21&lt;2005,"Tidak valid",IF('Personal MTs'!BA21&gt;'Personal MTs'!BA21,"Cek lagi","OK")))))))))))))</f>
        <v>-</v>
      </c>
      <c r="BB21" s="30" t="str">
        <f>IF('Personal MTs'!AS21="",IF('Personal MTs'!BB21="","-","Harap dikosongkan"),IF('Personal MTs'!AS21=0,IF('Personal MTs'!BB21="","OK","Harap dikosongkan"),IF('Personal MTs'!AT21="",IF('Personal MTs'!BB21="","-","Harap dikosongkan"),IF('Personal MTs'!AT21&lt;&gt;1,IF('Personal MTs'!BB21="","OK","Harap dikosongkan"),IF('Personal MTs'!AZ21=0,IF('Personal MTs'!BB21="","OK","Harap dikosongkan"),IF('Personal MTs'!AZ21=1,IF('Personal MTs'!BB21="","Wajib diisi",IF('Personal MTs'!AZ21="",IF('Personal MTs'!BB21="","-","Harap dikosongkan"),IF('Personal MTs'!AZ21=0,IF('Personal MTs'!BB21="","OK","Harap dikosongkan"),IF('Personal MTs'!BB21="","Wajib diisi",IF('Personal MTs'!BB21&gt;20000000,"Cek lagi",IF('Personal MTs'!BB21&lt;100000,"Cek lagi","OK"))))))))))))</f>
        <v>-</v>
      </c>
      <c r="BC21" s="30" t="str">
        <f>IF('Personal MTs'!BC21="","-",IF('Personal MTs'!BC21&gt;1,"Tidak valid","OK"))</f>
        <v>-</v>
      </c>
      <c r="BD21" s="30" t="str">
        <f>IF('Personal MTs'!BC21="",IF('Personal MTs'!BD21="","-","Harap dikosongkan"),IF('Personal MTs'!BC21=0,IF('Personal MTs'!BD21="","OK","Harap dikosongkan"),IF('Personal MTs'!BD21="","Wajib Diisi",IF('Personal MTs'!BD21&gt;2016,"Tidak valid",IF('Personal MTs'!BD21&lt;2005,"Tidak valid","OK")))))</f>
        <v>-</v>
      </c>
      <c r="BE21" s="30" t="str">
        <f>IF('Personal MTs'!BC21="",IF('Personal MTs'!BE21="","-","Harap dikosongkan"),IF('Personal MTs'!BC21=0,IF('Personal MTs'!BE21="","OK","Harap dikosongkan"),IF('Personal MTs'!BE21="","Wajib Diisi",IF('Personal MTs'!BE21&gt;2000000,"Cek lagi",IF('Personal MTs'!BE21&lt;50000,"Cek lagi","OK")))))</f>
        <v>-</v>
      </c>
      <c r="BF21" s="30" t="str">
        <f>IF('Personal MTs'!BF21="","-",IF('Personal MTs'!BF21&gt;1,"Tidak valid","OK"))</f>
        <v>-</v>
      </c>
      <c r="BG21" s="30" t="str">
        <f>IF('Personal MTs'!BF21="",IF('Personal MTs'!BG21&lt;&gt;"","Harap dikosongkan","-"),IF('Personal MTs'!BF21=0,IF('Personal MTs'!BG21&lt;&gt;"","Harap dikosongkan","OK"),IF('Personal MTs'!BG21="","Wajib Diisi",IF('Personal MTs'!BG21&gt;4,"Tidak valid",IF('Personal MTs'!BG21&lt;1,"Tidak valid","OK")))))</f>
        <v>-</v>
      </c>
      <c r="BH21" s="30" t="str">
        <f>IF('Personal MTs'!BF21="",IF('Personal MTs'!BH21&lt;&gt;"","Harap dikosongkan","-"),IF('Personal MTs'!BF21=0,IF('Personal MTs'!BH21&lt;&gt;"","Harap dikosongkan","OK"),IF('Personal MTs'!BH21="","Wajib Diisi",IF('Personal MTs'!BH21&gt;4,"Tidak valid",IF('Personal MTs'!BH21&lt;1,"Tidak valid","OK")))))</f>
        <v>-</v>
      </c>
      <c r="BI21" s="30" t="str">
        <f>IF('Personal MTs'!BF21="",IF('Personal MTs'!BI21&lt;&gt;"","Harap dikosongkan","-"),IF('Personal MTs'!BF21=0,IF('Personal MTs'!BI21&lt;&gt;"","Harap dikosongkan","OK"),IF('Personal MTs'!BI21="","Wajib Diisi",IF('Personal MTs'!BI21&gt;2015,"Tidak valid",IF('Personal MTs'!BI21&lt;1980,"Tidak valid","OK")))))</f>
        <v>-</v>
      </c>
      <c r="BJ21" s="30" t="str">
        <f>IF('Personal MTs'!BJ21="","-",IF('Personal MTs'!BJ21&gt;1,"Tidak valid","OK"))</f>
        <v>-</v>
      </c>
      <c r="BK21" s="30" t="str">
        <f>IF('Personal MTs'!BJ21="",IF('Personal MTs'!BK21&lt;&gt;"","Kolom BJ harus diisi","-"),IF('Personal MTs'!BJ21=0,IF('Personal MTs'!BK21&lt;&gt;"","Harap dikosongkan","OK"),IF('Personal MTs'!BK21="","Wajib Diisi",IF('Personal MTs'!BK21&gt;2016,"Tidak valid",IF('Personal MTs'!BK21&lt;1980,"Tidak valid","OK")))))</f>
        <v>-</v>
      </c>
      <c r="BL21" s="30" t="str">
        <f>IF('Personal MTs'!BL21="","-",IF('Personal MTs'!BL21&gt;1,"Tidak valid","OK"))</f>
        <v>-</v>
      </c>
      <c r="BM21" s="30" t="str">
        <f>IF('Personal MTs'!BL21="",IF('Personal MTs'!BM21&lt;&gt;"","Kolom BL harus diisi","-"),IF('Personal MTs'!BL21=0,IF('Personal MTs'!BM21&lt;&gt;"","Harap dikosongkan","OK"),IF('Personal MTs'!BM21="","Wajib Diisi",IF('Personal MTs'!BM21&gt;2016,"Tidak valid",IF('Personal MTs'!BM21&lt;1980,"Tidak valid","OK")))))</f>
        <v>-</v>
      </c>
      <c r="BN21" s="30" t="str">
        <f>IF('Personal MTs'!BN21="","-",IF('Personal MTs'!BN21&gt;1,"Tidak valid","OK"))</f>
        <v>-</v>
      </c>
      <c r="BO21" s="30" t="str">
        <f>IF('Personal MTs'!BN21="",IF('Personal MTs'!BO21&lt;&gt;"","Kolom BN harus diisi","-"),IF('Personal MTs'!BN21=0,IF('Personal MTs'!BO21&lt;&gt;"","Harap dikosongkan","OK"),IF('Personal MTs'!BO21="","Wajib Diisi",IF('Personal MTs'!BO21&gt;2016,"Tidak valid",IF('Personal MTs'!BO21&lt;1980,"Tidak valid","OK")))))</f>
        <v>-</v>
      </c>
      <c r="BP21" s="30" t="str">
        <f>IF('Personal MTs'!BP21="","-",IF('Personal MTs'!BP21&gt;1,"Tidak valid","OK"))</f>
        <v>-</v>
      </c>
      <c r="BQ21" s="30" t="str">
        <f>IF('Personal MTs'!BP21="",IF('Personal MTs'!BQ21&lt;&gt;"","Kolom BP harus diisi","-"),IF('Personal MTs'!BP21=0,IF('Personal MTs'!BQ21&lt;&gt;"","Harap dikosongkan","OK"),IF('Personal MTs'!BQ21="","Wajib Diisi",IF('Personal MTs'!BQ21&gt;2016,"Tidak valid",IF('Personal MTs'!BQ21&lt;1980,"Tidak valid","OK")))))</f>
        <v>-</v>
      </c>
      <c r="BR21" s="30" t="str">
        <f>IF('Personal MTs'!BR21="","-",IF('Personal MTs'!BR21&gt;1,"Tidak valid","OK"))</f>
        <v>-</v>
      </c>
      <c r="BS21" s="30" t="str">
        <f>IF('Personal MTs'!BR21="",IF('Personal MTs'!BS21&lt;&gt;"","Kolom BR harus diisi","-"),IF('Personal MTs'!BR21=0,IF('Personal MTs'!BS21&lt;&gt;"","Harap dikosongkan","OK"),IF('Personal MTs'!BS21="","Wajib Diisi",IF('Personal MTs'!BS21&gt;2016,"Tidak valid",IF('Personal MTs'!BS21&lt;1980,"Tidak valid","OK")))))</f>
        <v>-</v>
      </c>
      <c r="BT21" s="30" t="str">
        <f>IF('Personal MTs'!BT21="","-",IF(LEN('Personal MTs'!BT21)&lt;5,"Cek lagi","OK"))</f>
        <v>-</v>
      </c>
      <c r="BU21" s="30" t="str">
        <f>IF('Personal MTs'!BU21="","-",IF(LEN('Personal MTs'!BU21)&lt;4,"Cek lagi","OK"))</f>
        <v>-</v>
      </c>
      <c r="BV21" s="30" t="str">
        <f>IF('Personal MTs'!BV21="","-",IF(LEN('Personal MTs'!BV21)&lt;4,"Cek lagi","OK"))</f>
        <v>-</v>
      </c>
      <c r="BW21" s="30" t="str">
        <f>IF('Personal MTs'!BW21="","-",IF(LEN('Personal MTs'!BW21)&lt;4,"Cek lagi","OK"))</f>
        <v>-</v>
      </c>
      <c r="BX21" s="30" t="str">
        <f>IF('Personal MTs'!BX21="","-",IF(LEN('Personal MTs'!BX21)&lt;4,"Cek lagi","OK"))</f>
        <v>-</v>
      </c>
      <c r="BY21" s="30" t="str">
        <f>IF('Personal MTs'!BY21="","-",IF(LEN('Personal MTs'!BY21)&lt;&gt;5,"Tidak valid","OK"))</f>
        <v>-</v>
      </c>
      <c r="BZ21" s="30" t="str">
        <f>IF('Personal MTs'!BZ21="","-",IF('Personal MTs'!BZ21&gt;5,"Tidak valid",IF('Personal MTs'!BZ21&lt;1,"Tidak valid","OK")))</f>
        <v>-</v>
      </c>
      <c r="CA21" s="30" t="str">
        <f>IF('Personal MTs'!CA21="","-",IF('Personal MTs'!CA21&gt;8,"Tidak valid",IF('Personal MTs'!CA21&lt;1,"Tidak valid","OK")))</f>
        <v>-</v>
      </c>
      <c r="CB21" s="30" t="str">
        <f>IF('Personal MTs'!CB21="","-",IF(LEN('Personal MTs'!CB21)&lt;9,"Cek lagi",IF(LEN('Personal MTs'!CB21)&gt;14,"Cek lagi","OK")))</f>
        <v>-</v>
      </c>
      <c r="CC21" s="103" t="str">
        <f>IF('Personal MTs'!CC21="","-",IF('Personal MTs'!CC21&gt;6,"Tidak valid",IF('Personal MTs'!CC21&lt;1,"Tidak valid","OK")))</f>
        <v>-</v>
      </c>
      <c r="CD21" s="103" t="str">
        <f>IF('Personal MTs'!CD21="","-",IF('Personal MTs'!CD21&gt;6,"Tidak valid",IF('Personal MTs'!CD21&lt;1,"Tidak valid","OK")))</f>
        <v>-</v>
      </c>
      <c r="CE21" s="103" t="str">
        <f>IF('Personal MTs'!S21="","-",IF('Personal MTs'!S21&lt;6,IF('Personal MTs'!CE21="","OK","Cek lagi Kolom S"),IF(AND('Personal MTs'!S21&lt;6,'Personal MTs'!CE21&lt;&gt;""),"Harap Dikosongkan",IF(AND('Personal MTs'!S21&lt;6,'Personal MTs'!CE21=""),"-",IF(AND('Personal MTs'!S21&gt;5,'Personal MTs'!CE21=""),"Wajib Diisi",IF(OR(AND('Personal MTs'!S21&gt;5,'Personal MTs'!CE21&lt;"01"),AND('Personal MTs'!S21&gt;5,'Personal MTs'!CE21&gt;"18")),"Tidak Valid","OK"))))))</f>
        <v>-</v>
      </c>
      <c r="CF21" s="103" t="str">
        <f>IF('Personal MTs'!S21="","-",IF('Personal MTs'!S21&lt;6,IF('Personal MTs'!CF21="","OK","Cek lagi Kolom S"),IF(AND('Personal MTs'!S21&lt;6,'Personal MTs'!CF21&lt;&gt;""),"Harap Dikosongkan",IF(AND('Personal MTs'!S21&lt;6,'Personal MTs'!CF21=""),"-",IF(AND('Personal MTs'!S21&gt;5,'Personal MTs'!CF21=""),"Wajib Diisi","OK")))))</f>
        <v>-</v>
      </c>
      <c r="CG21" s="103" t="str">
        <f>IF('Personal MTs'!S21="","-",IF('Personal MTs'!S21&lt;6,IF('Personal MTs'!CG21="","OK","Cek lagi Kolom S"),IF(AND('Personal MTs'!S21&lt;6,'Personal MTs'!CG21&lt;&gt;""),"Harap Dikosongkan",IF(AND('Personal MTs'!S21&lt;6,'Personal MTs'!CG21=""),"-",IF(AND('Personal MTs'!S21&gt;5,'Personal MTs'!CG21=""),"Wajib Diisi",IF(OR(AND('Personal MTs'!S21&gt;5,'Personal MTs'!CG21&lt;1980),AND('Personal MTs'!S21&gt;5,'Personal MTs'!CG21&gt;2016)),"Cek lagi","OK"))))))</f>
        <v>-</v>
      </c>
      <c r="CH21" s="103" t="str">
        <f>IF('Personal MTs'!S21="","-",IF('Personal MTs'!S21&lt;8,IF('Personal MTs'!CH21="","OK","Cek lagi Kolom S"),IF(AND('Personal MTs'!S21&lt;8,'Personal MTs'!CH21&lt;&gt;""),"Harap Dikosongkan",IF(AND('Personal MTs'!S21&lt;8,'Personal MTs'!CH21=""),"-",IF(AND('Personal MTs'!S21&gt;7,'Personal MTs'!CH21=""),"Wajib Diisi",IF(OR(AND('Personal MTs'!S21&gt;7,'Personal MTs'!CH21&lt;"01"),AND('Personal MTs'!S21&gt;7,'Personal MTs'!CH21&gt;"18")),"Tidak Valid","OK"))))))</f>
        <v>-</v>
      </c>
      <c r="CI21" s="103" t="str">
        <f>IF('Personal MTs'!S21="","-",IF('Personal MTs'!S21&lt;8,IF('Personal MTs'!CI21="","OK","Cek lagi Kolom S"),IF(AND('Personal MTs'!S21&lt;8,'Personal MTs'!CI21&lt;&gt;""),"Harap Dikosongkan",IF(AND('Personal MTs'!S21&lt;8,'Personal MTs'!CI21=""),"-",IF(AND('Personal MTs'!S21&gt;7,'Personal MTs'!CI21=""),"Wajib Diisi","OK")))))</f>
        <v>-</v>
      </c>
      <c r="CJ21" s="103" t="str">
        <f>IF('Personal MTs'!S21="","-",IF('Personal MTs'!S21&lt;8,IF('Personal MTs'!CJ21="","OK","Cek lagi Kolom S"),IF(AND('Personal MTs'!S21&lt;8,'Personal MTs'!CJ21&lt;&gt;""),"Harap Dikosongkan",IF(AND('Personal MTs'!S21&lt;8,'Personal MTs'!CJ21=""),"-",IF(AND('Personal MTs'!S21&gt;7,'Personal MTs'!CJ21=""),"Wajib Diisi",IF(OR(AND('Personal MTs'!S21&gt;7,'Personal MTs'!CJ21&lt;1980),AND('Personal MTs'!S21&gt;7,'Personal MTs'!CJ21&gt;2016)),"Cek lagi","OK"))))))</f>
        <v>-</v>
      </c>
      <c r="CK21" s="103" t="str">
        <f>IF('Personal MTs'!S21="","-",IF('Personal MTs'!S21&lt;9,IF('Personal MTs'!CK21="","OK","Cek lagi Kolom S"),IF(AND('Personal MTs'!S21&lt;9,'Personal MTs'!CK21&lt;&gt;""),"Harap Dikosongkan",IF(AND('Personal MTs'!S21&lt;9,'Personal MTs'!CK21=""),"-",IF(AND('Personal MTs'!S21&gt;8,'Personal MTs'!CK21=""),"Wajib Diisi",IF(OR(AND('Personal MTs'!S21&gt;8,'Personal MTs'!CK21&lt;"01"),AND('Personal MTs'!S21&gt;8,'Personal MTs'!CK21&gt;"18")),"Tidak Valid","OK"))))))</f>
        <v>-</v>
      </c>
      <c r="CL21" s="103" t="str">
        <f>IF('Personal MTs'!S21="","-",IF('Personal MTs'!S21&lt;9,IF('Personal MTs'!CL21="","OK","Cek lagi Kolom S"),IF(AND('Personal MTs'!S21&lt;9,'Personal MTs'!CL21&lt;&gt;""),"Harap Dikosongkan",IF(AND('Personal MTs'!S21&lt;9,'Personal MTs'!CL21=""),"-",IF(AND('Personal MTs'!S21&gt;8,'Personal MTs'!CL21=""),"Wajib Diisi","OK")))))</f>
        <v>-</v>
      </c>
      <c r="CM21" s="103" t="str">
        <f>IF('Personal MTs'!S21="","-",IF('Personal MTs'!S21&lt;9,IF('Personal MTs'!CM21="","OK","Cek lagi Kolom S"),IF(AND('Personal MTs'!S21&lt;9,'Personal MTs'!CM21&lt;&gt;""),"Harap Dikosongkan",IF(AND('Personal MTs'!S21&lt;9,'Personal MTs'!CM21=""),"-",IF(AND('Personal MTs'!S21&gt;8,'Personal MTs'!CM21=""),"Wajib Diisi",IF(OR(AND('Personal MTs'!S21&gt;8,'Personal MTs'!CM21&lt;1980),AND('Personal MTs'!S21&gt;8,'Personal MTs'!CM21&gt;2016)),"Cek lagi","OK"))))))</f>
        <v>-</v>
      </c>
      <c r="CN21" s="103" t="str">
        <f>IF(AND('Personal MTs'!AH21=1,'Personal MTs'!U21=2,'Personal MTs'!AC21=1),IF(AND('Personal MTs'!AH21=1,'Personal MTs'!U21=2,'Personal MTs'!AC21=1,'Personal MTs'!CN21=""),"Wajib Diisi",IF(AND('Personal MTs'!AH21=1,'Personal MTs'!U21=2,'Personal MTs'!AC21=1,'Personal MTs'!CN21&lt;&gt;""),"OK","-")),IF('Personal MTs'!CN21&lt;&gt;"","Harap Dikosongkan","-"))</f>
        <v>-</v>
      </c>
      <c r="CO21" s="103" t="str">
        <f>IF(AND('Personal MTs'!AH21=1,'Personal MTs'!U21=2,'Personal MTs'!AC21=1),IF('Personal MTs'!CO21="","Wajib Diisi",IF(VALUE(RIGHT('Personal MTs'!CO21,4))&gt;2016,"Tahun cek lagi",IF(VALUE(RIGHT('Personal MTs'!CO21,4))&lt;1961,"Tahun cek lagi","OK"))),IF('Personal MTs'!CO21&lt;&gt;"","Harap dikosongkan","-"))</f>
        <v>-</v>
      </c>
      <c r="CP21" s="103" t="str">
        <f>IF(AND('Personal MTs'!AH21=1,'Personal MTs'!U21=2,'Personal MTs'!AC21=1,'Personal MTs'!V21=1),IF(AND('Personal MTs'!AH21=1,'Personal MTs'!U21=2,'Personal MTs'!AC21=1,'Personal MTs'!CP21="",,'Personal MTs'!V21=1),"Wajib Diisi",IF(AND('Personal MTs'!AH21=1,'Personal MTs'!U21=2,'Personal MTs'!AC21=1,'Personal MTs'!CP21&lt;&gt;"",'Personal MTs'!V21=1),"OK","-")),IF('Personal MTs'!CP21&lt;&gt;"","Harap Dikosongkan","-"))</f>
        <v>-</v>
      </c>
      <c r="CQ21" s="103" t="str">
        <f>IF(AND('Personal MTs'!AH21=1,'Personal MTs'!U21=2,'Personal MTs'!AC21=1,'Personal MTs'!V21=1),IF('Personal MTs'!CQ21="","Wajib Diisi",IF(VALUE(RIGHT('Personal MTs'!CQ21,4))&gt;2016,"Tahun cek lagi",IF(VALUE(RIGHT('Personal MTs'!CQ21,4))&lt;2006,"Tahun cek lagi","OK"))),IF('Personal MTs'!CQ21&lt;&gt;"","Harap dikosongkan","-"))</f>
        <v>-</v>
      </c>
      <c r="CR21" s="103" t="str">
        <f>IF(AND('Personal MTs'!AS21="",'Personal MTs'!CR21=""),"-",IF(AND('Personal MTs'!AS21=0,'Personal MTs'!CR21=""),"OK",IF(AND('Personal MTs'!AS21=1,'Personal MTs'!CR21=""),"Wajib Diisi",IF('Personal MTs'!AS21="",IF('Personal MTs'!CR21&lt;&gt;"","Harap dikosongkan","-"),IF('Personal MTs'!AS21&gt;1,IF('Personal MTs'!CR21="","-","Harap dikosongkan"),IF('Personal MTs'!CR21="","-",IF(LEN('Personal MTs'!CR21)&gt;54,"Tidak valid",IF(LEN('Personal MTs'!CR21)&lt;2,"Tidak valid",IF(VALUE('Personal MTs'!CR21)&lt;0,"Cek lagi","OK")))))))))</f>
        <v>-</v>
      </c>
      <c r="CS21" s="103" t="str">
        <f>IF(AND('Personal MTs'!AS21="",'Personal MTs'!CS21=""),"-",IF(AND('Personal MTs'!AS21=0,'Personal MTs'!CS21=""),"OK",IF(AND('Personal MTs'!AS21=1,'Personal MTs'!CS21=""),"Wajib Diisi",IF(OR('Personal MTs'!AS21="",'Personal MTs'!AS21=0),IF('Personal MTs'!CS21&lt;&gt;"","Harap dikosongkan","-"),IF('Personal MTs'!AS21&gt;1,IF('Personal MTs'!CS21="","-","Harap dikosongkan"),IF('Personal MTs'!CS21="","-",IF(('Personal MTs'!CS21)&gt;6,"Tidak Valid",IF(('Personal MTs'!CS21)&lt;1,"Tidak Valid",IF(VALUE('Personal MTs'!CS21)&lt;0,"Cek lagi","OK")))))))))</f>
        <v>-</v>
      </c>
      <c r="CT21" s="103" t="str">
        <f>IF(AND('Personal MTs'!AS21="",'Personal MTs'!CT21=""),"-",IF(AND('Personal MTs'!AS21=0,'Personal MTs'!CT21=""),"OK",IF(AND('Personal MTs'!AT21=1,'Personal MTs'!CT21=""),"Wajib Diisi",IF(AND('Personal MTs'!AT21&gt;1,'Personal MTs'!CT21=""),"OK",IF(AND('Personal MTs'!AT21&lt;&gt;1,'Personal MTs'!CT21&lt;&gt;""),"Harap Dikosongkan",IF(AND('Personal MTs'!AT21=1,'Personal MTs'!CT21&lt;&gt;""),IF(VALUE(RIGHT('Personal MTs'!CT21,4))&gt;2016,"Tahun cek lagi",IF(VALUE(RIGHT('Personal MTs'!CT21,4))&lt;2006,"Tahun cek lagi","OK")),"-"))))))</f>
        <v>-</v>
      </c>
      <c r="CU21" s="103" t="str">
        <f>IF(AND('Personal MTs'!AS21="",'Personal MTs'!CU21=""),"-",IF(AND('Personal MTs'!AS21=0,'Personal MTs'!CU21=""),"OK",IF(AND('Personal MTs'!AT21=1,'Personal MTs'!CU21=""),"Wajib Diisi",IF(AND('Personal MTs'!AT21&gt;1,'Personal MTs'!CT21=""),"OK",IF(AND('Personal MTs'!AT21&lt;&gt;1,'Personal MTs'!CU21&lt;&gt;""),"Harap Dikosongkan",IF(AND('Personal MTs'!AT21=1,'Personal MTs'!CU21&lt;&gt;""),IF(LEN('Personal MTs'!CU21)&gt;54,"Tidak Valid",IF(LEN('Personal MTs'!CU21)&lt;2,"Tidak Valid","OK")),"-"))))))</f>
        <v>-</v>
      </c>
      <c r="CV21" s="103" t="str">
        <f>IF(AND('Personal MTs'!AS21="",'Personal MTs'!CV21=""),"-",IF(AND('Personal MTs'!AS21=0,'Personal MTs'!CV21=""),"OK",IF(AND('Personal MTs'!AT21=1,'Personal MTs'!CV21=""),"Wajib Diisi",IF(AND('Personal MTs'!AT21&gt;1,'Personal MTs'!CV21=""),"OK",IF(AND('Personal MTs'!AT21&lt;&gt;1,'Personal MTs'!CV21&lt;&gt;""),"Harap Dikosongkan",IF(AND('Personal MTs'!AT21=1,'Personal MTs'!CV21&lt;&gt;""),IF(VALUE(RIGHT('Personal MTs'!CV21,4))&gt;2016,"Tahun cek lagi",IF(VALUE(RIGHT('Personal MTs'!CV21,4))&lt;2006,"Tahun cek lagi","OK")),"-"))))))</f>
        <v>-</v>
      </c>
      <c r="CW21" s="103" t="str">
        <f>IF(AND('Personal MTs'!AS21="",'Personal MTs'!CW21=""),"-",IF(AND('Personal MTs'!AS21=0,'Personal MTs'!CW21=""),"OK",IF(AND('Personal MTs'!AS21=1,'Personal MTs'!CW21=""),"Wajib Diisi",IF(AND('Personal MTs'!AS21&lt;&gt;1,'Personal MTs'!CW21&lt;&gt;""),"Harap Dikosongkan",IF(AND('Personal MTs'!AS21=1,'Personal MTs'!CW21&lt;&gt;""),IF(LEN('Personal MTs'!CW21)&gt;3,"Tidak Valid",IF(LEN('Personal MTs'!CW21)&lt;3,"Tidak Valid","OK")),"-")))))</f>
        <v>-</v>
      </c>
      <c r="CX21" s="103" t="str">
        <f>IF(AND('Personal MTs'!AS21="",'Personal MTs'!CX21=""),"-",IF(AND('Personal MTs'!AS21=0,'Personal MTs'!CX21=""),"OK",IF(AND('Personal MTs'!AS21=1,'Personal MTs'!CX21=""),"Wajib Diisi",IF(AND('Personal MTs'!AS21&lt;&gt;1,'Personal MTs'!CX21&lt;&gt;""),"Harap Dikosongkan",IF(AND('Personal MTs'!AS21=1,'Personal MTs'!CX21&lt;&gt;""),"OK","-")))))</f>
        <v>-</v>
      </c>
    </row>
    <row r="22" spans="1:102" s="23" customFormat="1" ht="15" customHeight="1">
      <c r="A22" s="30" t="str">
        <f>IF('Personal MTs'!A22="","-",IF(LEN('Personal MTs'!A22)&lt;&gt;12,"Tidak valid","OK"))</f>
        <v>OK</v>
      </c>
      <c r="B22" s="30" t="str">
        <f>IF('Personal MTs'!B22="","-",IF(LEN('Personal MTs'!B22)&lt;&gt;8,"Tidak valid","OK"))</f>
        <v>OK</v>
      </c>
      <c r="C22" s="31" t="str">
        <f>IF('Personal MTs'!C22="","-",IF(LEN('Personal MTs'!C22)&lt;5,"Cek lagi","OK"))</f>
        <v>OK</v>
      </c>
      <c r="D22" s="30" t="str">
        <f>IF('Personal MTs'!D22="","-",IF('Personal MTs'!D22="MTsN","OK",IF('Personal MTs'!D22="MTsS","OK","Tidak valid")))</f>
        <v>OK</v>
      </c>
      <c r="E22" s="30" t="str">
        <f>IF('Personal MTs'!E22="","-",IF(LEN('Personal MTs'!E22)&lt;5,"Cek lagi","OK"))</f>
        <v>OK</v>
      </c>
      <c r="F22" s="30" t="str">
        <f>IF('Personal MTs'!F22="","-",IF(LEN('Personal MTs'!F22)&lt;4,"Cek lagi","OK"))</f>
        <v>OK</v>
      </c>
      <c r="G22" s="30" t="str">
        <f>IF('Personal MTs'!G22="","-",IF(LEN('Personal MTs'!G22)&lt;4,"Cek lagi","OK"))</f>
        <v>OK</v>
      </c>
      <c r="H22" s="30" t="str">
        <f>IF('Personal MTs'!H22="","-",IF(LEN('Personal MTs'!H22)&lt;4,"Cek lagi","OK"))</f>
        <v>OK</v>
      </c>
      <c r="I22" s="30" t="str">
        <f>IF('Personal MTs'!I22="","-",IF(LEN('Personal MTs'!I22)&lt;4,"Cek lagi","OK"))</f>
        <v>OK</v>
      </c>
      <c r="J22" s="30" t="str">
        <f>IF('Personal MTs'!J22="","-",IF(LEN('Personal MTs'!J22)&lt;&gt;5,"Tidak valid","OK"))</f>
        <v>OK</v>
      </c>
      <c r="K22" s="30" t="str">
        <f>IF('Personal MTs'!K22="","-",IF(LEN('Personal MTs'!K22)&lt;&gt;18,"Tidak valid",IF(VALUE('Personal MTs'!K22)&lt;0,"Cek lagi","OK")))</f>
        <v>OK</v>
      </c>
      <c r="L22" s="30" t="str">
        <f>IF('Personal MTs'!L22="","-",IF(LEN('Personal MTs'!L22)&lt;&gt;16,"Tidak valid","OK"))</f>
        <v>OK</v>
      </c>
      <c r="M22" s="30" t="str">
        <f>IF('Personal MTs'!M22="","-",IF(LEN('Personal MTs'!M22)&lt;4,"Cek lagi","OK"))</f>
        <v>OK</v>
      </c>
      <c r="N22" s="30" t="str">
        <f>IF('Personal MTs'!N22="","-",IF(LEN('Personal MTs'!N22)&lt;16,"Tidak valid","OK"))</f>
        <v>OK</v>
      </c>
      <c r="O22" s="30" t="str">
        <f>IF('Personal MTs'!O22="","-",IF(LEN('Personal MTs'!O22)&lt;4,"Cek lagi","OK"))</f>
        <v>OK</v>
      </c>
      <c r="P22" s="31" t="str">
        <f>IF('Personal MTs'!P22="","-",IF(VALUE(LEFT('Personal MTs'!P22,2))&gt;31,"Tanggal tidak valid",IF(VALUE(LEFT(RIGHT('Personal MTs'!P22,7),2))&gt;12,"Bulan tidak valid",IF(VALUE(RIGHT('Personal MTs'!P22,4))&gt;2000,"Umur terlalu muda",IF(VALUE(RIGHT('Personal MTs'!P22,4))&lt;1945,"Umur terlalu tua","OK")))))</f>
        <v>OK</v>
      </c>
      <c r="Q22" s="30" t="str">
        <f>IF('Personal MTs'!Q22="","-",IF('Personal MTs'!Q22="L","OK",IF('Personal MTs'!Q22="P","OK","Tidak valid")))</f>
        <v>OK</v>
      </c>
      <c r="R22" s="30" t="str">
        <f>IF('Personal MTs'!R22="","-",IF(LEN('Personal MTs'!R22)&lt;4,"Cek lagi","OK"))</f>
        <v>OK</v>
      </c>
      <c r="S22" s="30" t="str">
        <f>IF('Personal MTs'!S22="","-",IF('Personal MTs'!S22&gt;9,"Tidak valid","OK"))</f>
        <v>OK</v>
      </c>
      <c r="T22" s="30" t="str">
        <f>IF('Personal MTs'!S22="","-",IF('Personal MTs'!S22&gt;2,IF('Personal MTs'!T22="","Wajib Diisi",IF(VALUE('Personal MTs'!T22)&gt;18,"Tidak valid","OK")),IF('Personal MTs'!S22&lt;3,IF('Personal MTs'!T22="","OK","Harap dikosongkan"))))</f>
        <v>OK</v>
      </c>
      <c r="U22" s="30" t="str">
        <f>IF('Personal MTs'!U22="","-",IF('Personal MTs'!U22&gt;2,"Tidak valid",IF('Personal MTs'!U22&lt;1,"Tidak valid","OK")))</f>
        <v>OK</v>
      </c>
      <c r="V22" s="30" t="str">
        <f>IF('Personal MTs'!U22="",IF('Personal MTs'!V22="","-","Tidak valid"),IF('Personal MTs'!U22=2,IF('Personal MTs'!V22="","Wajib Diisi",IF(VALUE('Personal MTs'!V22)&gt;1,"Tidak valid","OK")),IF('Personal MTs'!U22=1,IF('Personal MTs'!V22="","OK","Harap dikosongkan"))))</f>
        <v>OK</v>
      </c>
      <c r="W22" s="31" t="str">
        <f>IF('Personal MTs'!U22=1,"OK",IF('Personal MTs'!V22="",IF('Personal MTs'!W22&lt;&gt;"","Harap dikosongkan","-"),IF('Personal MTs'!V22=0,IF('Personal MTs'!W22&lt;&gt;"","Harap dikosongkan","OK"),IF('Personal MTs'!W22="","Wajib Diisi",IF(VALUE(LEFT('Personal MTs'!W22,2))&gt;31,"Tanggal tidak valid",IF(VALUE(LEFT(RIGHT('Personal MTs'!W22,7),2))&gt;12,"Bulan tidak valid",IF(VALUE(RIGHT('Personal MTs'!W22,4))&gt;2016,"Tahun cek lagi",IF(VALUE(RIGHT('Personal MTs'!W22,4))&lt;1990,"Tahun cek lagi","OK"))))))))</f>
        <v>OK</v>
      </c>
      <c r="X22" s="30" t="str">
        <f>IF('Personal MTs'!U22="","-",IF('Personal MTs'!U22=1,IF('Personal MTs'!X22="","Wajib Diisi",IF(VALUE(LEFT('Personal MTs'!X22,2))&gt;14,"Tidak valid","OK")),IF('Personal MTs'!U22=2,(IF('Personal MTs'!V22&lt;1,IF('Personal MTs'!X22="","OK","Harap dikosongkan"),IF('Personal MTs'!X22="","Wajib Diisi",IF(VALUE(LEFT('Personal MTs'!X22,2))&gt;14,"Tidak valid","OK")))))))</f>
        <v>OK</v>
      </c>
      <c r="Y22" s="31" t="str">
        <f>IF('Personal MTs'!U22="","-",IF('Personal MTs'!U22=2,"OK",IF('Personal MTs'!U22=1,IF('Personal MTs'!Y22="","Wajib Diisi",IF('Personal MTs'!Y22="","-",IF(VALUE(LEFT('Personal MTs'!Y22,2))&gt;31,"Tanggal tidak valid",IF(VALUE(LEFT(RIGHT('Personal MTs'!Y22,7),2))&gt;12,"Bulan tidak valid",IF(VALUE(RIGHT('Personal MTs'!Y22,4))&gt;2016,"Tahun cek lagi",IF(VALUE(RIGHT('Personal MTs'!Y22,4))&lt;1960,"Tahun cek lagi","OK")))))))))</f>
        <v>OK</v>
      </c>
      <c r="Z22" s="31" t="str">
        <f>IF('Personal MTs'!Z22="","-",IF(VALUE(LEFT('Personal MTs'!Z22,2))&gt;31,"Tanggal tidak valid",IF(VALUE(LEFT(RIGHT('Personal MTs'!Z22,7),2))&gt;12,"Bulan tidak valid",IF(VALUE(RIGHT('Personal MTs'!Z22,4))&gt;2016,"Tahun cek lagi",IF(VALUE(RIGHT('Personal MTs'!Z22,4))&lt;1960,"Tahun cek lagi","OK")))))</f>
        <v>OK</v>
      </c>
      <c r="AA22" s="31" t="str">
        <f>IF('Personal MTs'!AA22="","-",IF(VALUE(LEFT('Personal MTs'!AA22,2))&gt;31,"Tanggal tidak valid",IF(VALUE(LEFT(RIGHT('Personal MTs'!AA22,7),2))&gt;12,"Bulan tidak valid",IF(VALUE(RIGHT('Personal MTs'!AA22,4))&gt;2016,"Tahun cek lagi",IF(VALUE(RIGHT('Personal MTs'!AA22,4))&lt;1960,"Tahun cek lagi","OK")))))</f>
        <v>OK</v>
      </c>
      <c r="AB22" s="30" t="str">
        <f>IF('Personal MTs'!AB22="","-",IF('Personal MTs'!AB22&gt;6,"Tidak valid",IF('Personal MTs'!AB22&lt;1,"Tidak valid","OK")))</f>
        <v>OK</v>
      </c>
      <c r="AC22" s="30" t="str">
        <f>IF('Personal MTs'!AC22="","-",IF('Personal MTs'!AC22&gt;4,"Tidak valid",IF('Personal MTs'!AC22&lt;1,"Tidak valid","OK")))</f>
        <v>OK</v>
      </c>
      <c r="AD22" s="30" t="str">
        <f>IF('Personal MTs'!AD22="","-",IF('Personal MTs'!AD22&gt;20000000,"Cek lagi","OK"))</f>
        <v>OK</v>
      </c>
      <c r="AE22" s="30" t="str">
        <f>IF('Personal MTs'!AE22="","-",IF('Personal MTs'!AE22&gt;2,"Tidak valid",IF('Personal MTs'!AE22&lt;1,"Tidak valid","OK")))</f>
        <v>OK</v>
      </c>
      <c r="AF22" s="30" t="str">
        <f>IF('Personal MTs'!AE22="",IF('Personal MTs'!AF22="","-","Harap dikosongkan"),IF('Personal MTs'!AE22=1,IF('Personal MTs'!AF22="","OK","Harap dikosongkan"),IF('Personal MTs'!AF22="","Wajib Diisi",IF('Personal MTs'!AF22&gt;8,"Tidak valid",IF('Personal MTs'!AF22&lt;1,"Tidak valid","OK")))))</f>
        <v>OK</v>
      </c>
      <c r="AG22" s="53" t="str">
        <f>IF('Personal MTs'!AE22=1,IF('Personal MTs'!AG22="","OK","Harap dikosongkan"),IF('Personal MTs'!AF22="",IF('Personal MTs'!AF22="","-","Harap dikosongkan"),IF('Personal MTs'!AF22="",IF('Personal MTs'!AG22="","OK","Harap dikosongkan"),IF('Personal MTs'!AF22&lt;&gt;"",IF('Personal MTs'!AG22="","Wajib Diisi",IF(LEN('Personal MTs'!AG22)&lt;&gt;8,"Tidak valid","OK"))))))</f>
        <v>OK</v>
      </c>
      <c r="AH22" s="30" t="str">
        <f>IF('Personal MTs'!AH22="","-",IF('Personal MTs'!AH22&gt;2,"Tidak valid",IF('Personal MTs'!AH22&lt;1,"Tidak valid","OK")))</f>
        <v>OK</v>
      </c>
      <c r="AI22" s="30" t="str">
        <f>IF('Personal MTs'!AI22="","-",IF('Personal MTs'!AI22&gt;5,"Tidak valid",IF('Personal MTs'!AI22&lt;1,"Tidak valid","OK")))</f>
        <v>OK</v>
      </c>
      <c r="AJ22" s="30" t="str">
        <f>IF('Personal MTs'!AH22="",IF('Personal MTs'!AJ22="","-","Kolom AA Wajib Diisi"),IF('Personal MTs'!AH22=1,IF('Personal MTs'!AJ22="","Wajib Diisi",IF(VALUE('Personal MTs'!AJ22)&gt;0,IF(VALUE('Personal MTs'!AJ22)&lt;34,"OK","Tidak valid"))),IF('Personal MTs'!AH22&gt;1,IF('Personal MTs'!AJ22="","OK","Harap dikosongkan"))))</f>
        <v>OK</v>
      </c>
      <c r="AK22" s="30" t="str">
        <f>IF('Personal MTs'!AH22&amp;'Personal MTs'!AJ22&amp;'Personal MTs'!AK22="","-",IF(VALUE('Personal MTs'!AH22&amp;'Personal MTs'!AJ22&amp;'Personal MTs'!AK22)=2,"OK",IF('Personal MTs'!AJ22="",IF(VALUE('Personal MTs'!AK22)&gt;0,"Harap dikosongkan","-"),IF('Personal MTs'!AJ22&lt;&gt;"",IF(VALUE('Personal MTs'!AK22)&gt;0,IF(VALUE('Personal MTs'!AK22)&gt;50,"Cek lagi","OK"),"Wajib Diisi")))))</f>
        <v>OK</v>
      </c>
      <c r="AL22" s="30" t="str">
        <f>IF('Personal MTs'!AH22="",IF('Personal MTs'!AL22="","-","Kolom Z Wajib Diisi"),IF('Personal MTs'!AH22=2,IF('Personal MTs'!AL22="","Wajib Diisi",IF(VALUE('Personal MTs'!AL22)&gt;0,IF(VALUE('Personal MTs'!AL22)&lt;9,"OK","Tidak valid"))),IF('Personal MTs'!AH22=1,IF('Personal MTs'!AL22="","OK","Harap dikosongkan"))))</f>
        <v>OK</v>
      </c>
      <c r="AM22" s="30" t="str">
        <f>IF('Personal MTs'!AM22="","-",IF('Personal MTs'!AM22&gt;8,"Tidak valid","OK"))</f>
        <v>-</v>
      </c>
      <c r="AN22" s="30" t="str">
        <f>IF('Personal MTs'!AM22="",IF('Personal MTs'!AN22="","-",IF('Personal MTs'!AN22&lt;&gt;"","Kolom AC Wajib Diisi","OK")),IF('Personal MTs'!AM22&lt;&gt;"",IF('Personal MTs'!AN22="","Wajib Diisi",IF(VALUE('Personal MTs'!AN22)&gt;24,"Cek lagi","OK"))))</f>
        <v>-</v>
      </c>
      <c r="AO22" s="30" t="str">
        <f>IF('Personal MTs'!AO22="","-",IF('Personal MTs'!AO22&gt;8,"Tidak valid","OK"))</f>
        <v>-</v>
      </c>
      <c r="AP22" s="53" t="str">
        <f>IF('Personal MTs'!AO22="",IF('Personal MTs'!AP22="","-","Harap dikosongkan"),IF('Personal MTs'!AO22&lt;&gt;"",IF('Personal MTs'!AP22="","Wajib Diisi",IF(LEN('Personal MTs'!AP22)&lt;&gt;8,"Tidak valid","OK"))))</f>
        <v>-</v>
      </c>
      <c r="AQ22" s="30" t="str">
        <f>IF('Personal MTs'!AO22="",IF('Personal MTs'!AQ22="","-","Kolom AG Wajib Diisi"),IF('Personal MTs'!AO22&lt;9,IF('Personal MTs'!AQ22="","Wajib Diisi",IF(VALUE('Personal MTs'!AQ22)&lt;34,IF(VALUE('Personal MTs'!AQ22)&gt;0,"OK","Tidak valid")))))</f>
        <v>-</v>
      </c>
      <c r="AR22" s="30" t="str">
        <f>IF('Personal MTs'!AO22="",IF('Personal MTs'!AR22="","-",IF('Personal MTs'!AR22&lt;&gt;"","Kolom AG Wajib Diisi","OK")),IF('Personal MTs'!AO22&lt;&gt;"",IF('Personal MTs'!AR22="","Wajib Diisi",IF(VALUE('Personal MTs'!AR22)&gt;50,"Cek lagi","OK"))))</f>
        <v>-</v>
      </c>
      <c r="AS22" s="30" t="str">
        <f>IF('Personal MTs'!AS22="","-",IF('Personal MTs'!AS22&gt;1,"Tidak valid",IF('Personal MTs'!AS22&lt;0,"Tidak valid","OK")))</f>
        <v>OK</v>
      </c>
      <c r="AT22" s="30" t="str">
        <f>IF('Personal MTs'!AS22="",IF('Personal MTs'!AT22&lt;&gt;"","Harap dikosongkan","-"),IF('Personal MTs'!AS22=0,IF('Personal MTs'!AT22&lt;&gt;"","Harap dikosongkan","OK"),IF('Personal MTs'!AT22="","Wajib Diisi",IF('Personal MTs'!AT22&gt;3,"Tidak valid",IF('Personal MTs'!AT22&lt;1,"Tidak valid","OK")))))</f>
        <v>OK</v>
      </c>
      <c r="AU22" s="30" t="str">
        <f>IF('Personal MTs'!AS22="",IF('Personal MTs'!AU22&lt;&gt;"","Harap dikosongkan","-"),IF('Personal MTs'!AT22&lt;&gt;1,IF('Personal MTs'!AU22="","OK","Harap dikosongkan"),IF('Personal MTs'!AU22="","Wajib Diisi",IF('Personal MTs'!AU22&gt;2016,"Cek lagi",IF('Personal MTs'!AU22&lt;2005,"Cek lagi","OK")))))</f>
        <v>OK</v>
      </c>
      <c r="AV22" s="30" t="str">
        <f>IF('Personal MTs'!AS22="",IF('Personal MTs'!AV22&lt;&gt;"","Harap dikosongkan","-"),IF('Personal MTs'!AT22&lt;&gt;1,IF('Personal MTs'!AV22="","OK","Harap dikosongkan"),IF('Personal MTs'!AV22="","Wajib Diisi",IF(VALUE('Personal MTs'!AV22)&gt;33,"Tidak valid",IF(VALUE('Personal MTs'!AV22)&lt;1,"Tidak valid","OK")))))</f>
        <v>OK</v>
      </c>
      <c r="AW22" s="30" t="str">
        <f>IF('Personal MTs'!AS22="",IF('Personal MTs'!AW22="","-","Harap dikosongkan"),IF('Personal MTs'!AS22=0,IF('Personal MTs'!AW22="","OK","Harap dikosongkan"),IF('Personal MTs'!AT22="",IF('Personal MTs'!AW22="","-","Harap dikosongkan"),IF('Personal MTs'!AT22&lt;&gt;1,IF('Personal MTs'!AW22="","OK","Harap dikosongkan"),IF('Personal MTs'!AW22="","OK",IF(LEN('Personal MTs'!AW22)&lt;12,"Tidak valid",IF(LEN('Personal MTs'!AW22)&gt;14,"Tidak valid","OK")))))))</f>
        <v>OK</v>
      </c>
      <c r="AX22" s="31" t="str">
        <f>IF('Personal MTs'!AS22="",IF('Personal MTs'!AX22="","-","Harap dikosongkan"),IF('Personal MTs'!AS22=0,IF('Personal MTs'!AX22="","OK","Harap dikosongkan"),IF('Personal MTs'!AT22="",IF('Personal MTs'!AX22="","-","Harap dikosongkan"),IF('Personal MTs'!AT22&lt;&gt;1,IF('Personal MTs'!AX22="","OK","Harap dikosongkan"),IF('Personal MTs'!AW22="",IF('Personal MTs'!AX22="","OK","Harap dikosongkan"),IF('Personal MTs'!AX22="","Wajib diisi",IF(LEN('Personal MTs'!AX22)&lt;5,"Cek lagi","OK")))))))</f>
        <v>OK</v>
      </c>
      <c r="AY22" s="31" t="str">
        <f>IF('Personal MTs'!AS22="",IF('Personal MTs'!AY22="","-","Harap dikosongkan"),IF('Personal MTs'!AS22=0,IF('Personal MTs'!AY22="","OK","Harap dikosongkan"),IF('Personal MTs'!AT22="",IF('Personal MTs'!AY22="","-","Harap dikosongkan"),IF('Personal MTs'!AT22&lt;&gt;1,IF('Personal MTs'!AY22="","OK","Harap dikosongkan"),IF('Personal MTs'!AW22="",IF('Personal MTs'!AY22="","OK","Harap dikosongkan"),IF('Personal MTs'!AY22="","Wajib diisi",IF(VALUE(LEFT('Personal MTs'!AY22,2))&gt;31,"Tanggal tidak valid",IF(VALUE(LEFT(RIGHT('Personal MTs'!AY22,7),2))&gt;12,"Bulan tidak valid",IF(VALUE(RIGHT('Personal MTs'!AY22,4))&gt;2016,"Tahun cek lagi",IF(VALUE(RIGHT('Personal MTs'!AY22,4))&lt;2005,"Tahun cek lagi","OK"))))))))))</f>
        <v>OK</v>
      </c>
      <c r="AZ22" s="30" t="str">
        <f>IF('Personal MTs'!AS22="",IF('Personal MTs'!AZ22="","-","Harap dikosongkan"),IF('Personal MTs'!AS22=0,IF('Personal MTs'!AZ22="","OK","Harap dikosongkan"),IF('Personal MTs'!AT22="",IF('Personal MTs'!AZ22="","-","Harap dikosongkan"),IF('Personal MTs'!AT22&lt;&gt;1,IF('Personal MTs'!AZ22="","OK","Harap dikosongkan"),IF('Personal MTs'!AW22="",IF('Personal MTs'!AZ22="","OK","Harap dikosongkan"),IF('Personal MTs'!AW22&lt;&gt;"",IF('Personal MTs'!AZ22="","Wajib diisi",IF('Personal MTs'!AZ22&gt;1,"Tidak valid","OK"))))))))</f>
        <v>OK</v>
      </c>
      <c r="BA22" s="30" t="str">
        <f>IF('Personal MTs'!AS22="",IF('Personal MTs'!BA22="","-","Harap dikosongkan"),IF('Personal MTs'!AS22=0,IF('Personal MTs'!BA22="","OK","Harap dikosongkan"),IF('Personal MTs'!AT22="",IF('Personal MTs'!BA22="","-","Harap dikosongkan"),IF('Personal MTs'!AT22&lt;&gt;1,IF('Personal MTs'!BA22="","OK","Harap dikosongkan"),IF('Personal MTs'!AZ22=0,IF('Personal MTs'!BA22="","OK","Harap dikosongkan"),IF('Personal MTs'!AZ22=1,IF('Personal MTs'!BA22="","Wajib diisi",IF('Personal MTs'!AZ22="",IF('Personal MTs'!BA22="","-","Harap dikosongkan"),IF('Personal MTs'!AZ22=0,IF('Personal MTs'!BA22="","OK","Harap dikosongkan"),IF('Personal MTs'!BA22="","Wajib diisi",IF('Personal MTs'!BA22&gt;2016,"Tidak valid",IF('Personal MTs'!BA22&lt;2005,"Tidak valid",IF('Personal MTs'!BA22&gt;'Personal MTs'!BA22,"Cek lagi","OK")))))))))))))</f>
        <v>OK</v>
      </c>
      <c r="BB22" s="30" t="str">
        <f>IF('Personal MTs'!AS22="",IF('Personal MTs'!BB22="","-","Harap dikosongkan"),IF('Personal MTs'!AS22=0,IF('Personal MTs'!BB22="","OK","Harap dikosongkan"),IF('Personal MTs'!AT22="",IF('Personal MTs'!BB22="","-","Harap dikosongkan"),IF('Personal MTs'!AT22&lt;&gt;1,IF('Personal MTs'!BB22="","OK","Harap dikosongkan"),IF('Personal MTs'!AZ22=0,IF('Personal MTs'!BB22="","OK","Harap dikosongkan"),IF('Personal MTs'!AZ22=1,IF('Personal MTs'!BB22="","Wajib diisi",IF('Personal MTs'!AZ22="",IF('Personal MTs'!BB22="","-","Harap dikosongkan"),IF('Personal MTs'!AZ22=0,IF('Personal MTs'!BB22="","OK","Harap dikosongkan"),IF('Personal MTs'!BB22="","Wajib diisi",IF('Personal MTs'!BB22&gt;20000000,"Cek lagi",IF('Personal MTs'!BB22&lt;100000,"Cek lagi","OK"))))))))))))</f>
        <v>OK</v>
      </c>
      <c r="BC22" s="30" t="str">
        <f>IF('Personal MTs'!BC22="","-",IF('Personal MTs'!BC22&gt;1,"Tidak valid","OK"))</f>
        <v>OK</v>
      </c>
      <c r="BD22" s="30" t="str">
        <f>IF('Personal MTs'!BC22="",IF('Personal MTs'!BD22="","-","Harap dikosongkan"),IF('Personal MTs'!BC22=0,IF('Personal MTs'!BD22="","OK","Harap dikosongkan"),IF('Personal MTs'!BD22="","Wajib Diisi",IF('Personal MTs'!BD22&gt;2016,"Tidak valid",IF('Personal MTs'!BD22&lt;2005,"Tidak valid","OK")))))</f>
        <v>OK</v>
      </c>
      <c r="BE22" s="30" t="str">
        <f>IF('Personal MTs'!BC22="",IF('Personal MTs'!BE22="","-","Harap dikosongkan"),IF('Personal MTs'!BC22=0,IF('Personal MTs'!BE22="","OK","Harap dikosongkan"),IF('Personal MTs'!BE22="","Wajib Diisi",IF('Personal MTs'!BE22&gt;2000000,"Cek lagi",IF('Personal MTs'!BE22&lt;50000,"Cek lagi","OK")))))</f>
        <v>OK</v>
      </c>
      <c r="BF22" s="30" t="str">
        <f>IF('Personal MTs'!BF22="","-",IF('Personal MTs'!BF22&gt;1,"Tidak valid","OK"))</f>
        <v>OK</v>
      </c>
      <c r="BG22" s="30" t="str">
        <f>IF('Personal MTs'!BF22="",IF('Personal MTs'!BG22&lt;&gt;"","Harap dikosongkan","-"),IF('Personal MTs'!BF22=0,IF('Personal MTs'!BG22&lt;&gt;"","Harap dikosongkan","OK"),IF('Personal MTs'!BG22="","Wajib Diisi",IF('Personal MTs'!BG22&gt;4,"Tidak valid",IF('Personal MTs'!BG22&lt;1,"Tidak valid","OK")))))</f>
        <v>OK</v>
      </c>
      <c r="BH22" s="30" t="str">
        <f>IF('Personal MTs'!BF22="",IF('Personal MTs'!BH22&lt;&gt;"","Harap dikosongkan","-"),IF('Personal MTs'!BF22=0,IF('Personal MTs'!BH22&lt;&gt;"","Harap dikosongkan","OK"),IF('Personal MTs'!BH22="","Wajib Diisi",IF('Personal MTs'!BH22&gt;4,"Tidak valid",IF('Personal MTs'!BH22&lt;1,"Tidak valid","OK")))))</f>
        <v>OK</v>
      </c>
      <c r="BI22" s="30" t="str">
        <f>IF('Personal MTs'!BF22="",IF('Personal MTs'!BI22&lt;&gt;"","Harap dikosongkan","-"),IF('Personal MTs'!BF22=0,IF('Personal MTs'!BI22&lt;&gt;"","Harap dikosongkan","OK"),IF('Personal MTs'!BI22="","Wajib Diisi",IF('Personal MTs'!BI22&gt;2015,"Tidak valid",IF('Personal MTs'!BI22&lt;1980,"Tidak valid","OK")))))</f>
        <v>OK</v>
      </c>
      <c r="BJ22" s="30" t="str">
        <f>IF('Personal MTs'!BJ22="","-",IF('Personal MTs'!BJ22&gt;1,"Tidak valid","OK"))</f>
        <v>-</v>
      </c>
      <c r="BK22" s="30" t="str">
        <f>IF('Personal MTs'!BJ22="",IF('Personal MTs'!BK22&lt;&gt;"","Kolom BJ harus diisi","-"),IF('Personal MTs'!BJ22=0,IF('Personal MTs'!BK22&lt;&gt;"","Harap dikosongkan","OK"),IF('Personal MTs'!BK22="","Wajib Diisi",IF('Personal MTs'!BK22&gt;2016,"Tidak valid",IF('Personal MTs'!BK22&lt;1980,"Tidak valid","OK")))))</f>
        <v>-</v>
      </c>
      <c r="BL22" s="30" t="str">
        <f>IF('Personal MTs'!BL22="","-",IF('Personal MTs'!BL22&gt;1,"Tidak valid","OK"))</f>
        <v>-</v>
      </c>
      <c r="BM22" s="30" t="str">
        <f>IF('Personal MTs'!BL22="",IF('Personal MTs'!BM22&lt;&gt;"","Kolom BL harus diisi","-"),IF('Personal MTs'!BL22=0,IF('Personal MTs'!BM22&lt;&gt;"","Harap dikosongkan","OK"),IF('Personal MTs'!BM22="","Wajib Diisi",IF('Personal MTs'!BM22&gt;2016,"Tidak valid",IF('Personal MTs'!BM22&lt;1980,"Tidak valid","OK")))))</f>
        <v>-</v>
      </c>
      <c r="BN22" s="30" t="str">
        <f>IF('Personal MTs'!BN22="","-",IF('Personal MTs'!BN22&gt;1,"Tidak valid","OK"))</f>
        <v>-</v>
      </c>
      <c r="BO22" s="30" t="str">
        <f>IF('Personal MTs'!BN22="",IF('Personal MTs'!BO22&lt;&gt;"","Kolom BN harus diisi","-"),IF('Personal MTs'!BN22=0,IF('Personal MTs'!BO22&lt;&gt;"","Harap dikosongkan","OK"),IF('Personal MTs'!BO22="","Wajib Diisi",IF('Personal MTs'!BO22&gt;2016,"Tidak valid",IF('Personal MTs'!BO22&lt;1980,"Tidak valid","OK")))))</f>
        <v>-</v>
      </c>
      <c r="BP22" s="30" t="str">
        <f>IF('Personal MTs'!BP22="","-",IF('Personal MTs'!BP22&gt;1,"Tidak valid","OK"))</f>
        <v>-</v>
      </c>
      <c r="BQ22" s="30" t="str">
        <f>IF('Personal MTs'!BP22="",IF('Personal MTs'!BQ22&lt;&gt;"","Kolom BP harus diisi","-"),IF('Personal MTs'!BP22=0,IF('Personal MTs'!BQ22&lt;&gt;"","Harap dikosongkan","OK"),IF('Personal MTs'!BQ22="","Wajib Diisi",IF('Personal MTs'!BQ22&gt;2016,"Tidak valid",IF('Personal MTs'!BQ22&lt;1980,"Tidak valid","OK")))))</f>
        <v>-</v>
      </c>
      <c r="BR22" s="30" t="str">
        <f>IF('Personal MTs'!BR22="","-",IF('Personal MTs'!BR22&gt;1,"Tidak valid","OK"))</f>
        <v>-</v>
      </c>
      <c r="BS22" s="30" t="str">
        <f>IF('Personal MTs'!BR22="",IF('Personal MTs'!BS22&lt;&gt;"","Kolom BR harus diisi","-"),IF('Personal MTs'!BR22=0,IF('Personal MTs'!BS22&lt;&gt;"","Harap dikosongkan","OK"),IF('Personal MTs'!BS22="","Wajib Diisi",IF('Personal MTs'!BS22&gt;2016,"Tidak valid",IF('Personal MTs'!BS22&lt;1980,"Tidak valid","OK")))))</f>
        <v>-</v>
      </c>
      <c r="BT22" s="30" t="str">
        <f>IF('Personal MTs'!BT22="","-",IF(LEN('Personal MTs'!BT22)&lt;5,"Cek lagi","OK"))</f>
        <v>OK</v>
      </c>
      <c r="BU22" s="30" t="str">
        <f>IF('Personal MTs'!BU22="","-",IF(LEN('Personal MTs'!BU22)&lt;4,"Cek lagi","OK"))</f>
        <v>OK</v>
      </c>
      <c r="BV22" s="30" t="str">
        <f>IF('Personal MTs'!BV22="","-",IF(LEN('Personal MTs'!BV22)&lt;4,"Cek lagi","OK"))</f>
        <v>OK</v>
      </c>
      <c r="BW22" s="30" t="str">
        <f>IF('Personal MTs'!BW22="","-",IF(LEN('Personal MTs'!BW22)&lt;4,"Cek lagi","OK"))</f>
        <v>OK</v>
      </c>
      <c r="BX22" s="30" t="str">
        <f>IF('Personal MTs'!BX22="","-",IF(LEN('Personal MTs'!BX22)&lt;4,"Cek lagi","OK"))</f>
        <v>OK</v>
      </c>
      <c r="BY22" s="30" t="str">
        <f>IF('Personal MTs'!BY22="","-",IF(LEN('Personal MTs'!BY22)&lt;&gt;5,"Tidak valid","OK"))</f>
        <v>OK</v>
      </c>
      <c r="BZ22" s="30" t="str">
        <f>IF('Personal MTs'!BZ22="","-",IF('Personal MTs'!BZ22&gt;5,"Tidak valid",IF('Personal MTs'!BZ22&lt;1,"Tidak valid","OK")))</f>
        <v>OK</v>
      </c>
      <c r="CA22" s="30" t="str">
        <f>IF('Personal MTs'!CA22="","-",IF('Personal MTs'!CA22&gt;8,"Tidak valid",IF('Personal MTs'!CA22&lt;1,"Tidak valid","OK")))</f>
        <v>OK</v>
      </c>
      <c r="CB22" s="30" t="str">
        <f>IF('Personal MTs'!CB22="","-",IF(LEN('Personal MTs'!CB22)&lt;9,"Cek lagi",IF(LEN('Personal MTs'!CB22)&gt;14,"Cek lagi","OK")))</f>
        <v>OK</v>
      </c>
      <c r="CC22" s="103" t="str">
        <f>IF('Personal MTs'!CC22="","-",IF('Personal MTs'!CC22&gt;6,"Tidak valid",IF('Personal MTs'!CC22&lt;1,"Tidak valid","OK")))</f>
        <v>OK</v>
      </c>
      <c r="CD22" s="103" t="str">
        <f>IF('Personal MTs'!CD22="","-",IF('Personal MTs'!CD22&gt;6,"Tidak valid",IF('Personal MTs'!CD22&lt;1,"Tidak valid","OK")))</f>
        <v>OK</v>
      </c>
      <c r="CE22" s="103" t="str">
        <f>IF('Personal MTs'!S22="","-",IF('Personal MTs'!S22&lt;6,IF('Personal MTs'!CE22="","OK","Cek lagi Kolom S"),IF(AND('Personal MTs'!S22&lt;6,'Personal MTs'!CE22&lt;&gt;""),"Harap Dikosongkan",IF(AND('Personal MTs'!S22&lt;6,'Personal MTs'!CE22=""),"-",IF(AND('Personal MTs'!S22&gt;5,'Personal MTs'!CE22=""),"Wajib Diisi",IF(OR(AND('Personal MTs'!S22&gt;5,'Personal MTs'!CE22&lt;"01"),AND('Personal MTs'!S22&gt;5,'Personal MTs'!CE22&gt;"18")),"Tidak Valid","OK"))))))</f>
        <v>OK</v>
      </c>
      <c r="CF22" s="103" t="str">
        <f>IF('Personal MTs'!S22="","-",IF('Personal MTs'!S22&lt;6,IF('Personal MTs'!CF22="","OK","Cek lagi Kolom S"),IF(AND('Personal MTs'!S22&lt;6,'Personal MTs'!CF22&lt;&gt;""),"Harap Dikosongkan",IF(AND('Personal MTs'!S22&lt;6,'Personal MTs'!CF22=""),"-",IF(AND('Personal MTs'!S22&gt;5,'Personal MTs'!CF22=""),"Wajib Diisi","OK")))))</f>
        <v>OK</v>
      </c>
      <c r="CG22" s="103" t="str">
        <f>IF('Personal MTs'!S22="","-",IF('Personal MTs'!S22&lt;6,IF('Personal MTs'!CG22="","OK","Cek lagi Kolom S"),IF(AND('Personal MTs'!S22&lt;6,'Personal MTs'!CG22&lt;&gt;""),"Harap Dikosongkan",IF(AND('Personal MTs'!S22&lt;6,'Personal MTs'!CG22=""),"-",IF(AND('Personal MTs'!S22&gt;5,'Personal MTs'!CG22=""),"Wajib Diisi",IF(OR(AND('Personal MTs'!S22&gt;5,'Personal MTs'!CG22&lt;1980),AND('Personal MTs'!S22&gt;5,'Personal MTs'!CG22&gt;2016)),"Cek lagi","OK"))))))</f>
        <v>OK</v>
      </c>
      <c r="CH22" s="103" t="str">
        <f>IF('Personal MTs'!S22="","-",IF('Personal MTs'!S22&lt;8,IF('Personal MTs'!CH22="","OK","Cek lagi Kolom S"),IF(AND('Personal MTs'!S22&lt;8,'Personal MTs'!CH22&lt;&gt;""),"Harap Dikosongkan",IF(AND('Personal MTs'!S22&lt;8,'Personal MTs'!CH22=""),"-",IF(AND('Personal MTs'!S22&gt;7,'Personal MTs'!CH22=""),"Wajib Diisi",IF(OR(AND('Personal MTs'!S22&gt;7,'Personal MTs'!CH22&lt;"01"),AND('Personal MTs'!S22&gt;7,'Personal MTs'!CH22&gt;"18")),"Tidak Valid","OK"))))))</f>
        <v>OK</v>
      </c>
      <c r="CI22" s="103" t="str">
        <f>IF('Personal MTs'!S22="","-",IF('Personal MTs'!S22&lt;8,IF('Personal MTs'!CI22="","OK","Cek lagi Kolom S"),IF(AND('Personal MTs'!S22&lt;8,'Personal MTs'!CI22&lt;&gt;""),"Harap Dikosongkan",IF(AND('Personal MTs'!S22&lt;8,'Personal MTs'!CI22=""),"-",IF(AND('Personal MTs'!S22&gt;7,'Personal MTs'!CI22=""),"Wajib Diisi","OK")))))</f>
        <v>OK</v>
      </c>
      <c r="CJ22" s="103" t="str">
        <f>IF('Personal MTs'!S22="","-",IF('Personal MTs'!S22&lt;8,IF('Personal MTs'!CJ22="","OK","Cek lagi Kolom S"),IF(AND('Personal MTs'!S22&lt;8,'Personal MTs'!CJ22&lt;&gt;""),"Harap Dikosongkan",IF(AND('Personal MTs'!S22&lt;8,'Personal MTs'!CJ22=""),"-",IF(AND('Personal MTs'!S22&gt;7,'Personal MTs'!CJ22=""),"Wajib Diisi",IF(OR(AND('Personal MTs'!S22&gt;7,'Personal MTs'!CJ22&lt;1980),AND('Personal MTs'!S22&gt;7,'Personal MTs'!CJ22&gt;2016)),"Cek lagi","OK"))))))</f>
        <v>OK</v>
      </c>
      <c r="CK22" s="103" t="str">
        <f>IF('Personal MTs'!S22="","-",IF('Personal MTs'!S22&lt;9,IF('Personal MTs'!CK22="","OK","Cek lagi Kolom S"),IF(AND('Personal MTs'!S22&lt;9,'Personal MTs'!CK22&lt;&gt;""),"Harap Dikosongkan",IF(AND('Personal MTs'!S22&lt;9,'Personal MTs'!CK22=""),"-",IF(AND('Personal MTs'!S22&gt;8,'Personal MTs'!CK22=""),"Wajib Diisi",IF(OR(AND('Personal MTs'!S22&gt;8,'Personal MTs'!CK22&lt;"01"),AND('Personal MTs'!S22&gt;8,'Personal MTs'!CK22&gt;"18")),"Tidak Valid","OK"))))))</f>
        <v>OK</v>
      </c>
      <c r="CL22" s="103" t="str">
        <f>IF('Personal MTs'!S22="","-",IF('Personal MTs'!S22&lt;9,IF('Personal MTs'!CL22="","OK","Cek lagi Kolom S"),IF(AND('Personal MTs'!S22&lt;9,'Personal MTs'!CL22&lt;&gt;""),"Harap Dikosongkan",IF(AND('Personal MTs'!S22&lt;9,'Personal MTs'!CL22=""),"-",IF(AND('Personal MTs'!S22&gt;8,'Personal MTs'!CL22=""),"Wajib Diisi","OK")))))</f>
        <v>OK</v>
      </c>
      <c r="CM22" s="103" t="str">
        <f>IF('Personal MTs'!S22="","-",IF('Personal MTs'!S22&lt;9,IF('Personal MTs'!CM22="","OK","Cek lagi Kolom S"),IF(AND('Personal MTs'!S22&lt;9,'Personal MTs'!CM22&lt;&gt;""),"Harap Dikosongkan",IF(AND('Personal MTs'!S22&lt;9,'Personal MTs'!CM22=""),"-",IF(AND('Personal MTs'!S22&gt;8,'Personal MTs'!CM22=""),"Wajib Diisi",IF(OR(AND('Personal MTs'!S22&gt;8,'Personal MTs'!CM22&lt;1980),AND('Personal MTs'!S22&gt;8,'Personal MTs'!CM22&gt;2016)),"Cek lagi","OK"))))))</f>
        <v>OK</v>
      </c>
      <c r="CN22" s="103" t="str">
        <f>IF(AND('Personal MTs'!AH22=1,'Personal MTs'!U22=2,'Personal MTs'!AC22=1),IF(AND('Personal MTs'!AH22=1,'Personal MTs'!U22=2,'Personal MTs'!AC22=1,'Personal MTs'!CN22=""),"Wajib Diisi",IF(AND('Personal MTs'!AH22=1,'Personal MTs'!U22=2,'Personal MTs'!AC22=1,'Personal MTs'!CN22&lt;&gt;""),"OK","-")),IF('Personal MTs'!CN22&lt;&gt;"","Harap Dikosongkan","-"))</f>
        <v>OK</v>
      </c>
      <c r="CO22" s="103" t="str">
        <f>IF(AND('Personal MTs'!AH22=1,'Personal MTs'!U22=2,'Personal MTs'!AC22=1),IF('Personal MTs'!CO22="","Wajib Diisi",IF(VALUE(RIGHT('Personal MTs'!CO22,4))&gt;2016,"Tahun cek lagi",IF(VALUE(RIGHT('Personal MTs'!CO22,4))&lt;1961,"Tahun cek lagi","OK"))),IF('Personal MTs'!CO22&lt;&gt;"","Harap dikosongkan","-"))</f>
        <v>OK</v>
      </c>
      <c r="CP22" s="103" t="str">
        <f>IF(AND('Personal MTs'!AH22=1,'Personal MTs'!U22=2,'Personal MTs'!AC22=1,'Personal MTs'!V22=1),IF(AND('Personal MTs'!AH22=1,'Personal MTs'!U22=2,'Personal MTs'!AC22=1,'Personal MTs'!CP22="",,'Personal MTs'!V22=1),"Wajib Diisi",IF(AND('Personal MTs'!AH22=1,'Personal MTs'!U22=2,'Personal MTs'!AC22=1,'Personal MTs'!CP22&lt;&gt;"",'Personal MTs'!V22=1),"OK","-")),IF('Personal MTs'!CP22&lt;&gt;"","Harap Dikosongkan","-"))</f>
        <v>-</v>
      </c>
      <c r="CQ22" s="103" t="str">
        <f>IF(AND('Personal MTs'!AH22=1,'Personal MTs'!U22=2,'Personal MTs'!AC22=1,'Personal MTs'!V22=1),IF('Personal MTs'!CQ22="","Wajib Diisi",IF(VALUE(RIGHT('Personal MTs'!CQ22,4))&gt;2016,"Tahun cek lagi",IF(VALUE(RIGHT('Personal MTs'!CQ22,4))&lt;2006,"Tahun cek lagi","OK"))),IF('Personal MTs'!CQ22&lt;&gt;"","Harap dikosongkan","-"))</f>
        <v>-</v>
      </c>
      <c r="CR22" s="103" t="str">
        <f>IF(AND('Personal MTs'!AS22="",'Personal MTs'!CR22=""),"-",IF(AND('Personal MTs'!AS22=0,'Personal MTs'!CR22=""),"OK",IF(AND('Personal MTs'!AS22=1,'Personal MTs'!CR22=""),"Wajib Diisi",IF('Personal MTs'!AS22="",IF('Personal MTs'!CR22&lt;&gt;"","Harap dikosongkan","-"),IF('Personal MTs'!AS22&gt;1,IF('Personal MTs'!CR22="","-","Harap dikosongkan"),IF('Personal MTs'!CR22="","-",IF(LEN('Personal MTs'!CR22)&gt;54,"Tidak valid",IF(LEN('Personal MTs'!CR22)&lt;2,"Tidak valid",IF(VALUE('Personal MTs'!CR22)&lt;0,"Cek lagi","OK")))))))))</f>
        <v>OK</v>
      </c>
      <c r="CS22" s="103" t="str">
        <f>IF(AND('Personal MTs'!AS22="",'Personal MTs'!CS22=""),"-",IF(AND('Personal MTs'!AS22=0,'Personal MTs'!CS22=""),"OK",IF(AND('Personal MTs'!AS22=1,'Personal MTs'!CS22=""),"Wajib Diisi",IF(OR('Personal MTs'!AS22="",'Personal MTs'!AS22=0),IF('Personal MTs'!CS22&lt;&gt;"","Harap dikosongkan","-"),IF('Personal MTs'!AS22&gt;1,IF('Personal MTs'!CS22="","-","Harap dikosongkan"),IF('Personal MTs'!CS22="","-",IF(('Personal MTs'!CS22)&gt;6,"Tidak Valid",IF(('Personal MTs'!CS22)&lt;1,"Tidak Valid",IF(VALUE('Personal MTs'!CS22)&lt;0,"Cek lagi","OK")))))))))</f>
        <v>OK</v>
      </c>
      <c r="CT22" s="103" t="str">
        <f>IF(AND('Personal MTs'!AS22="",'Personal MTs'!CT22=""),"-",IF(AND('Personal MTs'!AS22=0,'Personal MTs'!CT22=""),"OK",IF(AND('Personal MTs'!AT22=1,'Personal MTs'!CT22=""),"Wajib Diisi",IF(AND('Personal MTs'!AT22&gt;1,'Personal MTs'!CT22=""),"OK",IF(AND('Personal MTs'!AT22&lt;&gt;1,'Personal MTs'!CT22&lt;&gt;""),"Harap Dikosongkan",IF(AND('Personal MTs'!AT22=1,'Personal MTs'!CT22&lt;&gt;""),IF(VALUE(RIGHT('Personal MTs'!CT22,4))&gt;2016,"Tahun cek lagi",IF(VALUE(RIGHT('Personal MTs'!CT22,4))&lt;2006,"Tahun cek lagi","OK")),"-"))))))</f>
        <v>OK</v>
      </c>
      <c r="CU22" s="103" t="str">
        <f>IF(AND('Personal MTs'!AS22="",'Personal MTs'!CU22=""),"-",IF(AND('Personal MTs'!AS22=0,'Personal MTs'!CU22=""),"OK",IF(AND('Personal MTs'!AT22=1,'Personal MTs'!CU22=""),"Wajib Diisi",IF(AND('Personal MTs'!AT22&gt;1,'Personal MTs'!CT22=""),"OK",IF(AND('Personal MTs'!AT22&lt;&gt;1,'Personal MTs'!CU22&lt;&gt;""),"Harap Dikosongkan",IF(AND('Personal MTs'!AT22=1,'Personal MTs'!CU22&lt;&gt;""),IF(LEN('Personal MTs'!CU22)&gt;54,"Tidak Valid",IF(LEN('Personal MTs'!CU22)&lt;2,"Tidak Valid","OK")),"-"))))))</f>
        <v>OK</v>
      </c>
      <c r="CV22" s="103" t="str">
        <f>IF(AND('Personal MTs'!AS22="",'Personal MTs'!CV22=""),"-",IF(AND('Personal MTs'!AS22=0,'Personal MTs'!CV22=""),"OK",IF(AND('Personal MTs'!AT22=1,'Personal MTs'!CV22=""),"Wajib Diisi",IF(AND('Personal MTs'!AT22&gt;1,'Personal MTs'!CV22=""),"OK",IF(AND('Personal MTs'!AT22&lt;&gt;1,'Personal MTs'!CV22&lt;&gt;""),"Harap Dikosongkan",IF(AND('Personal MTs'!AT22=1,'Personal MTs'!CV22&lt;&gt;""),IF(VALUE(RIGHT('Personal MTs'!CV22,4))&gt;2016,"Tahun cek lagi",IF(VALUE(RIGHT('Personal MTs'!CV22,4))&lt;2006,"Tahun cek lagi","OK")),"-"))))))</f>
        <v>OK</v>
      </c>
      <c r="CW22" s="103" t="str">
        <f>IF(AND('Personal MTs'!AS22="",'Personal MTs'!CW22=""),"-",IF(AND('Personal MTs'!AS22=0,'Personal MTs'!CW22=""),"OK",IF(AND('Personal MTs'!AS22=1,'Personal MTs'!CW22=""),"Wajib Diisi",IF(AND('Personal MTs'!AS22&lt;&gt;1,'Personal MTs'!CW22&lt;&gt;""),"Harap Dikosongkan",IF(AND('Personal MTs'!AS22=1,'Personal MTs'!CW22&lt;&gt;""),IF(LEN('Personal MTs'!CW22)&gt;3,"Tidak Valid",IF(LEN('Personal MTs'!CW22)&lt;3,"Tidak Valid","OK")),"-")))))</f>
        <v>OK</v>
      </c>
      <c r="CX22" s="103" t="str">
        <f>IF(AND('Personal MTs'!AS22="",'Personal MTs'!CX22=""),"-",IF(AND('Personal MTs'!AS22=0,'Personal MTs'!CX22=""),"OK",IF(AND('Personal MTs'!AS22=1,'Personal MTs'!CX22=""),"Wajib Diisi",IF(AND('Personal MTs'!AS22&lt;&gt;1,'Personal MTs'!CX22&lt;&gt;""),"Harap Dikosongkan",IF(AND('Personal MTs'!AS22=1,'Personal MTs'!CX22&lt;&gt;""),"OK","-")))))</f>
        <v>OK</v>
      </c>
    </row>
    <row r="23" spans="1:102" s="23" customFormat="1" ht="15" customHeight="1">
      <c r="A23" s="30" t="str">
        <f>IF('Personal MTs'!A23="","-",IF(LEN('Personal MTs'!A23)&lt;&gt;12,"Tidak valid","OK"))</f>
        <v>OK</v>
      </c>
      <c r="B23" s="30" t="str">
        <f>IF('Personal MTs'!B23="","-",IF(LEN('Personal MTs'!B23)&lt;&gt;8,"Tidak valid","OK"))</f>
        <v>OK</v>
      </c>
      <c r="C23" s="31" t="str">
        <f>IF('Personal MTs'!C23="","-",IF(LEN('Personal MTs'!C23)&lt;5,"Cek lagi","OK"))</f>
        <v>OK</v>
      </c>
      <c r="D23" s="30" t="str">
        <f>IF('Personal MTs'!D23="","-",IF('Personal MTs'!D23="MTsN","OK",IF('Personal MTs'!D23="MTsS","OK","Tidak valid")))</f>
        <v>OK</v>
      </c>
      <c r="E23" s="30" t="str">
        <f>IF('Personal MTs'!E23="","-",IF(LEN('Personal MTs'!E23)&lt;5,"Cek lagi","OK"))</f>
        <v>OK</v>
      </c>
      <c r="F23" s="30" t="str">
        <f>IF('Personal MTs'!F23="","-",IF(LEN('Personal MTs'!F23)&lt;4,"Cek lagi","OK"))</f>
        <v>OK</v>
      </c>
      <c r="G23" s="30" t="str">
        <f>IF('Personal MTs'!G23="","-",IF(LEN('Personal MTs'!G23)&lt;4,"Cek lagi","OK"))</f>
        <v>OK</v>
      </c>
      <c r="H23" s="30" t="str">
        <f>IF('Personal MTs'!H23="","-",IF(LEN('Personal MTs'!H23)&lt;4,"Cek lagi","OK"))</f>
        <v>OK</v>
      </c>
      <c r="I23" s="30" t="str">
        <f>IF('Personal MTs'!I23="","-",IF(LEN('Personal MTs'!I23)&lt;4,"Cek lagi","OK"))</f>
        <v>OK</v>
      </c>
      <c r="J23" s="30" t="str">
        <f>IF('Personal MTs'!J23="","-",IF(LEN('Personal MTs'!J23)&lt;&gt;5,"Tidak valid","OK"))</f>
        <v>OK</v>
      </c>
      <c r="K23" s="30" t="str">
        <f>IF('Personal MTs'!K23="","-",IF(LEN('Personal MTs'!K23)&lt;&gt;18,"Tidak valid",IF(VALUE('Personal MTs'!K23)&lt;0,"Cek lagi","OK")))</f>
        <v>OK</v>
      </c>
      <c r="L23" s="30" t="str">
        <f>IF('Personal MTs'!L23="","-",IF(LEN('Personal MTs'!L23)&lt;&gt;16,"Tidak valid","OK"))</f>
        <v>OK</v>
      </c>
      <c r="M23" s="30" t="str">
        <f>IF('Personal MTs'!M23="","-",IF(LEN('Personal MTs'!M23)&lt;4,"Cek lagi","OK"))</f>
        <v>OK</v>
      </c>
      <c r="N23" s="30" t="str">
        <f>IF('Personal MTs'!N23="","-",IF(LEN('Personal MTs'!N23)&lt;16,"Tidak valid","OK"))</f>
        <v>OK</v>
      </c>
      <c r="O23" s="30" t="str">
        <f>IF('Personal MTs'!O23="","-",IF(LEN('Personal MTs'!O23)&lt;4,"Cek lagi","OK"))</f>
        <v>OK</v>
      </c>
      <c r="P23" s="31" t="str">
        <f>IF('Personal MTs'!P23="","-",IF(VALUE(LEFT('Personal MTs'!P23,2))&gt;31,"Tanggal tidak valid",IF(VALUE(LEFT(RIGHT('Personal MTs'!P23,7),2))&gt;12,"Bulan tidak valid",IF(VALUE(RIGHT('Personal MTs'!P23,4))&gt;2000,"Umur terlalu muda",IF(VALUE(RIGHT('Personal MTs'!P23,4))&lt;1945,"Umur terlalu tua","OK")))))</f>
        <v>OK</v>
      </c>
      <c r="Q23" s="30" t="str">
        <f>IF('Personal MTs'!Q23="","-",IF('Personal MTs'!Q23="L","OK",IF('Personal MTs'!Q23="P","OK","Tidak valid")))</f>
        <v>OK</v>
      </c>
      <c r="R23" s="30" t="str">
        <f>IF('Personal MTs'!R23="","-",IF(LEN('Personal MTs'!R23)&lt;4,"Cek lagi","OK"))</f>
        <v>OK</v>
      </c>
      <c r="S23" s="30" t="str">
        <f>IF('Personal MTs'!S23="","-",IF('Personal MTs'!S23&gt;9,"Tidak valid","OK"))</f>
        <v>OK</v>
      </c>
      <c r="T23" s="30" t="str">
        <f>IF('Personal MTs'!S23="","-",IF('Personal MTs'!S23&gt;2,IF('Personal MTs'!T23="","Wajib Diisi",IF(VALUE('Personal MTs'!T23)&gt;18,"Tidak valid","OK")),IF('Personal MTs'!S23&lt;3,IF('Personal MTs'!T23="","OK","Harap dikosongkan"))))</f>
        <v>OK</v>
      </c>
      <c r="U23" s="30" t="str">
        <f>IF('Personal MTs'!U23="","-",IF('Personal MTs'!U23&gt;2,"Tidak valid",IF('Personal MTs'!U23&lt;1,"Tidak valid","OK")))</f>
        <v>OK</v>
      </c>
      <c r="V23" s="30" t="str">
        <f>IF('Personal MTs'!U23="",IF('Personal MTs'!V23="","-","Tidak valid"),IF('Personal MTs'!U23=2,IF('Personal MTs'!V23="","Wajib Diisi",IF(VALUE('Personal MTs'!V23)&gt;1,"Tidak valid","OK")),IF('Personal MTs'!U23=1,IF('Personal MTs'!V23="","OK","Harap dikosongkan"))))</f>
        <v>OK</v>
      </c>
      <c r="W23" s="31" t="str">
        <f>IF('Personal MTs'!U23=1,"OK",IF('Personal MTs'!V23="",IF('Personal MTs'!W23&lt;&gt;"","Harap dikosongkan","-"),IF('Personal MTs'!V23=0,IF('Personal MTs'!W23&lt;&gt;"","Harap dikosongkan","OK"),IF('Personal MTs'!W23="","Wajib Diisi",IF(VALUE(LEFT('Personal MTs'!W23,2))&gt;31,"Tanggal tidak valid",IF(VALUE(LEFT(RIGHT('Personal MTs'!W23,7),2))&gt;12,"Bulan tidak valid",IF(VALUE(RIGHT('Personal MTs'!W23,4))&gt;2016,"Tahun cek lagi",IF(VALUE(RIGHT('Personal MTs'!W23,4))&lt;1990,"Tahun cek lagi","OK"))))))))</f>
        <v>OK</v>
      </c>
      <c r="X23" s="30" t="str">
        <f>IF('Personal MTs'!U23="","-",IF('Personal MTs'!U23=1,IF('Personal MTs'!X23="","Wajib Diisi",IF(VALUE(LEFT('Personal MTs'!X23,2))&gt;14,"Tidak valid","OK")),IF('Personal MTs'!U23=2,(IF('Personal MTs'!V23&lt;1,IF('Personal MTs'!X23="","OK","Harap dikosongkan"),IF('Personal MTs'!X23="","Wajib Diisi",IF(VALUE(LEFT('Personal MTs'!X23,2))&gt;14,"Tidak valid","OK")))))))</f>
        <v>OK</v>
      </c>
      <c r="Y23" s="31" t="str">
        <f>IF('Personal MTs'!U23="","-",IF('Personal MTs'!U23=2,"OK",IF('Personal MTs'!U23=1,IF('Personal MTs'!Y23="","Wajib Diisi",IF('Personal MTs'!Y23="","-",IF(VALUE(LEFT('Personal MTs'!Y23,2))&gt;31,"Tanggal tidak valid",IF(VALUE(LEFT(RIGHT('Personal MTs'!Y23,7),2))&gt;12,"Bulan tidak valid",IF(VALUE(RIGHT('Personal MTs'!Y23,4))&gt;2016,"Tahun cek lagi",IF(VALUE(RIGHT('Personal MTs'!Y23,4))&lt;1960,"Tahun cek lagi","OK")))))))))</f>
        <v>OK</v>
      </c>
      <c r="Z23" s="31" t="str">
        <f>IF('Personal MTs'!Z23="","-",IF(VALUE(LEFT('Personal MTs'!Z23,2))&gt;31,"Tanggal tidak valid",IF(VALUE(LEFT(RIGHT('Personal MTs'!Z23,7),2))&gt;12,"Bulan tidak valid",IF(VALUE(RIGHT('Personal MTs'!Z23,4))&gt;2016,"Tahun cek lagi",IF(VALUE(RIGHT('Personal MTs'!Z23,4))&lt;1960,"Tahun cek lagi","OK")))))</f>
        <v>OK</v>
      </c>
      <c r="AA23" s="31" t="str">
        <f>IF('Personal MTs'!AA23="","-",IF(VALUE(LEFT('Personal MTs'!AA23,2))&gt;31,"Tanggal tidak valid",IF(VALUE(LEFT(RIGHT('Personal MTs'!AA23,7),2))&gt;12,"Bulan tidak valid",IF(VALUE(RIGHT('Personal MTs'!AA23,4))&gt;2016,"Tahun cek lagi",IF(VALUE(RIGHT('Personal MTs'!AA23,4))&lt;1960,"Tahun cek lagi","OK")))))</f>
        <v>OK</v>
      </c>
      <c r="AB23" s="30" t="str">
        <f>IF('Personal MTs'!AB23="","-",IF('Personal MTs'!AB23&gt;6,"Tidak valid",IF('Personal MTs'!AB23&lt;1,"Tidak valid","OK")))</f>
        <v>OK</v>
      </c>
      <c r="AC23" s="30" t="str">
        <f>IF('Personal MTs'!AC23="","-",IF('Personal MTs'!AC23&gt;4,"Tidak valid",IF('Personal MTs'!AC23&lt;1,"Tidak valid","OK")))</f>
        <v>OK</v>
      </c>
      <c r="AD23" s="30" t="str">
        <f>IF('Personal MTs'!AD23="","-",IF('Personal MTs'!AD23&gt;20000000,"Cek lagi","OK"))</f>
        <v>OK</v>
      </c>
      <c r="AE23" s="30" t="str">
        <f>IF('Personal MTs'!AE23="","-",IF('Personal MTs'!AE23&gt;2,"Tidak valid",IF('Personal MTs'!AE23&lt;1,"Tidak valid","OK")))</f>
        <v>OK</v>
      </c>
      <c r="AF23" s="30" t="str">
        <f>IF('Personal MTs'!AE23="",IF('Personal MTs'!AF23="","-","Harap dikosongkan"),IF('Personal MTs'!AE23=1,IF('Personal MTs'!AF23="","OK","Harap dikosongkan"),IF('Personal MTs'!AF23="","Wajib Diisi",IF('Personal MTs'!AF23&gt;8,"Tidak valid",IF('Personal MTs'!AF23&lt;1,"Tidak valid","OK")))))</f>
        <v>OK</v>
      </c>
      <c r="AG23" s="53" t="str">
        <f>IF('Personal MTs'!AE23=1,IF('Personal MTs'!AG23="","OK","Harap dikosongkan"),IF('Personal MTs'!AF23="",IF('Personal MTs'!AF23="","-","Harap dikosongkan"),IF('Personal MTs'!AF23="",IF('Personal MTs'!AG23="","OK","Harap dikosongkan"),IF('Personal MTs'!AF23&lt;&gt;"",IF('Personal MTs'!AG23="","Wajib Diisi",IF(LEN('Personal MTs'!AG23)&lt;&gt;8,"Tidak valid","OK"))))))</f>
        <v>OK</v>
      </c>
      <c r="AH23" s="30" t="str">
        <f>IF('Personal MTs'!AH23="","-",IF('Personal MTs'!AH23&gt;2,"Tidak valid",IF('Personal MTs'!AH23&lt;1,"Tidak valid","OK")))</f>
        <v>OK</v>
      </c>
      <c r="AI23" s="30" t="str">
        <f>IF('Personal MTs'!AI23="","-",IF('Personal MTs'!AI23&gt;5,"Tidak valid",IF('Personal MTs'!AI23&lt;1,"Tidak valid","OK")))</f>
        <v>OK</v>
      </c>
      <c r="AJ23" s="30" t="str">
        <f>IF('Personal MTs'!AH23="",IF('Personal MTs'!AJ23="","-","Kolom AA Wajib Diisi"),IF('Personal MTs'!AH23=1,IF('Personal MTs'!AJ23="","Wajib Diisi",IF(VALUE('Personal MTs'!AJ23)&gt;0,IF(VALUE('Personal MTs'!AJ23)&lt;34,"OK","Tidak valid"))),IF('Personal MTs'!AH23&gt;1,IF('Personal MTs'!AJ23="","OK","Harap dikosongkan"))))</f>
        <v>OK</v>
      </c>
      <c r="AK23" s="30" t="str">
        <f>IF('Personal MTs'!AH23&amp;'Personal MTs'!AJ23&amp;'Personal MTs'!AK23="","-",IF(VALUE('Personal MTs'!AH23&amp;'Personal MTs'!AJ23&amp;'Personal MTs'!AK23)=2,"OK",IF('Personal MTs'!AJ23="",IF(VALUE('Personal MTs'!AK23)&gt;0,"Harap dikosongkan","-"),IF('Personal MTs'!AJ23&lt;&gt;"",IF(VALUE('Personal MTs'!AK23)&gt;0,IF(VALUE('Personal MTs'!AK23)&gt;50,"Cek lagi","OK"),"Wajib Diisi")))))</f>
        <v>OK</v>
      </c>
      <c r="AL23" s="30" t="str">
        <f>IF('Personal MTs'!AH23="",IF('Personal MTs'!AL23="","-","Kolom Z Wajib Diisi"),IF('Personal MTs'!AH23=2,IF('Personal MTs'!AL23="","Wajib Diisi",IF(VALUE('Personal MTs'!AL23)&gt;0,IF(VALUE('Personal MTs'!AL23)&lt;9,"OK","Tidak valid"))),IF('Personal MTs'!AH23=1,IF('Personal MTs'!AL23="","OK","Harap dikosongkan"))))</f>
        <v>OK</v>
      </c>
      <c r="AM23" s="30" t="str">
        <f>IF('Personal MTs'!AM23="","-",IF('Personal MTs'!AM23&gt;8,"Tidak valid","OK"))</f>
        <v>-</v>
      </c>
      <c r="AN23" s="30" t="str">
        <f>IF('Personal MTs'!AM23="",IF('Personal MTs'!AN23="","-",IF('Personal MTs'!AN23&lt;&gt;"","Kolom AC Wajib Diisi","OK")),IF('Personal MTs'!AM23&lt;&gt;"",IF('Personal MTs'!AN23="","Wajib Diisi",IF(VALUE('Personal MTs'!AN23)&gt;24,"Cek lagi","OK"))))</f>
        <v>-</v>
      </c>
      <c r="AO23" s="30" t="str">
        <f>IF('Personal MTs'!AO23="","-",IF('Personal MTs'!AO23&gt;8,"Tidak valid","OK"))</f>
        <v>-</v>
      </c>
      <c r="AP23" s="53" t="str">
        <f>IF('Personal MTs'!AO23="",IF('Personal MTs'!AP23="","-","Harap dikosongkan"),IF('Personal MTs'!AO23&lt;&gt;"",IF('Personal MTs'!AP23="","Wajib Diisi",IF(LEN('Personal MTs'!AP23)&lt;&gt;8,"Tidak valid","OK"))))</f>
        <v>-</v>
      </c>
      <c r="AQ23" s="30" t="str">
        <f>IF('Personal MTs'!AO23="",IF('Personal MTs'!AQ23="","-","Kolom AG Wajib Diisi"),IF('Personal MTs'!AO23&lt;9,IF('Personal MTs'!AQ23="","Wajib Diisi",IF(VALUE('Personal MTs'!AQ23)&lt;34,IF(VALUE('Personal MTs'!AQ23)&gt;0,"OK","Tidak valid")))))</f>
        <v>-</v>
      </c>
      <c r="AR23" s="30" t="str">
        <f>IF('Personal MTs'!AO23="",IF('Personal MTs'!AR23="","-",IF('Personal MTs'!AR23&lt;&gt;"","Kolom AG Wajib Diisi","OK")),IF('Personal MTs'!AO23&lt;&gt;"",IF('Personal MTs'!AR23="","Wajib Diisi",IF(VALUE('Personal MTs'!AR23)&gt;50,"Cek lagi","OK"))))</f>
        <v>-</v>
      </c>
      <c r="AS23" s="30" t="str">
        <f>IF('Personal MTs'!AS23="","-",IF('Personal MTs'!AS23&gt;1,"Tidak valid",IF('Personal MTs'!AS23&lt;0,"Tidak valid","OK")))</f>
        <v>OK</v>
      </c>
      <c r="AT23" s="30" t="str">
        <f>IF('Personal MTs'!AS23="",IF('Personal MTs'!AT23&lt;&gt;"","Harap dikosongkan","-"),IF('Personal MTs'!AS23=0,IF('Personal MTs'!AT23&lt;&gt;"","Harap dikosongkan","OK"),IF('Personal MTs'!AT23="","Wajib Diisi",IF('Personal MTs'!AT23&gt;3,"Tidak valid",IF('Personal MTs'!AT23&lt;1,"Tidak valid","OK")))))</f>
        <v>OK</v>
      </c>
      <c r="AU23" s="30" t="str">
        <f>IF('Personal MTs'!AS23="",IF('Personal MTs'!AU23&lt;&gt;"","Harap dikosongkan","-"),IF('Personal MTs'!AT23&lt;&gt;1,IF('Personal MTs'!AU23="","OK","Harap dikosongkan"),IF('Personal MTs'!AU23="","Wajib Diisi",IF('Personal MTs'!AU23&gt;2016,"Cek lagi",IF('Personal MTs'!AU23&lt;2005,"Cek lagi","OK")))))</f>
        <v>OK</v>
      </c>
      <c r="AV23" s="30" t="str">
        <f>IF('Personal MTs'!AS23="",IF('Personal MTs'!AV23&lt;&gt;"","Harap dikosongkan","-"),IF('Personal MTs'!AT23&lt;&gt;1,IF('Personal MTs'!AV23="","OK","Harap dikosongkan"),IF('Personal MTs'!AV23="","Wajib Diisi",IF(VALUE('Personal MTs'!AV23)&gt;33,"Tidak valid",IF(VALUE('Personal MTs'!AV23)&lt;1,"Tidak valid","OK")))))</f>
        <v>OK</v>
      </c>
      <c r="AW23" s="30" t="str">
        <f>IF('Personal MTs'!AS23="",IF('Personal MTs'!AW23="","-","Harap dikosongkan"),IF('Personal MTs'!AS23=0,IF('Personal MTs'!AW23="","OK","Harap dikosongkan"),IF('Personal MTs'!AT23="",IF('Personal MTs'!AW23="","-","Harap dikosongkan"),IF('Personal MTs'!AT23&lt;&gt;1,IF('Personal MTs'!AW23="","OK","Harap dikosongkan"),IF('Personal MTs'!AW23="","OK",IF(LEN('Personal MTs'!AW23)&lt;12,"Tidak valid",IF(LEN('Personal MTs'!AW23)&gt;14,"Tidak valid","OK")))))))</f>
        <v>OK</v>
      </c>
      <c r="AX23" s="31" t="str">
        <f>IF('Personal MTs'!AS23="",IF('Personal MTs'!AX23="","-","Harap dikosongkan"),IF('Personal MTs'!AS23=0,IF('Personal MTs'!AX23="","OK","Harap dikosongkan"),IF('Personal MTs'!AT23="",IF('Personal MTs'!AX23="","-","Harap dikosongkan"),IF('Personal MTs'!AT23&lt;&gt;1,IF('Personal MTs'!AX23="","OK","Harap dikosongkan"),IF('Personal MTs'!AW23="",IF('Personal MTs'!AX23="","OK","Harap dikosongkan"),IF('Personal MTs'!AX23="","Wajib diisi",IF(LEN('Personal MTs'!AX23)&lt;5,"Cek lagi","OK")))))))</f>
        <v>OK</v>
      </c>
      <c r="AY23" s="31" t="str">
        <f>IF('Personal MTs'!AS23="",IF('Personal MTs'!AY23="","-","Harap dikosongkan"),IF('Personal MTs'!AS23=0,IF('Personal MTs'!AY23="","OK","Harap dikosongkan"),IF('Personal MTs'!AT23="",IF('Personal MTs'!AY23="","-","Harap dikosongkan"),IF('Personal MTs'!AT23&lt;&gt;1,IF('Personal MTs'!AY23="","OK","Harap dikosongkan"),IF('Personal MTs'!AW23="",IF('Personal MTs'!AY23="","OK","Harap dikosongkan"),IF('Personal MTs'!AY23="","Wajib diisi",IF(VALUE(LEFT('Personal MTs'!AY23,2))&gt;31,"Tanggal tidak valid",IF(VALUE(LEFT(RIGHT('Personal MTs'!AY23,7),2))&gt;12,"Bulan tidak valid",IF(VALUE(RIGHT('Personal MTs'!AY23,4))&gt;2016,"Tahun cek lagi",IF(VALUE(RIGHT('Personal MTs'!AY23,4))&lt;2005,"Tahun cek lagi","OK"))))))))))</f>
        <v>OK</v>
      </c>
      <c r="AZ23" s="30" t="str">
        <f>IF('Personal MTs'!AS23="",IF('Personal MTs'!AZ23="","-","Harap dikosongkan"),IF('Personal MTs'!AS23=0,IF('Personal MTs'!AZ23="","OK","Harap dikosongkan"),IF('Personal MTs'!AT23="",IF('Personal MTs'!AZ23="","-","Harap dikosongkan"),IF('Personal MTs'!AT23&lt;&gt;1,IF('Personal MTs'!AZ23="","OK","Harap dikosongkan"),IF('Personal MTs'!AW23="",IF('Personal MTs'!AZ23="","OK","Harap dikosongkan"),IF('Personal MTs'!AW23&lt;&gt;"",IF('Personal MTs'!AZ23="","Wajib diisi",IF('Personal MTs'!AZ23&gt;1,"Tidak valid","OK"))))))))</f>
        <v>OK</v>
      </c>
      <c r="BA23" s="30" t="str">
        <f>IF('Personal MTs'!AS23="",IF('Personal MTs'!BA23="","-","Harap dikosongkan"),IF('Personal MTs'!AS23=0,IF('Personal MTs'!BA23="","OK","Harap dikosongkan"),IF('Personal MTs'!AT23="",IF('Personal MTs'!BA23="","-","Harap dikosongkan"),IF('Personal MTs'!AT23&lt;&gt;1,IF('Personal MTs'!BA23="","OK","Harap dikosongkan"),IF('Personal MTs'!AZ23=0,IF('Personal MTs'!BA23="","OK","Harap dikosongkan"),IF('Personal MTs'!AZ23=1,IF('Personal MTs'!BA23="","Wajib diisi",IF('Personal MTs'!AZ23="",IF('Personal MTs'!BA23="","-","Harap dikosongkan"),IF('Personal MTs'!AZ23=0,IF('Personal MTs'!BA23="","OK","Harap dikosongkan"),IF('Personal MTs'!BA23="","Wajib diisi",IF('Personal MTs'!BA23&gt;2016,"Tidak valid",IF('Personal MTs'!BA23&lt;2005,"Tidak valid",IF('Personal MTs'!BA23&gt;'Personal MTs'!BA23,"Cek lagi","OK")))))))))))))</f>
        <v>OK</v>
      </c>
      <c r="BB23" s="30" t="str">
        <f>IF('Personal MTs'!AS23="",IF('Personal MTs'!BB23="","-","Harap dikosongkan"),IF('Personal MTs'!AS23=0,IF('Personal MTs'!BB23="","OK","Harap dikosongkan"),IF('Personal MTs'!AT23="",IF('Personal MTs'!BB23="","-","Harap dikosongkan"),IF('Personal MTs'!AT23&lt;&gt;1,IF('Personal MTs'!BB23="","OK","Harap dikosongkan"),IF('Personal MTs'!AZ23=0,IF('Personal MTs'!BB23="","OK","Harap dikosongkan"),IF('Personal MTs'!AZ23=1,IF('Personal MTs'!BB23="","Wajib diisi",IF('Personal MTs'!AZ23="",IF('Personal MTs'!BB23="","-","Harap dikosongkan"),IF('Personal MTs'!AZ23=0,IF('Personal MTs'!BB23="","OK","Harap dikosongkan"),IF('Personal MTs'!BB23="","Wajib diisi",IF('Personal MTs'!BB23&gt;20000000,"Cek lagi",IF('Personal MTs'!BB23&lt;100000,"Cek lagi","OK"))))))))))))</f>
        <v>OK</v>
      </c>
      <c r="BC23" s="30" t="str">
        <f>IF('Personal MTs'!BC23="","-",IF('Personal MTs'!BC23&gt;1,"Tidak valid","OK"))</f>
        <v>OK</v>
      </c>
      <c r="BD23" s="30" t="str">
        <f>IF('Personal MTs'!BC23="",IF('Personal MTs'!BD23="","-","Harap dikosongkan"),IF('Personal MTs'!BC23=0,IF('Personal MTs'!BD23="","OK","Harap dikosongkan"),IF('Personal MTs'!BD23="","Wajib Diisi",IF('Personal MTs'!BD23&gt;2016,"Tidak valid",IF('Personal MTs'!BD23&lt;2005,"Tidak valid","OK")))))</f>
        <v>OK</v>
      </c>
      <c r="BE23" s="30" t="str">
        <f>IF('Personal MTs'!BC23="",IF('Personal MTs'!BE23="","-","Harap dikosongkan"),IF('Personal MTs'!BC23=0,IF('Personal MTs'!BE23="","OK","Harap dikosongkan"),IF('Personal MTs'!BE23="","Wajib Diisi",IF('Personal MTs'!BE23&gt;2000000,"Cek lagi",IF('Personal MTs'!BE23&lt;50000,"Cek lagi","OK")))))</f>
        <v>OK</v>
      </c>
      <c r="BF23" s="30" t="str">
        <f>IF('Personal MTs'!BF23="","-",IF('Personal MTs'!BF23&gt;1,"Tidak valid","OK"))</f>
        <v>OK</v>
      </c>
      <c r="BG23" s="30" t="str">
        <f>IF('Personal MTs'!BF23="",IF('Personal MTs'!BG23&lt;&gt;"","Harap dikosongkan","-"),IF('Personal MTs'!BF23=0,IF('Personal MTs'!BG23&lt;&gt;"","Harap dikosongkan","OK"),IF('Personal MTs'!BG23="","Wajib Diisi",IF('Personal MTs'!BG23&gt;4,"Tidak valid",IF('Personal MTs'!BG23&lt;1,"Tidak valid","OK")))))</f>
        <v>OK</v>
      </c>
      <c r="BH23" s="30" t="str">
        <f>IF('Personal MTs'!BF23="",IF('Personal MTs'!BH23&lt;&gt;"","Harap dikosongkan","-"),IF('Personal MTs'!BF23=0,IF('Personal MTs'!BH23&lt;&gt;"","Harap dikosongkan","OK"),IF('Personal MTs'!BH23="","Wajib Diisi",IF('Personal MTs'!BH23&gt;4,"Tidak valid",IF('Personal MTs'!BH23&lt;1,"Tidak valid","OK")))))</f>
        <v>OK</v>
      </c>
      <c r="BI23" s="30" t="str">
        <f>IF('Personal MTs'!BF23="",IF('Personal MTs'!BI23&lt;&gt;"","Harap dikosongkan","-"),IF('Personal MTs'!BF23=0,IF('Personal MTs'!BI23&lt;&gt;"","Harap dikosongkan","OK"),IF('Personal MTs'!BI23="","Wajib Diisi",IF('Personal MTs'!BI23&gt;2015,"Tidak valid",IF('Personal MTs'!BI23&lt;1980,"Tidak valid","OK")))))</f>
        <v>OK</v>
      </c>
      <c r="BJ23" s="30" t="str">
        <f>IF('Personal MTs'!BJ23="","-",IF('Personal MTs'!BJ23&gt;1,"Tidak valid","OK"))</f>
        <v>-</v>
      </c>
      <c r="BK23" s="30" t="str">
        <f>IF('Personal MTs'!BJ23="",IF('Personal MTs'!BK23&lt;&gt;"","Kolom BJ harus diisi","-"),IF('Personal MTs'!BJ23=0,IF('Personal MTs'!BK23&lt;&gt;"","Harap dikosongkan","OK"),IF('Personal MTs'!BK23="","Wajib Diisi",IF('Personal MTs'!BK23&gt;2016,"Tidak valid",IF('Personal MTs'!BK23&lt;1980,"Tidak valid","OK")))))</f>
        <v>-</v>
      </c>
      <c r="BL23" s="30" t="str">
        <f>IF('Personal MTs'!BL23="","-",IF('Personal MTs'!BL23&gt;1,"Tidak valid","OK"))</f>
        <v>-</v>
      </c>
      <c r="BM23" s="30" t="str">
        <f>IF('Personal MTs'!BL23="",IF('Personal MTs'!BM23&lt;&gt;"","Kolom BL harus diisi","-"),IF('Personal MTs'!BL23=0,IF('Personal MTs'!BM23&lt;&gt;"","Harap dikosongkan","OK"),IF('Personal MTs'!BM23="","Wajib Diisi",IF('Personal MTs'!BM23&gt;2016,"Tidak valid",IF('Personal MTs'!BM23&lt;1980,"Tidak valid","OK")))))</f>
        <v>-</v>
      </c>
      <c r="BN23" s="30" t="str">
        <f>IF('Personal MTs'!BN23="","-",IF('Personal MTs'!BN23&gt;1,"Tidak valid","OK"))</f>
        <v>-</v>
      </c>
      <c r="BO23" s="30" t="str">
        <f>IF('Personal MTs'!BN23="",IF('Personal MTs'!BO23&lt;&gt;"","Kolom BN harus diisi","-"),IF('Personal MTs'!BN23=0,IF('Personal MTs'!BO23&lt;&gt;"","Harap dikosongkan","OK"),IF('Personal MTs'!BO23="","Wajib Diisi",IF('Personal MTs'!BO23&gt;2016,"Tidak valid",IF('Personal MTs'!BO23&lt;1980,"Tidak valid","OK")))))</f>
        <v>-</v>
      </c>
      <c r="BP23" s="30" t="str">
        <f>IF('Personal MTs'!BP23="","-",IF('Personal MTs'!BP23&gt;1,"Tidak valid","OK"))</f>
        <v>-</v>
      </c>
      <c r="BQ23" s="30" t="str">
        <f>IF('Personal MTs'!BP23="",IF('Personal MTs'!BQ23&lt;&gt;"","Kolom BP harus diisi","-"),IF('Personal MTs'!BP23=0,IF('Personal MTs'!BQ23&lt;&gt;"","Harap dikosongkan","OK"),IF('Personal MTs'!BQ23="","Wajib Diisi",IF('Personal MTs'!BQ23&gt;2016,"Tidak valid",IF('Personal MTs'!BQ23&lt;1980,"Tidak valid","OK")))))</f>
        <v>-</v>
      </c>
      <c r="BR23" s="30" t="str">
        <f>IF('Personal MTs'!BR23="","-",IF('Personal MTs'!BR23&gt;1,"Tidak valid","OK"))</f>
        <v>-</v>
      </c>
      <c r="BS23" s="30" t="str">
        <f>IF('Personal MTs'!BR23="",IF('Personal MTs'!BS23&lt;&gt;"","Kolom BR harus diisi","-"),IF('Personal MTs'!BR23=0,IF('Personal MTs'!BS23&lt;&gt;"","Harap dikosongkan","OK"),IF('Personal MTs'!BS23="","Wajib Diisi",IF('Personal MTs'!BS23&gt;2016,"Tidak valid",IF('Personal MTs'!BS23&lt;1980,"Tidak valid","OK")))))</f>
        <v>-</v>
      </c>
      <c r="BT23" s="30" t="str">
        <f>IF('Personal MTs'!BT23="","-",IF(LEN('Personal MTs'!BT23)&lt;5,"Cek lagi","OK"))</f>
        <v>OK</v>
      </c>
      <c r="BU23" s="30" t="str">
        <f>IF('Personal MTs'!BU23="","-",IF(LEN('Personal MTs'!BU23)&lt;4,"Cek lagi","OK"))</f>
        <v>OK</v>
      </c>
      <c r="BV23" s="30" t="str">
        <f>IF('Personal MTs'!BV23="","-",IF(LEN('Personal MTs'!BV23)&lt;4,"Cek lagi","OK"))</f>
        <v>OK</v>
      </c>
      <c r="BW23" s="30" t="str">
        <f>IF('Personal MTs'!BW23="","-",IF(LEN('Personal MTs'!BW23)&lt;4,"Cek lagi","OK"))</f>
        <v>OK</v>
      </c>
      <c r="BX23" s="30" t="str">
        <f>IF('Personal MTs'!BX23="","-",IF(LEN('Personal MTs'!BX23)&lt;4,"Cek lagi","OK"))</f>
        <v>OK</v>
      </c>
      <c r="BY23" s="30" t="str">
        <f>IF('Personal MTs'!BY23="","-",IF(LEN('Personal MTs'!BY23)&lt;&gt;5,"Tidak valid","OK"))</f>
        <v>OK</v>
      </c>
      <c r="BZ23" s="30" t="str">
        <f>IF('Personal MTs'!BZ23="","-",IF('Personal MTs'!BZ23&gt;5,"Tidak valid",IF('Personal MTs'!BZ23&lt;1,"Tidak valid","OK")))</f>
        <v>OK</v>
      </c>
      <c r="CA23" s="30" t="str">
        <f>IF('Personal MTs'!CA23="","-",IF('Personal MTs'!CA23&gt;8,"Tidak valid",IF('Personal MTs'!CA23&lt;1,"Tidak valid","OK")))</f>
        <v>OK</v>
      </c>
      <c r="CB23" s="30" t="str">
        <f>IF('Personal MTs'!CB23="","-",IF(LEN('Personal MTs'!CB23)&lt;9,"Cek lagi",IF(LEN('Personal MTs'!CB23)&gt;14,"Cek lagi","OK")))</f>
        <v>OK</v>
      </c>
      <c r="CC23" s="103" t="str">
        <f>IF('Personal MTs'!CC23="","-",IF('Personal MTs'!CC23&gt;6,"Tidak valid",IF('Personal MTs'!CC23&lt;1,"Tidak valid","OK")))</f>
        <v>OK</v>
      </c>
      <c r="CD23" s="103" t="str">
        <f>IF('Personal MTs'!CD23="","-",IF('Personal MTs'!CD23&gt;6,"Tidak valid",IF('Personal MTs'!CD23&lt;1,"Tidak valid","OK")))</f>
        <v>OK</v>
      </c>
      <c r="CE23" s="103" t="str">
        <f>IF('Personal MTs'!S23="","-",IF('Personal MTs'!S23&lt;6,IF('Personal MTs'!CE23="","OK","Cek lagi Kolom S"),IF(AND('Personal MTs'!S23&lt;6,'Personal MTs'!CE23&lt;&gt;""),"Harap Dikosongkan",IF(AND('Personal MTs'!S23&lt;6,'Personal MTs'!CE23=""),"-",IF(AND('Personal MTs'!S23&gt;5,'Personal MTs'!CE23=""),"Wajib Diisi",IF(OR(AND('Personal MTs'!S23&gt;5,'Personal MTs'!CE23&lt;"01"),AND('Personal MTs'!S23&gt;5,'Personal MTs'!CE23&gt;"18")),"Tidak Valid","OK"))))))</f>
        <v>OK</v>
      </c>
      <c r="CF23" s="103" t="str">
        <f>IF('Personal MTs'!S23="","-",IF('Personal MTs'!S23&lt;6,IF('Personal MTs'!CF23="","OK","Cek lagi Kolom S"),IF(AND('Personal MTs'!S23&lt;6,'Personal MTs'!CF23&lt;&gt;""),"Harap Dikosongkan",IF(AND('Personal MTs'!S23&lt;6,'Personal MTs'!CF23=""),"-",IF(AND('Personal MTs'!S23&gt;5,'Personal MTs'!CF23=""),"Wajib Diisi","OK")))))</f>
        <v>OK</v>
      </c>
      <c r="CG23" s="103" t="str">
        <f>IF('Personal MTs'!S23="","-",IF('Personal MTs'!S23&lt;6,IF('Personal MTs'!CG23="","OK","Cek lagi Kolom S"),IF(AND('Personal MTs'!S23&lt;6,'Personal MTs'!CG23&lt;&gt;""),"Harap Dikosongkan",IF(AND('Personal MTs'!S23&lt;6,'Personal MTs'!CG23=""),"-",IF(AND('Personal MTs'!S23&gt;5,'Personal MTs'!CG23=""),"Wajib Diisi",IF(OR(AND('Personal MTs'!S23&gt;5,'Personal MTs'!CG23&lt;1980),AND('Personal MTs'!S23&gt;5,'Personal MTs'!CG23&gt;2016)),"Cek lagi","OK"))))))</f>
        <v>OK</v>
      </c>
      <c r="CH23" s="103" t="str">
        <f>IF('Personal MTs'!S23="","-",IF('Personal MTs'!S23&lt;8,IF('Personal MTs'!CH23="","OK","Cek lagi Kolom S"),IF(AND('Personal MTs'!S23&lt;8,'Personal MTs'!CH23&lt;&gt;""),"Harap Dikosongkan",IF(AND('Personal MTs'!S23&lt;8,'Personal MTs'!CH23=""),"-",IF(AND('Personal MTs'!S23&gt;7,'Personal MTs'!CH23=""),"Wajib Diisi",IF(OR(AND('Personal MTs'!S23&gt;7,'Personal MTs'!CH23&lt;"01"),AND('Personal MTs'!S23&gt;7,'Personal MTs'!CH23&gt;"18")),"Tidak Valid","OK"))))))</f>
        <v>OK</v>
      </c>
      <c r="CI23" s="103" t="str">
        <f>IF('Personal MTs'!S23="","-",IF('Personal MTs'!S23&lt;8,IF('Personal MTs'!CI23="","OK","Cek lagi Kolom S"),IF(AND('Personal MTs'!S23&lt;8,'Personal MTs'!CI23&lt;&gt;""),"Harap Dikosongkan",IF(AND('Personal MTs'!S23&lt;8,'Personal MTs'!CI23=""),"-",IF(AND('Personal MTs'!S23&gt;7,'Personal MTs'!CI23=""),"Wajib Diisi","OK")))))</f>
        <v>OK</v>
      </c>
      <c r="CJ23" s="103" t="str">
        <f>IF('Personal MTs'!S23="","-",IF('Personal MTs'!S23&lt;8,IF('Personal MTs'!CJ23="","OK","Cek lagi Kolom S"),IF(AND('Personal MTs'!S23&lt;8,'Personal MTs'!CJ23&lt;&gt;""),"Harap Dikosongkan",IF(AND('Personal MTs'!S23&lt;8,'Personal MTs'!CJ23=""),"-",IF(AND('Personal MTs'!S23&gt;7,'Personal MTs'!CJ23=""),"Wajib Diisi",IF(OR(AND('Personal MTs'!S23&gt;7,'Personal MTs'!CJ23&lt;1980),AND('Personal MTs'!S23&gt;7,'Personal MTs'!CJ23&gt;2016)),"Cek lagi","OK"))))))</f>
        <v>OK</v>
      </c>
      <c r="CK23" s="103" t="str">
        <f>IF('Personal MTs'!S23="","-",IF('Personal MTs'!S23&lt;9,IF('Personal MTs'!CK23="","OK","Cek lagi Kolom S"),IF(AND('Personal MTs'!S23&lt;9,'Personal MTs'!CK23&lt;&gt;""),"Harap Dikosongkan",IF(AND('Personal MTs'!S23&lt;9,'Personal MTs'!CK23=""),"-",IF(AND('Personal MTs'!S23&gt;8,'Personal MTs'!CK23=""),"Wajib Diisi",IF(OR(AND('Personal MTs'!S23&gt;8,'Personal MTs'!CK23&lt;"01"),AND('Personal MTs'!S23&gt;8,'Personal MTs'!CK23&gt;"18")),"Tidak Valid","OK"))))))</f>
        <v>OK</v>
      </c>
      <c r="CL23" s="103" t="str">
        <f>IF('Personal MTs'!S23="","-",IF('Personal MTs'!S23&lt;9,IF('Personal MTs'!CL23="","OK","Cek lagi Kolom S"),IF(AND('Personal MTs'!S23&lt;9,'Personal MTs'!CL23&lt;&gt;""),"Harap Dikosongkan",IF(AND('Personal MTs'!S23&lt;9,'Personal MTs'!CL23=""),"-",IF(AND('Personal MTs'!S23&gt;8,'Personal MTs'!CL23=""),"Wajib Diisi","OK")))))</f>
        <v>OK</v>
      </c>
      <c r="CM23" s="103" t="str">
        <f>IF('Personal MTs'!S23="","-",IF('Personal MTs'!S23&lt;9,IF('Personal MTs'!CM23="","OK","Cek lagi Kolom S"),IF(AND('Personal MTs'!S23&lt;9,'Personal MTs'!CM23&lt;&gt;""),"Harap Dikosongkan",IF(AND('Personal MTs'!S23&lt;9,'Personal MTs'!CM23=""),"-",IF(AND('Personal MTs'!S23&gt;8,'Personal MTs'!CM23=""),"Wajib Diisi",IF(OR(AND('Personal MTs'!S23&gt;8,'Personal MTs'!CM23&lt;1980),AND('Personal MTs'!S23&gt;8,'Personal MTs'!CM23&gt;2016)),"Cek lagi","OK"))))))</f>
        <v>OK</v>
      </c>
      <c r="CN23" s="103" t="str">
        <f>IF(AND('Personal MTs'!AH23=1,'Personal MTs'!U23=2,'Personal MTs'!AC23=1),IF(AND('Personal MTs'!AH23=1,'Personal MTs'!U23=2,'Personal MTs'!AC23=1,'Personal MTs'!CN23=""),"Wajib Diisi",IF(AND('Personal MTs'!AH23=1,'Personal MTs'!U23=2,'Personal MTs'!AC23=1,'Personal MTs'!CN23&lt;&gt;""),"OK","-")),IF('Personal MTs'!CN23&lt;&gt;"","Harap Dikosongkan","-"))</f>
        <v>OK</v>
      </c>
      <c r="CO23" s="103" t="str">
        <f>IF(AND('Personal MTs'!AH23=1,'Personal MTs'!U23=2,'Personal MTs'!AC23=1),IF('Personal MTs'!CO23="","Wajib Diisi",IF(VALUE(RIGHT('Personal MTs'!CO23,4))&gt;2016,"Tahun cek lagi",IF(VALUE(RIGHT('Personal MTs'!CO23,4))&lt;1961,"Tahun cek lagi","OK"))),IF('Personal MTs'!CO23&lt;&gt;"","Harap dikosongkan","-"))</f>
        <v>OK</v>
      </c>
      <c r="CP23" s="103" t="str">
        <f>IF(AND('Personal MTs'!AH23=1,'Personal MTs'!U23=2,'Personal MTs'!AC23=1,'Personal MTs'!V23=1),IF(AND('Personal MTs'!AH23=1,'Personal MTs'!U23=2,'Personal MTs'!AC23=1,'Personal MTs'!CP23="",,'Personal MTs'!V23=1),"Wajib Diisi",IF(AND('Personal MTs'!AH23=1,'Personal MTs'!U23=2,'Personal MTs'!AC23=1,'Personal MTs'!CP23&lt;&gt;"",'Personal MTs'!V23=1),"OK","-")),IF('Personal MTs'!CP23&lt;&gt;"","Harap Dikosongkan","-"))</f>
        <v>-</v>
      </c>
      <c r="CQ23" s="103" t="str">
        <f>IF(AND('Personal MTs'!AH23=1,'Personal MTs'!U23=2,'Personal MTs'!AC23=1,'Personal MTs'!V23=1),IF('Personal MTs'!CQ23="","Wajib Diisi",IF(VALUE(RIGHT('Personal MTs'!CQ23,4))&gt;2016,"Tahun cek lagi",IF(VALUE(RIGHT('Personal MTs'!CQ23,4))&lt;2006,"Tahun cek lagi","OK"))),IF('Personal MTs'!CQ23&lt;&gt;"","Harap dikosongkan","-"))</f>
        <v>-</v>
      </c>
      <c r="CR23" s="103" t="str">
        <f>IF(AND('Personal MTs'!AS23="",'Personal MTs'!CR23=""),"-",IF(AND('Personal MTs'!AS23=0,'Personal MTs'!CR23=""),"OK",IF(AND('Personal MTs'!AS23=1,'Personal MTs'!CR23=""),"Wajib Diisi",IF('Personal MTs'!AS23="",IF('Personal MTs'!CR23&lt;&gt;"","Harap dikosongkan","-"),IF('Personal MTs'!AS23&gt;1,IF('Personal MTs'!CR23="","-","Harap dikosongkan"),IF('Personal MTs'!CR23="","-",IF(LEN('Personal MTs'!CR23)&gt;54,"Tidak valid",IF(LEN('Personal MTs'!CR23)&lt;2,"Tidak valid",IF(VALUE('Personal MTs'!CR23)&lt;0,"Cek lagi","OK")))))))))</f>
        <v>OK</v>
      </c>
      <c r="CS23" s="103" t="str">
        <f>IF(AND('Personal MTs'!AS23="",'Personal MTs'!CS23=""),"-",IF(AND('Personal MTs'!AS23=0,'Personal MTs'!CS23=""),"OK",IF(AND('Personal MTs'!AS23=1,'Personal MTs'!CS23=""),"Wajib Diisi",IF(OR('Personal MTs'!AS23="",'Personal MTs'!AS23=0),IF('Personal MTs'!CS23&lt;&gt;"","Harap dikosongkan","-"),IF('Personal MTs'!AS23&gt;1,IF('Personal MTs'!CS23="","-","Harap dikosongkan"),IF('Personal MTs'!CS23="","-",IF(('Personal MTs'!CS23)&gt;6,"Tidak Valid",IF(('Personal MTs'!CS23)&lt;1,"Tidak Valid",IF(VALUE('Personal MTs'!CS23)&lt;0,"Cek lagi","OK")))))))))</f>
        <v>OK</v>
      </c>
      <c r="CT23" s="103" t="str">
        <f>IF(AND('Personal MTs'!AS23="",'Personal MTs'!CT23=""),"-",IF(AND('Personal MTs'!AS23=0,'Personal MTs'!CT23=""),"OK",IF(AND('Personal MTs'!AT23=1,'Personal MTs'!CT23=""),"Wajib Diisi",IF(AND('Personal MTs'!AT23&gt;1,'Personal MTs'!CT23=""),"OK",IF(AND('Personal MTs'!AT23&lt;&gt;1,'Personal MTs'!CT23&lt;&gt;""),"Harap Dikosongkan",IF(AND('Personal MTs'!AT23=1,'Personal MTs'!CT23&lt;&gt;""),IF(VALUE(RIGHT('Personal MTs'!CT23,4))&gt;2016,"Tahun cek lagi",IF(VALUE(RIGHT('Personal MTs'!CT23,4))&lt;2006,"Tahun cek lagi","OK")),"-"))))))</f>
        <v>OK</v>
      </c>
      <c r="CU23" s="103" t="str">
        <f>IF(AND('Personal MTs'!AS23="",'Personal MTs'!CU23=""),"-",IF(AND('Personal MTs'!AS23=0,'Personal MTs'!CU23=""),"OK",IF(AND('Personal MTs'!AT23=1,'Personal MTs'!CU23=""),"Wajib Diisi",IF(AND('Personal MTs'!AT23&gt;1,'Personal MTs'!CT23=""),"OK",IF(AND('Personal MTs'!AT23&lt;&gt;1,'Personal MTs'!CU23&lt;&gt;""),"Harap Dikosongkan",IF(AND('Personal MTs'!AT23=1,'Personal MTs'!CU23&lt;&gt;""),IF(LEN('Personal MTs'!CU23)&gt;54,"Tidak Valid",IF(LEN('Personal MTs'!CU23)&lt;2,"Tidak Valid","OK")),"-"))))))</f>
        <v>OK</v>
      </c>
      <c r="CV23" s="103" t="str">
        <f>IF(AND('Personal MTs'!AS23="",'Personal MTs'!CV23=""),"-",IF(AND('Personal MTs'!AS23=0,'Personal MTs'!CV23=""),"OK",IF(AND('Personal MTs'!AT23=1,'Personal MTs'!CV23=""),"Wajib Diisi",IF(AND('Personal MTs'!AT23&gt;1,'Personal MTs'!CV23=""),"OK",IF(AND('Personal MTs'!AT23&lt;&gt;1,'Personal MTs'!CV23&lt;&gt;""),"Harap Dikosongkan",IF(AND('Personal MTs'!AT23=1,'Personal MTs'!CV23&lt;&gt;""),IF(VALUE(RIGHT('Personal MTs'!CV23,4))&gt;2016,"Tahun cek lagi",IF(VALUE(RIGHT('Personal MTs'!CV23,4))&lt;2006,"Tahun cek lagi","OK")),"-"))))))</f>
        <v>OK</v>
      </c>
      <c r="CW23" s="103" t="str">
        <f>IF(AND('Personal MTs'!AS23="",'Personal MTs'!CW23=""),"-",IF(AND('Personal MTs'!AS23=0,'Personal MTs'!CW23=""),"OK",IF(AND('Personal MTs'!AS23=1,'Personal MTs'!CW23=""),"Wajib Diisi",IF(AND('Personal MTs'!AS23&lt;&gt;1,'Personal MTs'!CW23&lt;&gt;""),"Harap Dikosongkan",IF(AND('Personal MTs'!AS23=1,'Personal MTs'!CW23&lt;&gt;""),IF(LEN('Personal MTs'!CW23)&gt;3,"Tidak Valid",IF(LEN('Personal MTs'!CW23)&lt;3,"Tidak Valid","OK")),"-")))))</f>
        <v>OK</v>
      </c>
      <c r="CX23" s="103" t="str">
        <f>IF(AND('Personal MTs'!AS23="",'Personal MTs'!CX23=""),"-",IF(AND('Personal MTs'!AS23=0,'Personal MTs'!CX23=""),"OK",IF(AND('Personal MTs'!AS23=1,'Personal MTs'!CX23=""),"Wajib Diisi",IF(AND('Personal MTs'!AS23&lt;&gt;1,'Personal MTs'!CX23&lt;&gt;""),"Harap Dikosongkan",IF(AND('Personal MTs'!AS23=1,'Personal MTs'!CX23&lt;&gt;""),"OK","-")))))</f>
        <v>OK</v>
      </c>
    </row>
    <row r="24" spans="1:102" s="23" customFormat="1" ht="15" customHeight="1">
      <c r="A24" s="30" t="str">
        <f>IF('Personal MTs'!A24="","-",IF(LEN('Personal MTs'!A24)&lt;&gt;12,"Tidak valid","OK"))</f>
        <v>OK</v>
      </c>
      <c r="B24" s="30" t="str">
        <f>IF('Personal MTs'!B24="","-",IF(LEN('Personal MTs'!B24)&lt;&gt;8,"Tidak valid","OK"))</f>
        <v>OK</v>
      </c>
      <c r="C24" s="31" t="str">
        <f>IF('Personal MTs'!C24="","-",IF(LEN('Personal MTs'!C24)&lt;5,"Cek lagi","OK"))</f>
        <v>OK</v>
      </c>
      <c r="D24" s="30" t="str">
        <f>IF('Personal MTs'!D24="","-",IF('Personal MTs'!D24="MTsN","OK",IF('Personal MTs'!D24="MTsS","OK","Tidak valid")))</f>
        <v>OK</v>
      </c>
      <c r="E24" s="30" t="str">
        <f>IF('Personal MTs'!E24="","-",IF(LEN('Personal MTs'!E24)&lt;5,"Cek lagi","OK"))</f>
        <v>OK</v>
      </c>
      <c r="F24" s="30" t="str">
        <f>IF('Personal MTs'!F24="","-",IF(LEN('Personal MTs'!F24)&lt;4,"Cek lagi","OK"))</f>
        <v>OK</v>
      </c>
      <c r="G24" s="30" t="str">
        <f>IF('Personal MTs'!G24="","-",IF(LEN('Personal MTs'!G24)&lt;4,"Cek lagi","OK"))</f>
        <v>OK</v>
      </c>
      <c r="H24" s="30" t="str">
        <f>IF('Personal MTs'!H24="","-",IF(LEN('Personal MTs'!H24)&lt;4,"Cek lagi","OK"))</f>
        <v>OK</v>
      </c>
      <c r="I24" s="30" t="str">
        <f>IF('Personal MTs'!I24="","-",IF(LEN('Personal MTs'!I24)&lt;4,"Cek lagi","OK"))</f>
        <v>OK</v>
      </c>
      <c r="J24" s="30" t="str">
        <f>IF('Personal MTs'!J24="","-",IF(LEN('Personal MTs'!J24)&lt;&gt;5,"Tidak valid","OK"))</f>
        <v>OK</v>
      </c>
      <c r="K24" s="30" t="str">
        <f>IF('Personal MTs'!K24="","-",IF(LEN('Personal MTs'!K24)&lt;&gt;18,"Tidak valid",IF(VALUE('Personal MTs'!K24)&lt;0,"Cek lagi","OK")))</f>
        <v>OK</v>
      </c>
      <c r="L24" s="30" t="str">
        <f>IF('Personal MTs'!L24="","-",IF(LEN('Personal MTs'!L24)&lt;&gt;16,"Tidak valid","OK"))</f>
        <v>OK</v>
      </c>
      <c r="M24" s="30" t="str">
        <f>IF('Personal MTs'!M24="","-",IF(LEN('Personal MTs'!M24)&lt;4,"Cek lagi","OK"))</f>
        <v>OK</v>
      </c>
      <c r="N24" s="30" t="str">
        <f>IF('Personal MTs'!N24="","-",IF(LEN('Personal MTs'!N24)&lt;16,"Tidak valid","OK"))</f>
        <v>OK</v>
      </c>
      <c r="O24" s="30" t="str">
        <f>IF('Personal MTs'!O24="","-",IF(LEN('Personal MTs'!O24)&lt;4,"Cek lagi","OK"))</f>
        <v>OK</v>
      </c>
      <c r="P24" s="31" t="str">
        <f>IF('Personal MTs'!P24="","-",IF(VALUE(LEFT('Personal MTs'!P24,2))&gt;31,"Tanggal tidak valid",IF(VALUE(LEFT(RIGHT('Personal MTs'!P24,7),2))&gt;12,"Bulan tidak valid",IF(VALUE(RIGHT('Personal MTs'!P24,4))&gt;2000,"Umur terlalu muda",IF(VALUE(RIGHT('Personal MTs'!P24,4))&lt;1945,"Umur terlalu tua","OK")))))</f>
        <v>OK</v>
      </c>
      <c r="Q24" s="30" t="str">
        <f>IF('Personal MTs'!Q24="","-",IF('Personal MTs'!Q24="L","OK",IF('Personal MTs'!Q24="P","OK","Tidak valid")))</f>
        <v>OK</v>
      </c>
      <c r="R24" s="30" t="str">
        <f>IF('Personal MTs'!R24="","-",IF(LEN('Personal MTs'!R24)&lt;4,"Cek lagi","OK"))</f>
        <v>OK</v>
      </c>
      <c r="S24" s="30" t="str">
        <f>IF('Personal MTs'!S24="","-",IF('Personal MTs'!S24&gt;9,"Tidak valid","OK"))</f>
        <v>OK</v>
      </c>
      <c r="T24" s="30" t="str">
        <f>IF('Personal MTs'!S24="","-",IF('Personal MTs'!S24&gt;2,IF('Personal MTs'!T24="","Wajib Diisi",IF(VALUE('Personal MTs'!T24)&gt;18,"Tidak valid","OK")),IF('Personal MTs'!S24&lt;3,IF('Personal MTs'!T24="","OK","Harap dikosongkan"))))</f>
        <v>OK</v>
      </c>
      <c r="U24" s="30" t="str">
        <f>IF('Personal MTs'!U24="","-",IF('Personal MTs'!U24&gt;2,"Tidak valid",IF('Personal MTs'!U24&lt;1,"Tidak valid","OK")))</f>
        <v>OK</v>
      </c>
      <c r="V24" s="30" t="str">
        <f>IF('Personal MTs'!U24="",IF('Personal MTs'!V24="","-","Tidak valid"),IF('Personal MTs'!U24=2,IF('Personal MTs'!V24="","Wajib Diisi",IF(VALUE('Personal MTs'!V24)&gt;1,"Tidak valid","OK")),IF('Personal MTs'!U24=1,IF('Personal MTs'!V24="","OK","Harap dikosongkan"))))</f>
        <v>OK</v>
      </c>
      <c r="W24" s="31" t="str">
        <f>IF('Personal MTs'!U24=1,"OK",IF('Personal MTs'!V24="",IF('Personal MTs'!W24&lt;&gt;"","Harap dikosongkan","-"),IF('Personal MTs'!V24=0,IF('Personal MTs'!W24&lt;&gt;"","Harap dikosongkan","OK"),IF('Personal MTs'!W24="","Wajib Diisi",IF(VALUE(LEFT('Personal MTs'!W24,2))&gt;31,"Tanggal tidak valid",IF(VALUE(LEFT(RIGHT('Personal MTs'!W24,7),2))&gt;12,"Bulan tidak valid",IF(VALUE(RIGHT('Personal MTs'!W24,4))&gt;2016,"Tahun cek lagi",IF(VALUE(RIGHT('Personal MTs'!W24,4))&lt;1990,"Tahun cek lagi","OK"))))))))</f>
        <v>OK</v>
      </c>
      <c r="X24" s="30" t="str">
        <f>IF('Personal MTs'!U24="","-",IF('Personal MTs'!U24=1,IF('Personal MTs'!X24="","Wajib Diisi",IF(VALUE(LEFT('Personal MTs'!X24,2))&gt;14,"Tidak valid","OK")),IF('Personal MTs'!U24=2,(IF('Personal MTs'!V24&lt;1,IF('Personal MTs'!X24="","OK","Harap dikosongkan"),IF('Personal MTs'!X24="","Wajib Diisi",IF(VALUE(LEFT('Personal MTs'!X24,2))&gt;14,"Tidak valid","OK")))))))</f>
        <v>OK</v>
      </c>
      <c r="Y24" s="31" t="str">
        <f>IF('Personal MTs'!U24="","-",IF('Personal MTs'!U24=2,"OK",IF('Personal MTs'!U24=1,IF('Personal MTs'!Y24="","Wajib Diisi",IF('Personal MTs'!Y24="","-",IF(VALUE(LEFT('Personal MTs'!Y24,2))&gt;31,"Tanggal tidak valid",IF(VALUE(LEFT(RIGHT('Personal MTs'!Y24,7),2))&gt;12,"Bulan tidak valid",IF(VALUE(RIGHT('Personal MTs'!Y24,4))&gt;2016,"Tahun cek lagi",IF(VALUE(RIGHT('Personal MTs'!Y24,4))&lt;1960,"Tahun cek lagi","OK")))))))))</f>
        <v>OK</v>
      </c>
      <c r="Z24" s="31" t="str">
        <f>IF('Personal MTs'!Z24="","-",IF(VALUE(LEFT('Personal MTs'!Z24,2))&gt;31,"Tanggal tidak valid",IF(VALUE(LEFT(RIGHT('Personal MTs'!Z24,7),2))&gt;12,"Bulan tidak valid",IF(VALUE(RIGHT('Personal MTs'!Z24,4))&gt;2016,"Tahun cek lagi",IF(VALUE(RIGHT('Personal MTs'!Z24,4))&lt;1960,"Tahun cek lagi","OK")))))</f>
        <v>OK</v>
      </c>
      <c r="AA24" s="31" t="str">
        <f>IF('Personal MTs'!AA24="","-",IF(VALUE(LEFT('Personal MTs'!AA24,2))&gt;31,"Tanggal tidak valid",IF(VALUE(LEFT(RIGHT('Personal MTs'!AA24,7),2))&gt;12,"Bulan tidak valid",IF(VALUE(RIGHT('Personal MTs'!AA24,4))&gt;2016,"Tahun cek lagi",IF(VALUE(RIGHT('Personal MTs'!AA24,4))&lt;1960,"Tahun cek lagi","OK")))))</f>
        <v>OK</v>
      </c>
      <c r="AB24" s="30" t="str">
        <f>IF('Personal MTs'!AB24="","-",IF('Personal MTs'!AB24&gt;6,"Tidak valid",IF('Personal MTs'!AB24&lt;1,"Tidak valid","OK")))</f>
        <v>OK</v>
      </c>
      <c r="AC24" s="30" t="str">
        <f>IF('Personal MTs'!AC24="","-",IF('Personal MTs'!AC24&gt;4,"Tidak valid",IF('Personal MTs'!AC24&lt;1,"Tidak valid","OK")))</f>
        <v>OK</v>
      </c>
      <c r="AD24" s="30" t="str">
        <f>IF('Personal MTs'!AD24="","-",IF('Personal MTs'!AD24&gt;20000000,"Cek lagi","OK"))</f>
        <v>OK</v>
      </c>
      <c r="AE24" s="30" t="str">
        <f>IF('Personal MTs'!AE24="","-",IF('Personal MTs'!AE24&gt;2,"Tidak valid",IF('Personal MTs'!AE24&lt;1,"Tidak valid","OK")))</f>
        <v>OK</v>
      </c>
      <c r="AF24" s="30" t="str">
        <f>IF('Personal MTs'!AE24="",IF('Personal MTs'!AF24="","-","Harap dikosongkan"),IF('Personal MTs'!AE24=1,IF('Personal MTs'!AF24="","OK","Harap dikosongkan"),IF('Personal MTs'!AF24="","Wajib Diisi",IF('Personal MTs'!AF24&gt;8,"Tidak valid",IF('Personal MTs'!AF24&lt;1,"Tidak valid","OK")))))</f>
        <v>OK</v>
      </c>
      <c r="AG24" s="53" t="str">
        <f>IF('Personal MTs'!AE24=1,IF('Personal MTs'!AG24="","OK","Harap dikosongkan"),IF('Personal MTs'!AF24="",IF('Personal MTs'!AF24="","-","Harap dikosongkan"),IF('Personal MTs'!AF24="",IF('Personal MTs'!AG24="","OK","Harap dikosongkan"),IF('Personal MTs'!AF24&lt;&gt;"",IF('Personal MTs'!AG24="","Wajib Diisi",IF(LEN('Personal MTs'!AG24)&lt;&gt;8,"Tidak valid","OK"))))))</f>
        <v>OK</v>
      </c>
      <c r="AH24" s="30" t="str">
        <f>IF('Personal MTs'!AH24="","-",IF('Personal MTs'!AH24&gt;2,"Tidak valid",IF('Personal MTs'!AH24&lt;1,"Tidak valid","OK")))</f>
        <v>OK</v>
      </c>
      <c r="AI24" s="30" t="str">
        <f>IF('Personal MTs'!AI24="","-",IF('Personal MTs'!AI24&gt;5,"Tidak valid",IF('Personal MTs'!AI24&lt;1,"Tidak valid","OK")))</f>
        <v>OK</v>
      </c>
      <c r="AJ24" s="30" t="str">
        <f>IF('Personal MTs'!AH24="",IF('Personal MTs'!AJ24="","-","Kolom AA Wajib Diisi"),IF('Personal MTs'!AH24=1,IF('Personal MTs'!AJ24="","Wajib Diisi",IF(VALUE('Personal MTs'!AJ24)&gt;0,IF(VALUE('Personal MTs'!AJ24)&lt;34,"OK","Tidak valid"))),IF('Personal MTs'!AH24&gt;1,IF('Personal MTs'!AJ24="","OK","Harap dikosongkan"))))</f>
        <v>OK</v>
      </c>
      <c r="AK24" s="30" t="str">
        <f>IF('Personal MTs'!AH24&amp;'Personal MTs'!AJ24&amp;'Personal MTs'!AK24="","-",IF(VALUE('Personal MTs'!AH24&amp;'Personal MTs'!AJ24&amp;'Personal MTs'!AK24)=2,"OK",IF('Personal MTs'!AJ24="",IF(VALUE('Personal MTs'!AK24)&gt;0,"Harap dikosongkan","-"),IF('Personal MTs'!AJ24&lt;&gt;"",IF(VALUE('Personal MTs'!AK24)&gt;0,IF(VALUE('Personal MTs'!AK24)&gt;50,"Cek lagi","OK"),"Wajib Diisi")))))</f>
        <v>OK</v>
      </c>
      <c r="AL24" s="30" t="str">
        <f>IF('Personal MTs'!AH24="",IF('Personal MTs'!AL24="","-","Kolom Z Wajib Diisi"),IF('Personal MTs'!AH24=2,IF('Personal MTs'!AL24="","Wajib Diisi",IF(VALUE('Personal MTs'!AL24)&gt;0,IF(VALUE('Personal MTs'!AL24)&lt;9,"OK","Tidak valid"))),IF('Personal MTs'!AH24=1,IF('Personal MTs'!AL24="","OK","Harap dikosongkan"))))</f>
        <v>OK</v>
      </c>
      <c r="AM24" s="30" t="str">
        <f>IF('Personal MTs'!AM24="","-",IF('Personal MTs'!AM24&gt;8,"Tidak valid","OK"))</f>
        <v>-</v>
      </c>
      <c r="AN24" s="30" t="str">
        <f>IF('Personal MTs'!AM24="",IF('Personal MTs'!AN24="","-",IF('Personal MTs'!AN24&lt;&gt;"","Kolom AC Wajib Diisi","OK")),IF('Personal MTs'!AM24&lt;&gt;"",IF('Personal MTs'!AN24="","Wajib Diisi",IF(VALUE('Personal MTs'!AN24)&gt;24,"Cek lagi","OK"))))</f>
        <v>-</v>
      </c>
      <c r="AO24" s="30" t="str">
        <f>IF('Personal MTs'!AO24="","-",IF('Personal MTs'!AO24&gt;8,"Tidak valid","OK"))</f>
        <v>-</v>
      </c>
      <c r="AP24" s="53" t="str">
        <f>IF('Personal MTs'!AO24="",IF('Personal MTs'!AP24="","-","Harap dikosongkan"),IF('Personal MTs'!AO24&lt;&gt;"",IF('Personal MTs'!AP24="","Wajib Diisi",IF(LEN('Personal MTs'!AP24)&lt;&gt;8,"Tidak valid","OK"))))</f>
        <v>-</v>
      </c>
      <c r="AQ24" s="30" t="str">
        <f>IF('Personal MTs'!AO24="",IF('Personal MTs'!AQ24="","-","Kolom AG Wajib Diisi"),IF('Personal MTs'!AO24&lt;9,IF('Personal MTs'!AQ24="","Wajib Diisi",IF(VALUE('Personal MTs'!AQ24)&lt;34,IF(VALUE('Personal MTs'!AQ24)&gt;0,"OK","Tidak valid")))))</f>
        <v>-</v>
      </c>
      <c r="AR24" s="30" t="str">
        <f>IF('Personal MTs'!AO24="",IF('Personal MTs'!AR24="","-",IF('Personal MTs'!AR24&lt;&gt;"","Kolom AG Wajib Diisi","OK")),IF('Personal MTs'!AO24&lt;&gt;"",IF('Personal MTs'!AR24="","Wajib Diisi",IF(VALUE('Personal MTs'!AR24)&gt;50,"Cek lagi","OK"))))</f>
        <v>-</v>
      </c>
      <c r="AS24" s="30" t="str">
        <f>IF('Personal MTs'!AS24="","-",IF('Personal MTs'!AS24&gt;1,"Tidak valid",IF('Personal MTs'!AS24&lt;0,"Tidak valid","OK")))</f>
        <v>OK</v>
      </c>
      <c r="AT24" s="30" t="str">
        <f>IF('Personal MTs'!AS24="",IF('Personal MTs'!AT24&lt;&gt;"","Harap dikosongkan","-"),IF('Personal MTs'!AS24=0,IF('Personal MTs'!AT24&lt;&gt;"","Harap dikosongkan","OK"),IF('Personal MTs'!AT24="","Wajib Diisi",IF('Personal MTs'!AT24&gt;3,"Tidak valid",IF('Personal MTs'!AT24&lt;1,"Tidak valid","OK")))))</f>
        <v>OK</v>
      </c>
      <c r="AU24" s="30" t="str">
        <f>IF('Personal MTs'!AS24="",IF('Personal MTs'!AU24&lt;&gt;"","Harap dikosongkan","-"),IF('Personal MTs'!AT24&lt;&gt;1,IF('Personal MTs'!AU24="","OK","Harap dikosongkan"),IF('Personal MTs'!AU24="","Wajib Diisi",IF('Personal MTs'!AU24&gt;2016,"Cek lagi",IF('Personal MTs'!AU24&lt;2005,"Cek lagi","OK")))))</f>
        <v>OK</v>
      </c>
      <c r="AV24" s="30" t="str">
        <f>IF('Personal MTs'!AS24="",IF('Personal MTs'!AV24&lt;&gt;"","Harap dikosongkan","-"),IF('Personal MTs'!AT24&lt;&gt;1,IF('Personal MTs'!AV24="","OK","Harap dikosongkan"),IF('Personal MTs'!AV24="","Wajib Diisi",IF(VALUE('Personal MTs'!AV24)&gt;33,"Tidak valid",IF(VALUE('Personal MTs'!AV24)&lt;1,"Tidak valid","OK")))))</f>
        <v>OK</v>
      </c>
      <c r="AW24" s="30" t="str">
        <f>IF('Personal MTs'!AS24="",IF('Personal MTs'!AW24="","-","Harap dikosongkan"),IF('Personal MTs'!AS24=0,IF('Personal MTs'!AW24="","OK","Harap dikosongkan"),IF('Personal MTs'!AT24="",IF('Personal MTs'!AW24="","-","Harap dikosongkan"),IF('Personal MTs'!AT24&lt;&gt;1,IF('Personal MTs'!AW24="","OK","Harap dikosongkan"),IF('Personal MTs'!AW24="","OK",IF(LEN('Personal MTs'!AW24)&lt;12,"Tidak valid",IF(LEN('Personal MTs'!AW24)&gt;14,"Tidak valid","OK")))))))</f>
        <v>OK</v>
      </c>
      <c r="AX24" s="31" t="str">
        <f>IF('Personal MTs'!AS24="",IF('Personal MTs'!AX24="","-","Harap dikosongkan"),IF('Personal MTs'!AS24=0,IF('Personal MTs'!AX24="","OK","Harap dikosongkan"),IF('Personal MTs'!AT24="",IF('Personal MTs'!AX24="","-","Harap dikosongkan"),IF('Personal MTs'!AT24&lt;&gt;1,IF('Personal MTs'!AX24="","OK","Harap dikosongkan"),IF('Personal MTs'!AW24="",IF('Personal MTs'!AX24="","OK","Harap dikosongkan"),IF('Personal MTs'!AX24="","Wajib diisi",IF(LEN('Personal MTs'!AX24)&lt;5,"Cek lagi","OK")))))))</f>
        <v>OK</v>
      </c>
      <c r="AY24" s="31" t="str">
        <f>IF('Personal MTs'!AS24="",IF('Personal MTs'!AY24="","-","Harap dikosongkan"),IF('Personal MTs'!AS24=0,IF('Personal MTs'!AY24="","OK","Harap dikosongkan"),IF('Personal MTs'!AT24="",IF('Personal MTs'!AY24="","-","Harap dikosongkan"),IF('Personal MTs'!AT24&lt;&gt;1,IF('Personal MTs'!AY24="","OK","Harap dikosongkan"),IF('Personal MTs'!AW24="",IF('Personal MTs'!AY24="","OK","Harap dikosongkan"),IF('Personal MTs'!AY24="","Wajib diisi",IF(VALUE(LEFT('Personal MTs'!AY24,2))&gt;31,"Tanggal tidak valid",IF(VALUE(LEFT(RIGHT('Personal MTs'!AY24,7),2))&gt;12,"Bulan tidak valid",IF(VALUE(RIGHT('Personal MTs'!AY24,4))&gt;2016,"Tahun cek lagi",IF(VALUE(RIGHT('Personal MTs'!AY24,4))&lt;2005,"Tahun cek lagi","OK"))))))))))</f>
        <v>OK</v>
      </c>
      <c r="AZ24" s="30" t="str">
        <f>IF('Personal MTs'!AS24="",IF('Personal MTs'!AZ24="","-","Harap dikosongkan"),IF('Personal MTs'!AS24=0,IF('Personal MTs'!AZ24="","OK","Harap dikosongkan"),IF('Personal MTs'!AT24="",IF('Personal MTs'!AZ24="","-","Harap dikosongkan"),IF('Personal MTs'!AT24&lt;&gt;1,IF('Personal MTs'!AZ24="","OK","Harap dikosongkan"),IF('Personal MTs'!AW24="",IF('Personal MTs'!AZ24="","OK","Harap dikosongkan"),IF('Personal MTs'!AW24&lt;&gt;"",IF('Personal MTs'!AZ24="","Wajib diisi",IF('Personal MTs'!AZ24&gt;1,"Tidak valid","OK"))))))))</f>
        <v>OK</v>
      </c>
      <c r="BA24" s="30" t="str">
        <f>IF('Personal MTs'!AS24="",IF('Personal MTs'!BA24="","-","Harap dikosongkan"),IF('Personal MTs'!AS24=0,IF('Personal MTs'!BA24="","OK","Harap dikosongkan"),IF('Personal MTs'!AT24="",IF('Personal MTs'!BA24="","-","Harap dikosongkan"),IF('Personal MTs'!AT24&lt;&gt;1,IF('Personal MTs'!BA24="","OK","Harap dikosongkan"),IF('Personal MTs'!AZ24=0,IF('Personal MTs'!BA24="","OK","Harap dikosongkan"),IF('Personal MTs'!AZ24=1,IF('Personal MTs'!BA24="","Wajib diisi",IF('Personal MTs'!AZ24="",IF('Personal MTs'!BA24="","-","Harap dikosongkan"),IF('Personal MTs'!AZ24=0,IF('Personal MTs'!BA24="","OK","Harap dikosongkan"),IF('Personal MTs'!BA24="","Wajib diisi",IF('Personal MTs'!BA24&gt;2016,"Tidak valid",IF('Personal MTs'!BA24&lt;2005,"Tidak valid",IF('Personal MTs'!BA24&gt;'Personal MTs'!BA24,"Cek lagi","OK")))))))))))))</f>
        <v>OK</v>
      </c>
      <c r="BB24" s="30" t="str">
        <f>IF('Personal MTs'!AS24="",IF('Personal MTs'!BB24="","-","Harap dikosongkan"),IF('Personal MTs'!AS24=0,IF('Personal MTs'!BB24="","OK","Harap dikosongkan"),IF('Personal MTs'!AT24="",IF('Personal MTs'!BB24="","-","Harap dikosongkan"),IF('Personal MTs'!AT24&lt;&gt;1,IF('Personal MTs'!BB24="","OK","Harap dikosongkan"),IF('Personal MTs'!AZ24=0,IF('Personal MTs'!BB24="","OK","Harap dikosongkan"),IF('Personal MTs'!AZ24=1,IF('Personal MTs'!BB24="","Wajib diisi",IF('Personal MTs'!AZ24="",IF('Personal MTs'!BB24="","-","Harap dikosongkan"),IF('Personal MTs'!AZ24=0,IF('Personal MTs'!BB24="","OK","Harap dikosongkan"),IF('Personal MTs'!BB24="","Wajib diisi",IF('Personal MTs'!BB24&gt;20000000,"Cek lagi",IF('Personal MTs'!BB24&lt;100000,"Cek lagi","OK"))))))))))))</f>
        <v>OK</v>
      </c>
      <c r="BC24" s="30" t="str">
        <f>IF('Personal MTs'!BC24="","-",IF('Personal MTs'!BC24&gt;1,"Tidak valid","OK"))</f>
        <v>OK</v>
      </c>
      <c r="BD24" s="30" t="str">
        <f>IF('Personal MTs'!BC24="",IF('Personal MTs'!BD24="","-","Harap dikosongkan"),IF('Personal MTs'!BC24=0,IF('Personal MTs'!BD24="","OK","Harap dikosongkan"),IF('Personal MTs'!BD24="","Wajib Diisi",IF('Personal MTs'!BD24&gt;2016,"Tidak valid",IF('Personal MTs'!BD24&lt;2005,"Tidak valid","OK")))))</f>
        <v>OK</v>
      </c>
      <c r="BE24" s="30" t="str">
        <f>IF('Personal MTs'!BC24="",IF('Personal MTs'!BE24="","-","Harap dikosongkan"),IF('Personal MTs'!BC24=0,IF('Personal MTs'!BE24="","OK","Harap dikosongkan"),IF('Personal MTs'!BE24="","Wajib Diisi",IF('Personal MTs'!BE24&gt;2000000,"Cek lagi",IF('Personal MTs'!BE24&lt;50000,"Cek lagi","OK")))))</f>
        <v>OK</v>
      </c>
      <c r="BF24" s="30" t="str">
        <f>IF('Personal MTs'!BF24="","-",IF('Personal MTs'!BF24&gt;1,"Tidak valid","OK"))</f>
        <v>OK</v>
      </c>
      <c r="BG24" s="30" t="str">
        <f>IF('Personal MTs'!BF24="",IF('Personal MTs'!BG24&lt;&gt;"","Harap dikosongkan","-"),IF('Personal MTs'!BF24=0,IF('Personal MTs'!BG24&lt;&gt;"","Harap dikosongkan","OK"),IF('Personal MTs'!BG24="","Wajib Diisi",IF('Personal MTs'!BG24&gt;4,"Tidak valid",IF('Personal MTs'!BG24&lt;1,"Tidak valid","OK")))))</f>
        <v>OK</v>
      </c>
      <c r="BH24" s="30" t="str">
        <f>IF('Personal MTs'!BF24="",IF('Personal MTs'!BH24&lt;&gt;"","Harap dikosongkan","-"),IF('Personal MTs'!BF24=0,IF('Personal MTs'!BH24&lt;&gt;"","Harap dikosongkan","OK"),IF('Personal MTs'!BH24="","Wajib Diisi",IF('Personal MTs'!BH24&gt;4,"Tidak valid",IF('Personal MTs'!BH24&lt;1,"Tidak valid","OK")))))</f>
        <v>OK</v>
      </c>
      <c r="BI24" s="30" t="str">
        <f>IF('Personal MTs'!BF24="",IF('Personal MTs'!BI24&lt;&gt;"","Harap dikosongkan","-"),IF('Personal MTs'!BF24=0,IF('Personal MTs'!BI24&lt;&gt;"","Harap dikosongkan","OK"),IF('Personal MTs'!BI24="","Wajib Diisi",IF('Personal MTs'!BI24&gt;2015,"Tidak valid",IF('Personal MTs'!BI24&lt;1980,"Tidak valid","OK")))))</f>
        <v>OK</v>
      </c>
      <c r="BJ24" s="30" t="str">
        <f>IF('Personal MTs'!BJ24="","-",IF('Personal MTs'!BJ24&gt;1,"Tidak valid","OK"))</f>
        <v>-</v>
      </c>
      <c r="BK24" s="30" t="str">
        <f>IF('Personal MTs'!BJ24="",IF('Personal MTs'!BK24&lt;&gt;"","Kolom BJ harus diisi","-"),IF('Personal MTs'!BJ24=0,IF('Personal MTs'!BK24&lt;&gt;"","Harap dikosongkan","OK"),IF('Personal MTs'!BK24="","Wajib Diisi",IF('Personal MTs'!BK24&gt;2016,"Tidak valid",IF('Personal MTs'!BK24&lt;1980,"Tidak valid","OK")))))</f>
        <v>-</v>
      </c>
      <c r="BL24" s="30" t="str">
        <f>IF('Personal MTs'!BL24="","-",IF('Personal MTs'!BL24&gt;1,"Tidak valid","OK"))</f>
        <v>-</v>
      </c>
      <c r="BM24" s="30" t="str">
        <f>IF('Personal MTs'!BL24="",IF('Personal MTs'!BM24&lt;&gt;"","Kolom BL harus diisi","-"),IF('Personal MTs'!BL24=0,IF('Personal MTs'!BM24&lt;&gt;"","Harap dikosongkan","OK"),IF('Personal MTs'!BM24="","Wajib Diisi",IF('Personal MTs'!BM24&gt;2016,"Tidak valid",IF('Personal MTs'!BM24&lt;1980,"Tidak valid","OK")))))</f>
        <v>-</v>
      </c>
      <c r="BN24" s="30" t="str">
        <f>IF('Personal MTs'!BN24="","-",IF('Personal MTs'!BN24&gt;1,"Tidak valid","OK"))</f>
        <v>-</v>
      </c>
      <c r="BO24" s="30" t="str">
        <f>IF('Personal MTs'!BN24="",IF('Personal MTs'!BO24&lt;&gt;"","Kolom BN harus diisi","-"),IF('Personal MTs'!BN24=0,IF('Personal MTs'!BO24&lt;&gt;"","Harap dikosongkan","OK"),IF('Personal MTs'!BO24="","Wajib Diisi",IF('Personal MTs'!BO24&gt;2016,"Tidak valid",IF('Personal MTs'!BO24&lt;1980,"Tidak valid","OK")))))</f>
        <v>-</v>
      </c>
      <c r="BP24" s="30" t="str">
        <f>IF('Personal MTs'!BP24="","-",IF('Personal MTs'!BP24&gt;1,"Tidak valid","OK"))</f>
        <v>-</v>
      </c>
      <c r="BQ24" s="30" t="str">
        <f>IF('Personal MTs'!BP24="",IF('Personal MTs'!BQ24&lt;&gt;"","Kolom BP harus diisi","-"),IF('Personal MTs'!BP24=0,IF('Personal MTs'!BQ24&lt;&gt;"","Harap dikosongkan","OK"),IF('Personal MTs'!BQ24="","Wajib Diisi",IF('Personal MTs'!BQ24&gt;2016,"Tidak valid",IF('Personal MTs'!BQ24&lt;1980,"Tidak valid","OK")))))</f>
        <v>-</v>
      </c>
      <c r="BR24" s="30" t="str">
        <f>IF('Personal MTs'!BR24="","-",IF('Personal MTs'!BR24&gt;1,"Tidak valid","OK"))</f>
        <v>-</v>
      </c>
      <c r="BS24" s="30" t="str">
        <f>IF('Personal MTs'!BR24="",IF('Personal MTs'!BS24&lt;&gt;"","Kolom BR harus diisi","-"),IF('Personal MTs'!BR24=0,IF('Personal MTs'!BS24&lt;&gt;"","Harap dikosongkan","OK"),IF('Personal MTs'!BS24="","Wajib Diisi",IF('Personal MTs'!BS24&gt;2016,"Tidak valid",IF('Personal MTs'!BS24&lt;1980,"Tidak valid","OK")))))</f>
        <v>-</v>
      </c>
      <c r="BT24" s="30" t="str">
        <f>IF('Personal MTs'!BT24="","-",IF(LEN('Personal MTs'!BT24)&lt;5,"Cek lagi","OK"))</f>
        <v>OK</v>
      </c>
      <c r="BU24" s="30" t="str">
        <f>IF('Personal MTs'!BU24="","-",IF(LEN('Personal MTs'!BU24)&lt;4,"Cek lagi","OK"))</f>
        <v>OK</v>
      </c>
      <c r="BV24" s="30" t="str">
        <f>IF('Personal MTs'!BV24="","-",IF(LEN('Personal MTs'!BV24)&lt;4,"Cek lagi","OK"))</f>
        <v>OK</v>
      </c>
      <c r="BW24" s="30" t="str">
        <f>IF('Personal MTs'!BW24="","-",IF(LEN('Personal MTs'!BW24)&lt;4,"Cek lagi","OK"))</f>
        <v>OK</v>
      </c>
      <c r="BX24" s="30" t="str">
        <f>IF('Personal MTs'!BX24="","-",IF(LEN('Personal MTs'!BX24)&lt;4,"Cek lagi","OK"))</f>
        <v>OK</v>
      </c>
      <c r="BY24" s="30" t="str">
        <f>IF('Personal MTs'!BY24="","-",IF(LEN('Personal MTs'!BY24)&lt;&gt;5,"Tidak valid","OK"))</f>
        <v>OK</v>
      </c>
      <c r="BZ24" s="30" t="str">
        <f>IF('Personal MTs'!BZ24="","-",IF('Personal MTs'!BZ24&gt;5,"Tidak valid",IF('Personal MTs'!BZ24&lt;1,"Tidak valid","OK")))</f>
        <v>OK</v>
      </c>
      <c r="CA24" s="30" t="str">
        <f>IF('Personal MTs'!CA24="","-",IF('Personal MTs'!CA24&gt;8,"Tidak valid",IF('Personal MTs'!CA24&lt;1,"Tidak valid","OK")))</f>
        <v>OK</v>
      </c>
      <c r="CB24" s="30" t="str">
        <f>IF('Personal MTs'!CB24="","-",IF(LEN('Personal MTs'!CB24)&lt;9,"Cek lagi",IF(LEN('Personal MTs'!CB24)&gt;14,"Cek lagi","OK")))</f>
        <v>OK</v>
      </c>
      <c r="CC24" s="103" t="str">
        <f>IF('Personal MTs'!CC24="","-",IF('Personal MTs'!CC24&gt;6,"Tidak valid",IF('Personal MTs'!CC24&lt;1,"Tidak valid","OK")))</f>
        <v>OK</v>
      </c>
      <c r="CD24" s="103" t="str">
        <f>IF('Personal MTs'!CD24="","-",IF('Personal MTs'!CD24&gt;6,"Tidak valid",IF('Personal MTs'!CD24&lt;1,"Tidak valid","OK")))</f>
        <v>OK</v>
      </c>
      <c r="CE24" s="103" t="str">
        <f>IF('Personal MTs'!S24="","-",IF('Personal MTs'!S24&lt;6,IF('Personal MTs'!CE24="","OK","Cek lagi Kolom S"),IF(AND('Personal MTs'!S24&lt;6,'Personal MTs'!CE24&lt;&gt;""),"Harap Dikosongkan",IF(AND('Personal MTs'!S24&lt;6,'Personal MTs'!CE24=""),"-",IF(AND('Personal MTs'!S24&gt;5,'Personal MTs'!CE24=""),"Wajib Diisi",IF(OR(AND('Personal MTs'!S24&gt;5,'Personal MTs'!CE24&lt;"01"),AND('Personal MTs'!S24&gt;5,'Personal MTs'!CE24&gt;"18")),"Tidak Valid","OK"))))))</f>
        <v>OK</v>
      </c>
      <c r="CF24" s="103" t="str">
        <f>IF('Personal MTs'!S24="","-",IF('Personal MTs'!S24&lt;6,IF('Personal MTs'!CF24="","OK","Cek lagi Kolom S"),IF(AND('Personal MTs'!S24&lt;6,'Personal MTs'!CF24&lt;&gt;""),"Harap Dikosongkan",IF(AND('Personal MTs'!S24&lt;6,'Personal MTs'!CF24=""),"-",IF(AND('Personal MTs'!S24&gt;5,'Personal MTs'!CF24=""),"Wajib Diisi","OK")))))</f>
        <v>OK</v>
      </c>
      <c r="CG24" s="103" t="str">
        <f>IF('Personal MTs'!S24="","-",IF('Personal MTs'!S24&lt;6,IF('Personal MTs'!CG24="","OK","Cek lagi Kolom S"),IF(AND('Personal MTs'!S24&lt;6,'Personal MTs'!CG24&lt;&gt;""),"Harap Dikosongkan",IF(AND('Personal MTs'!S24&lt;6,'Personal MTs'!CG24=""),"-",IF(AND('Personal MTs'!S24&gt;5,'Personal MTs'!CG24=""),"Wajib Diisi",IF(OR(AND('Personal MTs'!S24&gt;5,'Personal MTs'!CG24&lt;1980),AND('Personal MTs'!S24&gt;5,'Personal MTs'!CG24&gt;2016)),"Cek lagi","OK"))))))</f>
        <v>OK</v>
      </c>
      <c r="CH24" s="103" t="str">
        <f>IF('Personal MTs'!S24="","-",IF('Personal MTs'!S24&lt;8,IF('Personal MTs'!CH24="","OK","Cek lagi Kolom S"),IF(AND('Personal MTs'!S24&lt;8,'Personal MTs'!CH24&lt;&gt;""),"Harap Dikosongkan",IF(AND('Personal MTs'!S24&lt;8,'Personal MTs'!CH24=""),"-",IF(AND('Personal MTs'!S24&gt;7,'Personal MTs'!CH24=""),"Wajib Diisi",IF(OR(AND('Personal MTs'!S24&gt;7,'Personal MTs'!CH24&lt;"01"),AND('Personal MTs'!S24&gt;7,'Personal MTs'!CH24&gt;"18")),"Tidak Valid","OK"))))))</f>
        <v>OK</v>
      </c>
      <c r="CI24" s="103" t="str">
        <f>IF('Personal MTs'!S24="","-",IF('Personal MTs'!S24&lt;8,IF('Personal MTs'!CI24="","OK","Cek lagi Kolom S"),IF(AND('Personal MTs'!S24&lt;8,'Personal MTs'!CI24&lt;&gt;""),"Harap Dikosongkan",IF(AND('Personal MTs'!S24&lt;8,'Personal MTs'!CI24=""),"-",IF(AND('Personal MTs'!S24&gt;7,'Personal MTs'!CI24=""),"Wajib Diisi","OK")))))</f>
        <v>OK</v>
      </c>
      <c r="CJ24" s="103" t="str">
        <f>IF('Personal MTs'!S24="","-",IF('Personal MTs'!S24&lt;8,IF('Personal MTs'!CJ24="","OK","Cek lagi Kolom S"),IF(AND('Personal MTs'!S24&lt;8,'Personal MTs'!CJ24&lt;&gt;""),"Harap Dikosongkan",IF(AND('Personal MTs'!S24&lt;8,'Personal MTs'!CJ24=""),"-",IF(AND('Personal MTs'!S24&gt;7,'Personal MTs'!CJ24=""),"Wajib Diisi",IF(OR(AND('Personal MTs'!S24&gt;7,'Personal MTs'!CJ24&lt;1980),AND('Personal MTs'!S24&gt;7,'Personal MTs'!CJ24&gt;2016)),"Cek lagi","OK"))))))</f>
        <v>OK</v>
      </c>
      <c r="CK24" s="103" t="str">
        <f>IF('Personal MTs'!S24="","-",IF('Personal MTs'!S24&lt;9,IF('Personal MTs'!CK24="","OK","Cek lagi Kolom S"),IF(AND('Personal MTs'!S24&lt;9,'Personal MTs'!CK24&lt;&gt;""),"Harap Dikosongkan",IF(AND('Personal MTs'!S24&lt;9,'Personal MTs'!CK24=""),"-",IF(AND('Personal MTs'!S24&gt;8,'Personal MTs'!CK24=""),"Wajib Diisi",IF(OR(AND('Personal MTs'!S24&gt;8,'Personal MTs'!CK24&lt;"01"),AND('Personal MTs'!S24&gt;8,'Personal MTs'!CK24&gt;"18")),"Tidak Valid","OK"))))))</f>
        <v>OK</v>
      </c>
      <c r="CL24" s="103" t="str">
        <f>IF('Personal MTs'!S24="","-",IF('Personal MTs'!S24&lt;9,IF('Personal MTs'!CL24="","OK","Cek lagi Kolom S"),IF(AND('Personal MTs'!S24&lt;9,'Personal MTs'!CL24&lt;&gt;""),"Harap Dikosongkan",IF(AND('Personal MTs'!S24&lt;9,'Personal MTs'!CL24=""),"-",IF(AND('Personal MTs'!S24&gt;8,'Personal MTs'!CL24=""),"Wajib Diisi","OK")))))</f>
        <v>OK</v>
      </c>
      <c r="CM24" s="103" t="str">
        <f>IF('Personal MTs'!S24="","-",IF('Personal MTs'!S24&lt;9,IF('Personal MTs'!CM24="","OK","Cek lagi Kolom S"),IF(AND('Personal MTs'!S24&lt;9,'Personal MTs'!CM24&lt;&gt;""),"Harap Dikosongkan",IF(AND('Personal MTs'!S24&lt;9,'Personal MTs'!CM24=""),"-",IF(AND('Personal MTs'!S24&gt;8,'Personal MTs'!CM24=""),"Wajib Diisi",IF(OR(AND('Personal MTs'!S24&gt;8,'Personal MTs'!CM24&lt;1980),AND('Personal MTs'!S24&gt;8,'Personal MTs'!CM24&gt;2016)),"Cek lagi","OK"))))))</f>
        <v>OK</v>
      </c>
      <c r="CN24" s="103" t="str">
        <f>IF(AND('Personal MTs'!AH24=1,'Personal MTs'!U24=2,'Personal MTs'!AC24=1),IF(AND('Personal MTs'!AH24=1,'Personal MTs'!U24=2,'Personal MTs'!AC24=1,'Personal MTs'!CN24=""),"Wajib Diisi",IF(AND('Personal MTs'!AH24=1,'Personal MTs'!U24=2,'Personal MTs'!AC24=1,'Personal MTs'!CN24&lt;&gt;""),"OK","-")),IF('Personal MTs'!CN24&lt;&gt;"","Harap Dikosongkan","-"))</f>
        <v>-</v>
      </c>
      <c r="CO24" s="103" t="str">
        <f>IF(AND('Personal MTs'!AH24=1,'Personal MTs'!U24=2,'Personal MTs'!AC24=1),IF('Personal MTs'!CO24="","Wajib Diisi",IF(VALUE(RIGHT('Personal MTs'!CO24,4))&gt;2016,"Tahun cek lagi",IF(VALUE(RIGHT('Personal MTs'!CO24,4))&lt;1961,"Tahun cek lagi","OK"))),IF('Personal MTs'!CO24&lt;&gt;"","Harap dikosongkan","-"))</f>
        <v>-</v>
      </c>
      <c r="CP24" s="103" t="str">
        <f>IF(AND('Personal MTs'!AH24=1,'Personal MTs'!U24=2,'Personal MTs'!AC24=1,'Personal MTs'!V24=1),IF(AND('Personal MTs'!AH24=1,'Personal MTs'!U24=2,'Personal MTs'!AC24=1,'Personal MTs'!CP24="",,'Personal MTs'!V24=1),"Wajib Diisi",IF(AND('Personal MTs'!AH24=1,'Personal MTs'!U24=2,'Personal MTs'!AC24=1,'Personal MTs'!CP24&lt;&gt;"",'Personal MTs'!V24=1),"OK","-")),IF('Personal MTs'!CP24&lt;&gt;"","Harap Dikosongkan","-"))</f>
        <v>-</v>
      </c>
      <c r="CQ24" s="103" t="str">
        <f>IF(AND('Personal MTs'!AH24=1,'Personal MTs'!U24=2,'Personal MTs'!AC24=1,'Personal MTs'!V24=1),IF('Personal MTs'!CQ24="","Wajib Diisi",IF(VALUE(RIGHT('Personal MTs'!CQ24,4))&gt;2016,"Tahun cek lagi",IF(VALUE(RIGHT('Personal MTs'!CQ24,4))&lt;2006,"Tahun cek lagi","OK"))),IF('Personal MTs'!CQ24&lt;&gt;"","Harap dikosongkan","-"))</f>
        <v>-</v>
      </c>
      <c r="CR24" s="103" t="str">
        <f>IF(AND('Personal MTs'!AS24="",'Personal MTs'!CR24=""),"-",IF(AND('Personal MTs'!AS24=0,'Personal MTs'!CR24=""),"OK",IF(AND('Personal MTs'!AS24=1,'Personal MTs'!CR24=""),"Wajib Diisi",IF('Personal MTs'!AS24="",IF('Personal MTs'!CR24&lt;&gt;"","Harap dikosongkan","-"),IF('Personal MTs'!AS24&gt;1,IF('Personal MTs'!CR24="","-","Harap dikosongkan"),IF('Personal MTs'!CR24="","-",IF(LEN('Personal MTs'!CR24)&gt;54,"Tidak valid",IF(LEN('Personal MTs'!CR24)&lt;2,"Tidak valid",IF(VALUE('Personal MTs'!CR24)&lt;0,"Cek lagi","OK")))))))))</f>
        <v>OK</v>
      </c>
      <c r="CS24" s="103" t="str">
        <f>IF(AND('Personal MTs'!AS24="",'Personal MTs'!CS24=""),"-",IF(AND('Personal MTs'!AS24=0,'Personal MTs'!CS24=""),"OK",IF(AND('Personal MTs'!AS24=1,'Personal MTs'!CS24=""),"Wajib Diisi",IF(OR('Personal MTs'!AS24="",'Personal MTs'!AS24=0),IF('Personal MTs'!CS24&lt;&gt;"","Harap dikosongkan","-"),IF('Personal MTs'!AS24&gt;1,IF('Personal MTs'!CS24="","-","Harap dikosongkan"),IF('Personal MTs'!CS24="","-",IF(('Personal MTs'!CS24)&gt;6,"Tidak Valid",IF(('Personal MTs'!CS24)&lt;1,"Tidak Valid",IF(VALUE('Personal MTs'!CS24)&lt;0,"Cek lagi","OK")))))))))</f>
        <v>OK</v>
      </c>
      <c r="CT24" s="103" t="str">
        <f>IF(AND('Personal MTs'!AS24="",'Personal MTs'!CT24=""),"-",IF(AND('Personal MTs'!AS24=0,'Personal MTs'!CT24=""),"OK",IF(AND('Personal MTs'!AT24=1,'Personal MTs'!CT24=""),"Wajib Diisi",IF(AND('Personal MTs'!AT24&gt;1,'Personal MTs'!CT24=""),"OK",IF(AND('Personal MTs'!AT24&lt;&gt;1,'Personal MTs'!CT24&lt;&gt;""),"Harap Dikosongkan",IF(AND('Personal MTs'!AT24=1,'Personal MTs'!CT24&lt;&gt;""),IF(VALUE(RIGHT('Personal MTs'!CT24,4))&gt;2016,"Tahun cek lagi",IF(VALUE(RIGHT('Personal MTs'!CT24,4))&lt;2006,"Tahun cek lagi","OK")),"-"))))))</f>
        <v>OK</v>
      </c>
      <c r="CU24" s="103" t="str">
        <f>IF(AND('Personal MTs'!AS24="",'Personal MTs'!CU24=""),"-",IF(AND('Personal MTs'!AS24=0,'Personal MTs'!CU24=""),"OK",IF(AND('Personal MTs'!AT24=1,'Personal MTs'!CU24=""),"Wajib Diisi",IF(AND('Personal MTs'!AT24&gt;1,'Personal MTs'!CT24=""),"OK",IF(AND('Personal MTs'!AT24&lt;&gt;1,'Personal MTs'!CU24&lt;&gt;""),"Harap Dikosongkan",IF(AND('Personal MTs'!AT24=1,'Personal MTs'!CU24&lt;&gt;""),IF(LEN('Personal MTs'!CU24)&gt;54,"Tidak Valid",IF(LEN('Personal MTs'!CU24)&lt;2,"Tidak Valid","OK")),"-"))))))</f>
        <v>OK</v>
      </c>
      <c r="CV24" s="103" t="str">
        <f>IF(AND('Personal MTs'!AS24="",'Personal MTs'!CV24=""),"-",IF(AND('Personal MTs'!AS24=0,'Personal MTs'!CV24=""),"OK",IF(AND('Personal MTs'!AT24=1,'Personal MTs'!CV24=""),"Wajib Diisi",IF(AND('Personal MTs'!AT24&gt;1,'Personal MTs'!CV24=""),"OK",IF(AND('Personal MTs'!AT24&lt;&gt;1,'Personal MTs'!CV24&lt;&gt;""),"Harap Dikosongkan",IF(AND('Personal MTs'!AT24=1,'Personal MTs'!CV24&lt;&gt;""),IF(VALUE(RIGHT('Personal MTs'!CV24,4))&gt;2016,"Tahun cek lagi",IF(VALUE(RIGHT('Personal MTs'!CV24,4))&lt;2006,"Tahun cek lagi","OK")),"-"))))))</f>
        <v>OK</v>
      </c>
      <c r="CW24" s="103" t="str">
        <f>IF(AND('Personal MTs'!AS24="",'Personal MTs'!CW24=""),"-",IF(AND('Personal MTs'!AS24=0,'Personal MTs'!CW24=""),"OK",IF(AND('Personal MTs'!AS24=1,'Personal MTs'!CW24=""),"Wajib Diisi",IF(AND('Personal MTs'!AS24&lt;&gt;1,'Personal MTs'!CW24&lt;&gt;""),"Harap Dikosongkan",IF(AND('Personal MTs'!AS24=1,'Personal MTs'!CW24&lt;&gt;""),IF(LEN('Personal MTs'!CW24)&gt;3,"Tidak Valid",IF(LEN('Personal MTs'!CW24)&lt;3,"Tidak Valid","OK")),"-")))))</f>
        <v>OK</v>
      </c>
      <c r="CX24" s="103" t="str">
        <f>IF(AND('Personal MTs'!AS24="",'Personal MTs'!CX24=""),"-",IF(AND('Personal MTs'!AS24=0,'Personal MTs'!CX24=""),"OK",IF(AND('Personal MTs'!AS24=1,'Personal MTs'!CX24=""),"Wajib Diisi",IF(AND('Personal MTs'!AS24&lt;&gt;1,'Personal MTs'!CX24&lt;&gt;""),"Harap Dikosongkan",IF(AND('Personal MTs'!AS24=1,'Personal MTs'!CX24&lt;&gt;""),"OK","-")))))</f>
        <v>OK</v>
      </c>
    </row>
    <row r="25" spans="1:102" s="23" customFormat="1" ht="15" customHeight="1">
      <c r="A25" s="30" t="str">
        <f>IF('Personal MTs'!A25="","-",IF(LEN('Personal MTs'!A25)&lt;&gt;12,"Tidak valid","OK"))</f>
        <v>OK</v>
      </c>
      <c r="B25" s="30" t="str">
        <f>IF('Personal MTs'!B25="","-",IF(LEN('Personal MTs'!B25)&lt;&gt;8,"Tidak valid","OK"))</f>
        <v>OK</v>
      </c>
      <c r="C25" s="31" t="str">
        <f>IF('Personal MTs'!C25="","-",IF(LEN('Personal MTs'!C25)&lt;5,"Cek lagi","OK"))</f>
        <v>OK</v>
      </c>
      <c r="D25" s="30" t="str">
        <f>IF('Personal MTs'!D25="","-",IF('Personal MTs'!D25="MTsN","OK",IF('Personal MTs'!D25="MTsS","OK","Tidak valid")))</f>
        <v>OK</v>
      </c>
      <c r="E25" s="30" t="str">
        <f>IF('Personal MTs'!E25="","-",IF(LEN('Personal MTs'!E25)&lt;5,"Cek lagi","OK"))</f>
        <v>OK</v>
      </c>
      <c r="F25" s="30" t="str">
        <f>IF('Personal MTs'!F25="","-",IF(LEN('Personal MTs'!F25)&lt;4,"Cek lagi","OK"))</f>
        <v>OK</v>
      </c>
      <c r="G25" s="30" t="str">
        <f>IF('Personal MTs'!G25="","-",IF(LEN('Personal MTs'!G25)&lt;4,"Cek lagi","OK"))</f>
        <v>OK</v>
      </c>
      <c r="H25" s="30" t="str">
        <f>IF('Personal MTs'!H25="","-",IF(LEN('Personal MTs'!H25)&lt;4,"Cek lagi","OK"))</f>
        <v>OK</v>
      </c>
      <c r="I25" s="30" t="str">
        <f>IF('Personal MTs'!I25="","-",IF(LEN('Personal MTs'!I25)&lt;4,"Cek lagi","OK"))</f>
        <v>OK</v>
      </c>
      <c r="J25" s="30" t="str">
        <f>IF('Personal MTs'!J25="","-",IF(LEN('Personal MTs'!J25)&lt;&gt;5,"Tidak valid","OK"))</f>
        <v>OK</v>
      </c>
      <c r="K25" s="30" t="str">
        <f>IF('Personal MTs'!K25="","-",IF(LEN('Personal MTs'!K25)&lt;&gt;18,"Tidak valid",IF(VALUE('Personal MTs'!K25)&lt;0,"Cek lagi","OK")))</f>
        <v>OK</v>
      </c>
      <c r="L25" s="30" t="str">
        <f>IF('Personal MTs'!L25="","-",IF(LEN('Personal MTs'!L25)&lt;&gt;16,"Tidak valid","OK"))</f>
        <v>OK</v>
      </c>
      <c r="M25" s="30" t="str">
        <f>IF('Personal MTs'!M25="","-",IF(LEN('Personal MTs'!M25)&lt;4,"Cek lagi","OK"))</f>
        <v>OK</v>
      </c>
      <c r="N25" s="30" t="str">
        <f>IF('Personal MTs'!N25="","-",IF(LEN('Personal MTs'!N25)&lt;16,"Tidak valid","OK"))</f>
        <v>OK</v>
      </c>
      <c r="O25" s="30" t="str">
        <f>IF('Personal MTs'!O25="","-",IF(LEN('Personal MTs'!O25)&lt;4,"Cek lagi","OK"))</f>
        <v>OK</v>
      </c>
      <c r="P25" s="31" t="str">
        <f>IF('Personal MTs'!P25="","-",IF(VALUE(LEFT('Personal MTs'!P25,2))&gt;31,"Tanggal tidak valid",IF(VALUE(LEFT(RIGHT('Personal MTs'!P25,7),2))&gt;12,"Bulan tidak valid",IF(VALUE(RIGHT('Personal MTs'!P25,4))&gt;2000,"Umur terlalu muda",IF(VALUE(RIGHT('Personal MTs'!P25,4))&lt;1945,"Umur terlalu tua","OK")))))</f>
        <v>OK</v>
      </c>
      <c r="Q25" s="30" t="str">
        <f>IF('Personal MTs'!Q25="","-",IF('Personal MTs'!Q25="L","OK",IF('Personal MTs'!Q25="P","OK","Tidak valid")))</f>
        <v>OK</v>
      </c>
      <c r="R25" s="30" t="str">
        <f>IF('Personal MTs'!R25="","-",IF(LEN('Personal MTs'!R25)&lt;4,"Cek lagi","OK"))</f>
        <v>OK</v>
      </c>
      <c r="S25" s="30" t="str">
        <f>IF('Personal MTs'!S25="","-",IF('Personal MTs'!S25&gt;9,"Tidak valid","OK"))</f>
        <v>OK</v>
      </c>
      <c r="T25" s="30" t="str">
        <f>IF('Personal MTs'!S25="","-",IF('Personal MTs'!S25&gt;2,IF('Personal MTs'!T25="","Wajib Diisi",IF(VALUE('Personal MTs'!T25)&gt;18,"Tidak valid","OK")),IF('Personal MTs'!S25&lt;3,IF('Personal MTs'!T25="","OK","Harap dikosongkan"))))</f>
        <v>OK</v>
      </c>
      <c r="U25" s="30" t="str">
        <f>IF('Personal MTs'!U25="","-",IF('Personal MTs'!U25&gt;2,"Tidak valid",IF('Personal MTs'!U25&lt;1,"Tidak valid","OK")))</f>
        <v>OK</v>
      </c>
      <c r="V25" s="30" t="str">
        <f>IF('Personal MTs'!U25="",IF('Personal MTs'!V25="","-","Tidak valid"),IF('Personal MTs'!U25=2,IF('Personal MTs'!V25="","Wajib Diisi",IF(VALUE('Personal MTs'!V25)&gt;1,"Tidak valid","OK")),IF('Personal MTs'!U25=1,IF('Personal MTs'!V25="","OK","Harap dikosongkan"))))</f>
        <v>OK</v>
      </c>
      <c r="W25" s="31" t="str">
        <f>IF('Personal MTs'!U25=1,"OK",IF('Personal MTs'!V25="",IF('Personal MTs'!W25&lt;&gt;"","Harap dikosongkan","-"),IF('Personal MTs'!V25=0,IF('Personal MTs'!W25&lt;&gt;"","Harap dikosongkan","OK"),IF('Personal MTs'!W25="","Wajib Diisi",IF(VALUE(LEFT('Personal MTs'!W25,2))&gt;31,"Tanggal tidak valid",IF(VALUE(LEFT(RIGHT('Personal MTs'!W25,7),2))&gt;12,"Bulan tidak valid",IF(VALUE(RIGHT('Personal MTs'!W25,4))&gt;2016,"Tahun cek lagi",IF(VALUE(RIGHT('Personal MTs'!W25,4))&lt;1990,"Tahun cek lagi","OK"))))))))</f>
        <v>OK</v>
      </c>
      <c r="X25" s="30" t="str">
        <f>IF('Personal MTs'!U25="","-",IF('Personal MTs'!U25=1,IF('Personal MTs'!X25="","Wajib Diisi",IF(VALUE(LEFT('Personal MTs'!X25,2))&gt;14,"Tidak valid","OK")),IF('Personal MTs'!U25=2,(IF('Personal MTs'!V25&lt;1,IF('Personal MTs'!X25="","OK","Harap dikosongkan"),IF('Personal MTs'!X25="","Wajib Diisi",IF(VALUE(LEFT('Personal MTs'!X25,2))&gt;14,"Tidak valid","OK")))))))</f>
        <v>OK</v>
      </c>
      <c r="Y25" s="31" t="str">
        <f>IF('Personal MTs'!U25="","-",IF('Personal MTs'!U25=2,"OK",IF('Personal MTs'!U25=1,IF('Personal MTs'!Y25="","Wajib Diisi",IF('Personal MTs'!Y25="","-",IF(VALUE(LEFT('Personal MTs'!Y25,2))&gt;31,"Tanggal tidak valid",IF(VALUE(LEFT(RIGHT('Personal MTs'!Y25,7),2))&gt;12,"Bulan tidak valid",IF(VALUE(RIGHT('Personal MTs'!Y25,4))&gt;2016,"Tahun cek lagi",IF(VALUE(RIGHT('Personal MTs'!Y25,4))&lt;1960,"Tahun cek lagi","OK")))))))))</f>
        <v>OK</v>
      </c>
      <c r="Z25" s="31" t="str">
        <f>IF('Personal MTs'!Z25="","-",IF(VALUE(LEFT('Personal MTs'!Z25,2))&gt;31,"Tanggal tidak valid",IF(VALUE(LEFT(RIGHT('Personal MTs'!Z25,7),2))&gt;12,"Bulan tidak valid",IF(VALUE(RIGHT('Personal MTs'!Z25,4))&gt;2016,"Tahun cek lagi",IF(VALUE(RIGHT('Personal MTs'!Z25,4))&lt;1960,"Tahun cek lagi","OK")))))</f>
        <v>OK</v>
      </c>
      <c r="AA25" s="31" t="str">
        <f>IF('Personal MTs'!AA25="","-",IF(VALUE(LEFT('Personal MTs'!AA25,2))&gt;31,"Tanggal tidak valid",IF(VALUE(LEFT(RIGHT('Personal MTs'!AA25,7),2))&gt;12,"Bulan tidak valid",IF(VALUE(RIGHT('Personal MTs'!AA25,4))&gt;2016,"Tahun cek lagi",IF(VALUE(RIGHT('Personal MTs'!AA25,4))&lt;1960,"Tahun cek lagi","OK")))))</f>
        <v>OK</v>
      </c>
      <c r="AB25" s="30" t="str">
        <f>IF('Personal MTs'!AB25="","-",IF('Personal MTs'!AB25&gt;6,"Tidak valid",IF('Personal MTs'!AB25&lt;1,"Tidak valid","OK")))</f>
        <v>OK</v>
      </c>
      <c r="AC25" s="30" t="str">
        <f>IF('Personal MTs'!AC25="","-",IF('Personal MTs'!AC25&gt;4,"Tidak valid",IF('Personal MTs'!AC25&lt;1,"Tidak valid","OK")))</f>
        <v>OK</v>
      </c>
      <c r="AD25" s="30" t="str">
        <f>IF('Personal MTs'!AD25="","-",IF('Personal MTs'!AD25&gt;20000000,"Cek lagi","OK"))</f>
        <v>OK</v>
      </c>
      <c r="AE25" s="30" t="str">
        <f>IF('Personal MTs'!AE25="","-",IF('Personal MTs'!AE25&gt;2,"Tidak valid",IF('Personal MTs'!AE25&lt;1,"Tidak valid","OK")))</f>
        <v>OK</v>
      </c>
      <c r="AF25" s="30" t="str">
        <f>IF('Personal MTs'!AE25="",IF('Personal MTs'!AF25="","-","Harap dikosongkan"),IF('Personal MTs'!AE25=1,IF('Personal MTs'!AF25="","OK","Harap dikosongkan"),IF('Personal MTs'!AF25="","Wajib Diisi",IF('Personal MTs'!AF25&gt;8,"Tidak valid",IF('Personal MTs'!AF25&lt;1,"Tidak valid","OK")))))</f>
        <v>OK</v>
      </c>
      <c r="AG25" s="53" t="str">
        <f>IF('Personal MTs'!AE25=1,IF('Personal MTs'!AG25="","OK","Harap dikosongkan"),IF('Personal MTs'!AF25="",IF('Personal MTs'!AF25="","-","Harap dikosongkan"),IF('Personal MTs'!AF25="",IF('Personal MTs'!AG25="","OK","Harap dikosongkan"),IF('Personal MTs'!AF25&lt;&gt;"",IF('Personal MTs'!AG25="","Wajib Diisi",IF(LEN('Personal MTs'!AG25)&lt;&gt;8,"Tidak valid","OK"))))))</f>
        <v>OK</v>
      </c>
      <c r="AH25" s="30" t="str">
        <f>IF('Personal MTs'!AH25="","-",IF('Personal MTs'!AH25&gt;2,"Tidak valid",IF('Personal MTs'!AH25&lt;1,"Tidak valid","OK")))</f>
        <v>OK</v>
      </c>
      <c r="AI25" s="30" t="str">
        <f>IF('Personal MTs'!AI25="","-",IF('Personal MTs'!AI25&gt;5,"Tidak valid",IF('Personal MTs'!AI25&lt;1,"Tidak valid","OK")))</f>
        <v>OK</v>
      </c>
      <c r="AJ25" s="30" t="str">
        <f>IF('Personal MTs'!AH25="",IF('Personal MTs'!AJ25="","-","Kolom AA Wajib Diisi"),IF('Personal MTs'!AH25=1,IF('Personal MTs'!AJ25="","Wajib Diisi",IF(VALUE('Personal MTs'!AJ25)&gt;0,IF(VALUE('Personal MTs'!AJ25)&lt;34,"OK","Tidak valid"))),IF('Personal MTs'!AH25&gt;1,IF('Personal MTs'!AJ25="","OK","Harap dikosongkan"))))</f>
        <v>OK</v>
      </c>
      <c r="AK25" s="30" t="str">
        <f>IF('Personal MTs'!AH25&amp;'Personal MTs'!AJ25&amp;'Personal MTs'!AK25="","-",IF(VALUE('Personal MTs'!AH25&amp;'Personal MTs'!AJ25&amp;'Personal MTs'!AK25)=2,"OK",IF('Personal MTs'!AJ25="",IF(VALUE('Personal MTs'!AK25)&gt;0,"Harap dikosongkan","-"),IF('Personal MTs'!AJ25&lt;&gt;"",IF(VALUE('Personal MTs'!AK25)&gt;0,IF(VALUE('Personal MTs'!AK25)&gt;50,"Cek lagi","OK"),"Wajib Diisi")))))</f>
        <v>OK</v>
      </c>
      <c r="AL25" s="30" t="str">
        <f>IF('Personal MTs'!AH25="",IF('Personal MTs'!AL25="","-","Kolom Z Wajib Diisi"),IF('Personal MTs'!AH25=2,IF('Personal MTs'!AL25="","Wajib Diisi",IF(VALUE('Personal MTs'!AL25)&gt;0,IF(VALUE('Personal MTs'!AL25)&lt;9,"OK","Tidak valid"))),IF('Personal MTs'!AH25=1,IF('Personal MTs'!AL25="","OK","Harap dikosongkan"))))</f>
        <v>OK</v>
      </c>
      <c r="AM25" s="30" t="str">
        <f>IF('Personal MTs'!AM25="","-",IF('Personal MTs'!AM25&gt;8,"Tidak valid","OK"))</f>
        <v>-</v>
      </c>
      <c r="AN25" s="30" t="str">
        <f>IF('Personal MTs'!AM25="",IF('Personal MTs'!AN25="","-",IF('Personal MTs'!AN25&lt;&gt;"","Kolom AC Wajib Diisi","OK")),IF('Personal MTs'!AM25&lt;&gt;"",IF('Personal MTs'!AN25="","Wajib Diisi",IF(VALUE('Personal MTs'!AN25)&gt;24,"Cek lagi","OK"))))</f>
        <v>-</v>
      </c>
      <c r="AO25" s="30" t="str">
        <f>IF('Personal MTs'!AO25="","-",IF('Personal MTs'!AO25&gt;8,"Tidak valid","OK"))</f>
        <v>-</v>
      </c>
      <c r="AP25" s="53" t="str">
        <f>IF('Personal MTs'!AO25="",IF('Personal MTs'!AP25="","-","Harap dikosongkan"),IF('Personal MTs'!AO25&lt;&gt;"",IF('Personal MTs'!AP25="","Wajib Diisi",IF(LEN('Personal MTs'!AP25)&lt;&gt;8,"Tidak valid","OK"))))</f>
        <v>-</v>
      </c>
      <c r="AQ25" s="30" t="str">
        <f>IF('Personal MTs'!AO25="",IF('Personal MTs'!AQ25="","-","Kolom AG Wajib Diisi"),IF('Personal MTs'!AO25&lt;9,IF('Personal MTs'!AQ25="","Wajib Diisi",IF(VALUE('Personal MTs'!AQ25)&lt;34,IF(VALUE('Personal MTs'!AQ25)&gt;0,"OK","Tidak valid")))))</f>
        <v>-</v>
      </c>
      <c r="AR25" s="30" t="str">
        <f>IF('Personal MTs'!AO25="",IF('Personal MTs'!AR25="","-",IF('Personal MTs'!AR25&lt;&gt;"","Kolom AG Wajib Diisi","OK")),IF('Personal MTs'!AO25&lt;&gt;"",IF('Personal MTs'!AR25="","Wajib Diisi",IF(VALUE('Personal MTs'!AR25)&gt;50,"Cek lagi","OK"))))</f>
        <v>-</v>
      </c>
      <c r="AS25" s="30" t="str">
        <f>IF('Personal MTs'!AS25="","-",IF('Personal MTs'!AS25&gt;1,"Tidak valid",IF('Personal MTs'!AS25&lt;0,"Tidak valid","OK")))</f>
        <v>OK</v>
      </c>
      <c r="AT25" s="30" t="str">
        <f>IF('Personal MTs'!AS25="",IF('Personal MTs'!AT25&lt;&gt;"","Harap dikosongkan","-"),IF('Personal MTs'!AS25=0,IF('Personal MTs'!AT25&lt;&gt;"","Harap dikosongkan","OK"),IF('Personal MTs'!AT25="","Wajib Diisi",IF('Personal MTs'!AT25&gt;3,"Tidak valid",IF('Personal MTs'!AT25&lt;1,"Tidak valid","OK")))))</f>
        <v>OK</v>
      </c>
      <c r="AU25" s="30" t="str">
        <f>IF('Personal MTs'!AS25="",IF('Personal MTs'!AU25&lt;&gt;"","Harap dikosongkan","-"),IF('Personal MTs'!AT25&lt;&gt;1,IF('Personal MTs'!AU25="","OK","Harap dikosongkan"),IF('Personal MTs'!AU25="","Wajib Diisi",IF('Personal MTs'!AU25&gt;2016,"Cek lagi",IF('Personal MTs'!AU25&lt;2005,"Cek lagi","OK")))))</f>
        <v>OK</v>
      </c>
      <c r="AV25" s="30" t="str">
        <f>IF('Personal MTs'!AS25="",IF('Personal MTs'!AV25&lt;&gt;"","Harap dikosongkan","-"),IF('Personal MTs'!AT25&lt;&gt;1,IF('Personal MTs'!AV25="","OK","Harap dikosongkan"),IF('Personal MTs'!AV25="","Wajib Diisi",IF(VALUE('Personal MTs'!AV25)&gt;33,"Tidak valid",IF(VALUE('Personal MTs'!AV25)&lt;1,"Tidak valid","OK")))))</f>
        <v>OK</v>
      </c>
      <c r="AW25" s="30" t="str">
        <f>IF('Personal MTs'!AS25="",IF('Personal MTs'!AW25="","-","Harap dikosongkan"),IF('Personal MTs'!AS25=0,IF('Personal MTs'!AW25="","OK","Harap dikosongkan"),IF('Personal MTs'!AT25="",IF('Personal MTs'!AW25="","-","Harap dikosongkan"),IF('Personal MTs'!AT25&lt;&gt;1,IF('Personal MTs'!AW25="","OK","Harap dikosongkan"),IF('Personal MTs'!AW25="","OK",IF(LEN('Personal MTs'!AW25)&lt;12,"Tidak valid",IF(LEN('Personal MTs'!AW25)&gt;14,"Tidak valid","OK")))))))</f>
        <v>OK</v>
      </c>
      <c r="AX25" s="31" t="str">
        <f>IF('Personal MTs'!AS25="",IF('Personal MTs'!AX25="","-","Harap dikosongkan"),IF('Personal MTs'!AS25=0,IF('Personal MTs'!AX25="","OK","Harap dikosongkan"),IF('Personal MTs'!AT25="",IF('Personal MTs'!AX25="","-","Harap dikosongkan"),IF('Personal MTs'!AT25&lt;&gt;1,IF('Personal MTs'!AX25="","OK","Harap dikosongkan"),IF('Personal MTs'!AW25="",IF('Personal MTs'!AX25="","OK","Harap dikosongkan"),IF('Personal MTs'!AX25="","Wajib diisi",IF(LEN('Personal MTs'!AX25)&lt;5,"Cek lagi","OK")))))))</f>
        <v>OK</v>
      </c>
      <c r="AY25" s="31" t="str">
        <f>IF('Personal MTs'!AS25="",IF('Personal MTs'!AY25="","-","Harap dikosongkan"),IF('Personal MTs'!AS25=0,IF('Personal MTs'!AY25="","OK","Harap dikosongkan"),IF('Personal MTs'!AT25="",IF('Personal MTs'!AY25="","-","Harap dikosongkan"),IF('Personal MTs'!AT25&lt;&gt;1,IF('Personal MTs'!AY25="","OK","Harap dikosongkan"),IF('Personal MTs'!AW25="",IF('Personal MTs'!AY25="","OK","Harap dikosongkan"),IF('Personal MTs'!AY25="","Wajib diisi",IF(VALUE(LEFT('Personal MTs'!AY25,2))&gt;31,"Tanggal tidak valid",IF(VALUE(LEFT(RIGHT('Personal MTs'!AY25,7),2))&gt;12,"Bulan tidak valid",IF(VALUE(RIGHT('Personal MTs'!AY25,4))&gt;2016,"Tahun cek lagi",IF(VALUE(RIGHT('Personal MTs'!AY25,4))&lt;2005,"Tahun cek lagi","OK"))))))))))</f>
        <v>OK</v>
      </c>
      <c r="AZ25" s="30" t="str">
        <f>IF('Personal MTs'!AS25="",IF('Personal MTs'!AZ25="","-","Harap dikosongkan"),IF('Personal MTs'!AS25=0,IF('Personal MTs'!AZ25="","OK","Harap dikosongkan"),IF('Personal MTs'!AT25="",IF('Personal MTs'!AZ25="","-","Harap dikosongkan"),IF('Personal MTs'!AT25&lt;&gt;1,IF('Personal MTs'!AZ25="","OK","Harap dikosongkan"),IF('Personal MTs'!AW25="",IF('Personal MTs'!AZ25="","OK","Harap dikosongkan"),IF('Personal MTs'!AW25&lt;&gt;"",IF('Personal MTs'!AZ25="","Wajib diisi",IF('Personal MTs'!AZ25&gt;1,"Tidak valid","OK"))))))))</f>
        <v>OK</v>
      </c>
      <c r="BA25" s="30" t="str">
        <f>IF('Personal MTs'!AS25="",IF('Personal MTs'!BA25="","-","Harap dikosongkan"),IF('Personal MTs'!AS25=0,IF('Personal MTs'!BA25="","OK","Harap dikosongkan"),IF('Personal MTs'!AT25="",IF('Personal MTs'!BA25="","-","Harap dikosongkan"),IF('Personal MTs'!AT25&lt;&gt;1,IF('Personal MTs'!BA25="","OK","Harap dikosongkan"),IF('Personal MTs'!AZ25=0,IF('Personal MTs'!BA25="","OK","Harap dikosongkan"),IF('Personal MTs'!AZ25=1,IF('Personal MTs'!BA25="","Wajib diisi",IF('Personal MTs'!AZ25="",IF('Personal MTs'!BA25="","-","Harap dikosongkan"),IF('Personal MTs'!AZ25=0,IF('Personal MTs'!BA25="","OK","Harap dikosongkan"),IF('Personal MTs'!BA25="","Wajib diisi",IF('Personal MTs'!BA25&gt;2016,"Tidak valid",IF('Personal MTs'!BA25&lt;2005,"Tidak valid",IF('Personal MTs'!BA25&gt;'Personal MTs'!BA25,"Cek lagi","OK")))))))))))))</f>
        <v>OK</v>
      </c>
      <c r="BB25" s="30" t="str">
        <f>IF('Personal MTs'!AS25="",IF('Personal MTs'!BB25="","-","Harap dikosongkan"),IF('Personal MTs'!AS25=0,IF('Personal MTs'!BB25="","OK","Harap dikosongkan"),IF('Personal MTs'!AT25="",IF('Personal MTs'!BB25="","-","Harap dikosongkan"),IF('Personal MTs'!AT25&lt;&gt;1,IF('Personal MTs'!BB25="","OK","Harap dikosongkan"),IF('Personal MTs'!AZ25=0,IF('Personal MTs'!BB25="","OK","Harap dikosongkan"),IF('Personal MTs'!AZ25=1,IF('Personal MTs'!BB25="","Wajib diisi",IF('Personal MTs'!AZ25="",IF('Personal MTs'!BB25="","-","Harap dikosongkan"),IF('Personal MTs'!AZ25=0,IF('Personal MTs'!BB25="","OK","Harap dikosongkan"),IF('Personal MTs'!BB25="","Wajib diisi",IF('Personal MTs'!BB25&gt;20000000,"Cek lagi",IF('Personal MTs'!BB25&lt;100000,"Cek lagi","OK"))))))))))))</f>
        <v>OK</v>
      </c>
      <c r="BC25" s="30" t="str">
        <f>IF('Personal MTs'!BC25="","-",IF('Personal MTs'!BC25&gt;1,"Tidak valid","OK"))</f>
        <v>OK</v>
      </c>
      <c r="BD25" s="30" t="str">
        <f>IF('Personal MTs'!BC25="",IF('Personal MTs'!BD25="","-","Harap dikosongkan"),IF('Personal MTs'!BC25=0,IF('Personal MTs'!BD25="","OK","Harap dikosongkan"),IF('Personal MTs'!BD25="","Wajib Diisi",IF('Personal MTs'!BD25&gt;2016,"Tidak valid",IF('Personal MTs'!BD25&lt;2005,"Tidak valid","OK")))))</f>
        <v>OK</v>
      </c>
      <c r="BE25" s="30" t="str">
        <f>IF('Personal MTs'!BC25="",IF('Personal MTs'!BE25="","-","Harap dikosongkan"),IF('Personal MTs'!BC25=0,IF('Personal MTs'!BE25="","OK","Harap dikosongkan"),IF('Personal MTs'!BE25="","Wajib Diisi",IF('Personal MTs'!BE25&gt;2000000,"Cek lagi",IF('Personal MTs'!BE25&lt;50000,"Cek lagi","OK")))))</f>
        <v>OK</v>
      </c>
      <c r="BF25" s="30" t="str">
        <f>IF('Personal MTs'!BF25="","-",IF('Personal MTs'!BF25&gt;1,"Tidak valid","OK"))</f>
        <v>OK</v>
      </c>
      <c r="BG25" s="30" t="str">
        <f>IF('Personal MTs'!BF25="",IF('Personal MTs'!BG25&lt;&gt;"","Harap dikosongkan","-"),IF('Personal MTs'!BF25=0,IF('Personal MTs'!BG25&lt;&gt;"","Harap dikosongkan","OK"),IF('Personal MTs'!BG25="","Wajib Diisi",IF('Personal MTs'!BG25&gt;4,"Tidak valid",IF('Personal MTs'!BG25&lt;1,"Tidak valid","OK")))))</f>
        <v>OK</v>
      </c>
      <c r="BH25" s="30" t="str">
        <f>IF('Personal MTs'!BF25="",IF('Personal MTs'!BH25&lt;&gt;"","Harap dikosongkan","-"),IF('Personal MTs'!BF25=0,IF('Personal MTs'!BH25&lt;&gt;"","Harap dikosongkan","OK"),IF('Personal MTs'!BH25="","Wajib Diisi",IF('Personal MTs'!BH25&gt;4,"Tidak valid",IF('Personal MTs'!BH25&lt;1,"Tidak valid","OK")))))</f>
        <v>OK</v>
      </c>
      <c r="BI25" s="30" t="str">
        <f>IF('Personal MTs'!BF25="",IF('Personal MTs'!BI25&lt;&gt;"","Harap dikosongkan","-"),IF('Personal MTs'!BF25=0,IF('Personal MTs'!BI25&lt;&gt;"","Harap dikosongkan","OK"),IF('Personal MTs'!BI25="","Wajib Diisi",IF('Personal MTs'!BI25&gt;2015,"Tidak valid",IF('Personal MTs'!BI25&lt;1980,"Tidak valid","OK")))))</f>
        <v>OK</v>
      </c>
      <c r="BJ25" s="30" t="str">
        <f>IF('Personal MTs'!BJ25="","-",IF('Personal MTs'!BJ25&gt;1,"Tidak valid","OK"))</f>
        <v>-</v>
      </c>
      <c r="BK25" s="30" t="str">
        <f>IF('Personal MTs'!BJ25="",IF('Personal MTs'!BK25&lt;&gt;"","Kolom BJ harus diisi","-"),IF('Personal MTs'!BJ25=0,IF('Personal MTs'!BK25&lt;&gt;"","Harap dikosongkan","OK"),IF('Personal MTs'!BK25="","Wajib Diisi",IF('Personal MTs'!BK25&gt;2016,"Tidak valid",IF('Personal MTs'!BK25&lt;1980,"Tidak valid","OK")))))</f>
        <v>-</v>
      </c>
      <c r="BL25" s="30" t="str">
        <f>IF('Personal MTs'!BL25="","-",IF('Personal MTs'!BL25&gt;1,"Tidak valid","OK"))</f>
        <v>-</v>
      </c>
      <c r="BM25" s="30" t="str">
        <f>IF('Personal MTs'!BL25="",IF('Personal MTs'!BM25&lt;&gt;"","Kolom BL harus diisi","-"),IF('Personal MTs'!BL25=0,IF('Personal MTs'!BM25&lt;&gt;"","Harap dikosongkan","OK"),IF('Personal MTs'!BM25="","Wajib Diisi",IF('Personal MTs'!BM25&gt;2016,"Tidak valid",IF('Personal MTs'!BM25&lt;1980,"Tidak valid","OK")))))</f>
        <v>-</v>
      </c>
      <c r="BN25" s="30" t="str">
        <f>IF('Personal MTs'!BN25="","-",IF('Personal MTs'!BN25&gt;1,"Tidak valid","OK"))</f>
        <v>-</v>
      </c>
      <c r="BO25" s="30" t="str">
        <f>IF('Personal MTs'!BN25="",IF('Personal MTs'!BO25&lt;&gt;"","Kolom BN harus diisi","-"),IF('Personal MTs'!BN25=0,IF('Personal MTs'!BO25&lt;&gt;"","Harap dikosongkan","OK"),IF('Personal MTs'!BO25="","Wajib Diisi",IF('Personal MTs'!BO25&gt;2016,"Tidak valid",IF('Personal MTs'!BO25&lt;1980,"Tidak valid","OK")))))</f>
        <v>-</v>
      </c>
      <c r="BP25" s="30" t="str">
        <f>IF('Personal MTs'!BP25="","-",IF('Personal MTs'!BP25&gt;1,"Tidak valid","OK"))</f>
        <v>-</v>
      </c>
      <c r="BQ25" s="30" t="str">
        <f>IF('Personal MTs'!BP25="",IF('Personal MTs'!BQ25&lt;&gt;"","Kolom BP harus diisi","-"),IF('Personal MTs'!BP25=0,IF('Personal MTs'!BQ25&lt;&gt;"","Harap dikosongkan","OK"),IF('Personal MTs'!BQ25="","Wajib Diisi",IF('Personal MTs'!BQ25&gt;2016,"Tidak valid",IF('Personal MTs'!BQ25&lt;1980,"Tidak valid","OK")))))</f>
        <v>-</v>
      </c>
      <c r="BR25" s="30" t="str">
        <f>IF('Personal MTs'!BR25="","-",IF('Personal MTs'!BR25&gt;1,"Tidak valid","OK"))</f>
        <v>-</v>
      </c>
      <c r="BS25" s="30" t="str">
        <f>IF('Personal MTs'!BR25="",IF('Personal MTs'!BS25&lt;&gt;"","Kolom BR harus diisi","-"),IF('Personal MTs'!BR25=0,IF('Personal MTs'!BS25&lt;&gt;"","Harap dikosongkan","OK"),IF('Personal MTs'!BS25="","Wajib Diisi",IF('Personal MTs'!BS25&gt;2016,"Tidak valid",IF('Personal MTs'!BS25&lt;1980,"Tidak valid","OK")))))</f>
        <v>-</v>
      </c>
      <c r="BT25" s="30" t="str">
        <f>IF('Personal MTs'!BT25="","-",IF(LEN('Personal MTs'!BT25)&lt;5,"Cek lagi","OK"))</f>
        <v>OK</v>
      </c>
      <c r="BU25" s="30" t="str">
        <f>IF('Personal MTs'!BU25="","-",IF(LEN('Personal MTs'!BU25)&lt;4,"Cek lagi","OK"))</f>
        <v>OK</v>
      </c>
      <c r="BV25" s="30" t="str">
        <f>IF('Personal MTs'!BV25="","-",IF(LEN('Personal MTs'!BV25)&lt;4,"Cek lagi","OK"))</f>
        <v>OK</v>
      </c>
      <c r="BW25" s="30" t="str">
        <f>IF('Personal MTs'!BW25="","-",IF(LEN('Personal MTs'!BW25)&lt;4,"Cek lagi","OK"))</f>
        <v>OK</v>
      </c>
      <c r="BX25" s="30" t="str">
        <f>IF('Personal MTs'!BX25="","-",IF(LEN('Personal MTs'!BX25)&lt;4,"Cek lagi","OK"))</f>
        <v>OK</v>
      </c>
      <c r="BY25" s="30" t="str">
        <f>IF('Personal MTs'!BY25="","-",IF(LEN('Personal MTs'!BY25)&lt;&gt;5,"Tidak valid","OK"))</f>
        <v>OK</v>
      </c>
      <c r="BZ25" s="30" t="str">
        <f>IF('Personal MTs'!BZ25="","-",IF('Personal MTs'!BZ25&gt;5,"Tidak valid",IF('Personal MTs'!BZ25&lt;1,"Tidak valid","OK")))</f>
        <v>OK</v>
      </c>
      <c r="CA25" s="30" t="str">
        <f>IF('Personal MTs'!CA25="","-",IF('Personal MTs'!CA25&gt;8,"Tidak valid",IF('Personal MTs'!CA25&lt;1,"Tidak valid","OK")))</f>
        <v>OK</v>
      </c>
      <c r="CB25" s="30" t="str">
        <f>IF('Personal MTs'!CB25="","-",IF(LEN('Personal MTs'!CB25)&lt;9,"Cek lagi",IF(LEN('Personal MTs'!CB25)&gt;14,"Cek lagi","OK")))</f>
        <v>OK</v>
      </c>
      <c r="CC25" s="103" t="str">
        <f>IF('Personal MTs'!CC25="","-",IF('Personal MTs'!CC25&gt;6,"Tidak valid",IF('Personal MTs'!CC25&lt;1,"Tidak valid","OK")))</f>
        <v>OK</v>
      </c>
      <c r="CD25" s="103" t="str">
        <f>IF('Personal MTs'!CD25="","-",IF('Personal MTs'!CD25&gt;6,"Tidak valid",IF('Personal MTs'!CD25&lt;1,"Tidak valid","OK")))</f>
        <v>OK</v>
      </c>
      <c r="CE25" s="103" t="str">
        <f>IF('Personal MTs'!S25="","-",IF('Personal MTs'!S25&lt;6,IF('Personal MTs'!CE25="","OK","Cek lagi Kolom S"),IF(AND('Personal MTs'!S25&lt;6,'Personal MTs'!CE25&lt;&gt;""),"Harap Dikosongkan",IF(AND('Personal MTs'!S25&lt;6,'Personal MTs'!CE25=""),"-",IF(AND('Personal MTs'!S25&gt;5,'Personal MTs'!CE25=""),"Wajib Diisi",IF(OR(AND('Personal MTs'!S25&gt;5,'Personal MTs'!CE25&lt;"01"),AND('Personal MTs'!S25&gt;5,'Personal MTs'!CE25&gt;"18")),"Tidak Valid","OK"))))))</f>
        <v>OK</v>
      </c>
      <c r="CF25" s="103" t="str">
        <f>IF('Personal MTs'!S25="","-",IF('Personal MTs'!S25&lt;6,IF('Personal MTs'!CF25="","OK","Cek lagi Kolom S"),IF(AND('Personal MTs'!S25&lt;6,'Personal MTs'!CF25&lt;&gt;""),"Harap Dikosongkan",IF(AND('Personal MTs'!S25&lt;6,'Personal MTs'!CF25=""),"-",IF(AND('Personal MTs'!S25&gt;5,'Personal MTs'!CF25=""),"Wajib Diisi","OK")))))</f>
        <v>OK</v>
      </c>
      <c r="CG25" s="103" t="str">
        <f>IF('Personal MTs'!S25="","-",IF('Personal MTs'!S25&lt;6,IF('Personal MTs'!CG25="","OK","Cek lagi Kolom S"),IF(AND('Personal MTs'!S25&lt;6,'Personal MTs'!CG25&lt;&gt;""),"Harap Dikosongkan",IF(AND('Personal MTs'!S25&lt;6,'Personal MTs'!CG25=""),"-",IF(AND('Personal MTs'!S25&gt;5,'Personal MTs'!CG25=""),"Wajib Diisi",IF(OR(AND('Personal MTs'!S25&gt;5,'Personal MTs'!CG25&lt;1980),AND('Personal MTs'!S25&gt;5,'Personal MTs'!CG25&gt;2016)),"Cek lagi","OK"))))))</f>
        <v>OK</v>
      </c>
      <c r="CH25" s="103" t="str">
        <f>IF('Personal MTs'!S25="","-",IF('Personal MTs'!S25&lt;8,IF('Personal MTs'!CH25="","OK","Cek lagi Kolom S"),IF(AND('Personal MTs'!S25&lt;8,'Personal MTs'!CH25&lt;&gt;""),"Harap Dikosongkan",IF(AND('Personal MTs'!S25&lt;8,'Personal MTs'!CH25=""),"-",IF(AND('Personal MTs'!S25&gt;7,'Personal MTs'!CH25=""),"Wajib Diisi",IF(OR(AND('Personal MTs'!S25&gt;7,'Personal MTs'!CH25&lt;"01"),AND('Personal MTs'!S25&gt;7,'Personal MTs'!CH25&gt;"18")),"Tidak Valid","OK"))))))</f>
        <v>OK</v>
      </c>
      <c r="CI25" s="103" t="str">
        <f>IF('Personal MTs'!S25="","-",IF('Personal MTs'!S25&lt;8,IF('Personal MTs'!CI25="","OK","Cek lagi Kolom S"),IF(AND('Personal MTs'!S25&lt;8,'Personal MTs'!CI25&lt;&gt;""),"Harap Dikosongkan",IF(AND('Personal MTs'!S25&lt;8,'Personal MTs'!CI25=""),"-",IF(AND('Personal MTs'!S25&gt;7,'Personal MTs'!CI25=""),"Wajib Diisi","OK")))))</f>
        <v>OK</v>
      </c>
      <c r="CJ25" s="103" t="str">
        <f>IF('Personal MTs'!S25="","-",IF('Personal MTs'!S25&lt;8,IF('Personal MTs'!CJ25="","OK","Cek lagi Kolom S"),IF(AND('Personal MTs'!S25&lt;8,'Personal MTs'!CJ25&lt;&gt;""),"Harap Dikosongkan",IF(AND('Personal MTs'!S25&lt;8,'Personal MTs'!CJ25=""),"-",IF(AND('Personal MTs'!S25&gt;7,'Personal MTs'!CJ25=""),"Wajib Diisi",IF(OR(AND('Personal MTs'!S25&gt;7,'Personal MTs'!CJ25&lt;1980),AND('Personal MTs'!S25&gt;7,'Personal MTs'!CJ25&gt;2016)),"Cek lagi","OK"))))))</f>
        <v>OK</v>
      </c>
      <c r="CK25" s="103" t="str">
        <f>IF('Personal MTs'!S25="","-",IF('Personal MTs'!S25&lt;9,IF('Personal MTs'!CK25="","OK","Cek lagi Kolom S"),IF(AND('Personal MTs'!S25&lt;9,'Personal MTs'!CK25&lt;&gt;""),"Harap Dikosongkan",IF(AND('Personal MTs'!S25&lt;9,'Personal MTs'!CK25=""),"-",IF(AND('Personal MTs'!S25&gt;8,'Personal MTs'!CK25=""),"Wajib Diisi",IF(OR(AND('Personal MTs'!S25&gt;8,'Personal MTs'!CK25&lt;"01"),AND('Personal MTs'!S25&gt;8,'Personal MTs'!CK25&gt;"18")),"Tidak Valid","OK"))))))</f>
        <v>OK</v>
      </c>
      <c r="CL25" s="103" t="str">
        <f>IF('Personal MTs'!S25="","-",IF('Personal MTs'!S25&lt;9,IF('Personal MTs'!CL25="","OK","Cek lagi Kolom S"),IF(AND('Personal MTs'!S25&lt;9,'Personal MTs'!CL25&lt;&gt;""),"Harap Dikosongkan",IF(AND('Personal MTs'!S25&lt;9,'Personal MTs'!CL25=""),"-",IF(AND('Personal MTs'!S25&gt;8,'Personal MTs'!CL25=""),"Wajib Diisi","OK")))))</f>
        <v>OK</v>
      </c>
      <c r="CM25" s="103" t="str">
        <f>IF('Personal MTs'!S25="","-",IF('Personal MTs'!S25&lt;9,IF('Personal MTs'!CM25="","OK","Cek lagi Kolom S"),IF(AND('Personal MTs'!S25&lt;9,'Personal MTs'!CM25&lt;&gt;""),"Harap Dikosongkan",IF(AND('Personal MTs'!S25&lt;9,'Personal MTs'!CM25=""),"-",IF(AND('Personal MTs'!S25&gt;8,'Personal MTs'!CM25=""),"Wajib Diisi",IF(OR(AND('Personal MTs'!S25&gt;8,'Personal MTs'!CM25&lt;1980),AND('Personal MTs'!S25&gt;8,'Personal MTs'!CM25&gt;2016)),"Cek lagi","OK"))))))</f>
        <v>OK</v>
      </c>
      <c r="CN25" s="103" t="str">
        <f>IF(AND('Personal MTs'!AH25=1,'Personal MTs'!U25=2,'Personal MTs'!AC25=1),IF(AND('Personal MTs'!AH25=1,'Personal MTs'!U25=2,'Personal MTs'!AC25=1,'Personal MTs'!CN25=""),"Wajib Diisi",IF(AND('Personal MTs'!AH25=1,'Personal MTs'!U25=2,'Personal MTs'!AC25=1,'Personal MTs'!CN25&lt;&gt;""),"OK","-")),IF('Personal MTs'!CN25&lt;&gt;"","Harap Dikosongkan","-"))</f>
        <v>-</v>
      </c>
      <c r="CO25" s="103" t="str">
        <f>IF(AND('Personal MTs'!AH25=1,'Personal MTs'!U25=2,'Personal MTs'!AC25=1),IF('Personal MTs'!CO25="","Wajib Diisi",IF(VALUE(RIGHT('Personal MTs'!CO25,4))&gt;2016,"Tahun cek lagi",IF(VALUE(RIGHT('Personal MTs'!CO25,4))&lt;1961,"Tahun cek lagi","OK"))),IF('Personal MTs'!CO25&lt;&gt;"","Harap dikosongkan","-"))</f>
        <v>-</v>
      </c>
      <c r="CP25" s="103" t="str">
        <f>IF(AND('Personal MTs'!AH25=1,'Personal MTs'!U25=2,'Personal MTs'!AC25=1,'Personal MTs'!V25=1),IF(AND('Personal MTs'!AH25=1,'Personal MTs'!U25=2,'Personal MTs'!AC25=1,'Personal MTs'!CP25="",,'Personal MTs'!V25=1),"Wajib Diisi",IF(AND('Personal MTs'!AH25=1,'Personal MTs'!U25=2,'Personal MTs'!AC25=1,'Personal MTs'!CP25&lt;&gt;"",'Personal MTs'!V25=1),"OK","-")),IF('Personal MTs'!CP25&lt;&gt;"","Harap Dikosongkan","-"))</f>
        <v>-</v>
      </c>
      <c r="CQ25" s="103" t="str">
        <f>IF(AND('Personal MTs'!AH25=1,'Personal MTs'!U25=2,'Personal MTs'!AC25=1,'Personal MTs'!V25=1),IF('Personal MTs'!CQ25="","Wajib Diisi",IF(VALUE(RIGHT('Personal MTs'!CQ25,4))&gt;2016,"Tahun cek lagi",IF(VALUE(RIGHT('Personal MTs'!CQ25,4))&lt;2006,"Tahun cek lagi","OK"))),IF('Personal MTs'!CQ25&lt;&gt;"","Harap dikosongkan","-"))</f>
        <v>-</v>
      </c>
      <c r="CR25" s="103" t="str">
        <f>IF(AND('Personal MTs'!AS25="",'Personal MTs'!CR25=""),"-",IF(AND('Personal MTs'!AS25=0,'Personal MTs'!CR25=""),"OK",IF(AND('Personal MTs'!AS25=1,'Personal MTs'!CR25=""),"Wajib Diisi",IF('Personal MTs'!AS25="",IF('Personal MTs'!CR25&lt;&gt;"","Harap dikosongkan","-"),IF('Personal MTs'!AS25&gt;1,IF('Personal MTs'!CR25="","-","Harap dikosongkan"),IF('Personal MTs'!CR25="","-",IF(LEN('Personal MTs'!CR25)&gt;54,"Tidak valid",IF(LEN('Personal MTs'!CR25)&lt;2,"Tidak valid",IF(VALUE('Personal MTs'!CR25)&lt;0,"Cek lagi","OK")))))))))</f>
        <v>OK</v>
      </c>
      <c r="CS25" s="103" t="str">
        <f>IF(AND('Personal MTs'!AS25="",'Personal MTs'!CS25=""),"-",IF(AND('Personal MTs'!AS25=0,'Personal MTs'!CS25=""),"OK",IF(AND('Personal MTs'!AS25=1,'Personal MTs'!CS25=""),"Wajib Diisi",IF(OR('Personal MTs'!AS25="",'Personal MTs'!AS25=0),IF('Personal MTs'!CS25&lt;&gt;"","Harap dikosongkan","-"),IF('Personal MTs'!AS25&gt;1,IF('Personal MTs'!CS25="","-","Harap dikosongkan"),IF('Personal MTs'!CS25="","-",IF(('Personal MTs'!CS25)&gt;6,"Tidak Valid",IF(('Personal MTs'!CS25)&lt;1,"Tidak Valid",IF(VALUE('Personal MTs'!CS25)&lt;0,"Cek lagi","OK")))))))))</f>
        <v>OK</v>
      </c>
      <c r="CT25" s="103" t="str">
        <f>IF(AND('Personal MTs'!AS25="",'Personal MTs'!CT25=""),"-",IF(AND('Personal MTs'!AS25=0,'Personal MTs'!CT25=""),"OK",IF(AND('Personal MTs'!AT25=1,'Personal MTs'!CT25=""),"Wajib Diisi",IF(AND('Personal MTs'!AT25&gt;1,'Personal MTs'!CT25=""),"OK",IF(AND('Personal MTs'!AT25&lt;&gt;1,'Personal MTs'!CT25&lt;&gt;""),"Harap Dikosongkan",IF(AND('Personal MTs'!AT25=1,'Personal MTs'!CT25&lt;&gt;""),IF(VALUE(RIGHT('Personal MTs'!CT25,4))&gt;2016,"Tahun cek lagi",IF(VALUE(RIGHT('Personal MTs'!CT25,4))&lt;2006,"Tahun cek lagi","OK")),"-"))))))</f>
        <v>OK</v>
      </c>
      <c r="CU25" s="103" t="str">
        <f>IF(AND('Personal MTs'!AS25="",'Personal MTs'!CU25=""),"-",IF(AND('Personal MTs'!AS25=0,'Personal MTs'!CU25=""),"OK",IF(AND('Personal MTs'!AT25=1,'Personal MTs'!CU25=""),"Wajib Diisi",IF(AND('Personal MTs'!AT25&gt;1,'Personal MTs'!CT25=""),"OK",IF(AND('Personal MTs'!AT25&lt;&gt;1,'Personal MTs'!CU25&lt;&gt;""),"Harap Dikosongkan",IF(AND('Personal MTs'!AT25=1,'Personal MTs'!CU25&lt;&gt;""),IF(LEN('Personal MTs'!CU25)&gt;54,"Tidak Valid",IF(LEN('Personal MTs'!CU25)&lt;2,"Tidak Valid","OK")),"-"))))))</f>
        <v>OK</v>
      </c>
      <c r="CV25" s="103" t="str">
        <f>IF(AND('Personal MTs'!AS25="",'Personal MTs'!CV25=""),"-",IF(AND('Personal MTs'!AS25=0,'Personal MTs'!CV25=""),"OK",IF(AND('Personal MTs'!AT25=1,'Personal MTs'!CV25=""),"Wajib Diisi",IF(AND('Personal MTs'!AT25&gt;1,'Personal MTs'!CV25=""),"OK",IF(AND('Personal MTs'!AT25&lt;&gt;1,'Personal MTs'!CV25&lt;&gt;""),"Harap Dikosongkan",IF(AND('Personal MTs'!AT25=1,'Personal MTs'!CV25&lt;&gt;""),IF(VALUE(RIGHT('Personal MTs'!CV25,4))&gt;2016,"Tahun cek lagi",IF(VALUE(RIGHT('Personal MTs'!CV25,4))&lt;2006,"Tahun cek lagi","OK")),"-"))))))</f>
        <v>OK</v>
      </c>
      <c r="CW25" s="103" t="str">
        <f>IF(AND('Personal MTs'!AS25="",'Personal MTs'!CW25=""),"-",IF(AND('Personal MTs'!AS25=0,'Personal MTs'!CW25=""),"OK",IF(AND('Personal MTs'!AS25=1,'Personal MTs'!CW25=""),"Wajib Diisi",IF(AND('Personal MTs'!AS25&lt;&gt;1,'Personal MTs'!CW25&lt;&gt;""),"Harap Dikosongkan",IF(AND('Personal MTs'!AS25=1,'Personal MTs'!CW25&lt;&gt;""),IF(LEN('Personal MTs'!CW25)&gt;3,"Tidak Valid",IF(LEN('Personal MTs'!CW25)&lt;3,"Tidak Valid","OK")),"-")))))</f>
        <v>OK</v>
      </c>
      <c r="CX25" s="103" t="str">
        <f>IF(AND('Personal MTs'!AS25="",'Personal MTs'!CX25=""),"-",IF(AND('Personal MTs'!AS25=0,'Personal MTs'!CX25=""),"OK",IF(AND('Personal MTs'!AS25=1,'Personal MTs'!CX25=""),"Wajib Diisi",IF(AND('Personal MTs'!AS25&lt;&gt;1,'Personal MTs'!CX25&lt;&gt;""),"Harap Dikosongkan",IF(AND('Personal MTs'!AS25=1,'Personal MTs'!CX25&lt;&gt;""),"OK","-")))))</f>
        <v>OK</v>
      </c>
    </row>
    <row r="26" spans="1:102" s="23" customFormat="1" ht="15" customHeight="1">
      <c r="A26" s="30" t="str">
        <f>IF('Personal MTs'!A26="","-",IF(LEN('Personal MTs'!A26)&lt;&gt;12,"Tidak valid","OK"))</f>
        <v>OK</v>
      </c>
      <c r="B26" s="30" t="str">
        <f>IF('Personal MTs'!B26="","-",IF(LEN('Personal MTs'!B26)&lt;&gt;8,"Tidak valid","OK"))</f>
        <v>OK</v>
      </c>
      <c r="C26" s="31" t="str">
        <f>IF('Personal MTs'!C26="","-",IF(LEN('Personal MTs'!C26)&lt;5,"Cek lagi","OK"))</f>
        <v>OK</v>
      </c>
      <c r="D26" s="30" t="str">
        <f>IF('Personal MTs'!D26="","-",IF('Personal MTs'!D26="MTsN","OK",IF('Personal MTs'!D26="MTsS","OK","Tidak valid")))</f>
        <v>OK</v>
      </c>
      <c r="E26" s="30" t="str">
        <f>IF('Personal MTs'!E26="","-",IF(LEN('Personal MTs'!E26)&lt;5,"Cek lagi","OK"))</f>
        <v>OK</v>
      </c>
      <c r="F26" s="30" t="str">
        <f>IF('Personal MTs'!F26="","-",IF(LEN('Personal MTs'!F26)&lt;4,"Cek lagi","OK"))</f>
        <v>OK</v>
      </c>
      <c r="G26" s="30" t="str">
        <f>IF('Personal MTs'!G26="","-",IF(LEN('Personal MTs'!G26)&lt;4,"Cek lagi","OK"))</f>
        <v>OK</v>
      </c>
      <c r="H26" s="30" t="str">
        <f>IF('Personal MTs'!H26="","-",IF(LEN('Personal MTs'!H26)&lt;4,"Cek lagi","OK"))</f>
        <v>OK</v>
      </c>
      <c r="I26" s="30" t="str">
        <f>IF('Personal MTs'!I26="","-",IF(LEN('Personal MTs'!I26)&lt;4,"Cek lagi","OK"))</f>
        <v>OK</v>
      </c>
      <c r="J26" s="30" t="str">
        <f>IF('Personal MTs'!J26="","-",IF(LEN('Personal MTs'!J26)&lt;&gt;5,"Tidak valid","OK"))</f>
        <v>OK</v>
      </c>
      <c r="K26" s="30" t="str">
        <f>IF('Personal MTs'!K26="","-",IF(LEN('Personal MTs'!K26)&lt;&gt;18,"Tidak valid",IF(VALUE('Personal MTs'!K26)&lt;0,"Cek lagi","OK")))</f>
        <v>OK</v>
      </c>
      <c r="L26" s="30" t="str">
        <f>IF('Personal MTs'!L26="","-",IF(LEN('Personal MTs'!L26)&lt;&gt;16,"Tidak valid","OK"))</f>
        <v>OK</v>
      </c>
      <c r="M26" s="30" t="str">
        <f>IF('Personal MTs'!M26="","-",IF(LEN('Personal MTs'!M26)&lt;4,"Cek lagi","OK"))</f>
        <v>OK</v>
      </c>
      <c r="N26" s="30" t="str">
        <f>IF('Personal MTs'!N26="","-",IF(LEN('Personal MTs'!N26)&lt;16,"Tidak valid","OK"))</f>
        <v>OK</v>
      </c>
      <c r="O26" s="30" t="str">
        <f>IF('Personal MTs'!O26="","-",IF(LEN('Personal MTs'!O26)&lt;4,"Cek lagi","OK"))</f>
        <v>OK</v>
      </c>
      <c r="P26" s="31" t="str">
        <f>IF('Personal MTs'!P26="","-",IF(VALUE(LEFT('Personal MTs'!P26,2))&gt;31,"Tanggal tidak valid",IF(VALUE(LEFT(RIGHT('Personal MTs'!P26,7),2))&gt;12,"Bulan tidak valid",IF(VALUE(RIGHT('Personal MTs'!P26,4))&gt;2000,"Umur terlalu muda",IF(VALUE(RIGHT('Personal MTs'!P26,4))&lt;1945,"Umur terlalu tua","OK")))))</f>
        <v>OK</v>
      </c>
      <c r="Q26" s="30" t="str">
        <f>IF('Personal MTs'!Q26="","-",IF('Personal MTs'!Q26="L","OK",IF('Personal MTs'!Q26="P","OK","Tidak valid")))</f>
        <v>OK</v>
      </c>
      <c r="R26" s="30" t="str">
        <f>IF('Personal MTs'!R26="","-",IF(LEN('Personal MTs'!R26)&lt;4,"Cek lagi","OK"))</f>
        <v>OK</v>
      </c>
      <c r="S26" s="30" t="str">
        <f>IF('Personal MTs'!S26="","-",IF('Personal MTs'!S26&gt;9,"Tidak valid","OK"))</f>
        <v>OK</v>
      </c>
      <c r="T26" s="30" t="str">
        <f>IF('Personal MTs'!S26="","-",IF('Personal MTs'!S26&gt;2,IF('Personal MTs'!T26="","Wajib Diisi",IF(VALUE('Personal MTs'!T26)&gt;18,"Tidak valid","OK")),IF('Personal MTs'!S26&lt;3,IF('Personal MTs'!T26="","OK","Harap dikosongkan"))))</f>
        <v>OK</v>
      </c>
      <c r="U26" s="30" t="str">
        <f>IF('Personal MTs'!U26="","-",IF('Personal MTs'!U26&gt;2,"Tidak valid",IF('Personal MTs'!U26&lt;1,"Tidak valid","OK")))</f>
        <v>OK</v>
      </c>
      <c r="V26" s="30" t="str">
        <f>IF('Personal MTs'!U26="",IF('Personal MTs'!V26="","-","Tidak valid"),IF('Personal MTs'!U26=2,IF('Personal MTs'!V26="","Wajib Diisi",IF(VALUE('Personal MTs'!V26)&gt;1,"Tidak valid","OK")),IF('Personal MTs'!U26=1,IF('Personal MTs'!V26="","OK","Harap dikosongkan"))))</f>
        <v>OK</v>
      </c>
      <c r="W26" s="31" t="str">
        <f>IF('Personal MTs'!U26=1,"OK",IF('Personal MTs'!V26="",IF('Personal MTs'!W26&lt;&gt;"","Harap dikosongkan","-"),IF('Personal MTs'!V26=0,IF('Personal MTs'!W26&lt;&gt;"","Harap dikosongkan","OK"),IF('Personal MTs'!W26="","Wajib Diisi",IF(VALUE(LEFT('Personal MTs'!W26,2))&gt;31,"Tanggal tidak valid",IF(VALUE(LEFT(RIGHT('Personal MTs'!W26,7),2))&gt;12,"Bulan tidak valid",IF(VALUE(RIGHT('Personal MTs'!W26,4))&gt;2016,"Tahun cek lagi",IF(VALUE(RIGHT('Personal MTs'!W26,4))&lt;1990,"Tahun cek lagi","OK"))))))))</f>
        <v>OK</v>
      </c>
      <c r="X26" s="30" t="str">
        <f>IF('Personal MTs'!U26="","-",IF('Personal MTs'!U26=1,IF('Personal MTs'!X26="","Wajib Diisi",IF(VALUE(LEFT('Personal MTs'!X26,2))&gt;14,"Tidak valid","OK")),IF('Personal MTs'!U26=2,(IF('Personal MTs'!V26&lt;1,IF('Personal MTs'!X26="","OK","Harap dikosongkan"),IF('Personal MTs'!X26="","Wajib Diisi",IF(VALUE(LEFT('Personal MTs'!X26,2))&gt;14,"Tidak valid","OK")))))))</f>
        <v>OK</v>
      </c>
      <c r="Y26" s="31" t="str">
        <f>IF('Personal MTs'!U26="","-",IF('Personal MTs'!U26=2,"OK",IF('Personal MTs'!U26=1,IF('Personal MTs'!Y26="","Wajib Diisi",IF('Personal MTs'!Y26="","-",IF(VALUE(LEFT('Personal MTs'!Y26,2))&gt;31,"Tanggal tidak valid",IF(VALUE(LEFT(RIGHT('Personal MTs'!Y26,7),2))&gt;12,"Bulan tidak valid",IF(VALUE(RIGHT('Personal MTs'!Y26,4))&gt;2016,"Tahun cek lagi",IF(VALUE(RIGHT('Personal MTs'!Y26,4))&lt;1960,"Tahun cek lagi","OK")))))))))</f>
        <v>OK</v>
      </c>
      <c r="Z26" s="31" t="str">
        <f>IF('Personal MTs'!Z26="","-",IF(VALUE(LEFT('Personal MTs'!Z26,2))&gt;31,"Tanggal tidak valid",IF(VALUE(LEFT(RIGHT('Personal MTs'!Z26,7),2))&gt;12,"Bulan tidak valid",IF(VALUE(RIGHT('Personal MTs'!Z26,4))&gt;2016,"Tahun cek lagi",IF(VALUE(RIGHT('Personal MTs'!Z26,4))&lt;1960,"Tahun cek lagi","OK")))))</f>
        <v>OK</v>
      </c>
      <c r="AA26" s="31" t="str">
        <f>IF('Personal MTs'!AA26="","-",IF(VALUE(LEFT('Personal MTs'!AA26,2))&gt;31,"Tanggal tidak valid",IF(VALUE(LEFT(RIGHT('Personal MTs'!AA26,7),2))&gt;12,"Bulan tidak valid",IF(VALUE(RIGHT('Personal MTs'!AA26,4))&gt;2016,"Tahun cek lagi",IF(VALUE(RIGHT('Personal MTs'!AA26,4))&lt;1960,"Tahun cek lagi","OK")))))</f>
        <v>OK</v>
      </c>
      <c r="AB26" s="30" t="str">
        <f>IF('Personal MTs'!AB26="","-",IF('Personal MTs'!AB26&gt;6,"Tidak valid",IF('Personal MTs'!AB26&lt;1,"Tidak valid","OK")))</f>
        <v>OK</v>
      </c>
      <c r="AC26" s="30" t="str">
        <f>IF('Personal MTs'!AC26="","-",IF('Personal MTs'!AC26&gt;4,"Tidak valid",IF('Personal MTs'!AC26&lt;1,"Tidak valid","OK")))</f>
        <v>OK</v>
      </c>
      <c r="AD26" s="30" t="str">
        <f>IF('Personal MTs'!AD26="","-",IF('Personal MTs'!AD26&gt;20000000,"Cek lagi","OK"))</f>
        <v>OK</v>
      </c>
      <c r="AE26" s="30" t="str">
        <f>IF('Personal MTs'!AE26="","-",IF('Personal MTs'!AE26&gt;2,"Tidak valid",IF('Personal MTs'!AE26&lt;1,"Tidak valid","OK")))</f>
        <v>OK</v>
      </c>
      <c r="AF26" s="30" t="str">
        <f>IF('Personal MTs'!AE26="",IF('Personal MTs'!AF26="","-","Harap dikosongkan"),IF('Personal MTs'!AE26=1,IF('Personal MTs'!AF26="","OK","Harap dikosongkan"),IF('Personal MTs'!AF26="","Wajib Diisi",IF('Personal MTs'!AF26&gt;8,"Tidak valid",IF('Personal MTs'!AF26&lt;1,"Tidak valid","OK")))))</f>
        <v>OK</v>
      </c>
      <c r="AG26" s="53" t="str">
        <f>IF('Personal MTs'!AE26=1,IF('Personal MTs'!AG26="","OK","Harap dikosongkan"),IF('Personal MTs'!AF26="",IF('Personal MTs'!AF26="","-","Harap dikosongkan"),IF('Personal MTs'!AF26="",IF('Personal MTs'!AG26="","OK","Harap dikosongkan"),IF('Personal MTs'!AF26&lt;&gt;"",IF('Personal MTs'!AG26="","Wajib Diisi",IF(LEN('Personal MTs'!AG26)&lt;&gt;8,"Tidak valid","OK"))))))</f>
        <v>OK</v>
      </c>
      <c r="AH26" s="30" t="str">
        <f>IF('Personal MTs'!AH26="","-",IF('Personal MTs'!AH26&gt;2,"Tidak valid",IF('Personal MTs'!AH26&lt;1,"Tidak valid","OK")))</f>
        <v>OK</v>
      </c>
      <c r="AI26" s="30" t="str">
        <f>IF('Personal MTs'!AI26="","-",IF('Personal MTs'!AI26&gt;5,"Tidak valid",IF('Personal MTs'!AI26&lt;1,"Tidak valid","OK")))</f>
        <v>OK</v>
      </c>
      <c r="AJ26" s="30" t="str">
        <f>IF('Personal MTs'!AH26="",IF('Personal MTs'!AJ26="","-","Kolom AA Wajib Diisi"),IF('Personal MTs'!AH26=1,IF('Personal MTs'!AJ26="","Wajib Diisi",IF(VALUE('Personal MTs'!AJ26)&gt;0,IF(VALUE('Personal MTs'!AJ26)&lt;34,"OK","Tidak valid"))),IF('Personal MTs'!AH26&gt;1,IF('Personal MTs'!AJ26="","OK","Harap dikosongkan"))))</f>
        <v>OK</v>
      </c>
      <c r="AK26" s="30" t="str">
        <f>IF('Personal MTs'!AH26&amp;'Personal MTs'!AJ26&amp;'Personal MTs'!AK26="","-",IF(VALUE('Personal MTs'!AH26&amp;'Personal MTs'!AJ26&amp;'Personal MTs'!AK26)=2,"OK",IF('Personal MTs'!AJ26="",IF(VALUE('Personal MTs'!AK26)&gt;0,"Harap dikosongkan","-"),IF('Personal MTs'!AJ26&lt;&gt;"",IF(VALUE('Personal MTs'!AK26)&gt;0,IF(VALUE('Personal MTs'!AK26)&gt;50,"Cek lagi","OK"),"Wajib Diisi")))))</f>
        <v>OK</v>
      </c>
      <c r="AL26" s="30" t="str">
        <f>IF('Personal MTs'!AH26="",IF('Personal MTs'!AL26="","-","Kolom Z Wajib Diisi"),IF('Personal MTs'!AH26=2,IF('Personal MTs'!AL26="","Wajib Diisi",IF(VALUE('Personal MTs'!AL26)&gt;0,IF(VALUE('Personal MTs'!AL26)&lt;9,"OK","Tidak valid"))),IF('Personal MTs'!AH26=1,IF('Personal MTs'!AL26="","OK","Harap dikosongkan"))))</f>
        <v>OK</v>
      </c>
      <c r="AM26" s="30" t="str">
        <f>IF('Personal MTs'!AM26="","-",IF('Personal MTs'!AM26&gt;8,"Tidak valid","OK"))</f>
        <v>OK</v>
      </c>
      <c r="AN26" s="30" t="str">
        <f>IF('Personal MTs'!AM26="",IF('Personal MTs'!AN26="","-",IF('Personal MTs'!AN26&lt;&gt;"","Kolom AC Wajib Diisi","OK")),IF('Personal MTs'!AM26&lt;&gt;"",IF('Personal MTs'!AN26="","Wajib Diisi",IF(VALUE('Personal MTs'!AN26)&gt;24,"Cek lagi","OK"))))</f>
        <v>OK</v>
      </c>
      <c r="AO26" s="30" t="str">
        <f>IF('Personal MTs'!AO26="","-",IF('Personal MTs'!AO26&gt;8,"Tidak valid","OK"))</f>
        <v>-</v>
      </c>
      <c r="AP26" s="53" t="str">
        <f>IF('Personal MTs'!AO26="",IF('Personal MTs'!AP26="","-","Harap dikosongkan"),IF('Personal MTs'!AO26&lt;&gt;"",IF('Personal MTs'!AP26="","Wajib Diisi",IF(LEN('Personal MTs'!AP26)&lt;&gt;8,"Tidak valid","OK"))))</f>
        <v>-</v>
      </c>
      <c r="AQ26" s="30" t="str">
        <f>IF('Personal MTs'!AO26="",IF('Personal MTs'!AQ26="","-","Kolom AG Wajib Diisi"),IF('Personal MTs'!AO26&lt;9,IF('Personal MTs'!AQ26="","Wajib Diisi",IF(VALUE('Personal MTs'!AQ26)&lt;34,IF(VALUE('Personal MTs'!AQ26)&gt;0,"OK","Tidak valid")))))</f>
        <v>-</v>
      </c>
      <c r="AR26" s="30" t="str">
        <f>IF('Personal MTs'!AO26="",IF('Personal MTs'!AR26="","-",IF('Personal MTs'!AR26&lt;&gt;"","Kolom AG Wajib Diisi","OK")),IF('Personal MTs'!AO26&lt;&gt;"",IF('Personal MTs'!AR26="","Wajib Diisi",IF(VALUE('Personal MTs'!AR26)&gt;50,"Cek lagi","OK"))))</f>
        <v>-</v>
      </c>
      <c r="AS26" s="30" t="str">
        <f>IF('Personal MTs'!AS26="","-",IF('Personal MTs'!AS26&gt;1,"Tidak valid",IF('Personal MTs'!AS26&lt;0,"Tidak valid","OK")))</f>
        <v>OK</v>
      </c>
      <c r="AT26" s="30" t="str">
        <f>IF('Personal MTs'!AS26="",IF('Personal MTs'!AT26&lt;&gt;"","Harap dikosongkan","-"),IF('Personal MTs'!AS26=0,IF('Personal MTs'!AT26&lt;&gt;"","Harap dikosongkan","OK"),IF('Personal MTs'!AT26="","Wajib Diisi",IF('Personal MTs'!AT26&gt;3,"Tidak valid",IF('Personal MTs'!AT26&lt;1,"Tidak valid","OK")))))</f>
        <v>OK</v>
      </c>
      <c r="AU26" s="30" t="str">
        <f>IF('Personal MTs'!AS26="",IF('Personal MTs'!AU26&lt;&gt;"","Harap dikosongkan","-"),IF('Personal MTs'!AT26&lt;&gt;1,IF('Personal MTs'!AU26="","OK","Harap dikosongkan"),IF('Personal MTs'!AU26="","Wajib Diisi",IF('Personal MTs'!AU26&gt;2016,"Cek lagi",IF('Personal MTs'!AU26&lt;2005,"Cek lagi","OK")))))</f>
        <v>OK</v>
      </c>
      <c r="AV26" s="30" t="str">
        <f>IF('Personal MTs'!AS26="",IF('Personal MTs'!AV26&lt;&gt;"","Harap dikosongkan","-"),IF('Personal MTs'!AT26&lt;&gt;1,IF('Personal MTs'!AV26="","OK","Harap dikosongkan"),IF('Personal MTs'!AV26="","Wajib Diisi",IF(VALUE('Personal MTs'!AV26)&gt;33,"Tidak valid",IF(VALUE('Personal MTs'!AV26)&lt;1,"Tidak valid","OK")))))</f>
        <v>OK</v>
      </c>
      <c r="AW26" s="30" t="str">
        <f>IF('Personal MTs'!AS26="",IF('Personal MTs'!AW26="","-","Harap dikosongkan"),IF('Personal MTs'!AS26=0,IF('Personal MTs'!AW26="","OK","Harap dikosongkan"),IF('Personal MTs'!AT26="",IF('Personal MTs'!AW26="","-","Harap dikosongkan"),IF('Personal MTs'!AT26&lt;&gt;1,IF('Personal MTs'!AW26="","OK","Harap dikosongkan"),IF('Personal MTs'!AW26="","OK",IF(LEN('Personal MTs'!AW26)&lt;12,"Tidak valid",IF(LEN('Personal MTs'!AW26)&gt;14,"Tidak valid","OK")))))))</f>
        <v>OK</v>
      </c>
      <c r="AX26" s="31" t="str">
        <f>IF('Personal MTs'!AS26="",IF('Personal MTs'!AX26="","-","Harap dikosongkan"),IF('Personal MTs'!AS26=0,IF('Personal MTs'!AX26="","OK","Harap dikosongkan"),IF('Personal MTs'!AT26="",IF('Personal MTs'!AX26="","-","Harap dikosongkan"),IF('Personal MTs'!AT26&lt;&gt;1,IF('Personal MTs'!AX26="","OK","Harap dikosongkan"),IF('Personal MTs'!AW26="",IF('Personal MTs'!AX26="","OK","Harap dikosongkan"),IF('Personal MTs'!AX26="","Wajib diisi",IF(LEN('Personal MTs'!AX26)&lt;5,"Cek lagi","OK")))))))</f>
        <v>OK</v>
      </c>
      <c r="AY26" s="31" t="str">
        <f>IF('Personal MTs'!AS26="",IF('Personal MTs'!AY26="","-","Harap dikosongkan"),IF('Personal MTs'!AS26=0,IF('Personal MTs'!AY26="","OK","Harap dikosongkan"),IF('Personal MTs'!AT26="",IF('Personal MTs'!AY26="","-","Harap dikosongkan"),IF('Personal MTs'!AT26&lt;&gt;1,IF('Personal MTs'!AY26="","OK","Harap dikosongkan"),IF('Personal MTs'!AW26="",IF('Personal MTs'!AY26="","OK","Harap dikosongkan"),IF('Personal MTs'!AY26="","Wajib diisi",IF(VALUE(LEFT('Personal MTs'!AY26,2))&gt;31,"Tanggal tidak valid",IF(VALUE(LEFT(RIGHT('Personal MTs'!AY26,7),2))&gt;12,"Bulan tidak valid",IF(VALUE(RIGHT('Personal MTs'!AY26,4))&gt;2016,"Tahun cek lagi",IF(VALUE(RIGHT('Personal MTs'!AY26,4))&lt;2005,"Tahun cek lagi","OK"))))))))))</f>
        <v>OK</v>
      </c>
      <c r="AZ26" s="30" t="str">
        <f>IF('Personal MTs'!AS26="",IF('Personal MTs'!AZ26="","-","Harap dikosongkan"),IF('Personal MTs'!AS26=0,IF('Personal MTs'!AZ26="","OK","Harap dikosongkan"),IF('Personal MTs'!AT26="",IF('Personal MTs'!AZ26="","-","Harap dikosongkan"),IF('Personal MTs'!AT26&lt;&gt;1,IF('Personal MTs'!AZ26="","OK","Harap dikosongkan"),IF('Personal MTs'!AW26="",IF('Personal MTs'!AZ26="","OK","Harap dikosongkan"),IF('Personal MTs'!AW26&lt;&gt;"",IF('Personal MTs'!AZ26="","Wajib diisi",IF('Personal MTs'!AZ26&gt;1,"Tidak valid","OK"))))))))</f>
        <v>OK</v>
      </c>
      <c r="BA26" s="30" t="str">
        <f>IF('Personal MTs'!AS26="",IF('Personal MTs'!BA26="","-","Harap dikosongkan"),IF('Personal MTs'!AS26=0,IF('Personal MTs'!BA26="","OK","Harap dikosongkan"),IF('Personal MTs'!AT26="",IF('Personal MTs'!BA26="","-","Harap dikosongkan"),IF('Personal MTs'!AT26&lt;&gt;1,IF('Personal MTs'!BA26="","OK","Harap dikosongkan"),IF('Personal MTs'!AZ26=0,IF('Personal MTs'!BA26="","OK","Harap dikosongkan"),IF('Personal MTs'!AZ26=1,IF('Personal MTs'!BA26="","Wajib diisi",IF('Personal MTs'!AZ26="",IF('Personal MTs'!BA26="","-","Harap dikosongkan"),IF('Personal MTs'!AZ26=0,IF('Personal MTs'!BA26="","OK","Harap dikosongkan"),IF('Personal MTs'!BA26="","Wajib diisi",IF('Personal MTs'!BA26&gt;2016,"Tidak valid",IF('Personal MTs'!BA26&lt;2005,"Tidak valid",IF('Personal MTs'!BA26&gt;'Personal MTs'!BA26,"Cek lagi","OK")))))))))))))</f>
        <v>OK</v>
      </c>
      <c r="BB26" s="30" t="str">
        <f>IF('Personal MTs'!AS26="",IF('Personal MTs'!BB26="","-","Harap dikosongkan"),IF('Personal MTs'!AS26=0,IF('Personal MTs'!BB26="","OK","Harap dikosongkan"),IF('Personal MTs'!AT26="",IF('Personal MTs'!BB26="","-","Harap dikosongkan"),IF('Personal MTs'!AT26&lt;&gt;1,IF('Personal MTs'!BB26="","OK","Harap dikosongkan"),IF('Personal MTs'!AZ26=0,IF('Personal MTs'!BB26="","OK","Harap dikosongkan"),IF('Personal MTs'!AZ26=1,IF('Personal MTs'!BB26="","Wajib diisi",IF('Personal MTs'!AZ26="",IF('Personal MTs'!BB26="","-","Harap dikosongkan"),IF('Personal MTs'!AZ26=0,IF('Personal MTs'!BB26="","OK","Harap dikosongkan"),IF('Personal MTs'!BB26="","Wajib diisi",IF('Personal MTs'!BB26&gt;20000000,"Cek lagi",IF('Personal MTs'!BB26&lt;100000,"Cek lagi","OK"))))))))))))</f>
        <v>OK</v>
      </c>
      <c r="BC26" s="30" t="str">
        <f>IF('Personal MTs'!BC26="","-",IF('Personal MTs'!BC26&gt;1,"Tidak valid","OK"))</f>
        <v>OK</v>
      </c>
      <c r="BD26" s="30" t="str">
        <f>IF('Personal MTs'!BC26="",IF('Personal MTs'!BD26="","-","Harap dikosongkan"),IF('Personal MTs'!BC26=0,IF('Personal MTs'!BD26="","OK","Harap dikosongkan"),IF('Personal MTs'!BD26="","Wajib Diisi",IF('Personal MTs'!BD26&gt;2016,"Tidak valid",IF('Personal MTs'!BD26&lt;2005,"Tidak valid","OK")))))</f>
        <v>OK</v>
      </c>
      <c r="BE26" s="30" t="str">
        <f>IF('Personal MTs'!BC26="",IF('Personal MTs'!BE26="","-","Harap dikosongkan"),IF('Personal MTs'!BC26=0,IF('Personal MTs'!BE26="","OK","Harap dikosongkan"),IF('Personal MTs'!BE26="","Wajib Diisi",IF('Personal MTs'!BE26&gt;2000000,"Cek lagi",IF('Personal MTs'!BE26&lt;50000,"Cek lagi","OK")))))</f>
        <v>OK</v>
      </c>
      <c r="BF26" s="30" t="str">
        <f>IF('Personal MTs'!BF26="","-",IF('Personal MTs'!BF26&gt;1,"Tidak valid","OK"))</f>
        <v>OK</v>
      </c>
      <c r="BG26" s="30" t="str">
        <f>IF('Personal MTs'!BF26="",IF('Personal MTs'!BG26&lt;&gt;"","Harap dikosongkan","-"),IF('Personal MTs'!BF26=0,IF('Personal MTs'!BG26&lt;&gt;"","Harap dikosongkan","OK"),IF('Personal MTs'!BG26="","Wajib Diisi",IF('Personal MTs'!BG26&gt;4,"Tidak valid",IF('Personal MTs'!BG26&lt;1,"Tidak valid","OK")))))</f>
        <v>OK</v>
      </c>
      <c r="BH26" s="30" t="str">
        <f>IF('Personal MTs'!BF26="",IF('Personal MTs'!BH26&lt;&gt;"","Harap dikosongkan","-"),IF('Personal MTs'!BF26=0,IF('Personal MTs'!BH26&lt;&gt;"","Harap dikosongkan","OK"),IF('Personal MTs'!BH26="","Wajib Diisi",IF('Personal MTs'!BH26&gt;4,"Tidak valid",IF('Personal MTs'!BH26&lt;1,"Tidak valid","OK")))))</f>
        <v>OK</v>
      </c>
      <c r="BI26" s="30" t="str">
        <f>IF('Personal MTs'!BF26="",IF('Personal MTs'!BI26&lt;&gt;"","Harap dikosongkan","-"),IF('Personal MTs'!BF26=0,IF('Personal MTs'!BI26&lt;&gt;"","Harap dikosongkan","OK"),IF('Personal MTs'!BI26="","Wajib Diisi",IF('Personal MTs'!BI26&gt;2015,"Tidak valid",IF('Personal MTs'!BI26&lt;1980,"Tidak valid","OK")))))</f>
        <v>OK</v>
      </c>
      <c r="BJ26" s="30" t="str">
        <f>IF('Personal MTs'!BJ26="","-",IF('Personal MTs'!BJ26&gt;1,"Tidak valid","OK"))</f>
        <v>-</v>
      </c>
      <c r="BK26" s="30" t="str">
        <f>IF('Personal MTs'!BJ26="",IF('Personal MTs'!BK26&lt;&gt;"","Kolom BJ harus diisi","-"),IF('Personal MTs'!BJ26=0,IF('Personal MTs'!BK26&lt;&gt;"","Harap dikosongkan","OK"),IF('Personal MTs'!BK26="","Wajib Diisi",IF('Personal MTs'!BK26&gt;2016,"Tidak valid",IF('Personal MTs'!BK26&lt;1980,"Tidak valid","OK")))))</f>
        <v>-</v>
      </c>
      <c r="BL26" s="30" t="str">
        <f>IF('Personal MTs'!BL26="","-",IF('Personal MTs'!BL26&gt;1,"Tidak valid","OK"))</f>
        <v>-</v>
      </c>
      <c r="BM26" s="30" t="str">
        <f>IF('Personal MTs'!BL26="",IF('Personal MTs'!BM26&lt;&gt;"","Kolom BL harus diisi","-"),IF('Personal MTs'!BL26=0,IF('Personal MTs'!BM26&lt;&gt;"","Harap dikosongkan","OK"),IF('Personal MTs'!BM26="","Wajib Diisi",IF('Personal MTs'!BM26&gt;2016,"Tidak valid",IF('Personal MTs'!BM26&lt;1980,"Tidak valid","OK")))))</f>
        <v>-</v>
      </c>
      <c r="BN26" s="30" t="str">
        <f>IF('Personal MTs'!BN26="","-",IF('Personal MTs'!BN26&gt;1,"Tidak valid","OK"))</f>
        <v>-</v>
      </c>
      <c r="BO26" s="30" t="str">
        <f>IF('Personal MTs'!BN26="",IF('Personal MTs'!BO26&lt;&gt;"","Kolom BN harus diisi","-"),IF('Personal MTs'!BN26=0,IF('Personal MTs'!BO26&lt;&gt;"","Harap dikosongkan","OK"),IF('Personal MTs'!BO26="","Wajib Diisi",IF('Personal MTs'!BO26&gt;2016,"Tidak valid",IF('Personal MTs'!BO26&lt;1980,"Tidak valid","OK")))))</f>
        <v>-</v>
      </c>
      <c r="BP26" s="30" t="str">
        <f>IF('Personal MTs'!BP26="","-",IF('Personal MTs'!BP26&gt;1,"Tidak valid","OK"))</f>
        <v>-</v>
      </c>
      <c r="BQ26" s="30" t="str">
        <f>IF('Personal MTs'!BP26="",IF('Personal MTs'!BQ26&lt;&gt;"","Kolom BP harus diisi","-"),IF('Personal MTs'!BP26=0,IF('Personal MTs'!BQ26&lt;&gt;"","Harap dikosongkan","OK"),IF('Personal MTs'!BQ26="","Wajib Diisi",IF('Personal MTs'!BQ26&gt;2016,"Tidak valid",IF('Personal MTs'!BQ26&lt;1980,"Tidak valid","OK")))))</f>
        <v>-</v>
      </c>
      <c r="BR26" s="30" t="str">
        <f>IF('Personal MTs'!BR26="","-",IF('Personal MTs'!BR26&gt;1,"Tidak valid","OK"))</f>
        <v>-</v>
      </c>
      <c r="BS26" s="30" t="str">
        <f>IF('Personal MTs'!BR26="",IF('Personal MTs'!BS26&lt;&gt;"","Kolom BR harus diisi","-"),IF('Personal MTs'!BR26=0,IF('Personal MTs'!BS26&lt;&gt;"","Harap dikosongkan","OK"),IF('Personal MTs'!BS26="","Wajib Diisi",IF('Personal MTs'!BS26&gt;2016,"Tidak valid",IF('Personal MTs'!BS26&lt;1980,"Tidak valid","OK")))))</f>
        <v>-</v>
      </c>
      <c r="BT26" s="30" t="str">
        <f>IF('Personal MTs'!BT26="","-",IF(LEN('Personal MTs'!BT26)&lt;5,"Cek lagi","OK"))</f>
        <v>OK</v>
      </c>
      <c r="BU26" s="30" t="str">
        <f>IF('Personal MTs'!BU26="","-",IF(LEN('Personal MTs'!BU26)&lt;4,"Cek lagi","OK"))</f>
        <v>OK</v>
      </c>
      <c r="BV26" s="30" t="str">
        <f>IF('Personal MTs'!BV26="","-",IF(LEN('Personal MTs'!BV26)&lt;4,"Cek lagi","OK"))</f>
        <v>OK</v>
      </c>
      <c r="BW26" s="30" t="str">
        <f>IF('Personal MTs'!BW26="","-",IF(LEN('Personal MTs'!BW26)&lt;4,"Cek lagi","OK"))</f>
        <v>OK</v>
      </c>
      <c r="BX26" s="30" t="str">
        <f>IF('Personal MTs'!BX26="","-",IF(LEN('Personal MTs'!BX26)&lt;4,"Cek lagi","OK"))</f>
        <v>OK</v>
      </c>
      <c r="BY26" s="30" t="str">
        <f>IF('Personal MTs'!BY26="","-",IF(LEN('Personal MTs'!BY26)&lt;&gt;5,"Tidak valid","OK"))</f>
        <v>OK</v>
      </c>
      <c r="BZ26" s="30" t="str">
        <f>IF('Personal MTs'!BZ26="","-",IF('Personal MTs'!BZ26&gt;5,"Tidak valid",IF('Personal MTs'!BZ26&lt;1,"Tidak valid","OK")))</f>
        <v>OK</v>
      </c>
      <c r="CA26" s="30" t="str">
        <f>IF('Personal MTs'!CA26="","-",IF('Personal MTs'!CA26&gt;8,"Tidak valid",IF('Personal MTs'!CA26&lt;1,"Tidak valid","OK")))</f>
        <v>OK</v>
      </c>
      <c r="CB26" s="30" t="str">
        <f>IF('Personal MTs'!CB26="","-",IF(LEN('Personal MTs'!CB26)&lt;9,"Cek lagi",IF(LEN('Personal MTs'!CB26)&gt;14,"Cek lagi","OK")))</f>
        <v>OK</v>
      </c>
      <c r="CC26" s="103" t="str">
        <f>IF('Personal MTs'!CC26="","-",IF('Personal MTs'!CC26&gt;6,"Tidak valid",IF('Personal MTs'!CC26&lt;1,"Tidak valid","OK")))</f>
        <v>OK</v>
      </c>
      <c r="CD26" s="103" t="str">
        <f>IF('Personal MTs'!CD26="","-",IF('Personal MTs'!CD26&gt;6,"Tidak valid",IF('Personal MTs'!CD26&lt;1,"Tidak valid","OK")))</f>
        <v>OK</v>
      </c>
      <c r="CE26" s="103" t="str">
        <f>IF('Personal MTs'!S26="","-",IF('Personal MTs'!S26&lt;6,IF('Personal MTs'!CE26="","OK","Cek lagi Kolom S"),IF(AND('Personal MTs'!S26&lt;6,'Personal MTs'!CE26&lt;&gt;""),"Harap Dikosongkan",IF(AND('Personal MTs'!S26&lt;6,'Personal MTs'!CE26=""),"-",IF(AND('Personal MTs'!S26&gt;5,'Personal MTs'!CE26=""),"Wajib Diisi",IF(OR(AND('Personal MTs'!S26&gt;5,'Personal MTs'!CE26&lt;"01"),AND('Personal MTs'!S26&gt;5,'Personal MTs'!CE26&gt;"18")),"Tidak Valid","OK"))))))</f>
        <v>OK</v>
      </c>
      <c r="CF26" s="103" t="str">
        <f>IF('Personal MTs'!S26="","-",IF('Personal MTs'!S26&lt;6,IF('Personal MTs'!CF26="","OK","Cek lagi Kolom S"),IF(AND('Personal MTs'!S26&lt;6,'Personal MTs'!CF26&lt;&gt;""),"Harap Dikosongkan",IF(AND('Personal MTs'!S26&lt;6,'Personal MTs'!CF26=""),"-",IF(AND('Personal MTs'!S26&gt;5,'Personal MTs'!CF26=""),"Wajib Diisi","OK")))))</f>
        <v>OK</v>
      </c>
      <c r="CG26" s="103" t="str">
        <f>IF('Personal MTs'!S26="","-",IF('Personal MTs'!S26&lt;6,IF('Personal MTs'!CG26="","OK","Cek lagi Kolom S"),IF(AND('Personal MTs'!S26&lt;6,'Personal MTs'!CG26&lt;&gt;""),"Harap Dikosongkan",IF(AND('Personal MTs'!S26&lt;6,'Personal MTs'!CG26=""),"-",IF(AND('Personal MTs'!S26&gt;5,'Personal MTs'!CG26=""),"Wajib Diisi",IF(OR(AND('Personal MTs'!S26&gt;5,'Personal MTs'!CG26&lt;1980),AND('Personal MTs'!S26&gt;5,'Personal MTs'!CG26&gt;2016)),"Cek lagi","OK"))))))</f>
        <v>OK</v>
      </c>
      <c r="CH26" s="103" t="str">
        <f>IF('Personal MTs'!S26="","-",IF('Personal MTs'!S26&lt;8,IF('Personal MTs'!CH26="","OK","Cek lagi Kolom S"),IF(AND('Personal MTs'!S26&lt;8,'Personal MTs'!CH26&lt;&gt;""),"Harap Dikosongkan",IF(AND('Personal MTs'!S26&lt;8,'Personal MTs'!CH26=""),"-",IF(AND('Personal MTs'!S26&gt;7,'Personal MTs'!CH26=""),"Wajib Diisi",IF(OR(AND('Personal MTs'!S26&gt;7,'Personal MTs'!CH26&lt;"01"),AND('Personal MTs'!S26&gt;7,'Personal MTs'!CH26&gt;"18")),"Tidak Valid","OK"))))))</f>
        <v>OK</v>
      </c>
      <c r="CI26" s="103" t="str">
        <f>IF('Personal MTs'!S26="","-",IF('Personal MTs'!S26&lt;8,IF('Personal MTs'!CI26="","OK","Cek lagi Kolom S"),IF(AND('Personal MTs'!S26&lt;8,'Personal MTs'!CI26&lt;&gt;""),"Harap Dikosongkan",IF(AND('Personal MTs'!S26&lt;8,'Personal MTs'!CI26=""),"-",IF(AND('Personal MTs'!S26&gt;7,'Personal MTs'!CI26=""),"Wajib Diisi","OK")))))</f>
        <v>OK</v>
      </c>
      <c r="CJ26" s="103" t="str">
        <f>IF('Personal MTs'!S26="","-",IF('Personal MTs'!S26&lt;8,IF('Personal MTs'!CJ26="","OK","Cek lagi Kolom S"),IF(AND('Personal MTs'!S26&lt;8,'Personal MTs'!CJ26&lt;&gt;""),"Harap Dikosongkan",IF(AND('Personal MTs'!S26&lt;8,'Personal MTs'!CJ26=""),"-",IF(AND('Personal MTs'!S26&gt;7,'Personal MTs'!CJ26=""),"Wajib Diisi",IF(OR(AND('Personal MTs'!S26&gt;7,'Personal MTs'!CJ26&lt;1980),AND('Personal MTs'!S26&gt;7,'Personal MTs'!CJ26&gt;2016)),"Cek lagi","OK"))))))</f>
        <v>OK</v>
      </c>
      <c r="CK26" s="103" t="str">
        <f>IF('Personal MTs'!S26="","-",IF('Personal MTs'!S26&lt;9,IF('Personal MTs'!CK26="","OK","Cek lagi Kolom S"),IF(AND('Personal MTs'!S26&lt;9,'Personal MTs'!CK26&lt;&gt;""),"Harap Dikosongkan",IF(AND('Personal MTs'!S26&lt;9,'Personal MTs'!CK26=""),"-",IF(AND('Personal MTs'!S26&gt;8,'Personal MTs'!CK26=""),"Wajib Diisi",IF(OR(AND('Personal MTs'!S26&gt;8,'Personal MTs'!CK26&lt;"01"),AND('Personal MTs'!S26&gt;8,'Personal MTs'!CK26&gt;"18")),"Tidak Valid","OK"))))))</f>
        <v>OK</v>
      </c>
      <c r="CL26" s="103" t="str">
        <f>IF('Personal MTs'!S26="","-",IF('Personal MTs'!S26&lt;9,IF('Personal MTs'!CL26="","OK","Cek lagi Kolom S"),IF(AND('Personal MTs'!S26&lt;9,'Personal MTs'!CL26&lt;&gt;""),"Harap Dikosongkan",IF(AND('Personal MTs'!S26&lt;9,'Personal MTs'!CL26=""),"-",IF(AND('Personal MTs'!S26&gt;8,'Personal MTs'!CL26=""),"Wajib Diisi","OK")))))</f>
        <v>OK</v>
      </c>
      <c r="CM26" s="103" t="str">
        <f>IF('Personal MTs'!S26="","-",IF('Personal MTs'!S26&lt;9,IF('Personal MTs'!CM26="","OK","Cek lagi Kolom S"),IF(AND('Personal MTs'!S26&lt;9,'Personal MTs'!CM26&lt;&gt;""),"Harap Dikosongkan",IF(AND('Personal MTs'!S26&lt;9,'Personal MTs'!CM26=""),"-",IF(AND('Personal MTs'!S26&gt;8,'Personal MTs'!CM26=""),"Wajib Diisi",IF(OR(AND('Personal MTs'!S26&gt;8,'Personal MTs'!CM26&lt;1980),AND('Personal MTs'!S26&gt;8,'Personal MTs'!CM26&gt;2016)),"Cek lagi","OK"))))))</f>
        <v>OK</v>
      </c>
      <c r="CN26" s="103" t="str">
        <f>IF(AND('Personal MTs'!AH26=1,'Personal MTs'!U26=2,'Personal MTs'!AC26=1),IF(AND('Personal MTs'!AH26=1,'Personal MTs'!U26=2,'Personal MTs'!AC26=1,'Personal MTs'!CN26=""),"Wajib Diisi",IF(AND('Personal MTs'!AH26=1,'Personal MTs'!U26=2,'Personal MTs'!AC26=1,'Personal MTs'!CN26&lt;&gt;""),"OK","-")),IF('Personal MTs'!CN26&lt;&gt;"","Harap Dikosongkan","-"))</f>
        <v>-</v>
      </c>
      <c r="CO26" s="103" t="str">
        <f>IF(AND('Personal MTs'!AH26=1,'Personal MTs'!U26=2,'Personal MTs'!AC26=1),IF('Personal MTs'!CO26="","Wajib Diisi",IF(VALUE(RIGHT('Personal MTs'!CO26,4))&gt;2016,"Tahun cek lagi",IF(VALUE(RIGHT('Personal MTs'!CO26,4))&lt;1961,"Tahun cek lagi","OK"))),IF('Personal MTs'!CO26&lt;&gt;"","Harap dikosongkan","-"))</f>
        <v>-</v>
      </c>
      <c r="CP26" s="103" t="str">
        <f>IF(AND('Personal MTs'!AH26=1,'Personal MTs'!U26=2,'Personal MTs'!AC26=1,'Personal MTs'!V26=1),IF(AND('Personal MTs'!AH26=1,'Personal MTs'!U26=2,'Personal MTs'!AC26=1,'Personal MTs'!CP26="",,'Personal MTs'!V26=1),"Wajib Diisi",IF(AND('Personal MTs'!AH26=1,'Personal MTs'!U26=2,'Personal MTs'!AC26=1,'Personal MTs'!CP26&lt;&gt;"",'Personal MTs'!V26=1),"OK","-")),IF('Personal MTs'!CP26&lt;&gt;"","Harap Dikosongkan","-"))</f>
        <v>-</v>
      </c>
      <c r="CQ26" s="103" t="str">
        <f>IF(AND('Personal MTs'!AH26=1,'Personal MTs'!U26=2,'Personal MTs'!AC26=1,'Personal MTs'!V26=1),IF('Personal MTs'!CQ26="","Wajib Diisi",IF(VALUE(RIGHT('Personal MTs'!CQ26,4))&gt;2016,"Tahun cek lagi",IF(VALUE(RIGHT('Personal MTs'!CQ26,4))&lt;2006,"Tahun cek lagi","OK"))),IF('Personal MTs'!CQ26&lt;&gt;"","Harap dikosongkan","-"))</f>
        <v>-</v>
      </c>
      <c r="CR26" s="103" t="str">
        <f>IF(AND('Personal MTs'!AS26="",'Personal MTs'!CR26=""),"-",IF(AND('Personal MTs'!AS26=0,'Personal MTs'!CR26=""),"OK",IF(AND('Personal MTs'!AS26=1,'Personal MTs'!CR26=""),"Wajib Diisi",IF('Personal MTs'!AS26="",IF('Personal MTs'!CR26&lt;&gt;"","Harap dikosongkan","-"),IF('Personal MTs'!AS26&gt;1,IF('Personal MTs'!CR26="","-","Harap dikosongkan"),IF('Personal MTs'!CR26="","-",IF(LEN('Personal MTs'!CR26)&gt;54,"Tidak valid",IF(LEN('Personal MTs'!CR26)&lt;2,"Tidak valid",IF(VALUE('Personal MTs'!CR26)&lt;0,"Cek lagi","OK")))))))))</f>
        <v>OK</v>
      </c>
      <c r="CS26" s="103" t="str">
        <f>IF(AND('Personal MTs'!AS26="",'Personal MTs'!CS26=""),"-",IF(AND('Personal MTs'!AS26=0,'Personal MTs'!CS26=""),"OK",IF(AND('Personal MTs'!AS26=1,'Personal MTs'!CS26=""),"Wajib Diisi",IF(OR('Personal MTs'!AS26="",'Personal MTs'!AS26=0),IF('Personal MTs'!CS26&lt;&gt;"","Harap dikosongkan","-"),IF('Personal MTs'!AS26&gt;1,IF('Personal MTs'!CS26="","-","Harap dikosongkan"),IF('Personal MTs'!CS26="","-",IF(('Personal MTs'!CS26)&gt;6,"Tidak Valid",IF(('Personal MTs'!CS26)&lt;1,"Tidak Valid",IF(VALUE('Personal MTs'!CS26)&lt;0,"Cek lagi","OK")))))))))</f>
        <v>OK</v>
      </c>
      <c r="CT26" s="103" t="str">
        <f>IF(AND('Personal MTs'!AS26="",'Personal MTs'!CT26=""),"-",IF(AND('Personal MTs'!AS26=0,'Personal MTs'!CT26=""),"OK",IF(AND('Personal MTs'!AT26=1,'Personal MTs'!CT26=""),"Wajib Diisi",IF(AND('Personal MTs'!AT26&gt;1,'Personal MTs'!CT26=""),"OK",IF(AND('Personal MTs'!AT26&lt;&gt;1,'Personal MTs'!CT26&lt;&gt;""),"Harap Dikosongkan",IF(AND('Personal MTs'!AT26=1,'Personal MTs'!CT26&lt;&gt;""),IF(VALUE(RIGHT('Personal MTs'!CT26,4))&gt;2016,"Tahun cek lagi",IF(VALUE(RIGHT('Personal MTs'!CT26,4))&lt;2006,"Tahun cek lagi","OK")),"-"))))))</f>
        <v>OK</v>
      </c>
      <c r="CU26" s="103" t="str">
        <f>IF(AND('Personal MTs'!AS26="",'Personal MTs'!CU26=""),"-",IF(AND('Personal MTs'!AS26=0,'Personal MTs'!CU26=""),"OK",IF(AND('Personal MTs'!AT26=1,'Personal MTs'!CU26=""),"Wajib Diisi",IF(AND('Personal MTs'!AT26&gt;1,'Personal MTs'!CT26=""),"OK",IF(AND('Personal MTs'!AT26&lt;&gt;1,'Personal MTs'!CU26&lt;&gt;""),"Harap Dikosongkan",IF(AND('Personal MTs'!AT26=1,'Personal MTs'!CU26&lt;&gt;""),IF(LEN('Personal MTs'!CU26)&gt;54,"Tidak Valid",IF(LEN('Personal MTs'!CU26)&lt;2,"Tidak Valid","OK")),"-"))))))</f>
        <v>OK</v>
      </c>
      <c r="CV26" s="103" t="str">
        <f>IF(AND('Personal MTs'!AS26="",'Personal MTs'!CV26=""),"-",IF(AND('Personal MTs'!AS26=0,'Personal MTs'!CV26=""),"OK",IF(AND('Personal MTs'!AT26=1,'Personal MTs'!CV26=""),"Wajib Diisi",IF(AND('Personal MTs'!AT26&gt;1,'Personal MTs'!CV26=""),"OK",IF(AND('Personal MTs'!AT26&lt;&gt;1,'Personal MTs'!CV26&lt;&gt;""),"Harap Dikosongkan",IF(AND('Personal MTs'!AT26=1,'Personal MTs'!CV26&lt;&gt;""),IF(VALUE(RIGHT('Personal MTs'!CV26,4))&gt;2016,"Tahun cek lagi",IF(VALUE(RIGHT('Personal MTs'!CV26,4))&lt;2006,"Tahun cek lagi","OK")),"-"))))))</f>
        <v>OK</v>
      </c>
      <c r="CW26" s="103" t="str">
        <f>IF(AND('Personal MTs'!AS26="",'Personal MTs'!CW26=""),"-",IF(AND('Personal MTs'!AS26=0,'Personal MTs'!CW26=""),"OK",IF(AND('Personal MTs'!AS26=1,'Personal MTs'!CW26=""),"Wajib Diisi",IF(AND('Personal MTs'!AS26&lt;&gt;1,'Personal MTs'!CW26&lt;&gt;""),"Harap Dikosongkan",IF(AND('Personal MTs'!AS26=1,'Personal MTs'!CW26&lt;&gt;""),IF(LEN('Personal MTs'!CW26)&gt;3,"Tidak Valid",IF(LEN('Personal MTs'!CW26)&lt;3,"Tidak Valid","OK")),"-")))))</f>
        <v>OK</v>
      </c>
      <c r="CX26" s="103" t="str">
        <f>IF(AND('Personal MTs'!AS26="",'Personal MTs'!CX26=""),"-",IF(AND('Personal MTs'!AS26=0,'Personal MTs'!CX26=""),"OK",IF(AND('Personal MTs'!AS26=1,'Personal MTs'!CX26=""),"Wajib Diisi",IF(AND('Personal MTs'!AS26&lt;&gt;1,'Personal MTs'!CX26&lt;&gt;""),"Harap Dikosongkan",IF(AND('Personal MTs'!AS26=1,'Personal MTs'!CX26&lt;&gt;""),"OK","-")))))</f>
        <v>OK</v>
      </c>
    </row>
    <row r="27" spans="1:102" s="23" customFormat="1" ht="15" customHeight="1">
      <c r="A27" s="30" t="str">
        <f>IF('Personal MTs'!A27="","-",IF(LEN('Personal MTs'!A27)&lt;&gt;12,"Tidak valid","OK"))</f>
        <v>OK</v>
      </c>
      <c r="B27" s="30" t="str">
        <f>IF('Personal MTs'!B27="","-",IF(LEN('Personal MTs'!B27)&lt;&gt;8,"Tidak valid","OK"))</f>
        <v>OK</v>
      </c>
      <c r="C27" s="31" t="str">
        <f>IF('Personal MTs'!C27="","-",IF(LEN('Personal MTs'!C27)&lt;5,"Cek lagi","OK"))</f>
        <v>OK</v>
      </c>
      <c r="D27" s="30" t="str">
        <f>IF('Personal MTs'!D27="","-",IF('Personal MTs'!D27="MTsN","OK",IF('Personal MTs'!D27="MTsS","OK","Tidak valid")))</f>
        <v>OK</v>
      </c>
      <c r="E27" s="30" t="str">
        <f>IF('Personal MTs'!E27="","-",IF(LEN('Personal MTs'!E27)&lt;5,"Cek lagi","OK"))</f>
        <v>OK</v>
      </c>
      <c r="F27" s="30" t="str">
        <f>IF('Personal MTs'!F27="","-",IF(LEN('Personal MTs'!F27)&lt;4,"Cek lagi","OK"))</f>
        <v>OK</v>
      </c>
      <c r="G27" s="30" t="str">
        <f>IF('Personal MTs'!G27="","-",IF(LEN('Personal MTs'!G27)&lt;4,"Cek lagi","OK"))</f>
        <v>OK</v>
      </c>
      <c r="H27" s="30" t="str">
        <f>IF('Personal MTs'!H27="","-",IF(LEN('Personal MTs'!H27)&lt;4,"Cek lagi","OK"))</f>
        <v>OK</v>
      </c>
      <c r="I27" s="30" t="str">
        <f>IF('Personal MTs'!I27="","-",IF(LEN('Personal MTs'!I27)&lt;4,"Cek lagi","OK"))</f>
        <v>OK</v>
      </c>
      <c r="J27" s="30" t="str">
        <f>IF('Personal MTs'!J27="","-",IF(LEN('Personal MTs'!J27)&lt;&gt;5,"Tidak valid","OK"))</f>
        <v>OK</v>
      </c>
      <c r="K27" s="30" t="str">
        <f>IF('Personal MTs'!K27="","-",IF(LEN('Personal MTs'!K27)&lt;&gt;18,"Tidak valid",IF(VALUE('Personal MTs'!K27)&lt;0,"Cek lagi","OK")))</f>
        <v>OK</v>
      </c>
      <c r="L27" s="30" t="str">
        <f>IF('Personal MTs'!L27="","-",IF(LEN('Personal MTs'!L27)&lt;&gt;16,"Tidak valid","OK"))</f>
        <v>OK</v>
      </c>
      <c r="M27" s="30" t="str">
        <f>IF('Personal MTs'!M27="","-",IF(LEN('Personal MTs'!M27)&lt;4,"Cek lagi","OK"))</f>
        <v>OK</v>
      </c>
      <c r="N27" s="30" t="str">
        <f>IF('Personal MTs'!N27="","-",IF(LEN('Personal MTs'!N27)&lt;16,"Tidak valid","OK"))</f>
        <v>OK</v>
      </c>
      <c r="O27" s="30" t="str">
        <f>IF('Personal MTs'!O27="","-",IF(LEN('Personal MTs'!O27)&lt;4,"Cek lagi","OK"))</f>
        <v>OK</v>
      </c>
      <c r="P27" s="31" t="str">
        <f>IF('Personal MTs'!P27="","-",IF(VALUE(LEFT('Personal MTs'!P27,2))&gt;31,"Tanggal tidak valid",IF(VALUE(LEFT(RIGHT('Personal MTs'!P27,7),2))&gt;12,"Bulan tidak valid",IF(VALUE(RIGHT('Personal MTs'!P27,4))&gt;2000,"Umur terlalu muda",IF(VALUE(RIGHT('Personal MTs'!P27,4))&lt;1945,"Umur terlalu tua","OK")))))</f>
        <v>OK</v>
      </c>
      <c r="Q27" s="30" t="str">
        <f>IF('Personal MTs'!Q27="","-",IF('Personal MTs'!Q27="L","OK",IF('Personal MTs'!Q27="P","OK","Tidak valid")))</f>
        <v>OK</v>
      </c>
      <c r="R27" s="30" t="str">
        <f>IF('Personal MTs'!R27="","-",IF(LEN('Personal MTs'!R27)&lt;4,"Cek lagi","OK"))</f>
        <v>OK</v>
      </c>
      <c r="S27" s="30" t="str">
        <f>IF('Personal MTs'!S27="","-",IF('Personal MTs'!S27&gt;9,"Tidak valid","OK"))</f>
        <v>OK</v>
      </c>
      <c r="T27" s="30" t="str">
        <f>IF('Personal MTs'!S27="","-",IF('Personal MTs'!S27&gt;2,IF('Personal MTs'!T27="","Wajib Diisi",IF(VALUE('Personal MTs'!T27)&gt;18,"Tidak valid","OK")),IF('Personal MTs'!S27&lt;3,IF('Personal MTs'!T27="","OK","Harap dikosongkan"))))</f>
        <v>OK</v>
      </c>
      <c r="U27" s="30" t="str">
        <f>IF('Personal MTs'!U27="","-",IF('Personal MTs'!U27&gt;2,"Tidak valid",IF('Personal MTs'!U27&lt;1,"Tidak valid","OK")))</f>
        <v>OK</v>
      </c>
      <c r="V27" s="30" t="str">
        <f>IF('Personal MTs'!U27="",IF('Personal MTs'!V27="","-","Tidak valid"),IF('Personal MTs'!U27=2,IF('Personal MTs'!V27="","Wajib Diisi",IF(VALUE('Personal MTs'!V27)&gt;1,"Tidak valid","OK")),IF('Personal MTs'!U27=1,IF('Personal MTs'!V27="","OK","Harap dikosongkan"))))</f>
        <v>OK</v>
      </c>
      <c r="W27" s="31" t="str">
        <f>IF('Personal MTs'!U27=1,"OK",IF('Personal MTs'!V27="",IF('Personal MTs'!W27&lt;&gt;"","Harap dikosongkan","-"),IF('Personal MTs'!V27=0,IF('Personal MTs'!W27&lt;&gt;"","Harap dikosongkan","OK"),IF('Personal MTs'!W27="","Wajib Diisi",IF(VALUE(LEFT('Personal MTs'!W27,2))&gt;31,"Tanggal tidak valid",IF(VALUE(LEFT(RIGHT('Personal MTs'!W27,7),2))&gt;12,"Bulan tidak valid",IF(VALUE(RIGHT('Personal MTs'!W27,4))&gt;2016,"Tahun cek lagi",IF(VALUE(RIGHT('Personal MTs'!W27,4))&lt;1990,"Tahun cek lagi","OK"))))))))</f>
        <v>OK</v>
      </c>
      <c r="X27" s="30" t="str">
        <f>IF('Personal MTs'!U27="","-",IF('Personal MTs'!U27=1,IF('Personal MTs'!X27="","Wajib Diisi",IF(VALUE(LEFT('Personal MTs'!X27,2))&gt;14,"Tidak valid","OK")),IF('Personal MTs'!U27=2,(IF('Personal MTs'!V27&lt;1,IF('Personal MTs'!X27="","OK","Harap dikosongkan"),IF('Personal MTs'!X27="","Wajib Diisi",IF(VALUE(LEFT('Personal MTs'!X27,2))&gt;14,"Tidak valid","OK")))))))</f>
        <v>OK</v>
      </c>
      <c r="Y27" s="31" t="str">
        <f>IF('Personal MTs'!U27="","-",IF('Personal MTs'!U27=2,"OK",IF('Personal MTs'!U27=1,IF('Personal MTs'!Y27="","Wajib Diisi",IF('Personal MTs'!Y27="","-",IF(VALUE(LEFT('Personal MTs'!Y27,2))&gt;31,"Tanggal tidak valid",IF(VALUE(LEFT(RIGHT('Personal MTs'!Y27,7),2))&gt;12,"Bulan tidak valid",IF(VALUE(RIGHT('Personal MTs'!Y27,4))&gt;2016,"Tahun cek lagi",IF(VALUE(RIGHT('Personal MTs'!Y27,4))&lt;1960,"Tahun cek lagi","OK")))))))))</f>
        <v>OK</v>
      </c>
      <c r="Z27" s="31" t="str">
        <f>IF('Personal MTs'!Z27="","-",IF(VALUE(LEFT('Personal MTs'!Z27,2))&gt;31,"Tanggal tidak valid",IF(VALUE(LEFT(RIGHT('Personal MTs'!Z27,7),2))&gt;12,"Bulan tidak valid",IF(VALUE(RIGHT('Personal MTs'!Z27,4))&gt;2016,"Tahun cek lagi",IF(VALUE(RIGHT('Personal MTs'!Z27,4))&lt;1960,"Tahun cek lagi","OK")))))</f>
        <v>OK</v>
      </c>
      <c r="AA27" s="31" t="str">
        <f>IF('Personal MTs'!AA27="","-",IF(VALUE(LEFT('Personal MTs'!AA27,2))&gt;31,"Tanggal tidak valid",IF(VALUE(LEFT(RIGHT('Personal MTs'!AA27,7),2))&gt;12,"Bulan tidak valid",IF(VALUE(RIGHT('Personal MTs'!AA27,4))&gt;2016,"Tahun cek lagi",IF(VALUE(RIGHT('Personal MTs'!AA27,4))&lt;1960,"Tahun cek lagi","OK")))))</f>
        <v>OK</v>
      </c>
      <c r="AB27" s="30" t="str">
        <f>IF('Personal MTs'!AB27="","-",IF('Personal MTs'!AB27&gt;6,"Tidak valid",IF('Personal MTs'!AB27&lt;1,"Tidak valid","OK")))</f>
        <v>OK</v>
      </c>
      <c r="AC27" s="30" t="str">
        <f>IF('Personal MTs'!AC27="","-",IF('Personal MTs'!AC27&gt;4,"Tidak valid",IF('Personal MTs'!AC27&lt;1,"Tidak valid","OK")))</f>
        <v>OK</v>
      </c>
      <c r="AD27" s="30" t="str">
        <f>IF('Personal MTs'!AD27="","-",IF('Personal MTs'!AD27&gt;20000000,"Cek lagi","OK"))</f>
        <v>OK</v>
      </c>
      <c r="AE27" s="30" t="str">
        <f>IF('Personal MTs'!AE27="","-",IF('Personal MTs'!AE27&gt;2,"Tidak valid",IF('Personal MTs'!AE27&lt;1,"Tidak valid","OK")))</f>
        <v>OK</v>
      </c>
      <c r="AF27" s="30" t="str">
        <f>IF('Personal MTs'!AE27="",IF('Personal MTs'!AF27="","-","Harap dikosongkan"),IF('Personal MTs'!AE27=1,IF('Personal MTs'!AF27="","OK","Harap dikosongkan"),IF('Personal MTs'!AF27="","Wajib Diisi",IF('Personal MTs'!AF27&gt;8,"Tidak valid",IF('Personal MTs'!AF27&lt;1,"Tidak valid","OK")))))</f>
        <v>OK</v>
      </c>
      <c r="AG27" s="53" t="str">
        <f>IF('Personal MTs'!AE27=1,IF('Personal MTs'!AG27="","OK","Harap dikosongkan"),IF('Personal MTs'!AF27="",IF('Personal MTs'!AF27="","-","Harap dikosongkan"),IF('Personal MTs'!AF27="",IF('Personal MTs'!AG27="","OK","Harap dikosongkan"),IF('Personal MTs'!AF27&lt;&gt;"",IF('Personal MTs'!AG27="","Wajib Diisi",IF(LEN('Personal MTs'!AG27)&lt;&gt;8,"Tidak valid","OK"))))))</f>
        <v>OK</v>
      </c>
      <c r="AH27" s="30" t="str">
        <f>IF('Personal MTs'!AH27="","-",IF('Personal MTs'!AH27&gt;2,"Tidak valid",IF('Personal MTs'!AH27&lt;1,"Tidak valid","OK")))</f>
        <v>OK</v>
      </c>
      <c r="AI27" s="30" t="str">
        <f>IF('Personal MTs'!AI27="","-",IF('Personal MTs'!AI27&gt;5,"Tidak valid",IF('Personal MTs'!AI27&lt;1,"Tidak valid","OK")))</f>
        <v>OK</v>
      </c>
      <c r="AJ27" s="30" t="str">
        <f>IF('Personal MTs'!AH27="",IF('Personal MTs'!AJ27="","-","Kolom AA Wajib Diisi"),IF('Personal MTs'!AH27=1,IF('Personal MTs'!AJ27="","Wajib Diisi",IF(VALUE('Personal MTs'!AJ27)&gt;0,IF(VALUE('Personal MTs'!AJ27)&lt;34,"OK","Tidak valid"))),IF('Personal MTs'!AH27&gt;1,IF('Personal MTs'!AJ27="","OK","Harap dikosongkan"))))</f>
        <v>OK</v>
      </c>
      <c r="AK27" s="30" t="str">
        <f>IF('Personal MTs'!AH27&amp;'Personal MTs'!AJ27&amp;'Personal MTs'!AK27="","-",IF(VALUE('Personal MTs'!AH27&amp;'Personal MTs'!AJ27&amp;'Personal MTs'!AK27)=2,"OK",IF('Personal MTs'!AJ27="",IF(VALUE('Personal MTs'!AK27)&gt;0,"Harap dikosongkan","-"),IF('Personal MTs'!AJ27&lt;&gt;"",IF(VALUE('Personal MTs'!AK27)&gt;0,IF(VALUE('Personal MTs'!AK27)&gt;50,"Cek lagi","OK"),"Wajib Diisi")))))</f>
        <v>OK</v>
      </c>
      <c r="AL27" s="30" t="str">
        <f>IF('Personal MTs'!AH27="",IF('Personal MTs'!AL27="","-","Kolom Z Wajib Diisi"),IF('Personal MTs'!AH27=2,IF('Personal MTs'!AL27="","Wajib Diisi",IF(VALUE('Personal MTs'!AL27)&gt;0,IF(VALUE('Personal MTs'!AL27)&lt;9,"OK","Tidak valid"))),IF('Personal MTs'!AH27=1,IF('Personal MTs'!AL27="","OK","Harap dikosongkan"))))</f>
        <v>OK</v>
      </c>
      <c r="AM27" s="30" t="str">
        <f>IF('Personal MTs'!AM27="","-",IF('Personal MTs'!AM27&gt;8,"Tidak valid","OK"))</f>
        <v>-</v>
      </c>
      <c r="AN27" s="30" t="str">
        <f>IF('Personal MTs'!AM27="",IF('Personal MTs'!AN27="","-",IF('Personal MTs'!AN27&lt;&gt;"","Kolom AC Wajib Diisi","OK")),IF('Personal MTs'!AM27&lt;&gt;"",IF('Personal MTs'!AN27="","Wajib Diisi",IF(VALUE('Personal MTs'!AN27)&gt;24,"Cek lagi","OK"))))</f>
        <v>-</v>
      </c>
      <c r="AO27" s="30" t="str">
        <f>IF('Personal MTs'!AO27="","-",IF('Personal MTs'!AO27&gt;8,"Tidak valid","OK"))</f>
        <v>-</v>
      </c>
      <c r="AP27" s="53" t="str">
        <f>IF('Personal MTs'!AO27="",IF('Personal MTs'!AP27="","-","Harap dikosongkan"),IF('Personal MTs'!AO27&lt;&gt;"",IF('Personal MTs'!AP27="","Wajib Diisi",IF(LEN('Personal MTs'!AP27)&lt;&gt;8,"Tidak valid","OK"))))</f>
        <v>-</v>
      </c>
      <c r="AQ27" s="30" t="str">
        <f>IF('Personal MTs'!AO27="",IF('Personal MTs'!AQ27="","-","Kolom AG Wajib Diisi"),IF('Personal MTs'!AO27&lt;9,IF('Personal MTs'!AQ27="","Wajib Diisi",IF(VALUE('Personal MTs'!AQ27)&lt;34,IF(VALUE('Personal MTs'!AQ27)&gt;0,"OK","Tidak valid")))))</f>
        <v>-</v>
      </c>
      <c r="AR27" s="30" t="str">
        <f>IF('Personal MTs'!AO27="",IF('Personal MTs'!AR27="","-",IF('Personal MTs'!AR27&lt;&gt;"","Kolom AG Wajib Diisi","OK")),IF('Personal MTs'!AO27&lt;&gt;"",IF('Personal MTs'!AR27="","Wajib Diisi",IF(VALUE('Personal MTs'!AR27)&gt;50,"Cek lagi","OK"))))</f>
        <v>-</v>
      </c>
      <c r="AS27" s="30" t="str">
        <f>IF('Personal MTs'!AS27="","-",IF('Personal MTs'!AS27&gt;1,"Tidak valid",IF('Personal MTs'!AS27&lt;0,"Tidak valid","OK")))</f>
        <v>OK</v>
      </c>
      <c r="AT27" s="30" t="str">
        <f>IF('Personal MTs'!AS27="",IF('Personal MTs'!AT27&lt;&gt;"","Harap dikosongkan","-"),IF('Personal MTs'!AS27=0,IF('Personal MTs'!AT27&lt;&gt;"","Harap dikosongkan","OK"),IF('Personal MTs'!AT27="","Wajib Diisi",IF('Personal MTs'!AT27&gt;3,"Tidak valid",IF('Personal MTs'!AT27&lt;1,"Tidak valid","OK")))))</f>
        <v>OK</v>
      </c>
      <c r="AU27" s="30" t="str">
        <f>IF('Personal MTs'!AS27="",IF('Personal MTs'!AU27&lt;&gt;"","Harap dikosongkan","-"),IF('Personal MTs'!AT27&lt;&gt;1,IF('Personal MTs'!AU27="","OK","Harap dikosongkan"),IF('Personal MTs'!AU27="","Wajib Diisi",IF('Personal MTs'!AU27&gt;2016,"Cek lagi",IF('Personal MTs'!AU27&lt;2005,"Cek lagi","OK")))))</f>
        <v>OK</v>
      </c>
      <c r="AV27" s="30" t="str">
        <f>IF('Personal MTs'!AS27="",IF('Personal MTs'!AV27&lt;&gt;"","Harap dikosongkan","-"),IF('Personal MTs'!AT27&lt;&gt;1,IF('Personal MTs'!AV27="","OK","Harap dikosongkan"),IF('Personal MTs'!AV27="","Wajib Diisi",IF(VALUE('Personal MTs'!AV27)&gt;33,"Tidak valid",IF(VALUE('Personal MTs'!AV27)&lt;1,"Tidak valid","OK")))))</f>
        <v>OK</v>
      </c>
      <c r="AW27" s="30" t="str">
        <f>IF('Personal MTs'!AS27="",IF('Personal MTs'!AW27="","-","Harap dikosongkan"),IF('Personal MTs'!AS27=0,IF('Personal MTs'!AW27="","OK","Harap dikosongkan"),IF('Personal MTs'!AT27="",IF('Personal MTs'!AW27="","-","Harap dikosongkan"),IF('Personal MTs'!AT27&lt;&gt;1,IF('Personal MTs'!AW27="","OK","Harap dikosongkan"),IF('Personal MTs'!AW27="","OK",IF(LEN('Personal MTs'!AW27)&lt;12,"Tidak valid",IF(LEN('Personal MTs'!AW27)&gt;14,"Tidak valid","OK")))))))</f>
        <v>OK</v>
      </c>
      <c r="AX27" s="31" t="str">
        <f>IF('Personal MTs'!AS27="",IF('Personal MTs'!AX27="","-","Harap dikosongkan"),IF('Personal MTs'!AS27=0,IF('Personal MTs'!AX27="","OK","Harap dikosongkan"),IF('Personal MTs'!AT27="",IF('Personal MTs'!AX27="","-","Harap dikosongkan"),IF('Personal MTs'!AT27&lt;&gt;1,IF('Personal MTs'!AX27="","OK","Harap dikosongkan"),IF('Personal MTs'!AW27="",IF('Personal MTs'!AX27="","OK","Harap dikosongkan"),IF('Personal MTs'!AX27="","Wajib diisi",IF(LEN('Personal MTs'!AX27)&lt;5,"Cek lagi","OK")))))))</f>
        <v>OK</v>
      </c>
      <c r="AY27" s="31" t="str">
        <f>IF('Personal MTs'!AS27="",IF('Personal MTs'!AY27="","-","Harap dikosongkan"),IF('Personal MTs'!AS27=0,IF('Personal MTs'!AY27="","OK","Harap dikosongkan"),IF('Personal MTs'!AT27="",IF('Personal MTs'!AY27="","-","Harap dikosongkan"),IF('Personal MTs'!AT27&lt;&gt;1,IF('Personal MTs'!AY27="","OK","Harap dikosongkan"),IF('Personal MTs'!AW27="",IF('Personal MTs'!AY27="","OK","Harap dikosongkan"),IF('Personal MTs'!AY27="","Wajib diisi",IF(VALUE(LEFT('Personal MTs'!AY27,2))&gt;31,"Tanggal tidak valid",IF(VALUE(LEFT(RIGHT('Personal MTs'!AY27,7),2))&gt;12,"Bulan tidak valid",IF(VALUE(RIGHT('Personal MTs'!AY27,4))&gt;2016,"Tahun cek lagi",IF(VALUE(RIGHT('Personal MTs'!AY27,4))&lt;2005,"Tahun cek lagi","OK"))))))))))</f>
        <v>OK</v>
      </c>
      <c r="AZ27" s="30" t="str">
        <f>IF('Personal MTs'!AS27="",IF('Personal MTs'!AZ27="","-","Harap dikosongkan"),IF('Personal MTs'!AS27=0,IF('Personal MTs'!AZ27="","OK","Harap dikosongkan"),IF('Personal MTs'!AT27="",IF('Personal MTs'!AZ27="","-","Harap dikosongkan"),IF('Personal MTs'!AT27&lt;&gt;1,IF('Personal MTs'!AZ27="","OK","Harap dikosongkan"),IF('Personal MTs'!AW27="",IF('Personal MTs'!AZ27="","OK","Harap dikosongkan"),IF('Personal MTs'!AW27&lt;&gt;"",IF('Personal MTs'!AZ27="","Wajib diisi",IF('Personal MTs'!AZ27&gt;1,"Tidak valid","OK"))))))))</f>
        <v>OK</v>
      </c>
      <c r="BA27" s="30" t="str">
        <f>IF('Personal MTs'!AS27="",IF('Personal MTs'!BA27="","-","Harap dikosongkan"),IF('Personal MTs'!AS27=0,IF('Personal MTs'!BA27="","OK","Harap dikosongkan"),IF('Personal MTs'!AT27="",IF('Personal MTs'!BA27="","-","Harap dikosongkan"),IF('Personal MTs'!AT27&lt;&gt;1,IF('Personal MTs'!BA27="","OK","Harap dikosongkan"),IF('Personal MTs'!AZ27=0,IF('Personal MTs'!BA27="","OK","Harap dikosongkan"),IF('Personal MTs'!AZ27=1,IF('Personal MTs'!BA27="","Wajib diisi",IF('Personal MTs'!AZ27="",IF('Personal MTs'!BA27="","-","Harap dikosongkan"),IF('Personal MTs'!AZ27=0,IF('Personal MTs'!BA27="","OK","Harap dikosongkan"),IF('Personal MTs'!BA27="","Wajib diisi",IF('Personal MTs'!BA27&gt;2016,"Tidak valid",IF('Personal MTs'!BA27&lt;2005,"Tidak valid",IF('Personal MTs'!BA27&gt;'Personal MTs'!BA27,"Cek lagi","OK")))))))))))))</f>
        <v>OK</v>
      </c>
      <c r="BB27" s="30" t="str">
        <f>IF('Personal MTs'!AS27="",IF('Personal MTs'!BB27="","-","Harap dikosongkan"),IF('Personal MTs'!AS27=0,IF('Personal MTs'!BB27="","OK","Harap dikosongkan"),IF('Personal MTs'!AT27="",IF('Personal MTs'!BB27="","-","Harap dikosongkan"),IF('Personal MTs'!AT27&lt;&gt;1,IF('Personal MTs'!BB27="","OK","Harap dikosongkan"),IF('Personal MTs'!AZ27=0,IF('Personal MTs'!BB27="","OK","Harap dikosongkan"),IF('Personal MTs'!AZ27=1,IF('Personal MTs'!BB27="","Wajib diisi",IF('Personal MTs'!AZ27="",IF('Personal MTs'!BB27="","-","Harap dikosongkan"),IF('Personal MTs'!AZ27=0,IF('Personal MTs'!BB27="","OK","Harap dikosongkan"),IF('Personal MTs'!BB27="","Wajib diisi",IF('Personal MTs'!BB27&gt;20000000,"Cek lagi",IF('Personal MTs'!BB27&lt;100000,"Cek lagi","OK"))))))))))))</f>
        <v>OK</v>
      </c>
      <c r="BC27" s="30" t="str">
        <f>IF('Personal MTs'!BC27="","-",IF('Personal MTs'!BC27&gt;1,"Tidak valid","OK"))</f>
        <v>OK</v>
      </c>
      <c r="BD27" s="30" t="str">
        <f>IF('Personal MTs'!BC27="",IF('Personal MTs'!BD27="","-","Harap dikosongkan"),IF('Personal MTs'!BC27=0,IF('Personal MTs'!BD27="","OK","Harap dikosongkan"),IF('Personal MTs'!BD27="","Wajib Diisi",IF('Personal MTs'!BD27&gt;2016,"Tidak valid",IF('Personal MTs'!BD27&lt;2005,"Tidak valid","OK")))))</f>
        <v>OK</v>
      </c>
      <c r="BE27" s="30" t="str">
        <f>IF('Personal MTs'!BC27="",IF('Personal MTs'!BE27="","-","Harap dikosongkan"),IF('Personal MTs'!BC27=0,IF('Personal MTs'!BE27="","OK","Harap dikosongkan"),IF('Personal MTs'!BE27="","Wajib Diisi",IF('Personal MTs'!BE27&gt;2000000,"Cek lagi",IF('Personal MTs'!BE27&lt;50000,"Cek lagi","OK")))))</f>
        <v>OK</v>
      </c>
      <c r="BF27" s="30" t="str">
        <f>IF('Personal MTs'!BF27="","-",IF('Personal MTs'!BF27&gt;1,"Tidak valid","OK"))</f>
        <v>OK</v>
      </c>
      <c r="BG27" s="30" t="str">
        <f>IF('Personal MTs'!BF27="",IF('Personal MTs'!BG27&lt;&gt;"","Harap dikosongkan","-"),IF('Personal MTs'!BF27=0,IF('Personal MTs'!BG27&lt;&gt;"","Harap dikosongkan","OK"),IF('Personal MTs'!BG27="","Wajib Diisi",IF('Personal MTs'!BG27&gt;4,"Tidak valid",IF('Personal MTs'!BG27&lt;1,"Tidak valid","OK")))))</f>
        <v>OK</v>
      </c>
      <c r="BH27" s="30" t="str">
        <f>IF('Personal MTs'!BF27="",IF('Personal MTs'!BH27&lt;&gt;"","Harap dikosongkan","-"),IF('Personal MTs'!BF27=0,IF('Personal MTs'!BH27&lt;&gt;"","Harap dikosongkan","OK"),IF('Personal MTs'!BH27="","Wajib Diisi",IF('Personal MTs'!BH27&gt;4,"Tidak valid",IF('Personal MTs'!BH27&lt;1,"Tidak valid","OK")))))</f>
        <v>OK</v>
      </c>
      <c r="BI27" s="30" t="str">
        <f>IF('Personal MTs'!BF27="",IF('Personal MTs'!BI27&lt;&gt;"","Harap dikosongkan","-"),IF('Personal MTs'!BF27=0,IF('Personal MTs'!BI27&lt;&gt;"","Harap dikosongkan","OK"),IF('Personal MTs'!BI27="","Wajib Diisi",IF('Personal MTs'!BI27&gt;2015,"Tidak valid",IF('Personal MTs'!BI27&lt;1980,"Tidak valid","OK")))))</f>
        <v>OK</v>
      </c>
      <c r="BJ27" s="30" t="str">
        <f>IF('Personal MTs'!BJ27="","-",IF('Personal MTs'!BJ27&gt;1,"Tidak valid","OK"))</f>
        <v>-</v>
      </c>
      <c r="BK27" s="30" t="str">
        <f>IF('Personal MTs'!BJ27="",IF('Personal MTs'!BK27&lt;&gt;"","Kolom BJ harus diisi","-"),IF('Personal MTs'!BJ27=0,IF('Personal MTs'!BK27&lt;&gt;"","Harap dikosongkan","OK"),IF('Personal MTs'!BK27="","Wajib Diisi",IF('Personal MTs'!BK27&gt;2016,"Tidak valid",IF('Personal MTs'!BK27&lt;1980,"Tidak valid","OK")))))</f>
        <v>-</v>
      </c>
      <c r="BL27" s="30" t="str">
        <f>IF('Personal MTs'!BL27="","-",IF('Personal MTs'!BL27&gt;1,"Tidak valid","OK"))</f>
        <v>-</v>
      </c>
      <c r="BM27" s="30" t="str">
        <f>IF('Personal MTs'!BL27="",IF('Personal MTs'!BM27&lt;&gt;"","Kolom BL harus diisi","-"),IF('Personal MTs'!BL27=0,IF('Personal MTs'!BM27&lt;&gt;"","Harap dikosongkan","OK"),IF('Personal MTs'!BM27="","Wajib Diisi",IF('Personal MTs'!BM27&gt;2016,"Tidak valid",IF('Personal MTs'!BM27&lt;1980,"Tidak valid","OK")))))</f>
        <v>-</v>
      </c>
      <c r="BN27" s="30" t="str">
        <f>IF('Personal MTs'!BN27="","-",IF('Personal MTs'!BN27&gt;1,"Tidak valid","OK"))</f>
        <v>-</v>
      </c>
      <c r="BO27" s="30" t="str">
        <f>IF('Personal MTs'!BN27="",IF('Personal MTs'!BO27&lt;&gt;"","Kolom BN harus diisi","-"),IF('Personal MTs'!BN27=0,IF('Personal MTs'!BO27&lt;&gt;"","Harap dikosongkan","OK"),IF('Personal MTs'!BO27="","Wajib Diisi",IF('Personal MTs'!BO27&gt;2016,"Tidak valid",IF('Personal MTs'!BO27&lt;1980,"Tidak valid","OK")))))</f>
        <v>-</v>
      </c>
      <c r="BP27" s="30" t="str">
        <f>IF('Personal MTs'!BP27="","-",IF('Personal MTs'!BP27&gt;1,"Tidak valid","OK"))</f>
        <v>-</v>
      </c>
      <c r="BQ27" s="30" t="str">
        <f>IF('Personal MTs'!BP27="",IF('Personal MTs'!BQ27&lt;&gt;"","Kolom BP harus diisi","-"),IF('Personal MTs'!BP27=0,IF('Personal MTs'!BQ27&lt;&gt;"","Harap dikosongkan","OK"),IF('Personal MTs'!BQ27="","Wajib Diisi",IF('Personal MTs'!BQ27&gt;2016,"Tidak valid",IF('Personal MTs'!BQ27&lt;1980,"Tidak valid","OK")))))</f>
        <v>-</v>
      </c>
      <c r="BR27" s="30" t="str">
        <f>IF('Personal MTs'!BR27="","-",IF('Personal MTs'!BR27&gt;1,"Tidak valid","OK"))</f>
        <v>-</v>
      </c>
      <c r="BS27" s="30" t="str">
        <f>IF('Personal MTs'!BR27="",IF('Personal MTs'!BS27&lt;&gt;"","Kolom BR harus diisi","-"),IF('Personal MTs'!BR27=0,IF('Personal MTs'!BS27&lt;&gt;"","Harap dikosongkan","OK"),IF('Personal MTs'!BS27="","Wajib Diisi",IF('Personal MTs'!BS27&gt;2016,"Tidak valid",IF('Personal MTs'!BS27&lt;1980,"Tidak valid","OK")))))</f>
        <v>-</v>
      </c>
      <c r="BT27" s="30" t="str">
        <f>IF('Personal MTs'!BT27="","-",IF(LEN('Personal MTs'!BT27)&lt;5,"Cek lagi","OK"))</f>
        <v>OK</v>
      </c>
      <c r="BU27" s="30" t="str">
        <f>IF('Personal MTs'!BU27="","-",IF(LEN('Personal MTs'!BU27)&lt;4,"Cek lagi","OK"))</f>
        <v>OK</v>
      </c>
      <c r="BV27" s="30" t="str">
        <f>IF('Personal MTs'!BV27="","-",IF(LEN('Personal MTs'!BV27)&lt;4,"Cek lagi","OK"))</f>
        <v>OK</v>
      </c>
      <c r="BW27" s="30" t="str">
        <f>IF('Personal MTs'!BW27="","-",IF(LEN('Personal MTs'!BW27)&lt;4,"Cek lagi","OK"))</f>
        <v>OK</v>
      </c>
      <c r="BX27" s="30" t="str">
        <f>IF('Personal MTs'!BX27="","-",IF(LEN('Personal MTs'!BX27)&lt;4,"Cek lagi","OK"))</f>
        <v>OK</v>
      </c>
      <c r="BY27" s="30" t="str">
        <f>IF('Personal MTs'!BY27="","-",IF(LEN('Personal MTs'!BY27)&lt;&gt;5,"Tidak valid","OK"))</f>
        <v>OK</v>
      </c>
      <c r="BZ27" s="30" t="str">
        <f>IF('Personal MTs'!BZ27="","-",IF('Personal MTs'!BZ27&gt;5,"Tidak valid",IF('Personal MTs'!BZ27&lt;1,"Tidak valid","OK")))</f>
        <v>OK</v>
      </c>
      <c r="CA27" s="30" t="str">
        <f>IF('Personal MTs'!CA27="","-",IF('Personal MTs'!CA27&gt;8,"Tidak valid",IF('Personal MTs'!CA27&lt;1,"Tidak valid","OK")))</f>
        <v>OK</v>
      </c>
      <c r="CB27" s="30" t="str">
        <f>IF('Personal MTs'!CB27="","-",IF(LEN('Personal MTs'!CB27)&lt;9,"Cek lagi",IF(LEN('Personal MTs'!CB27)&gt;14,"Cek lagi","OK")))</f>
        <v>OK</v>
      </c>
      <c r="CC27" s="103" t="str">
        <f>IF('Personal MTs'!CC27="","-",IF('Personal MTs'!CC27&gt;6,"Tidak valid",IF('Personal MTs'!CC27&lt;1,"Tidak valid","OK")))</f>
        <v>OK</v>
      </c>
      <c r="CD27" s="103" t="str">
        <f>IF('Personal MTs'!CD27="","-",IF('Personal MTs'!CD27&gt;6,"Tidak valid",IF('Personal MTs'!CD27&lt;1,"Tidak valid","OK")))</f>
        <v>OK</v>
      </c>
      <c r="CE27" s="103" t="str">
        <f>IF('Personal MTs'!S27="","-",IF('Personal MTs'!S27&lt;6,IF('Personal MTs'!CE27="","OK","Cek lagi Kolom S"),IF(AND('Personal MTs'!S27&lt;6,'Personal MTs'!CE27&lt;&gt;""),"Harap Dikosongkan",IF(AND('Personal MTs'!S27&lt;6,'Personal MTs'!CE27=""),"-",IF(AND('Personal MTs'!S27&gt;5,'Personal MTs'!CE27=""),"Wajib Diisi",IF(OR(AND('Personal MTs'!S27&gt;5,'Personal MTs'!CE27&lt;"01"),AND('Personal MTs'!S27&gt;5,'Personal MTs'!CE27&gt;"18")),"Tidak Valid","OK"))))))</f>
        <v>OK</v>
      </c>
      <c r="CF27" s="103" t="str">
        <f>IF('Personal MTs'!S27="","-",IF('Personal MTs'!S27&lt;6,IF('Personal MTs'!CF27="","OK","Cek lagi Kolom S"),IF(AND('Personal MTs'!S27&lt;6,'Personal MTs'!CF27&lt;&gt;""),"Harap Dikosongkan",IF(AND('Personal MTs'!S27&lt;6,'Personal MTs'!CF27=""),"-",IF(AND('Personal MTs'!S27&gt;5,'Personal MTs'!CF27=""),"Wajib Diisi","OK")))))</f>
        <v>OK</v>
      </c>
      <c r="CG27" s="103" t="str">
        <f>IF('Personal MTs'!S27="","-",IF('Personal MTs'!S27&lt;6,IF('Personal MTs'!CG27="","OK","Cek lagi Kolom S"),IF(AND('Personal MTs'!S27&lt;6,'Personal MTs'!CG27&lt;&gt;""),"Harap Dikosongkan",IF(AND('Personal MTs'!S27&lt;6,'Personal MTs'!CG27=""),"-",IF(AND('Personal MTs'!S27&gt;5,'Personal MTs'!CG27=""),"Wajib Diisi",IF(OR(AND('Personal MTs'!S27&gt;5,'Personal MTs'!CG27&lt;1980),AND('Personal MTs'!S27&gt;5,'Personal MTs'!CG27&gt;2016)),"Cek lagi","OK"))))))</f>
        <v>OK</v>
      </c>
      <c r="CH27" s="103" t="str">
        <f>IF('Personal MTs'!S27="","-",IF('Personal MTs'!S27&lt;8,IF('Personal MTs'!CH27="","OK","Cek lagi Kolom S"),IF(AND('Personal MTs'!S27&lt;8,'Personal MTs'!CH27&lt;&gt;""),"Harap Dikosongkan",IF(AND('Personal MTs'!S27&lt;8,'Personal MTs'!CH27=""),"-",IF(AND('Personal MTs'!S27&gt;7,'Personal MTs'!CH27=""),"Wajib Diisi",IF(OR(AND('Personal MTs'!S27&gt;7,'Personal MTs'!CH27&lt;"01"),AND('Personal MTs'!S27&gt;7,'Personal MTs'!CH27&gt;"18")),"Tidak Valid","OK"))))))</f>
        <v>OK</v>
      </c>
      <c r="CI27" s="103" t="str">
        <f>IF('Personal MTs'!S27="","-",IF('Personal MTs'!S27&lt;8,IF('Personal MTs'!CI27="","OK","Cek lagi Kolom S"),IF(AND('Personal MTs'!S27&lt;8,'Personal MTs'!CI27&lt;&gt;""),"Harap Dikosongkan",IF(AND('Personal MTs'!S27&lt;8,'Personal MTs'!CI27=""),"-",IF(AND('Personal MTs'!S27&gt;7,'Personal MTs'!CI27=""),"Wajib Diisi","OK")))))</f>
        <v>OK</v>
      </c>
      <c r="CJ27" s="103" t="str">
        <f>IF('Personal MTs'!S27="","-",IF('Personal MTs'!S27&lt;8,IF('Personal MTs'!CJ27="","OK","Cek lagi Kolom S"),IF(AND('Personal MTs'!S27&lt;8,'Personal MTs'!CJ27&lt;&gt;""),"Harap Dikosongkan",IF(AND('Personal MTs'!S27&lt;8,'Personal MTs'!CJ27=""),"-",IF(AND('Personal MTs'!S27&gt;7,'Personal MTs'!CJ27=""),"Wajib Diisi",IF(OR(AND('Personal MTs'!S27&gt;7,'Personal MTs'!CJ27&lt;1980),AND('Personal MTs'!S27&gt;7,'Personal MTs'!CJ27&gt;2016)),"Cek lagi","OK"))))))</f>
        <v>OK</v>
      </c>
      <c r="CK27" s="103" t="str">
        <f>IF('Personal MTs'!S27="","-",IF('Personal MTs'!S27&lt;9,IF('Personal MTs'!CK27="","OK","Cek lagi Kolom S"),IF(AND('Personal MTs'!S27&lt;9,'Personal MTs'!CK27&lt;&gt;""),"Harap Dikosongkan",IF(AND('Personal MTs'!S27&lt;9,'Personal MTs'!CK27=""),"-",IF(AND('Personal MTs'!S27&gt;8,'Personal MTs'!CK27=""),"Wajib Diisi",IF(OR(AND('Personal MTs'!S27&gt;8,'Personal MTs'!CK27&lt;"01"),AND('Personal MTs'!S27&gt;8,'Personal MTs'!CK27&gt;"18")),"Tidak Valid","OK"))))))</f>
        <v>OK</v>
      </c>
      <c r="CL27" s="103" t="str">
        <f>IF('Personal MTs'!S27="","-",IF('Personal MTs'!S27&lt;9,IF('Personal MTs'!CL27="","OK","Cek lagi Kolom S"),IF(AND('Personal MTs'!S27&lt;9,'Personal MTs'!CL27&lt;&gt;""),"Harap Dikosongkan",IF(AND('Personal MTs'!S27&lt;9,'Personal MTs'!CL27=""),"-",IF(AND('Personal MTs'!S27&gt;8,'Personal MTs'!CL27=""),"Wajib Diisi","OK")))))</f>
        <v>OK</v>
      </c>
      <c r="CM27" s="103" t="str">
        <f>IF('Personal MTs'!S27="","-",IF('Personal MTs'!S27&lt;9,IF('Personal MTs'!CM27="","OK","Cek lagi Kolom S"),IF(AND('Personal MTs'!S27&lt;9,'Personal MTs'!CM27&lt;&gt;""),"Harap Dikosongkan",IF(AND('Personal MTs'!S27&lt;9,'Personal MTs'!CM27=""),"-",IF(AND('Personal MTs'!S27&gt;8,'Personal MTs'!CM27=""),"Wajib Diisi",IF(OR(AND('Personal MTs'!S27&gt;8,'Personal MTs'!CM27&lt;1980),AND('Personal MTs'!S27&gt;8,'Personal MTs'!CM27&gt;2016)),"Cek lagi","OK"))))))</f>
        <v>OK</v>
      </c>
      <c r="CN27" s="103" t="str">
        <f>IF(AND('Personal MTs'!AH27=1,'Personal MTs'!U27=2,'Personal MTs'!AC27=1),IF(AND('Personal MTs'!AH27=1,'Personal MTs'!U27=2,'Personal MTs'!AC27=1,'Personal MTs'!CN27=""),"Wajib Diisi",IF(AND('Personal MTs'!AH27=1,'Personal MTs'!U27=2,'Personal MTs'!AC27=1,'Personal MTs'!CN27&lt;&gt;""),"OK","-")),IF('Personal MTs'!CN27&lt;&gt;"","Harap Dikosongkan","-"))</f>
        <v>OK</v>
      </c>
      <c r="CO27" s="103" t="str">
        <f>IF(AND('Personal MTs'!AH27=1,'Personal MTs'!U27=2,'Personal MTs'!AC27=1),IF('Personal MTs'!CO27="","Wajib Diisi",IF(VALUE(RIGHT('Personal MTs'!CO27,4))&gt;2016,"Tahun cek lagi",IF(VALUE(RIGHT('Personal MTs'!CO27,4))&lt;1961,"Tahun cek lagi","OK"))),IF('Personal MTs'!CO27&lt;&gt;"","Harap dikosongkan","-"))</f>
        <v>OK</v>
      </c>
      <c r="CP27" s="103" t="str">
        <f>IF(AND('Personal MTs'!AH27=1,'Personal MTs'!U27=2,'Personal MTs'!AC27=1,'Personal MTs'!V27=1),IF(AND('Personal MTs'!AH27=1,'Personal MTs'!U27=2,'Personal MTs'!AC27=1,'Personal MTs'!CP27="",,'Personal MTs'!V27=1),"Wajib Diisi",IF(AND('Personal MTs'!AH27=1,'Personal MTs'!U27=2,'Personal MTs'!AC27=1,'Personal MTs'!CP27&lt;&gt;"",'Personal MTs'!V27=1),"OK","-")),IF('Personal MTs'!CP27&lt;&gt;"","Harap Dikosongkan","-"))</f>
        <v>-</v>
      </c>
      <c r="CQ27" s="103" t="str">
        <f>IF(AND('Personal MTs'!AH27=1,'Personal MTs'!U27=2,'Personal MTs'!AC27=1,'Personal MTs'!V27=1),IF('Personal MTs'!CQ27="","Wajib Diisi",IF(VALUE(RIGHT('Personal MTs'!CQ27,4))&gt;2016,"Tahun cek lagi",IF(VALUE(RIGHT('Personal MTs'!CQ27,4))&lt;2006,"Tahun cek lagi","OK"))),IF('Personal MTs'!CQ27&lt;&gt;"","Harap dikosongkan","-"))</f>
        <v>-</v>
      </c>
      <c r="CR27" s="103" t="str">
        <f>IF(AND('Personal MTs'!AS27="",'Personal MTs'!CR27=""),"-",IF(AND('Personal MTs'!AS27=0,'Personal MTs'!CR27=""),"OK",IF(AND('Personal MTs'!AS27=1,'Personal MTs'!CR27=""),"Wajib Diisi",IF('Personal MTs'!AS27="",IF('Personal MTs'!CR27&lt;&gt;"","Harap dikosongkan","-"),IF('Personal MTs'!AS27&gt;1,IF('Personal MTs'!CR27="","-","Harap dikosongkan"),IF('Personal MTs'!CR27="","-",IF(LEN('Personal MTs'!CR27)&gt;54,"Tidak valid",IF(LEN('Personal MTs'!CR27)&lt;2,"Tidak valid",IF(VALUE('Personal MTs'!CR27)&lt;0,"Cek lagi","OK")))))))))</f>
        <v>OK</v>
      </c>
      <c r="CS27" s="103" t="str">
        <f>IF(AND('Personal MTs'!AS27="",'Personal MTs'!CS27=""),"-",IF(AND('Personal MTs'!AS27=0,'Personal MTs'!CS27=""),"OK",IF(AND('Personal MTs'!AS27=1,'Personal MTs'!CS27=""),"Wajib Diisi",IF(OR('Personal MTs'!AS27="",'Personal MTs'!AS27=0),IF('Personal MTs'!CS27&lt;&gt;"","Harap dikosongkan","-"),IF('Personal MTs'!AS27&gt;1,IF('Personal MTs'!CS27="","-","Harap dikosongkan"),IF('Personal MTs'!CS27="","-",IF(('Personal MTs'!CS27)&gt;6,"Tidak Valid",IF(('Personal MTs'!CS27)&lt;1,"Tidak Valid",IF(VALUE('Personal MTs'!CS27)&lt;0,"Cek lagi","OK")))))))))</f>
        <v>OK</v>
      </c>
      <c r="CT27" s="103" t="str">
        <f>IF(AND('Personal MTs'!AS27="",'Personal MTs'!CT27=""),"-",IF(AND('Personal MTs'!AS27=0,'Personal MTs'!CT27=""),"OK",IF(AND('Personal MTs'!AT27=1,'Personal MTs'!CT27=""),"Wajib Diisi",IF(AND('Personal MTs'!AT27&gt;1,'Personal MTs'!CT27=""),"OK",IF(AND('Personal MTs'!AT27&lt;&gt;1,'Personal MTs'!CT27&lt;&gt;""),"Harap Dikosongkan",IF(AND('Personal MTs'!AT27=1,'Personal MTs'!CT27&lt;&gt;""),IF(VALUE(RIGHT('Personal MTs'!CT27,4))&gt;2016,"Tahun cek lagi",IF(VALUE(RIGHT('Personal MTs'!CT27,4))&lt;2006,"Tahun cek lagi","OK")),"-"))))))</f>
        <v>OK</v>
      </c>
      <c r="CU27" s="103" t="str">
        <f>IF(AND('Personal MTs'!AS27="",'Personal MTs'!CU27=""),"-",IF(AND('Personal MTs'!AS27=0,'Personal MTs'!CU27=""),"OK",IF(AND('Personal MTs'!AT27=1,'Personal MTs'!CU27=""),"Wajib Diisi",IF(AND('Personal MTs'!AT27&gt;1,'Personal MTs'!CT27=""),"OK",IF(AND('Personal MTs'!AT27&lt;&gt;1,'Personal MTs'!CU27&lt;&gt;""),"Harap Dikosongkan",IF(AND('Personal MTs'!AT27=1,'Personal MTs'!CU27&lt;&gt;""),IF(LEN('Personal MTs'!CU27)&gt;54,"Tidak Valid",IF(LEN('Personal MTs'!CU27)&lt;2,"Tidak Valid","OK")),"-"))))))</f>
        <v>OK</v>
      </c>
      <c r="CV27" s="103" t="str">
        <f>IF(AND('Personal MTs'!AS27="",'Personal MTs'!CV27=""),"-",IF(AND('Personal MTs'!AS27=0,'Personal MTs'!CV27=""),"OK",IF(AND('Personal MTs'!AT27=1,'Personal MTs'!CV27=""),"Wajib Diisi",IF(AND('Personal MTs'!AT27&gt;1,'Personal MTs'!CV27=""),"OK",IF(AND('Personal MTs'!AT27&lt;&gt;1,'Personal MTs'!CV27&lt;&gt;""),"Harap Dikosongkan",IF(AND('Personal MTs'!AT27=1,'Personal MTs'!CV27&lt;&gt;""),IF(VALUE(RIGHT('Personal MTs'!CV27,4))&gt;2016,"Tahun cek lagi",IF(VALUE(RIGHT('Personal MTs'!CV27,4))&lt;2006,"Tahun cek lagi","OK")),"-"))))))</f>
        <v>OK</v>
      </c>
      <c r="CW27" s="103" t="str">
        <f>IF(AND('Personal MTs'!AS27="",'Personal MTs'!CW27=""),"-",IF(AND('Personal MTs'!AS27=0,'Personal MTs'!CW27=""),"OK",IF(AND('Personal MTs'!AS27=1,'Personal MTs'!CW27=""),"Wajib Diisi",IF(AND('Personal MTs'!AS27&lt;&gt;1,'Personal MTs'!CW27&lt;&gt;""),"Harap Dikosongkan",IF(AND('Personal MTs'!AS27=1,'Personal MTs'!CW27&lt;&gt;""),IF(LEN('Personal MTs'!CW27)&gt;3,"Tidak Valid",IF(LEN('Personal MTs'!CW27)&lt;3,"Tidak Valid","OK")),"-")))))</f>
        <v>OK</v>
      </c>
      <c r="CX27" s="103" t="str">
        <f>IF(AND('Personal MTs'!AS27="",'Personal MTs'!CX27=""),"-",IF(AND('Personal MTs'!AS27=0,'Personal MTs'!CX27=""),"OK",IF(AND('Personal MTs'!AS27=1,'Personal MTs'!CX27=""),"Wajib Diisi",IF(AND('Personal MTs'!AS27&lt;&gt;1,'Personal MTs'!CX27&lt;&gt;""),"Harap Dikosongkan",IF(AND('Personal MTs'!AS27=1,'Personal MTs'!CX27&lt;&gt;""),"OK","-")))))</f>
        <v>OK</v>
      </c>
    </row>
    <row r="28" spans="1:102" s="23" customFormat="1" ht="15" customHeight="1">
      <c r="A28" s="30" t="str">
        <f>IF('Personal MTs'!A28="","-",IF(LEN('Personal MTs'!A28)&lt;&gt;12,"Tidak valid","OK"))</f>
        <v>OK</v>
      </c>
      <c r="B28" s="30" t="str">
        <f>IF('Personal MTs'!B28="","-",IF(LEN('Personal MTs'!B28)&lt;&gt;8,"Tidak valid","OK"))</f>
        <v>OK</v>
      </c>
      <c r="C28" s="31" t="str">
        <f>IF('Personal MTs'!C28="","-",IF(LEN('Personal MTs'!C28)&lt;5,"Cek lagi","OK"))</f>
        <v>OK</v>
      </c>
      <c r="D28" s="30" t="str">
        <f>IF('Personal MTs'!D28="","-",IF('Personal MTs'!D28="MTsN","OK",IF('Personal MTs'!D28="MTsS","OK","Tidak valid")))</f>
        <v>OK</v>
      </c>
      <c r="E28" s="30" t="str">
        <f>IF('Personal MTs'!E28="","-",IF(LEN('Personal MTs'!E28)&lt;5,"Cek lagi","OK"))</f>
        <v>OK</v>
      </c>
      <c r="F28" s="30" t="str">
        <f>IF('Personal MTs'!F28="","-",IF(LEN('Personal MTs'!F28)&lt;4,"Cek lagi","OK"))</f>
        <v>OK</v>
      </c>
      <c r="G28" s="30" t="str">
        <f>IF('Personal MTs'!G28="","-",IF(LEN('Personal MTs'!G28)&lt;4,"Cek lagi","OK"))</f>
        <v>OK</v>
      </c>
      <c r="H28" s="30" t="str">
        <f>IF('Personal MTs'!H28="","-",IF(LEN('Personal MTs'!H28)&lt;4,"Cek lagi","OK"))</f>
        <v>OK</v>
      </c>
      <c r="I28" s="30" t="str">
        <f>IF('Personal MTs'!I28="","-",IF(LEN('Personal MTs'!I28)&lt;4,"Cek lagi","OK"))</f>
        <v>OK</v>
      </c>
      <c r="J28" s="30" t="str">
        <f>IF('Personal MTs'!J28="","-",IF(LEN('Personal MTs'!J28)&lt;&gt;5,"Tidak valid","OK"))</f>
        <v>OK</v>
      </c>
      <c r="K28" s="30" t="str">
        <f>IF('Personal MTs'!K28="","-",IF(LEN('Personal MTs'!K28)&lt;&gt;18,"Tidak valid",IF(VALUE('Personal MTs'!K28)&lt;0,"Cek lagi","OK")))</f>
        <v>OK</v>
      </c>
      <c r="L28" s="30" t="str">
        <f>IF('Personal MTs'!L28="","-",IF(LEN('Personal MTs'!L28)&lt;&gt;16,"Tidak valid","OK"))</f>
        <v>OK</v>
      </c>
      <c r="M28" s="30" t="str">
        <f>IF('Personal MTs'!M28="","-",IF(LEN('Personal MTs'!M28)&lt;4,"Cek lagi","OK"))</f>
        <v>OK</v>
      </c>
      <c r="N28" s="30" t="str">
        <f>IF('Personal MTs'!N28="","-",IF(LEN('Personal MTs'!N28)&lt;16,"Tidak valid","OK"))</f>
        <v>OK</v>
      </c>
      <c r="O28" s="30" t="str">
        <f>IF('Personal MTs'!O28="","-",IF(LEN('Personal MTs'!O28)&lt;4,"Cek lagi","OK"))</f>
        <v>OK</v>
      </c>
      <c r="P28" s="31" t="str">
        <f>IF('Personal MTs'!P28="","-",IF(VALUE(LEFT('Personal MTs'!P28,2))&gt;31,"Tanggal tidak valid",IF(VALUE(LEFT(RIGHT('Personal MTs'!P28,7),2))&gt;12,"Bulan tidak valid",IF(VALUE(RIGHT('Personal MTs'!P28,4))&gt;2000,"Umur terlalu muda",IF(VALUE(RIGHT('Personal MTs'!P28,4))&lt;1945,"Umur terlalu tua","OK")))))</f>
        <v>OK</v>
      </c>
      <c r="Q28" s="30" t="str">
        <f>IF('Personal MTs'!Q28="","-",IF('Personal MTs'!Q28="L","OK",IF('Personal MTs'!Q28="P","OK","Tidak valid")))</f>
        <v>OK</v>
      </c>
      <c r="R28" s="30" t="str">
        <f>IF('Personal MTs'!R28="","-",IF(LEN('Personal MTs'!R28)&lt;4,"Cek lagi","OK"))</f>
        <v>OK</v>
      </c>
      <c r="S28" s="30" t="str">
        <f>IF('Personal MTs'!S28="","-",IF('Personal MTs'!S28&gt;9,"Tidak valid","OK"))</f>
        <v>OK</v>
      </c>
      <c r="T28" s="30" t="str">
        <f>IF('Personal MTs'!S28="","-",IF('Personal MTs'!S28&gt;2,IF('Personal MTs'!T28="","Wajib Diisi",IF(VALUE('Personal MTs'!T28)&gt;18,"Tidak valid","OK")),IF('Personal MTs'!S28&lt;3,IF('Personal MTs'!T28="","OK","Harap dikosongkan"))))</f>
        <v>OK</v>
      </c>
      <c r="U28" s="30" t="str">
        <f>IF('Personal MTs'!U28="","-",IF('Personal MTs'!U28&gt;2,"Tidak valid",IF('Personal MTs'!U28&lt;1,"Tidak valid","OK")))</f>
        <v>OK</v>
      </c>
      <c r="V28" s="30" t="str">
        <f>IF('Personal MTs'!U28="",IF('Personal MTs'!V28="","-","Tidak valid"),IF('Personal MTs'!U28=2,IF('Personal MTs'!V28="","Wajib Diisi",IF(VALUE('Personal MTs'!V28)&gt;1,"Tidak valid","OK")),IF('Personal MTs'!U28=1,IF('Personal MTs'!V28="","OK","Harap dikosongkan"))))</f>
        <v>OK</v>
      </c>
      <c r="W28" s="31" t="str">
        <f>IF('Personal MTs'!U28=1,"OK",IF('Personal MTs'!V28="",IF('Personal MTs'!W28&lt;&gt;"","Harap dikosongkan","-"),IF('Personal MTs'!V28=0,IF('Personal MTs'!W28&lt;&gt;"","Harap dikosongkan","OK"),IF('Personal MTs'!W28="","Wajib Diisi",IF(VALUE(LEFT('Personal MTs'!W28,2))&gt;31,"Tanggal tidak valid",IF(VALUE(LEFT(RIGHT('Personal MTs'!W28,7),2))&gt;12,"Bulan tidak valid",IF(VALUE(RIGHT('Personal MTs'!W28,4))&gt;2016,"Tahun cek lagi",IF(VALUE(RIGHT('Personal MTs'!W28,4))&lt;1990,"Tahun cek lagi","OK"))))))))</f>
        <v>OK</v>
      </c>
      <c r="X28" s="30" t="str">
        <f>IF('Personal MTs'!U28="","-",IF('Personal MTs'!U28=1,IF('Personal MTs'!X28="","Wajib Diisi",IF(VALUE(LEFT('Personal MTs'!X28,2))&gt;14,"Tidak valid","OK")),IF('Personal MTs'!U28=2,(IF('Personal MTs'!V28&lt;1,IF('Personal MTs'!X28="","OK","Harap dikosongkan"),IF('Personal MTs'!X28="","Wajib Diisi",IF(VALUE(LEFT('Personal MTs'!X28,2))&gt;14,"Tidak valid","OK")))))))</f>
        <v>OK</v>
      </c>
      <c r="Y28" s="31" t="str">
        <f>IF('Personal MTs'!U28="","-",IF('Personal MTs'!U28=2,"OK",IF('Personal MTs'!U28=1,IF('Personal MTs'!Y28="","Wajib Diisi",IF('Personal MTs'!Y28="","-",IF(VALUE(LEFT('Personal MTs'!Y28,2))&gt;31,"Tanggal tidak valid",IF(VALUE(LEFT(RIGHT('Personal MTs'!Y28,7),2))&gt;12,"Bulan tidak valid",IF(VALUE(RIGHT('Personal MTs'!Y28,4))&gt;2016,"Tahun cek lagi",IF(VALUE(RIGHT('Personal MTs'!Y28,4))&lt;1960,"Tahun cek lagi","OK")))))))))</f>
        <v>OK</v>
      </c>
      <c r="Z28" s="31" t="str">
        <f>IF('Personal MTs'!Z28="","-",IF(VALUE(LEFT('Personal MTs'!Z28,2))&gt;31,"Tanggal tidak valid",IF(VALUE(LEFT(RIGHT('Personal MTs'!Z28,7),2))&gt;12,"Bulan tidak valid",IF(VALUE(RIGHT('Personal MTs'!Z28,4))&gt;2016,"Tahun cek lagi",IF(VALUE(RIGHT('Personal MTs'!Z28,4))&lt;1960,"Tahun cek lagi","OK")))))</f>
        <v>OK</v>
      </c>
      <c r="AA28" s="31" t="str">
        <f>IF('Personal MTs'!AA28="","-",IF(VALUE(LEFT('Personal MTs'!AA28,2))&gt;31,"Tanggal tidak valid",IF(VALUE(LEFT(RIGHT('Personal MTs'!AA28,7),2))&gt;12,"Bulan tidak valid",IF(VALUE(RIGHT('Personal MTs'!AA28,4))&gt;2016,"Tahun cek lagi",IF(VALUE(RIGHT('Personal MTs'!AA28,4))&lt;1960,"Tahun cek lagi","OK")))))</f>
        <v>OK</v>
      </c>
      <c r="AB28" s="30" t="str">
        <f>IF('Personal MTs'!AB28="","-",IF('Personal MTs'!AB28&gt;6,"Tidak valid",IF('Personal MTs'!AB28&lt;1,"Tidak valid","OK")))</f>
        <v>OK</v>
      </c>
      <c r="AC28" s="30" t="str">
        <f>IF('Personal MTs'!AC28="","-",IF('Personal MTs'!AC28&gt;4,"Tidak valid",IF('Personal MTs'!AC28&lt;1,"Tidak valid","OK")))</f>
        <v>OK</v>
      </c>
      <c r="AD28" s="30" t="str">
        <f>IF('Personal MTs'!AD28="","-",IF('Personal MTs'!AD28&gt;20000000,"Cek lagi","OK"))</f>
        <v>OK</v>
      </c>
      <c r="AE28" s="30" t="str">
        <f>IF('Personal MTs'!AE28="","-",IF('Personal MTs'!AE28&gt;2,"Tidak valid",IF('Personal MTs'!AE28&lt;1,"Tidak valid","OK")))</f>
        <v>OK</v>
      </c>
      <c r="AF28" s="30" t="str">
        <f>IF('Personal MTs'!AE28="",IF('Personal MTs'!AF28="","-","Harap dikosongkan"),IF('Personal MTs'!AE28=1,IF('Personal MTs'!AF28="","OK","Harap dikosongkan"),IF('Personal MTs'!AF28="","Wajib Diisi",IF('Personal MTs'!AF28&gt;8,"Tidak valid",IF('Personal MTs'!AF28&lt;1,"Tidak valid","OK")))))</f>
        <v>OK</v>
      </c>
      <c r="AG28" s="53" t="str">
        <f>IF('Personal MTs'!AE28=1,IF('Personal MTs'!AG28="","OK","Harap dikosongkan"),IF('Personal MTs'!AF28="",IF('Personal MTs'!AF28="","-","Harap dikosongkan"),IF('Personal MTs'!AF28="",IF('Personal MTs'!AG28="","OK","Harap dikosongkan"),IF('Personal MTs'!AF28&lt;&gt;"",IF('Personal MTs'!AG28="","Wajib Diisi",IF(LEN('Personal MTs'!AG28)&lt;&gt;8,"Tidak valid","OK"))))))</f>
        <v>OK</v>
      </c>
      <c r="AH28" s="30" t="str">
        <f>IF('Personal MTs'!AH28="","-",IF('Personal MTs'!AH28&gt;2,"Tidak valid",IF('Personal MTs'!AH28&lt;1,"Tidak valid","OK")))</f>
        <v>OK</v>
      </c>
      <c r="AI28" s="30" t="str">
        <f>IF('Personal MTs'!AI28="","-",IF('Personal MTs'!AI28&gt;5,"Tidak valid",IF('Personal MTs'!AI28&lt;1,"Tidak valid","OK")))</f>
        <v>OK</v>
      </c>
      <c r="AJ28" s="30" t="str">
        <f>IF('Personal MTs'!AH28="",IF('Personal MTs'!AJ28="","-","Kolom AA Wajib Diisi"),IF('Personal MTs'!AH28=1,IF('Personal MTs'!AJ28="","Wajib Diisi",IF(VALUE('Personal MTs'!AJ28)&gt;0,IF(VALUE('Personal MTs'!AJ28)&lt;34,"OK","Tidak valid"))),IF('Personal MTs'!AH28&gt;1,IF('Personal MTs'!AJ28="","OK","Harap dikosongkan"))))</f>
        <v>OK</v>
      </c>
      <c r="AK28" s="30" t="str">
        <f>IF('Personal MTs'!AH28&amp;'Personal MTs'!AJ28&amp;'Personal MTs'!AK28="","-",IF(VALUE('Personal MTs'!AH28&amp;'Personal MTs'!AJ28&amp;'Personal MTs'!AK28)=2,"OK",IF('Personal MTs'!AJ28="",IF(VALUE('Personal MTs'!AK28)&gt;0,"Harap dikosongkan","-"),IF('Personal MTs'!AJ28&lt;&gt;"",IF(VALUE('Personal MTs'!AK28)&gt;0,IF(VALUE('Personal MTs'!AK28)&gt;50,"Cek lagi","OK"),"Wajib Diisi")))))</f>
        <v>OK</v>
      </c>
      <c r="AL28" s="30" t="str">
        <f>IF('Personal MTs'!AH28="",IF('Personal MTs'!AL28="","-","Kolom Z Wajib Diisi"),IF('Personal MTs'!AH28=2,IF('Personal MTs'!AL28="","Wajib Diisi",IF(VALUE('Personal MTs'!AL28)&gt;0,IF(VALUE('Personal MTs'!AL28)&lt;9,"OK","Tidak valid"))),IF('Personal MTs'!AH28=1,IF('Personal MTs'!AL28="","OK","Harap dikosongkan"))))</f>
        <v>OK</v>
      </c>
      <c r="AM28" s="30" t="str">
        <f>IF('Personal MTs'!AM28="","-",IF('Personal MTs'!AM28&gt;8,"Tidak valid","OK"))</f>
        <v>-</v>
      </c>
      <c r="AN28" s="30" t="str">
        <f>IF('Personal MTs'!AM28="",IF('Personal MTs'!AN28="","-",IF('Personal MTs'!AN28&lt;&gt;"","Kolom AC Wajib Diisi","OK")),IF('Personal MTs'!AM28&lt;&gt;"",IF('Personal MTs'!AN28="","Wajib Diisi",IF(VALUE('Personal MTs'!AN28)&gt;24,"Cek lagi","OK"))))</f>
        <v>-</v>
      </c>
      <c r="AO28" s="30" t="str">
        <f>IF('Personal MTs'!AO28="","-",IF('Personal MTs'!AO28&gt;8,"Tidak valid","OK"))</f>
        <v>-</v>
      </c>
      <c r="AP28" s="53" t="str">
        <f>IF('Personal MTs'!AO28="",IF('Personal MTs'!AP28="","-","Harap dikosongkan"),IF('Personal MTs'!AO28&lt;&gt;"",IF('Personal MTs'!AP28="","Wajib Diisi",IF(LEN('Personal MTs'!AP28)&lt;&gt;8,"Tidak valid","OK"))))</f>
        <v>-</v>
      </c>
      <c r="AQ28" s="30" t="str">
        <f>IF('Personal MTs'!AO28="",IF('Personal MTs'!AQ28="","-","Kolom AG Wajib Diisi"),IF('Personal MTs'!AO28&lt;9,IF('Personal MTs'!AQ28="","Wajib Diisi",IF(VALUE('Personal MTs'!AQ28)&lt;34,IF(VALUE('Personal MTs'!AQ28)&gt;0,"OK","Tidak valid")))))</f>
        <v>-</v>
      </c>
      <c r="AR28" s="30" t="str">
        <f>IF('Personal MTs'!AO28="",IF('Personal MTs'!AR28="","-",IF('Personal MTs'!AR28&lt;&gt;"","Kolom AG Wajib Diisi","OK")),IF('Personal MTs'!AO28&lt;&gt;"",IF('Personal MTs'!AR28="","Wajib Diisi",IF(VALUE('Personal MTs'!AR28)&gt;50,"Cek lagi","OK"))))</f>
        <v>-</v>
      </c>
      <c r="AS28" s="30" t="str">
        <f>IF('Personal MTs'!AS28="","-",IF('Personal MTs'!AS28&gt;1,"Tidak valid",IF('Personal MTs'!AS28&lt;0,"Tidak valid","OK")))</f>
        <v>OK</v>
      </c>
      <c r="AT28" s="30" t="str">
        <f>IF('Personal MTs'!AS28="",IF('Personal MTs'!AT28&lt;&gt;"","Harap dikosongkan","-"),IF('Personal MTs'!AS28=0,IF('Personal MTs'!AT28&lt;&gt;"","Harap dikosongkan","OK"),IF('Personal MTs'!AT28="","Wajib Diisi",IF('Personal MTs'!AT28&gt;3,"Tidak valid",IF('Personal MTs'!AT28&lt;1,"Tidak valid","OK")))))</f>
        <v>OK</v>
      </c>
      <c r="AU28" s="30" t="str">
        <f>IF('Personal MTs'!AS28="",IF('Personal MTs'!AU28&lt;&gt;"","Harap dikosongkan","-"),IF('Personal MTs'!AT28&lt;&gt;1,IF('Personal MTs'!AU28="","OK","Harap dikosongkan"),IF('Personal MTs'!AU28="","Wajib Diisi",IF('Personal MTs'!AU28&gt;2016,"Cek lagi",IF('Personal MTs'!AU28&lt;2005,"Cek lagi","OK")))))</f>
        <v>OK</v>
      </c>
      <c r="AV28" s="30" t="str">
        <f>IF('Personal MTs'!AS28="",IF('Personal MTs'!AV28&lt;&gt;"","Harap dikosongkan","-"),IF('Personal MTs'!AT28&lt;&gt;1,IF('Personal MTs'!AV28="","OK","Harap dikosongkan"),IF('Personal MTs'!AV28="","Wajib Diisi",IF(VALUE('Personal MTs'!AV28)&gt;33,"Tidak valid",IF(VALUE('Personal MTs'!AV28)&lt;1,"Tidak valid","OK")))))</f>
        <v>OK</v>
      </c>
      <c r="AW28" s="30" t="str">
        <f>IF('Personal MTs'!AS28="",IF('Personal MTs'!AW28="","-","Harap dikosongkan"),IF('Personal MTs'!AS28=0,IF('Personal MTs'!AW28="","OK","Harap dikosongkan"),IF('Personal MTs'!AT28="",IF('Personal MTs'!AW28="","-","Harap dikosongkan"),IF('Personal MTs'!AT28&lt;&gt;1,IF('Personal MTs'!AW28="","OK","Harap dikosongkan"),IF('Personal MTs'!AW28="","OK",IF(LEN('Personal MTs'!AW28)&lt;12,"Tidak valid",IF(LEN('Personal MTs'!AW28)&gt;14,"Tidak valid","OK")))))))</f>
        <v>OK</v>
      </c>
      <c r="AX28" s="31" t="str">
        <f>IF('Personal MTs'!AS28="",IF('Personal MTs'!AX28="","-","Harap dikosongkan"),IF('Personal MTs'!AS28=0,IF('Personal MTs'!AX28="","OK","Harap dikosongkan"),IF('Personal MTs'!AT28="",IF('Personal MTs'!AX28="","-","Harap dikosongkan"),IF('Personal MTs'!AT28&lt;&gt;1,IF('Personal MTs'!AX28="","OK","Harap dikosongkan"),IF('Personal MTs'!AW28="",IF('Personal MTs'!AX28="","OK","Harap dikosongkan"),IF('Personal MTs'!AX28="","Wajib diisi",IF(LEN('Personal MTs'!AX28)&lt;5,"Cek lagi","OK")))))))</f>
        <v>OK</v>
      </c>
      <c r="AY28" s="31" t="str">
        <f>IF('Personal MTs'!AS28="",IF('Personal MTs'!AY28="","-","Harap dikosongkan"),IF('Personal MTs'!AS28=0,IF('Personal MTs'!AY28="","OK","Harap dikosongkan"),IF('Personal MTs'!AT28="",IF('Personal MTs'!AY28="","-","Harap dikosongkan"),IF('Personal MTs'!AT28&lt;&gt;1,IF('Personal MTs'!AY28="","OK","Harap dikosongkan"),IF('Personal MTs'!AW28="",IF('Personal MTs'!AY28="","OK","Harap dikosongkan"),IF('Personal MTs'!AY28="","Wajib diisi",IF(VALUE(LEFT('Personal MTs'!AY28,2))&gt;31,"Tanggal tidak valid",IF(VALUE(LEFT(RIGHT('Personal MTs'!AY28,7),2))&gt;12,"Bulan tidak valid",IF(VALUE(RIGHT('Personal MTs'!AY28,4))&gt;2016,"Tahun cek lagi",IF(VALUE(RIGHT('Personal MTs'!AY28,4))&lt;2005,"Tahun cek lagi","OK"))))))))))</f>
        <v>OK</v>
      </c>
      <c r="AZ28" s="30" t="str">
        <f>IF('Personal MTs'!AS28="",IF('Personal MTs'!AZ28="","-","Harap dikosongkan"),IF('Personal MTs'!AS28=0,IF('Personal MTs'!AZ28="","OK","Harap dikosongkan"),IF('Personal MTs'!AT28="",IF('Personal MTs'!AZ28="","-","Harap dikosongkan"),IF('Personal MTs'!AT28&lt;&gt;1,IF('Personal MTs'!AZ28="","OK","Harap dikosongkan"),IF('Personal MTs'!AW28="",IF('Personal MTs'!AZ28="","OK","Harap dikosongkan"),IF('Personal MTs'!AW28&lt;&gt;"",IF('Personal MTs'!AZ28="","Wajib diisi",IF('Personal MTs'!AZ28&gt;1,"Tidak valid","OK"))))))))</f>
        <v>OK</v>
      </c>
      <c r="BA28" s="30" t="str">
        <f>IF('Personal MTs'!AS28="",IF('Personal MTs'!BA28="","-","Harap dikosongkan"),IF('Personal MTs'!AS28=0,IF('Personal MTs'!BA28="","OK","Harap dikosongkan"),IF('Personal MTs'!AT28="",IF('Personal MTs'!BA28="","-","Harap dikosongkan"),IF('Personal MTs'!AT28&lt;&gt;1,IF('Personal MTs'!BA28="","OK","Harap dikosongkan"),IF('Personal MTs'!AZ28=0,IF('Personal MTs'!BA28="","OK","Harap dikosongkan"),IF('Personal MTs'!AZ28=1,IF('Personal MTs'!BA28="","Wajib diisi",IF('Personal MTs'!AZ28="",IF('Personal MTs'!BA28="","-","Harap dikosongkan"),IF('Personal MTs'!AZ28=0,IF('Personal MTs'!BA28="","OK","Harap dikosongkan"),IF('Personal MTs'!BA28="","Wajib diisi",IF('Personal MTs'!BA28&gt;2016,"Tidak valid",IF('Personal MTs'!BA28&lt;2005,"Tidak valid",IF('Personal MTs'!BA28&gt;'Personal MTs'!BA28,"Cek lagi","OK")))))))))))))</f>
        <v>OK</v>
      </c>
      <c r="BB28" s="30" t="str">
        <f>IF('Personal MTs'!AS28="",IF('Personal MTs'!BB28="","-","Harap dikosongkan"),IF('Personal MTs'!AS28=0,IF('Personal MTs'!BB28="","OK","Harap dikosongkan"),IF('Personal MTs'!AT28="",IF('Personal MTs'!BB28="","-","Harap dikosongkan"),IF('Personal MTs'!AT28&lt;&gt;1,IF('Personal MTs'!BB28="","OK","Harap dikosongkan"),IF('Personal MTs'!AZ28=0,IF('Personal MTs'!BB28="","OK","Harap dikosongkan"),IF('Personal MTs'!AZ28=1,IF('Personal MTs'!BB28="","Wajib diisi",IF('Personal MTs'!AZ28="",IF('Personal MTs'!BB28="","-","Harap dikosongkan"),IF('Personal MTs'!AZ28=0,IF('Personal MTs'!BB28="","OK","Harap dikosongkan"),IF('Personal MTs'!BB28="","Wajib diisi",IF('Personal MTs'!BB28&gt;20000000,"Cek lagi",IF('Personal MTs'!BB28&lt;100000,"Cek lagi","OK"))))))))))))</f>
        <v>OK</v>
      </c>
      <c r="BC28" s="30" t="str">
        <f>IF('Personal MTs'!BC28="","-",IF('Personal MTs'!BC28&gt;1,"Tidak valid","OK"))</f>
        <v>OK</v>
      </c>
      <c r="BD28" s="30" t="str">
        <f>IF('Personal MTs'!BC28="",IF('Personal MTs'!BD28="","-","Harap dikosongkan"),IF('Personal MTs'!BC28=0,IF('Personal MTs'!BD28="","OK","Harap dikosongkan"),IF('Personal MTs'!BD28="","Wajib Diisi",IF('Personal MTs'!BD28&gt;2016,"Tidak valid",IF('Personal MTs'!BD28&lt;2005,"Tidak valid","OK")))))</f>
        <v>OK</v>
      </c>
      <c r="BE28" s="30" t="str">
        <f>IF('Personal MTs'!BC28="",IF('Personal MTs'!BE28="","-","Harap dikosongkan"),IF('Personal MTs'!BC28=0,IF('Personal MTs'!BE28="","OK","Harap dikosongkan"),IF('Personal MTs'!BE28="","Wajib Diisi",IF('Personal MTs'!BE28&gt;2000000,"Cek lagi",IF('Personal MTs'!BE28&lt;50000,"Cek lagi","OK")))))</f>
        <v>OK</v>
      </c>
      <c r="BF28" s="30" t="str">
        <f>IF('Personal MTs'!BF28="","-",IF('Personal MTs'!BF28&gt;1,"Tidak valid","OK"))</f>
        <v>OK</v>
      </c>
      <c r="BG28" s="30" t="str">
        <f>IF('Personal MTs'!BF28="",IF('Personal MTs'!BG28&lt;&gt;"","Harap dikosongkan","-"),IF('Personal MTs'!BF28=0,IF('Personal MTs'!BG28&lt;&gt;"","Harap dikosongkan","OK"),IF('Personal MTs'!BG28="","Wajib Diisi",IF('Personal MTs'!BG28&gt;4,"Tidak valid",IF('Personal MTs'!BG28&lt;1,"Tidak valid","OK")))))</f>
        <v>OK</v>
      </c>
      <c r="BH28" s="30" t="str">
        <f>IF('Personal MTs'!BF28="",IF('Personal MTs'!BH28&lt;&gt;"","Harap dikosongkan","-"),IF('Personal MTs'!BF28=0,IF('Personal MTs'!BH28&lt;&gt;"","Harap dikosongkan","OK"),IF('Personal MTs'!BH28="","Wajib Diisi",IF('Personal MTs'!BH28&gt;4,"Tidak valid",IF('Personal MTs'!BH28&lt;1,"Tidak valid","OK")))))</f>
        <v>OK</v>
      </c>
      <c r="BI28" s="30" t="str">
        <f>IF('Personal MTs'!BF28="",IF('Personal MTs'!BI28&lt;&gt;"","Harap dikosongkan","-"),IF('Personal MTs'!BF28=0,IF('Personal MTs'!BI28&lt;&gt;"","Harap dikosongkan","OK"),IF('Personal MTs'!BI28="","Wajib Diisi",IF('Personal MTs'!BI28&gt;2015,"Tidak valid",IF('Personal MTs'!BI28&lt;1980,"Tidak valid","OK")))))</f>
        <v>OK</v>
      </c>
      <c r="BJ28" s="30" t="str">
        <f>IF('Personal MTs'!BJ28="","-",IF('Personal MTs'!BJ28&gt;1,"Tidak valid","OK"))</f>
        <v>-</v>
      </c>
      <c r="BK28" s="30" t="str">
        <f>IF('Personal MTs'!BJ28="",IF('Personal MTs'!BK28&lt;&gt;"","Kolom BJ harus diisi","-"),IF('Personal MTs'!BJ28=0,IF('Personal MTs'!BK28&lt;&gt;"","Harap dikosongkan","OK"),IF('Personal MTs'!BK28="","Wajib Diisi",IF('Personal MTs'!BK28&gt;2016,"Tidak valid",IF('Personal MTs'!BK28&lt;1980,"Tidak valid","OK")))))</f>
        <v>-</v>
      </c>
      <c r="BL28" s="30" t="str">
        <f>IF('Personal MTs'!BL28="","-",IF('Personal MTs'!BL28&gt;1,"Tidak valid","OK"))</f>
        <v>-</v>
      </c>
      <c r="BM28" s="30" t="str">
        <f>IF('Personal MTs'!BL28="",IF('Personal MTs'!BM28&lt;&gt;"","Kolom BL harus diisi","-"),IF('Personal MTs'!BL28=0,IF('Personal MTs'!BM28&lt;&gt;"","Harap dikosongkan","OK"),IF('Personal MTs'!BM28="","Wajib Diisi",IF('Personal MTs'!BM28&gt;2016,"Tidak valid",IF('Personal MTs'!BM28&lt;1980,"Tidak valid","OK")))))</f>
        <v>-</v>
      </c>
      <c r="BN28" s="30" t="str">
        <f>IF('Personal MTs'!BN28="","-",IF('Personal MTs'!BN28&gt;1,"Tidak valid","OK"))</f>
        <v>-</v>
      </c>
      <c r="BO28" s="30" t="str">
        <f>IF('Personal MTs'!BN28="",IF('Personal MTs'!BO28&lt;&gt;"","Kolom BN harus diisi","-"),IF('Personal MTs'!BN28=0,IF('Personal MTs'!BO28&lt;&gt;"","Harap dikosongkan","OK"),IF('Personal MTs'!BO28="","Wajib Diisi",IF('Personal MTs'!BO28&gt;2016,"Tidak valid",IF('Personal MTs'!BO28&lt;1980,"Tidak valid","OK")))))</f>
        <v>-</v>
      </c>
      <c r="BP28" s="30" t="str">
        <f>IF('Personal MTs'!BP28="","-",IF('Personal MTs'!BP28&gt;1,"Tidak valid","OK"))</f>
        <v>-</v>
      </c>
      <c r="BQ28" s="30" t="str">
        <f>IF('Personal MTs'!BP28="",IF('Personal MTs'!BQ28&lt;&gt;"","Kolom BP harus diisi","-"),IF('Personal MTs'!BP28=0,IF('Personal MTs'!BQ28&lt;&gt;"","Harap dikosongkan","OK"),IF('Personal MTs'!BQ28="","Wajib Diisi",IF('Personal MTs'!BQ28&gt;2016,"Tidak valid",IF('Personal MTs'!BQ28&lt;1980,"Tidak valid","OK")))))</f>
        <v>-</v>
      </c>
      <c r="BR28" s="30" t="str">
        <f>IF('Personal MTs'!BR28="","-",IF('Personal MTs'!BR28&gt;1,"Tidak valid","OK"))</f>
        <v>-</v>
      </c>
      <c r="BS28" s="30" t="str">
        <f>IF('Personal MTs'!BR28="",IF('Personal MTs'!BS28&lt;&gt;"","Kolom BR harus diisi","-"),IF('Personal MTs'!BR28=0,IF('Personal MTs'!BS28&lt;&gt;"","Harap dikosongkan","OK"),IF('Personal MTs'!BS28="","Wajib Diisi",IF('Personal MTs'!BS28&gt;2016,"Tidak valid",IF('Personal MTs'!BS28&lt;1980,"Tidak valid","OK")))))</f>
        <v>-</v>
      </c>
      <c r="BT28" s="30" t="str">
        <f>IF('Personal MTs'!BT28="","-",IF(LEN('Personal MTs'!BT28)&lt;5,"Cek lagi","OK"))</f>
        <v>OK</v>
      </c>
      <c r="BU28" s="30" t="str">
        <f>IF('Personal MTs'!BU28="","-",IF(LEN('Personal MTs'!BU28)&lt;4,"Cek lagi","OK"))</f>
        <v>OK</v>
      </c>
      <c r="BV28" s="30" t="str">
        <f>IF('Personal MTs'!BV28="","-",IF(LEN('Personal MTs'!BV28)&lt;4,"Cek lagi","OK"))</f>
        <v>OK</v>
      </c>
      <c r="BW28" s="30" t="str">
        <f>IF('Personal MTs'!BW28="","-",IF(LEN('Personal MTs'!BW28)&lt;4,"Cek lagi","OK"))</f>
        <v>OK</v>
      </c>
      <c r="BX28" s="30" t="str">
        <f>IF('Personal MTs'!BX28="","-",IF(LEN('Personal MTs'!BX28)&lt;4,"Cek lagi","OK"))</f>
        <v>OK</v>
      </c>
      <c r="BY28" s="30" t="str">
        <f>IF('Personal MTs'!BY28="","-",IF(LEN('Personal MTs'!BY28)&lt;&gt;5,"Tidak valid","OK"))</f>
        <v>OK</v>
      </c>
      <c r="BZ28" s="30" t="str">
        <f>IF('Personal MTs'!BZ28="","-",IF('Personal MTs'!BZ28&gt;5,"Tidak valid",IF('Personal MTs'!BZ28&lt;1,"Tidak valid","OK")))</f>
        <v>OK</v>
      </c>
      <c r="CA28" s="30" t="str">
        <f>IF('Personal MTs'!CA28="","-",IF('Personal MTs'!CA28&gt;8,"Tidak valid",IF('Personal MTs'!CA28&lt;1,"Tidak valid","OK")))</f>
        <v>OK</v>
      </c>
      <c r="CB28" s="30" t="str">
        <f>IF('Personal MTs'!CB28="","-",IF(LEN('Personal MTs'!CB28)&lt;9,"Cek lagi",IF(LEN('Personal MTs'!CB28)&gt;14,"Cek lagi","OK")))</f>
        <v>OK</v>
      </c>
      <c r="CC28" s="103" t="str">
        <f>IF('Personal MTs'!CC28="","-",IF('Personal MTs'!CC28&gt;6,"Tidak valid",IF('Personal MTs'!CC28&lt;1,"Tidak valid","OK")))</f>
        <v>OK</v>
      </c>
      <c r="CD28" s="103" t="str">
        <f>IF('Personal MTs'!CD28="","-",IF('Personal MTs'!CD28&gt;6,"Tidak valid",IF('Personal MTs'!CD28&lt;1,"Tidak valid","OK")))</f>
        <v>OK</v>
      </c>
      <c r="CE28" s="103" t="str">
        <f>IF('Personal MTs'!S28="","-",IF('Personal MTs'!S28&lt;6,IF('Personal MTs'!CE28="","OK","Cek lagi Kolom S"),IF(AND('Personal MTs'!S28&lt;6,'Personal MTs'!CE28&lt;&gt;""),"Harap Dikosongkan",IF(AND('Personal MTs'!S28&lt;6,'Personal MTs'!CE28=""),"-",IF(AND('Personal MTs'!S28&gt;5,'Personal MTs'!CE28=""),"Wajib Diisi",IF(OR(AND('Personal MTs'!S28&gt;5,'Personal MTs'!CE28&lt;"01"),AND('Personal MTs'!S28&gt;5,'Personal MTs'!CE28&gt;"18")),"Tidak Valid","OK"))))))</f>
        <v>OK</v>
      </c>
      <c r="CF28" s="103" t="str">
        <f>IF('Personal MTs'!S28="","-",IF('Personal MTs'!S28&lt;6,IF('Personal MTs'!CF28="","OK","Cek lagi Kolom S"),IF(AND('Personal MTs'!S28&lt;6,'Personal MTs'!CF28&lt;&gt;""),"Harap Dikosongkan",IF(AND('Personal MTs'!S28&lt;6,'Personal MTs'!CF28=""),"-",IF(AND('Personal MTs'!S28&gt;5,'Personal MTs'!CF28=""),"Wajib Diisi","OK")))))</f>
        <v>OK</v>
      </c>
      <c r="CG28" s="103" t="str">
        <f>IF('Personal MTs'!S28="","-",IF('Personal MTs'!S28&lt;6,IF('Personal MTs'!CG28="","OK","Cek lagi Kolom S"),IF(AND('Personal MTs'!S28&lt;6,'Personal MTs'!CG28&lt;&gt;""),"Harap Dikosongkan",IF(AND('Personal MTs'!S28&lt;6,'Personal MTs'!CG28=""),"-",IF(AND('Personal MTs'!S28&gt;5,'Personal MTs'!CG28=""),"Wajib Diisi",IF(OR(AND('Personal MTs'!S28&gt;5,'Personal MTs'!CG28&lt;1980),AND('Personal MTs'!S28&gt;5,'Personal MTs'!CG28&gt;2016)),"Cek lagi","OK"))))))</f>
        <v>OK</v>
      </c>
      <c r="CH28" s="103" t="str">
        <f>IF('Personal MTs'!S28="","-",IF('Personal MTs'!S28&lt;8,IF('Personal MTs'!CH28="","OK","Cek lagi Kolom S"),IF(AND('Personal MTs'!S28&lt;8,'Personal MTs'!CH28&lt;&gt;""),"Harap Dikosongkan",IF(AND('Personal MTs'!S28&lt;8,'Personal MTs'!CH28=""),"-",IF(AND('Personal MTs'!S28&gt;7,'Personal MTs'!CH28=""),"Wajib Diisi",IF(OR(AND('Personal MTs'!S28&gt;7,'Personal MTs'!CH28&lt;"01"),AND('Personal MTs'!S28&gt;7,'Personal MTs'!CH28&gt;"18")),"Tidak Valid","OK"))))))</f>
        <v>OK</v>
      </c>
      <c r="CI28" s="103" t="str">
        <f>IF('Personal MTs'!S28="","-",IF('Personal MTs'!S28&lt;8,IF('Personal MTs'!CI28="","OK","Cek lagi Kolom S"),IF(AND('Personal MTs'!S28&lt;8,'Personal MTs'!CI28&lt;&gt;""),"Harap Dikosongkan",IF(AND('Personal MTs'!S28&lt;8,'Personal MTs'!CI28=""),"-",IF(AND('Personal MTs'!S28&gt;7,'Personal MTs'!CI28=""),"Wajib Diisi","OK")))))</f>
        <v>OK</v>
      </c>
      <c r="CJ28" s="103" t="str">
        <f>IF('Personal MTs'!S28="","-",IF('Personal MTs'!S28&lt;8,IF('Personal MTs'!CJ28="","OK","Cek lagi Kolom S"),IF(AND('Personal MTs'!S28&lt;8,'Personal MTs'!CJ28&lt;&gt;""),"Harap Dikosongkan",IF(AND('Personal MTs'!S28&lt;8,'Personal MTs'!CJ28=""),"-",IF(AND('Personal MTs'!S28&gt;7,'Personal MTs'!CJ28=""),"Wajib Diisi",IF(OR(AND('Personal MTs'!S28&gt;7,'Personal MTs'!CJ28&lt;1980),AND('Personal MTs'!S28&gt;7,'Personal MTs'!CJ28&gt;2016)),"Cek lagi","OK"))))))</f>
        <v>OK</v>
      </c>
      <c r="CK28" s="103" t="str">
        <f>IF('Personal MTs'!S28="","-",IF('Personal MTs'!S28&lt;9,IF('Personal MTs'!CK28="","OK","Cek lagi Kolom S"),IF(AND('Personal MTs'!S28&lt;9,'Personal MTs'!CK28&lt;&gt;""),"Harap Dikosongkan",IF(AND('Personal MTs'!S28&lt;9,'Personal MTs'!CK28=""),"-",IF(AND('Personal MTs'!S28&gt;8,'Personal MTs'!CK28=""),"Wajib Diisi",IF(OR(AND('Personal MTs'!S28&gt;8,'Personal MTs'!CK28&lt;"01"),AND('Personal MTs'!S28&gt;8,'Personal MTs'!CK28&gt;"18")),"Tidak Valid","OK"))))))</f>
        <v>OK</v>
      </c>
      <c r="CL28" s="103" t="str">
        <f>IF('Personal MTs'!S28="","-",IF('Personal MTs'!S28&lt;9,IF('Personal MTs'!CL28="","OK","Cek lagi Kolom S"),IF(AND('Personal MTs'!S28&lt;9,'Personal MTs'!CL28&lt;&gt;""),"Harap Dikosongkan",IF(AND('Personal MTs'!S28&lt;9,'Personal MTs'!CL28=""),"-",IF(AND('Personal MTs'!S28&gt;8,'Personal MTs'!CL28=""),"Wajib Diisi","OK")))))</f>
        <v>OK</v>
      </c>
      <c r="CM28" s="103" t="str">
        <f>IF('Personal MTs'!S28="","-",IF('Personal MTs'!S28&lt;9,IF('Personal MTs'!CM28="","OK","Cek lagi Kolom S"),IF(AND('Personal MTs'!S28&lt;9,'Personal MTs'!CM28&lt;&gt;""),"Harap Dikosongkan",IF(AND('Personal MTs'!S28&lt;9,'Personal MTs'!CM28=""),"-",IF(AND('Personal MTs'!S28&gt;8,'Personal MTs'!CM28=""),"Wajib Diisi",IF(OR(AND('Personal MTs'!S28&gt;8,'Personal MTs'!CM28&lt;1980),AND('Personal MTs'!S28&gt;8,'Personal MTs'!CM28&gt;2016)),"Cek lagi","OK"))))))</f>
        <v>OK</v>
      </c>
      <c r="CN28" s="103" t="str">
        <f>IF(AND('Personal MTs'!AH28=1,'Personal MTs'!U28=2,'Personal MTs'!AC28=1),IF(AND('Personal MTs'!AH28=1,'Personal MTs'!U28=2,'Personal MTs'!AC28=1,'Personal MTs'!CN28=""),"Wajib Diisi",IF(AND('Personal MTs'!AH28=1,'Personal MTs'!U28=2,'Personal MTs'!AC28=1,'Personal MTs'!CN28&lt;&gt;""),"OK","-")),IF('Personal MTs'!CN28&lt;&gt;"","Harap Dikosongkan","-"))</f>
        <v>OK</v>
      </c>
      <c r="CO28" s="103" t="str">
        <f>IF(AND('Personal MTs'!AH28=1,'Personal MTs'!U28=2,'Personal MTs'!AC28=1),IF('Personal MTs'!CO28="","Wajib Diisi",IF(VALUE(RIGHT('Personal MTs'!CO28,4))&gt;2016,"Tahun cek lagi",IF(VALUE(RIGHT('Personal MTs'!CO28,4))&lt;1961,"Tahun cek lagi","OK"))),IF('Personal MTs'!CO28&lt;&gt;"","Harap dikosongkan","-"))</f>
        <v>OK</v>
      </c>
      <c r="CP28" s="103" t="str">
        <f>IF(AND('Personal MTs'!AH28=1,'Personal MTs'!U28=2,'Personal MTs'!AC28=1,'Personal MTs'!V28=1),IF(AND('Personal MTs'!AH28=1,'Personal MTs'!U28=2,'Personal MTs'!AC28=1,'Personal MTs'!CP28="",,'Personal MTs'!V28=1),"Wajib Diisi",IF(AND('Personal MTs'!AH28=1,'Personal MTs'!U28=2,'Personal MTs'!AC28=1,'Personal MTs'!CP28&lt;&gt;"",'Personal MTs'!V28=1),"OK","-")),IF('Personal MTs'!CP28&lt;&gt;"","Harap Dikosongkan","-"))</f>
        <v>-</v>
      </c>
      <c r="CQ28" s="103" t="str">
        <f>IF(AND('Personal MTs'!AH28=1,'Personal MTs'!U28=2,'Personal MTs'!AC28=1,'Personal MTs'!V28=1),IF('Personal MTs'!CQ28="","Wajib Diisi",IF(VALUE(RIGHT('Personal MTs'!CQ28,4))&gt;2016,"Tahun cek lagi",IF(VALUE(RIGHT('Personal MTs'!CQ28,4))&lt;2006,"Tahun cek lagi","OK"))),IF('Personal MTs'!CQ28&lt;&gt;"","Harap dikosongkan","-"))</f>
        <v>-</v>
      </c>
      <c r="CR28" s="103" t="str">
        <f>IF(AND('Personal MTs'!AS28="",'Personal MTs'!CR28=""),"-",IF(AND('Personal MTs'!AS28=0,'Personal MTs'!CR28=""),"OK",IF(AND('Personal MTs'!AS28=1,'Personal MTs'!CR28=""),"Wajib Diisi",IF('Personal MTs'!AS28="",IF('Personal MTs'!CR28&lt;&gt;"","Harap dikosongkan","-"),IF('Personal MTs'!AS28&gt;1,IF('Personal MTs'!CR28="","-","Harap dikosongkan"),IF('Personal MTs'!CR28="","-",IF(LEN('Personal MTs'!CR28)&gt;54,"Tidak valid",IF(LEN('Personal MTs'!CR28)&lt;2,"Tidak valid",IF(VALUE('Personal MTs'!CR28)&lt;0,"Cek lagi","OK")))))))))</f>
        <v>OK</v>
      </c>
      <c r="CS28" s="103" t="str">
        <f>IF(AND('Personal MTs'!AS28="",'Personal MTs'!CS28=""),"-",IF(AND('Personal MTs'!AS28=0,'Personal MTs'!CS28=""),"OK",IF(AND('Personal MTs'!AS28=1,'Personal MTs'!CS28=""),"Wajib Diisi",IF(OR('Personal MTs'!AS28="",'Personal MTs'!AS28=0),IF('Personal MTs'!CS28&lt;&gt;"","Harap dikosongkan","-"),IF('Personal MTs'!AS28&gt;1,IF('Personal MTs'!CS28="","-","Harap dikosongkan"),IF('Personal MTs'!CS28="","-",IF(('Personal MTs'!CS28)&gt;6,"Tidak Valid",IF(('Personal MTs'!CS28)&lt;1,"Tidak Valid",IF(VALUE('Personal MTs'!CS28)&lt;0,"Cek lagi","OK")))))))))</f>
        <v>OK</v>
      </c>
      <c r="CT28" s="103" t="str">
        <f>IF(AND('Personal MTs'!AS28="",'Personal MTs'!CT28=""),"-",IF(AND('Personal MTs'!AS28=0,'Personal MTs'!CT28=""),"OK",IF(AND('Personal MTs'!AT28=1,'Personal MTs'!CT28=""),"Wajib Diisi",IF(AND('Personal MTs'!AT28&gt;1,'Personal MTs'!CT28=""),"OK",IF(AND('Personal MTs'!AT28&lt;&gt;1,'Personal MTs'!CT28&lt;&gt;""),"Harap Dikosongkan",IF(AND('Personal MTs'!AT28=1,'Personal MTs'!CT28&lt;&gt;""),IF(VALUE(RIGHT('Personal MTs'!CT28,4))&gt;2016,"Tahun cek lagi",IF(VALUE(RIGHT('Personal MTs'!CT28,4))&lt;2006,"Tahun cek lagi","OK")),"-"))))))</f>
        <v>OK</v>
      </c>
      <c r="CU28" s="103" t="str">
        <f>IF(AND('Personal MTs'!AS28="",'Personal MTs'!CU28=""),"-",IF(AND('Personal MTs'!AS28=0,'Personal MTs'!CU28=""),"OK",IF(AND('Personal MTs'!AT28=1,'Personal MTs'!CU28=""),"Wajib Diisi",IF(AND('Personal MTs'!AT28&gt;1,'Personal MTs'!CT28=""),"OK",IF(AND('Personal MTs'!AT28&lt;&gt;1,'Personal MTs'!CU28&lt;&gt;""),"Harap Dikosongkan",IF(AND('Personal MTs'!AT28=1,'Personal MTs'!CU28&lt;&gt;""),IF(LEN('Personal MTs'!CU28)&gt;54,"Tidak Valid",IF(LEN('Personal MTs'!CU28)&lt;2,"Tidak Valid","OK")),"-"))))))</f>
        <v>OK</v>
      </c>
      <c r="CV28" s="103" t="str">
        <f>IF(AND('Personal MTs'!AS28="",'Personal MTs'!CV28=""),"-",IF(AND('Personal MTs'!AS28=0,'Personal MTs'!CV28=""),"OK",IF(AND('Personal MTs'!AT28=1,'Personal MTs'!CV28=""),"Wajib Diisi",IF(AND('Personal MTs'!AT28&gt;1,'Personal MTs'!CV28=""),"OK",IF(AND('Personal MTs'!AT28&lt;&gt;1,'Personal MTs'!CV28&lt;&gt;""),"Harap Dikosongkan",IF(AND('Personal MTs'!AT28=1,'Personal MTs'!CV28&lt;&gt;""),IF(VALUE(RIGHT('Personal MTs'!CV28,4))&gt;2016,"Tahun cek lagi",IF(VALUE(RIGHT('Personal MTs'!CV28,4))&lt;2006,"Tahun cek lagi","OK")),"-"))))))</f>
        <v>OK</v>
      </c>
      <c r="CW28" s="103" t="str">
        <f>IF(AND('Personal MTs'!AS28="",'Personal MTs'!CW28=""),"-",IF(AND('Personal MTs'!AS28=0,'Personal MTs'!CW28=""),"OK",IF(AND('Personal MTs'!AS28=1,'Personal MTs'!CW28=""),"Wajib Diisi",IF(AND('Personal MTs'!AS28&lt;&gt;1,'Personal MTs'!CW28&lt;&gt;""),"Harap Dikosongkan",IF(AND('Personal MTs'!AS28=1,'Personal MTs'!CW28&lt;&gt;""),IF(LEN('Personal MTs'!CW28)&gt;3,"Tidak Valid",IF(LEN('Personal MTs'!CW28)&lt;3,"Tidak Valid","OK")),"-")))))</f>
        <v>OK</v>
      </c>
      <c r="CX28" s="103" t="str">
        <f>IF(AND('Personal MTs'!AS28="",'Personal MTs'!CX28=""),"-",IF(AND('Personal MTs'!AS28=0,'Personal MTs'!CX28=""),"OK",IF(AND('Personal MTs'!AS28=1,'Personal MTs'!CX28=""),"Wajib Diisi",IF(AND('Personal MTs'!AS28&lt;&gt;1,'Personal MTs'!CX28&lt;&gt;""),"Harap Dikosongkan",IF(AND('Personal MTs'!AS28=1,'Personal MTs'!CX28&lt;&gt;""),"OK","-")))))</f>
        <v>OK</v>
      </c>
    </row>
    <row r="29" spans="1:102" s="23" customFormat="1" ht="15" customHeight="1">
      <c r="A29" s="30" t="str">
        <f>IF('Personal MTs'!A29="","-",IF(LEN('Personal MTs'!A29)&lt;&gt;12,"Tidak valid","OK"))</f>
        <v>OK</v>
      </c>
      <c r="B29" s="30" t="str">
        <f>IF('Personal MTs'!B29="","-",IF(LEN('Personal MTs'!B29)&lt;&gt;8,"Tidak valid","OK"))</f>
        <v>OK</v>
      </c>
      <c r="C29" s="31" t="str">
        <f>IF('Personal MTs'!C29="","-",IF(LEN('Personal MTs'!C29)&lt;5,"Cek lagi","OK"))</f>
        <v>OK</v>
      </c>
      <c r="D29" s="30" t="str">
        <f>IF('Personal MTs'!D29="","-",IF('Personal MTs'!D29="MTsN","OK",IF('Personal MTs'!D29="MTsS","OK","Tidak valid")))</f>
        <v>OK</v>
      </c>
      <c r="E29" s="30" t="str">
        <f>IF('Personal MTs'!E29="","-",IF(LEN('Personal MTs'!E29)&lt;5,"Cek lagi","OK"))</f>
        <v>OK</v>
      </c>
      <c r="F29" s="30" t="str">
        <f>IF('Personal MTs'!F29="","-",IF(LEN('Personal MTs'!F29)&lt;4,"Cek lagi","OK"))</f>
        <v>OK</v>
      </c>
      <c r="G29" s="30" t="str">
        <f>IF('Personal MTs'!G29="","-",IF(LEN('Personal MTs'!G29)&lt;4,"Cek lagi","OK"))</f>
        <v>OK</v>
      </c>
      <c r="H29" s="30" t="str">
        <f>IF('Personal MTs'!H29="","-",IF(LEN('Personal MTs'!H29)&lt;4,"Cek lagi","OK"))</f>
        <v>OK</v>
      </c>
      <c r="I29" s="30" t="str">
        <f>IF('Personal MTs'!I29="","-",IF(LEN('Personal MTs'!I29)&lt;4,"Cek lagi","OK"))</f>
        <v>OK</v>
      </c>
      <c r="J29" s="30" t="str">
        <f>IF('Personal MTs'!J29="","-",IF(LEN('Personal MTs'!J29)&lt;&gt;5,"Tidak valid","OK"))</f>
        <v>OK</v>
      </c>
      <c r="K29" s="30" t="str">
        <f>IF('Personal MTs'!K29="","-",IF(LEN('Personal MTs'!K29)&lt;&gt;18,"Tidak valid",IF(VALUE('Personal MTs'!K29)&lt;0,"Cek lagi","OK")))</f>
        <v>OK</v>
      </c>
      <c r="L29" s="30" t="str">
        <f>IF('Personal MTs'!L29="","-",IF(LEN('Personal MTs'!L29)&lt;&gt;16,"Tidak valid","OK"))</f>
        <v>OK</v>
      </c>
      <c r="M29" s="30" t="str">
        <f>IF('Personal MTs'!M29="","-",IF(LEN('Personal MTs'!M29)&lt;4,"Cek lagi","OK"))</f>
        <v>OK</v>
      </c>
      <c r="N29" s="30" t="str">
        <f>IF('Personal MTs'!N29="","-",IF(LEN('Personal MTs'!N29)&lt;16,"Tidak valid","OK"))</f>
        <v>OK</v>
      </c>
      <c r="O29" s="30" t="str">
        <f>IF('Personal MTs'!O29="","-",IF(LEN('Personal MTs'!O29)&lt;4,"Cek lagi","OK"))</f>
        <v>OK</v>
      </c>
      <c r="P29" s="31" t="str">
        <f>IF('Personal MTs'!P29="","-",IF(VALUE(LEFT('Personal MTs'!P29,2))&gt;31,"Tanggal tidak valid",IF(VALUE(LEFT(RIGHT('Personal MTs'!P29,7),2))&gt;12,"Bulan tidak valid",IF(VALUE(RIGHT('Personal MTs'!P29,4))&gt;2000,"Umur terlalu muda",IF(VALUE(RIGHT('Personal MTs'!P29,4))&lt;1945,"Umur terlalu tua","OK")))))</f>
        <v>OK</v>
      </c>
      <c r="Q29" s="30" t="str">
        <f>IF('Personal MTs'!Q29="","-",IF('Personal MTs'!Q29="L","OK",IF('Personal MTs'!Q29="P","OK","Tidak valid")))</f>
        <v>OK</v>
      </c>
      <c r="R29" s="30" t="str">
        <f>IF('Personal MTs'!R29="","-",IF(LEN('Personal MTs'!R29)&lt;4,"Cek lagi","OK"))</f>
        <v>OK</v>
      </c>
      <c r="S29" s="30" t="str">
        <f>IF('Personal MTs'!S29="","-",IF('Personal MTs'!S29&gt;9,"Tidak valid","OK"))</f>
        <v>OK</v>
      </c>
      <c r="T29" s="30" t="str">
        <f>IF('Personal MTs'!S29="","-",IF('Personal MTs'!S29&gt;2,IF('Personal MTs'!T29="","Wajib Diisi",IF(VALUE('Personal MTs'!T29)&gt;18,"Tidak valid","OK")),IF('Personal MTs'!S29&lt;3,IF('Personal MTs'!T29="","OK","Harap dikosongkan"))))</f>
        <v>OK</v>
      </c>
      <c r="U29" s="30" t="str">
        <f>IF('Personal MTs'!U29="","-",IF('Personal MTs'!U29&gt;2,"Tidak valid",IF('Personal MTs'!U29&lt;1,"Tidak valid","OK")))</f>
        <v>OK</v>
      </c>
      <c r="V29" s="30" t="str">
        <f>IF('Personal MTs'!U29="",IF('Personal MTs'!V29="","-","Tidak valid"),IF('Personal MTs'!U29=2,IF('Personal MTs'!V29="","Wajib Diisi",IF(VALUE('Personal MTs'!V29)&gt;1,"Tidak valid","OK")),IF('Personal MTs'!U29=1,IF('Personal MTs'!V29="","OK","Harap dikosongkan"))))</f>
        <v>OK</v>
      </c>
      <c r="W29" s="31" t="str">
        <f>IF('Personal MTs'!U29=1,"OK",IF('Personal MTs'!V29="",IF('Personal MTs'!W29&lt;&gt;"","Harap dikosongkan","-"),IF('Personal MTs'!V29=0,IF('Personal MTs'!W29&lt;&gt;"","Harap dikosongkan","OK"),IF('Personal MTs'!W29="","Wajib Diisi",IF(VALUE(LEFT('Personal MTs'!W29,2))&gt;31,"Tanggal tidak valid",IF(VALUE(LEFT(RIGHT('Personal MTs'!W29,7),2))&gt;12,"Bulan tidak valid",IF(VALUE(RIGHT('Personal MTs'!W29,4))&gt;2016,"Tahun cek lagi",IF(VALUE(RIGHT('Personal MTs'!W29,4))&lt;1990,"Tahun cek lagi","OK"))))))))</f>
        <v>OK</v>
      </c>
      <c r="X29" s="30" t="str">
        <f>IF('Personal MTs'!U29="","-",IF('Personal MTs'!U29=1,IF('Personal MTs'!X29="","Wajib Diisi",IF(VALUE(LEFT('Personal MTs'!X29,2))&gt;14,"Tidak valid","OK")),IF('Personal MTs'!U29=2,(IF('Personal MTs'!V29&lt;1,IF('Personal MTs'!X29="","OK","Harap dikosongkan"),IF('Personal MTs'!X29="","Wajib Diisi",IF(VALUE(LEFT('Personal MTs'!X29,2))&gt;14,"Tidak valid","OK")))))))</f>
        <v>OK</v>
      </c>
      <c r="Y29" s="31" t="str">
        <f>IF('Personal MTs'!U29="","-",IF('Personal MTs'!U29=2,"OK",IF('Personal MTs'!U29=1,IF('Personal MTs'!Y29="","Wajib Diisi",IF('Personal MTs'!Y29="","-",IF(VALUE(LEFT('Personal MTs'!Y29,2))&gt;31,"Tanggal tidak valid",IF(VALUE(LEFT(RIGHT('Personal MTs'!Y29,7),2))&gt;12,"Bulan tidak valid",IF(VALUE(RIGHT('Personal MTs'!Y29,4))&gt;2016,"Tahun cek lagi",IF(VALUE(RIGHT('Personal MTs'!Y29,4))&lt;1960,"Tahun cek lagi","OK")))))))))</f>
        <v>OK</v>
      </c>
      <c r="Z29" s="31" t="str">
        <f>IF('Personal MTs'!Z29="","-",IF(VALUE(LEFT('Personal MTs'!Z29,2))&gt;31,"Tanggal tidak valid",IF(VALUE(LEFT(RIGHT('Personal MTs'!Z29,7),2))&gt;12,"Bulan tidak valid",IF(VALUE(RIGHT('Personal MTs'!Z29,4))&gt;2016,"Tahun cek lagi",IF(VALUE(RIGHT('Personal MTs'!Z29,4))&lt;1960,"Tahun cek lagi","OK")))))</f>
        <v>OK</v>
      </c>
      <c r="AA29" s="31" t="str">
        <f>IF('Personal MTs'!AA29="","-",IF(VALUE(LEFT('Personal MTs'!AA29,2))&gt;31,"Tanggal tidak valid",IF(VALUE(LEFT(RIGHT('Personal MTs'!AA29,7),2))&gt;12,"Bulan tidak valid",IF(VALUE(RIGHT('Personal MTs'!AA29,4))&gt;2016,"Tahun cek lagi",IF(VALUE(RIGHT('Personal MTs'!AA29,4))&lt;1960,"Tahun cek lagi","OK")))))</f>
        <v>OK</v>
      </c>
      <c r="AB29" s="30" t="str">
        <f>IF('Personal MTs'!AB29="","-",IF('Personal MTs'!AB29&gt;6,"Tidak valid",IF('Personal MTs'!AB29&lt;1,"Tidak valid","OK")))</f>
        <v>OK</v>
      </c>
      <c r="AC29" s="30" t="str">
        <f>IF('Personal MTs'!AC29="","-",IF('Personal MTs'!AC29&gt;4,"Tidak valid",IF('Personal MTs'!AC29&lt;1,"Tidak valid","OK")))</f>
        <v>OK</v>
      </c>
      <c r="AD29" s="30" t="str">
        <f>IF('Personal MTs'!AD29="","-",IF('Personal MTs'!AD29&gt;20000000,"Cek lagi","OK"))</f>
        <v>OK</v>
      </c>
      <c r="AE29" s="30" t="str">
        <f>IF('Personal MTs'!AE29="","-",IF('Personal MTs'!AE29&gt;2,"Tidak valid",IF('Personal MTs'!AE29&lt;1,"Tidak valid","OK")))</f>
        <v>OK</v>
      </c>
      <c r="AF29" s="30" t="str">
        <f>IF('Personal MTs'!AE29="",IF('Personal MTs'!AF29="","-","Harap dikosongkan"),IF('Personal MTs'!AE29=1,IF('Personal MTs'!AF29="","OK","Harap dikosongkan"),IF('Personal MTs'!AF29="","Wajib Diisi",IF('Personal MTs'!AF29&gt;8,"Tidak valid",IF('Personal MTs'!AF29&lt;1,"Tidak valid","OK")))))</f>
        <v>OK</v>
      </c>
      <c r="AG29" s="53" t="str">
        <f>IF('Personal MTs'!AE29=1,IF('Personal MTs'!AG29="","OK","Harap dikosongkan"),IF('Personal MTs'!AF29="",IF('Personal MTs'!AF29="","-","Harap dikosongkan"),IF('Personal MTs'!AF29="",IF('Personal MTs'!AG29="","OK","Harap dikosongkan"),IF('Personal MTs'!AF29&lt;&gt;"",IF('Personal MTs'!AG29="","Wajib Diisi",IF(LEN('Personal MTs'!AG29)&lt;&gt;8,"Tidak valid","OK"))))))</f>
        <v>OK</v>
      </c>
      <c r="AH29" s="30" t="str">
        <f>IF('Personal MTs'!AH29="","-",IF('Personal MTs'!AH29&gt;2,"Tidak valid",IF('Personal MTs'!AH29&lt;1,"Tidak valid","OK")))</f>
        <v>OK</v>
      </c>
      <c r="AI29" s="30" t="str">
        <f>IF('Personal MTs'!AI29="","-",IF('Personal MTs'!AI29&gt;5,"Tidak valid",IF('Personal MTs'!AI29&lt;1,"Tidak valid","OK")))</f>
        <v>OK</v>
      </c>
      <c r="AJ29" s="30" t="str">
        <f>IF('Personal MTs'!AH29="",IF('Personal MTs'!AJ29="","-","Kolom AA Wajib Diisi"),IF('Personal MTs'!AH29=1,IF('Personal MTs'!AJ29="","Wajib Diisi",IF(VALUE('Personal MTs'!AJ29)&gt;0,IF(VALUE('Personal MTs'!AJ29)&lt;34,"OK","Tidak valid"))),IF('Personal MTs'!AH29&gt;1,IF('Personal MTs'!AJ29="","OK","Harap dikosongkan"))))</f>
        <v>OK</v>
      </c>
      <c r="AK29" s="30" t="str">
        <f>IF('Personal MTs'!AH29&amp;'Personal MTs'!AJ29&amp;'Personal MTs'!AK29="","-",IF(VALUE('Personal MTs'!AH29&amp;'Personal MTs'!AJ29&amp;'Personal MTs'!AK29)=2,"OK",IF('Personal MTs'!AJ29="",IF(VALUE('Personal MTs'!AK29)&gt;0,"Harap dikosongkan","-"),IF('Personal MTs'!AJ29&lt;&gt;"",IF(VALUE('Personal MTs'!AK29)&gt;0,IF(VALUE('Personal MTs'!AK29)&gt;50,"Cek lagi","OK"),"Wajib Diisi")))))</f>
        <v>OK</v>
      </c>
      <c r="AL29" s="30" t="str">
        <f>IF('Personal MTs'!AH29="",IF('Personal MTs'!AL29="","-","Kolom Z Wajib Diisi"),IF('Personal MTs'!AH29=2,IF('Personal MTs'!AL29="","Wajib Diisi",IF(VALUE('Personal MTs'!AL29)&gt;0,IF(VALUE('Personal MTs'!AL29)&lt;9,"OK","Tidak valid"))),IF('Personal MTs'!AH29=1,IF('Personal MTs'!AL29="","OK","Harap dikosongkan"))))</f>
        <v>OK</v>
      </c>
      <c r="AM29" s="30" t="str">
        <f>IF('Personal MTs'!AM29="","-",IF('Personal MTs'!AM29&gt;8,"Tidak valid","OK"))</f>
        <v>-</v>
      </c>
      <c r="AN29" s="30" t="str">
        <f>IF('Personal MTs'!AM29="",IF('Personal MTs'!AN29="","-",IF('Personal MTs'!AN29&lt;&gt;"","Kolom AC Wajib Diisi","OK")),IF('Personal MTs'!AM29&lt;&gt;"",IF('Personal MTs'!AN29="","Wajib Diisi",IF(VALUE('Personal MTs'!AN29)&gt;24,"Cek lagi","OK"))))</f>
        <v>-</v>
      </c>
      <c r="AO29" s="30" t="str">
        <f>IF('Personal MTs'!AO29="","-",IF('Personal MTs'!AO29&gt;8,"Tidak valid","OK"))</f>
        <v>-</v>
      </c>
      <c r="AP29" s="53" t="str">
        <f>IF('Personal MTs'!AO29="",IF('Personal MTs'!AP29="","-","Harap dikosongkan"),IF('Personal MTs'!AO29&lt;&gt;"",IF('Personal MTs'!AP29="","Wajib Diisi",IF(LEN('Personal MTs'!AP29)&lt;&gt;8,"Tidak valid","OK"))))</f>
        <v>-</v>
      </c>
      <c r="AQ29" s="30" t="str">
        <f>IF('Personal MTs'!AO29="",IF('Personal MTs'!AQ29="","-","Kolom AG Wajib Diisi"),IF('Personal MTs'!AO29&lt;9,IF('Personal MTs'!AQ29="","Wajib Diisi",IF(VALUE('Personal MTs'!AQ29)&lt;34,IF(VALUE('Personal MTs'!AQ29)&gt;0,"OK","Tidak valid")))))</f>
        <v>-</v>
      </c>
      <c r="AR29" s="30" t="str">
        <f>IF('Personal MTs'!AO29="",IF('Personal MTs'!AR29="","-",IF('Personal MTs'!AR29&lt;&gt;"","Kolom AG Wajib Diisi","OK")),IF('Personal MTs'!AO29&lt;&gt;"",IF('Personal MTs'!AR29="","Wajib Diisi",IF(VALUE('Personal MTs'!AR29)&gt;50,"Cek lagi","OK"))))</f>
        <v>-</v>
      </c>
      <c r="AS29" s="30" t="str">
        <f>IF('Personal MTs'!AS29="","-",IF('Personal MTs'!AS29&gt;1,"Tidak valid",IF('Personal MTs'!AS29&lt;0,"Tidak valid","OK")))</f>
        <v>OK</v>
      </c>
      <c r="AT29" s="30" t="str">
        <f>IF('Personal MTs'!AS29="",IF('Personal MTs'!AT29&lt;&gt;"","Harap dikosongkan","-"),IF('Personal MTs'!AS29=0,IF('Personal MTs'!AT29&lt;&gt;"","Harap dikosongkan","OK"),IF('Personal MTs'!AT29="","Wajib Diisi",IF('Personal MTs'!AT29&gt;3,"Tidak valid",IF('Personal MTs'!AT29&lt;1,"Tidak valid","OK")))))</f>
        <v>OK</v>
      </c>
      <c r="AU29" s="30" t="str">
        <f>IF('Personal MTs'!AS29="",IF('Personal MTs'!AU29&lt;&gt;"","Harap dikosongkan","-"),IF('Personal MTs'!AT29&lt;&gt;1,IF('Personal MTs'!AU29="","OK","Harap dikosongkan"),IF('Personal MTs'!AU29="","Wajib Diisi",IF('Personal MTs'!AU29&gt;2016,"Cek lagi",IF('Personal MTs'!AU29&lt;2005,"Cek lagi","OK")))))</f>
        <v>OK</v>
      </c>
      <c r="AV29" s="30" t="str">
        <f>IF('Personal MTs'!AS29="",IF('Personal MTs'!AV29&lt;&gt;"","Harap dikosongkan","-"),IF('Personal MTs'!AT29&lt;&gt;1,IF('Personal MTs'!AV29="","OK","Harap dikosongkan"),IF('Personal MTs'!AV29="","Wajib Diisi",IF(VALUE('Personal MTs'!AV29)&gt;33,"Tidak valid",IF(VALUE('Personal MTs'!AV29)&lt;1,"Tidak valid","OK")))))</f>
        <v>OK</v>
      </c>
      <c r="AW29" s="30" t="str">
        <f>IF('Personal MTs'!AS29="",IF('Personal MTs'!AW29="","-","Harap dikosongkan"),IF('Personal MTs'!AS29=0,IF('Personal MTs'!AW29="","OK","Harap dikosongkan"),IF('Personal MTs'!AT29="",IF('Personal MTs'!AW29="","-","Harap dikosongkan"),IF('Personal MTs'!AT29&lt;&gt;1,IF('Personal MTs'!AW29="","OK","Harap dikosongkan"),IF('Personal MTs'!AW29="","OK",IF(LEN('Personal MTs'!AW29)&lt;12,"Tidak valid",IF(LEN('Personal MTs'!AW29)&gt;14,"Tidak valid","OK")))))))</f>
        <v>OK</v>
      </c>
      <c r="AX29" s="31" t="str">
        <f>IF('Personal MTs'!AS29="",IF('Personal MTs'!AX29="","-","Harap dikosongkan"),IF('Personal MTs'!AS29=0,IF('Personal MTs'!AX29="","OK","Harap dikosongkan"),IF('Personal MTs'!AT29="",IF('Personal MTs'!AX29="","-","Harap dikosongkan"),IF('Personal MTs'!AT29&lt;&gt;1,IF('Personal MTs'!AX29="","OK","Harap dikosongkan"),IF('Personal MTs'!AW29="",IF('Personal MTs'!AX29="","OK","Harap dikosongkan"),IF('Personal MTs'!AX29="","Wajib diisi",IF(LEN('Personal MTs'!AX29)&lt;5,"Cek lagi","OK")))))))</f>
        <v>OK</v>
      </c>
      <c r="AY29" s="31" t="str">
        <f>IF('Personal MTs'!AS29="",IF('Personal MTs'!AY29="","-","Harap dikosongkan"),IF('Personal MTs'!AS29=0,IF('Personal MTs'!AY29="","OK","Harap dikosongkan"),IF('Personal MTs'!AT29="",IF('Personal MTs'!AY29="","-","Harap dikosongkan"),IF('Personal MTs'!AT29&lt;&gt;1,IF('Personal MTs'!AY29="","OK","Harap dikosongkan"),IF('Personal MTs'!AW29="",IF('Personal MTs'!AY29="","OK","Harap dikosongkan"),IF('Personal MTs'!AY29="","Wajib diisi",IF(VALUE(LEFT('Personal MTs'!AY29,2))&gt;31,"Tanggal tidak valid",IF(VALUE(LEFT(RIGHT('Personal MTs'!AY29,7),2))&gt;12,"Bulan tidak valid",IF(VALUE(RIGHT('Personal MTs'!AY29,4))&gt;2016,"Tahun cek lagi",IF(VALUE(RIGHT('Personal MTs'!AY29,4))&lt;2005,"Tahun cek lagi","OK"))))))))))</f>
        <v>OK</v>
      </c>
      <c r="AZ29" s="30" t="str">
        <f>IF('Personal MTs'!AS29="",IF('Personal MTs'!AZ29="","-","Harap dikosongkan"),IF('Personal MTs'!AS29=0,IF('Personal MTs'!AZ29="","OK","Harap dikosongkan"),IF('Personal MTs'!AT29="",IF('Personal MTs'!AZ29="","-","Harap dikosongkan"),IF('Personal MTs'!AT29&lt;&gt;1,IF('Personal MTs'!AZ29="","OK","Harap dikosongkan"),IF('Personal MTs'!AW29="",IF('Personal MTs'!AZ29="","OK","Harap dikosongkan"),IF('Personal MTs'!AW29&lt;&gt;"",IF('Personal MTs'!AZ29="","Wajib diisi",IF('Personal MTs'!AZ29&gt;1,"Tidak valid","OK"))))))))</f>
        <v>OK</v>
      </c>
      <c r="BA29" s="30" t="str">
        <f>IF('Personal MTs'!AS29="",IF('Personal MTs'!BA29="","-","Harap dikosongkan"),IF('Personal MTs'!AS29=0,IF('Personal MTs'!BA29="","OK","Harap dikosongkan"),IF('Personal MTs'!AT29="",IF('Personal MTs'!BA29="","-","Harap dikosongkan"),IF('Personal MTs'!AT29&lt;&gt;1,IF('Personal MTs'!BA29="","OK","Harap dikosongkan"),IF('Personal MTs'!AZ29=0,IF('Personal MTs'!BA29="","OK","Harap dikosongkan"),IF('Personal MTs'!AZ29=1,IF('Personal MTs'!BA29="","Wajib diisi",IF('Personal MTs'!AZ29="",IF('Personal MTs'!BA29="","-","Harap dikosongkan"),IF('Personal MTs'!AZ29=0,IF('Personal MTs'!BA29="","OK","Harap dikosongkan"),IF('Personal MTs'!BA29="","Wajib diisi",IF('Personal MTs'!BA29&gt;2016,"Tidak valid",IF('Personal MTs'!BA29&lt;2005,"Tidak valid",IF('Personal MTs'!BA29&gt;'Personal MTs'!BA29,"Cek lagi","OK")))))))))))))</f>
        <v>OK</v>
      </c>
      <c r="BB29" s="30" t="str">
        <f>IF('Personal MTs'!AS29="",IF('Personal MTs'!BB29="","-","Harap dikosongkan"),IF('Personal MTs'!AS29=0,IF('Personal MTs'!BB29="","OK","Harap dikosongkan"),IF('Personal MTs'!AT29="",IF('Personal MTs'!BB29="","-","Harap dikosongkan"),IF('Personal MTs'!AT29&lt;&gt;1,IF('Personal MTs'!BB29="","OK","Harap dikosongkan"),IF('Personal MTs'!AZ29=0,IF('Personal MTs'!BB29="","OK","Harap dikosongkan"),IF('Personal MTs'!AZ29=1,IF('Personal MTs'!BB29="","Wajib diisi",IF('Personal MTs'!AZ29="",IF('Personal MTs'!BB29="","-","Harap dikosongkan"),IF('Personal MTs'!AZ29=0,IF('Personal MTs'!BB29="","OK","Harap dikosongkan"),IF('Personal MTs'!BB29="","Wajib diisi",IF('Personal MTs'!BB29&gt;20000000,"Cek lagi",IF('Personal MTs'!BB29&lt;100000,"Cek lagi","OK"))))))))))))</f>
        <v>OK</v>
      </c>
      <c r="BC29" s="30" t="str">
        <f>IF('Personal MTs'!BC29="","-",IF('Personal MTs'!BC29&gt;1,"Tidak valid","OK"))</f>
        <v>OK</v>
      </c>
      <c r="BD29" s="30" t="str">
        <f>IF('Personal MTs'!BC29="",IF('Personal MTs'!BD29="","-","Harap dikosongkan"),IF('Personal MTs'!BC29=0,IF('Personal MTs'!BD29="","OK","Harap dikosongkan"),IF('Personal MTs'!BD29="","Wajib Diisi",IF('Personal MTs'!BD29&gt;2016,"Tidak valid",IF('Personal MTs'!BD29&lt;2005,"Tidak valid","OK")))))</f>
        <v>OK</v>
      </c>
      <c r="BE29" s="30" t="str">
        <f>IF('Personal MTs'!BC29="",IF('Personal MTs'!BE29="","-","Harap dikosongkan"),IF('Personal MTs'!BC29=0,IF('Personal MTs'!BE29="","OK","Harap dikosongkan"),IF('Personal MTs'!BE29="","Wajib Diisi",IF('Personal MTs'!BE29&gt;2000000,"Cek lagi",IF('Personal MTs'!BE29&lt;50000,"Cek lagi","OK")))))</f>
        <v>OK</v>
      </c>
      <c r="BF29" s="30" t="str">
        <f>IF('Personal MTs'!BF29="","-",IF('Personal MTs'!BF29&gt;1,"Tidak valid","OK"))</f>
        <v>OK</v>
      </c>
      <c r="BG29" s="30" t="str">
        <f>IF('Personal MTs'!BF29="",IF('Personal MTs'!BG29&lt;&gt;"","Harap dikosongkan","-"),IF('Personal MTs'!BF29=0,IF('Personal MTs'!BG29&lt;&gt;"","Harap dikosongkan","OK"),IF('Personal MTs'!BG29="","Wajib Diisi",IF('Personal MTs'!BG29&gt;4,"Tidak valid",IF('Personal MTs'!BG29&lt;1,"Tidak valid","OK")))))</f>
        <v>OK</v>
      </c>
      <c r="BH29" s="30" t="str">
        <f>IF('Personal MTs'!BF29="",IF('Personal MTs'!BH29&lt;&gt;"","Harap dikosongkan","-"),IF('Personal MTs'!BF29=0,IF('Personal MTs'!BH29&lt;&gt;"","Harap dikosongkan","OK"),IF('Personal MTs'!BH29="","Wajib Diisi",IF('Personal MTs'!BH29&gt;4,"Tidak valid",IF('Personal MTs'!BH29&lt;1,"Tidak valid","OK")))))</f>
        <v>OK</v>
      </c>
      <c r="BI29" s="30" t="str">
        <f>IF('Personal MTs'!BF29="",IF('Personal MTs'!BI29&lt;&gt;"","Harap dikosongkan","-"),IF('Personal MTs'!BF29=0,IF('Personal MTs'!BI29&lt;&gt;"","Harap dikosongkan","OK"),IF('Personal MTs'!BI29="","Wajib Diisi",IF('Personal MTs'!BI29&gt;2015,"Tidak valid",IF('Personal MTs'!BI29&lt;1980,"Tidak valid","OK")))))</f>
        <v>OK</v>
      </c>
      <c r="BJ29" s="30" t="str">
        <f>IF('Personal MTs'!BJ29="","-",IF('Personal MTs'!BJ29&gt;1,"Tidak valid","OK"))</f>
        <v>-</v>
      </c>
      <c r="BK29" s="30" t="str">
        <f>IF('Personal MTs'!BJ29="",IF('Personal MTs'!BK29&lt;&gt;"","Kolom BJ harus diisi","-"),IF('Personal MTs'!BJ29=0,IF('Personal MTs'!BK29&lt;&gt;"","Harap dikosongkan","OK"),IF('Personal MTs'!BK29="","Wajib Diisi",IF('Personal MTs'!BK29&gt;2016,"Tidak valid",IF('Personal MTs'!BK29&lt;1980,"Tidak valid","OK")))))</f>
        <v>-</v>
      </c>
      <c r="BL29" s="30" t="str">
        <f>IF('Personal MTs'!BL29="","-",IF('Personal MTs'!BL29&gt;1,"Tidak valid","OK"))</f>
        <v>-</v>
      </c>
      <c r="BM29" s="30" t="str">
        <f>IF('Personal MTs'!BL29="",IF('Personal MTs'!BM29&lt;&gt;"","Kolom BL harus diisi","-"),IF('Personal MTs'!BL29=0,IF('Personal MTs'!BM29&lt;&gt;"","Harap dikosongkan","OK"),IF('Personal MTs'!BM29="","Wajib Diisi",IF('Personal MTs'!BM29&gt;2016,"Tidak valid",IF('Personal MTs'!BM29&lt;1980,"Tidak valid","OK")))))</f>
        <v>-</v>
      </c>
      <c r="BN29" s="30" t="str">
        <f>IF('Personal MTs'!BN29="","-",IF('Personal MTs'!BN29&gt;1,"Tidak valid","OK"))</f>
        <v>-</v>
      </c>
      <c r="BO29" s="30" t="str">
        <f>IF('Personal MTs'!BN29="",IF('Personal MTs'!BO29&lt;&gt;"","Kolom BN harus diisi","-"),IF('Personal MTs'!BN29=0,IF('Personal MTs'!BO29&lt;&gt;"","Harap dikosongkan","OK"),IF('Personal MTs'!BO29="","Wajib Diisi",IF('Personal MTs'!BO29&gt;2016,"Tidak valid",IF('Personal MTs'!BO29&lt;1980,"Tidak valid","OK")))))</f>
        <v>-</v>
      </c>
      <c r="BP29" s="30" t="str">
        <f>IF('Personal MTs'!BP29="","-",IF('Personal MTs'!BP29&gt;1,"Tidak valid","OK"))</f>
        <v>-</v>
      </c>
      <c r="BQ29" s="30" t="str">
        <f>IF('Personal MTs'!BP29="",IF('Personal MTs'!BQ29&lt;&gt;"","Kolom BP harus diisi","-"),IF('Personal MTs'!BP29=0,IF('Personal MTs'!BQ29&lt;&gt;"","Harap dikosongkan","OK"),IF('Personal MTs'!BQ29="","Wajib Diisi",IF('Personal MTs'!BQ29&gt;2016,"Tidak valid",IF('Personal MTs'!BQ29&lt;1980,"Tidak valid","OK")))))</f>
        <v>-</v>
      </c>
      <c r="BR29" s="30" t="str">
        <f>IF('Personal MTs'!BR29="","-",IF('Personal MTs'!BR29&gt;1,"Tidak valid","OK"))</f>
        <v>-</v>
      </c>
      <c r="BS29" s="30" t="str">
        <f>IF('Personal MTs'!BR29="",IF('Personal MTs'!BS29&lt;&gt;"","Kolom BR harus diisi","-"),IF('Personal MTs'!BR29=0,IF('Personal MTs'!BS29&lt;&gt;"","Harap dikosongkan","OK"),IF('Personal MTs'!BS29="","Wajib Diisi",IF('Personal MTs'!BS29&gt;2016,"Tidak valid",IF('Personal MTs'!BS29&lt;1980,"Tidak valid","OK")))))</f>
        <v>-</v>
      </c>
      <c r="BT29" s="30" t="str">
        <f>IF('Personal MTs'!BT29="","-",IF(LEN('Personal MTs'!BT29)&lt;5,"Cek lagi","OK"))</f>
        <v>OK</v>
      </c>
      <c r="BU29" s="30" t="str">
        <f>IF('Personal MTs'!BU29="","-",IF(LEN('Personal MTs'!BU29)&lt;4,"Cek lagi","OK"))</f>
        <v>OK</v>
      </c>
      <c r="BV29" s="30" t="str">
        <f>IF('Personal MTs'!BV29="","-",IF(LEN('Personal MTs'!BV29)&lt;4,"Cek lagi","OK"))</f>
        <v>OK</v>
      </c>
      <c r="BW29" s="30" t="str">
        <f>IF('Personal MTs'!BW29="","-",IF(LEN('Personal MTs'!BW29)&lt;4,"Cek lagi","OK"))</f>
        <v>OK</v>
      </c>
      <c r="BX29" s="30" t="str">
        <f>IF('Personal MTs'!BX29="","-",IF(LEN('Personal MTs'!BX29)&lt;4,"Cek lagi","OK"))</f>
        <v>OK</v>
      </c>
      <c r="BY29" s="30" t="str">
        <f>IF('Personal MTs'!BY29="","-",IF(LEN('Personal MTs'!BY29)&lt;&gt;5,"Tidak valid","OK"))</f>
        <v>OK</v>
      </c>
      <c r="BZ29" s="30" t="str">
        <f>IF('Personal MTs'!BZ29="","-",IF('Personal MTs'!BZ29&gt;5,"Tidak valid",IF('Personal MTs'!BZ29&lt;1,"Tidak valid","OK")))</f>
        <v>OK</v>
      </c>
      <c r="CA29" s="30" t="str">
        <f>IF('Personal MTs'!CA29="","-",IF('Personal MTs'!CA29&gt;8,"Tidak valid",IF('Personal MTs'!CA29&lt;1,"Tidak valid","OK")))</f>
        <v>OK</v>
      </c>
      <c r="CB29" s="30" t="str">
        <f>IF('Personal MTs'!CB29="","-",IF(LEN('Personal MTs'!CB29)&lt;9,"Cek lagi",IF(LEN('Personal MTs'!CB29)&gt;14,"Cek lagi","OK")))</f>
        <v>OK</v>
      </c>
      <c r="CC29" s="103" t="str">
        <f>IF('Personal MTs'!CC29="","-",IF('Personal MTs'!CC29&gt;6,"Tidak valid",IF('Personal MTs'!CC29&lt;1,"Tidak valid","OK")))</f>
        <v>OK</v>
      </c>
      <c r="CD29" s="103" t="str">
        <f>IF('Personal MTs'!CD29="","-",IF('Personal MTs'!CD29&gt;6,"Tidak valid",IF('Personal MTs'!CD29&lt;1,"Tidak valid","OK")))</f>
        <v>OK</v>
      </c>
      <c r="CE29" s="103" t="str">
        <f>IF('Personal MTs'!S29="","-",IF('Personal MTs'!S29&lt;6,IF('Personal MTs'!CE29="","OK","Cek lagi Kolom S"),IF(AND('Personal MTs'!S29&lt;6,'Personal MTs'!CE29&lt;&gt;""),"Harap Dikosongkan",IF(AND('Personal MTs'!S29&lt;6,'Personal MTs'!CE29=""),"-",IF(AND('Personal MTs'!S29&gt;5,'Personal MTs'!CE29=""),"Wajib Diisi",IF(OR(AND('Personal MTs'!S29&gt;5,'Personal MTs'!CE29&lt;"01"),AND('Personal MTs'!S29&gt;5,'Personal MTs'!CE29&gt;"18")),"Tidak Valid","OK"))))))</f>
        <v>OK</v>
      </c>
      <c r="CF29" s="103" t="str">
        <f>IF('Personal MTs'!S29="","-",IF('Personal MTs'!S29&lt;6,IF('Personal MTs'!CF29="","OK","Cek lagi Kolom S"),IF(AND('Personal MTs'!S29&lt;6,'Personal MTs'!CF29&lt;&gt;""),"Harap Dikosongkan",IF(AND('Personal MTs'!S29&lt;6,'Personal MTs'!CF29=""),"-",IF(AND('Personal MTs'!S29&gt;5,'Personal MTs'!CF29=""),"Wajib Diisi","OK")))))</f>
        <v>OK</v>
      </c>
      <c r="CG29" s="103" t="str">
        <f>IF('Personal MTs'!S29="","-",IF('Personal MTs'!S29&lt;6,IF('Personal MTs'!CG29="","OK","Cek lagi Kolom S"),IF(AND('Personal MTs'!S29&lt;6,'Personal MTs'!CG29&lt;&gt;""),"Harap Dikosongkan",IF(AND('Personal MTs'!S29&lt;6,'Personal MTs'!CG29=""),"-",IF(AND('Personal MTs'!S29&gt;5,'Personal MTs'!CG29=""),"Wajib Diisi",IF(OR(AND('Personal MTs'!S29&gt;5,'Personal MTs'!CG29&lt;1980),AND('Personal MTs'!S29&gt;5,'Personal MTs'!CG29&gt;2016)),"Cek lagi","OK"))))))</f>
        <v>OK</v>
      </c>
      <c r="CH29" s="103" t="str">
        <f>IF('Personal MTs'!S29="","-",IF('Personal MTs'!S29&lt;8,IF('Personal MTs'!CH29="","OK","Cek lagi Kolom S"),IF(AND('Personal MTs'!S29&lt;8,'Personal MTs'!CH29&lt;&gt;""),"Harap Dikosongkan",IF(AND('Personal MTs'!S29&lt;8,'Personal MTs'!CH29=""),"-",IF(AND('Personal MTs'!S29&gt;7,'Personal MTs'!CH29=""),"Wajib Diisi",IF(OR(AND('Personal MTs'!S29&gt;7,'Personal MTs'!CH29&lt;"01"),AND('Personal MTs'!S29&gt;7,'Personal MTs'!CH29&gt;"18")),"Tidak Valid","OK"))))))</f>
        <v>OK</v>
      </c>
      <c r="CI29" s="103" t="str">
        <f>IF('Personal MTs'!S29="","-",IF('Personal MTs'!S29&lt;8,IF('Personal MTs'!CI29="","OK","Cek lagi Kolom S"),IF(AND('Personal MTs'!S29&lt;8,'Personal MTs'!CI29&lt;&gt;""),"Harap Dikosongkan",IF(AND('Personal MTs'!S29&lt;8,'Personal MTs'!CI29=""),"-",IF(AND('Personal MTs'!S29&gt;7,'Personal MTs'!CI29=""),"Wajib Diisi","OK")))))</f>
        <v>OK</v>
      </c>
      <c r="CJ29" s="103" t="str">
        <f>IF('Personal MTs'!S29="","-",IF('Personal MTs'!S29&lt;8,IF('Personal MTs'!CJ29="","OK","Cek lagi Kolom S"),IF(AND('Personal MTs'!S29&lt;8,'Personal MTs'!CJ29&lt;&gt;""),"Harap Dikosongkan",IF(AND('Personal MTs'!S29&lt;8,'Personal MTs'!CJ29=""),"-",IF(AND('Personal MTs'!S29&gt;7,'Personal MTs'!CJ29=""),"Wajib Diisi",IF(OR(AND('Personal MTs'!S29&gt;7,'Personal MTs'!CJ29&lt;1980),AND('Personal MTs'!S29&gt;7,'Personal MTs'!CJ29&gt;2016)),"Cek lagi","OK"))))))</f>
        <v>OK</v>
      </c>
      <c r="CK29" s="103" t="str">
        <f>IF('Personal MTs'!S29="","-",IF('Personal MTs'!S29&lt;9,IF('Personal MTs'!CK29="","OK","Cek lagi Kolom S"),IF(AND('Personal MTs'!S29&lt;9,'Personal MTs'!CK29&lt;&gt;""),"Harap Dikosongkan",IF(AND('Personal MTs'!S29&lt;9,'Personal MTs'!CK29=""),"-",IF(AND('Personal MTs'!S29&gt;8,'Personal MTs'!CK29=""),"Wajib Diisi",IF(OR(AND('Personal MTs'!S29&gt;8,'Personal MTs'!CK29&lt;"01"),AND('Personal MTs'!S29&gt;8,'Personal MTs'!CK29&gt;"18")),"Tidak Valid","OK"))))))</f>
        <v>OK</v>
      </c>
      <c r="CL29" s="103" t="str">
        <f>IF('Personal MTs'!S29="","-",IF('Personal MTs'!S29&lt;9,IF('Personal MTs'!CL29="","OK","Cek lagi Kolom S"),IF(AND('Personal MTs'!S29&lt;9,'Personal MTs'!CL29&lt;&gt;""),"Harap Dikosongkan",IF(AND('Personal MTs'!S29&lt;9,'Personal MTs'!CL29=""),"-",IF(AND('Personal MTs'!S29&gt;8,'Personal MTs'!CL29=""),"Wajib Diisi","OK")))))</f>
        <v>OK</v>
      </c>
      <c r="CM29" s="103" t="str">
        <f>IF('Personal MTs'!S29="","-",IF('Personal MTs'!S29&lt;9,IF('Personal MTs'!CM29="","OK","Cek lagi Kolom S"),IF(AND('Personal MTs'!S29&lt;9,'Personal MTs'!CM29&lt;&gt;""),"Harap Dikosongkan",IF(AND('Personal MTs'!S29&lt;9,'Personal MTs'!CM29=""),"-",IF(AND('Personal MTs'!S29&gt;8,'Personal MTs'!CM29=""),"Wajib Diisi",IF(OR(AND('Personal MTs'!S29&gt;8,'Personal MTs'!CM29&lt;1980),AND('Personal MTs'!S29&gt;8,'Personal MTs'!CM29&gt;2016)),"Cek lagi","OK"))))))</f>
        <v>OK</v>
      </c>
      <c r="CN29" s="103" t="str">
        <f>IF(AND('Personal MTs'!AH29=1,'Personal MTs'!U29=2,'Personal MTs'!AC29=1),IF(AND('Personal MTs'!AH29=1,'Personal MTs'!U29=2,'Personal MTs'!AC29=1,'Personal MTs'!CN29=""),"Wajib Diisi",IF(AND('Personal MTs'!AH29=1,'Personal MTs'!U29=2,'Personal MTs'!AC29=1,'Personal MTs'!CN29&lt;&gt;""),"OK","-")),IF('Personal MTs'!CN29&lt;&gt;"","Harap Dikosongkan","-"))</f>
        <v>OK</v>
      </c>
      <c r="CO29" s="103" t="str">
        <f>IF(AND('Personal MTs'!AH29=1,'Personal MTs'!U29=2,'Personal MTs'!AC29=1),IF('Personal MTs'!CO29="","Wajib Diisi",IF(VALUE(RIGHT('Personal MTs'!CO29,4))&gt;2016,"Tahun cek lagi",IF(VALUE(RIGHT('Personal MTs'!CO29,4))&lt;1961,"Tahun cek lagi","OK"))),IF('Personal MTs'!CO29&lt;&gt;"","Harap dikosongkan","-"))</f>
        <v>OK</v>
      </c>
      <c r="CP29" s="103" t="str">
        <f>IF(AND('Personal MTs'!AH29=1,'Personal MTs'!U29=2,'Personal MTs'!AC29=1,'Personal MTs'!V29=1),IF(AND('Personal MTs'!AH29=1,'Personal MTs'!U29=2,'Personal MTs'!AC29=1,'Personal MTs'!CP29="",,'Personal MTs'!V29=1),"Wajib Diisi",IF(AND('Personal MTs'!AH29=1,'Personal MTs'!U29=2,'Personal MTs'!AC29=1,'Personal MTs'!CP29&lt;&gt;"",'Personal MTs'!V29=1),"OK","-")),IF('Personal MTs'!CP29&lt;&gt;"","Harap Dikosongkan","-"))</f>
        <v>-</v>
      </c>
      <c r="CQ29" s="103" t="str">
        <f>IF(AND('Personal MTs'!AH29=1,'Personal MTs'!U29=2,'Personal MTs'!AC29=1,'Personal MTs'!V29=1),IF('Personal MTs'!CQ29="","Wajib Diisi",IF(VALUE(RIGHT('Personal MTs'!CQ29,4))&gt;2016,"Tahun cek lagi",IF(VALUE(RIGHT('Personal MTs'!CQ29,4))&lt;2006,"Tahun cek lagi","OK"))),IF('Personal MTs'!CQ29&lt;&gt;"","Harap dikosongkan","-"))</f>
        <v>-</v>
      </c>
      <c r="CR29" s="103" t="str">
        <f>IF(AND('Personal MTs'!AS29="",'Personal MTs'!CR29=""),"-",IF(AND('Personal MTs'!AS29=0,'Personal MTs'!CR29=""),"OK",IF(AND('Personal MTs'!AS29=1,'Personal MTs'!CR29=""),"Wajib Diisi",IF('Personal MTs'!AS29="",IF('Personal MTs'!CR29&lt;&gt;"","Harap dikosongkan","-"),IF('Personal MTs'!AS29&gt;1,IF('Personal MTs'!CR29="","-","Harap dikosongkan"),IF('Personal MTs'!CR29="","-",IF(LEN('Personal MTs'!CR29)&gt;54,"Tidak valid",IF(LEN('Personal MTs'!CR29)&lt;2,"Tidak valid",IF(VALUE('Personal MTs'!CR29)&lt;0,"Cek lagi","OK")))))))))</f>
        <v>OK</v>
      </c>
      <c r="CS29" s="103" t="str">
        <f>IF(AND('Personal MTs'!AS29="",'Personal MTs'!CS29=""),"-",IF(AND('Personal MTs'!AS29=0,'Personal MTs'!CS29=""),"OK",IF(AND('Personal MTs'!AS29=1,'Personal MTs'!CS29=""),"Wajib Diisi",IF(OR('Personal MTs'!AS29="",'Personal MTs'!AS29=0),IF('Personal MTs'!CS29&lt;&gt;"","Harap dikosongkan","-"),IF('Personal MTs'!AS29&gt;1,IF('Personal MTs'!CS29="","-","Harap dikosongkan"),IF('Personal MTs'!CS29="","-",IF(('Personal MTs'!CS29)&gt;6,"Tidak Valid",IF(('Personal MTs'!CS29)&lt;1,"Tidak Valid",IF(VALUE('Personal MTs'!CS29)&lt;0,"Cek lagi","OK")))))))))</f>
        <v>OK</v>
      </c>
      <c r="CT29" s="103" t="str">
        <f>IF(AND('Personal MTs'!AS29="",'Personal MTs'!CT29=""),"-",IF(AND('Personal MTs'!AS29=0,'Personal MTs'!CT29=""),"OK",IF(AND('Personal MTs'!AT29=1,'Personal MTs'!CT29=""),"Wajib Diisi",IF(AND('Personal MTs'!AT29&gt;1,'Personal MTs'!CT29=""),"OK",IF(AND('Personal MTs'!AT29&lt;&gt;1,'Personal MTs'!CT29&lt;&gt;""),"Harap Dikosongkan",IF(AND('Personal MTs'!AT29=1,'Personal MTs'!CT29&lt;&gt;""),IF(VALUE(RIGHT('Personal MTs'!CT29,4))&gt;2016,"Tahun cek lagi",IF(VALUE(RIGHT('Personal MTs'!CT29,4))&lt;2006,"Tahun cek lagi","OK")),"-"))))))</f>
        <v>OK</v>
      </c>
      <c r="CU29" s="103" t="str">
        <f>IF(AND('Personal MTs'!AS29="",'Personal MTs'!CU29=""),"-",IF(AND('Personal MTs'!AS29=0,'Personal MTs'!CU29=""),"OK",IF(AND('Personal MTs'!AT29=1,'Personal MTs'!CU29=""),"Wajib Diisi",IF(AND('Personal MTs'!AT29&gt;1,'Personal MTs'!CT29=""),"OK",IF(AND('Personal MTs'!AT29&lt;&gt;1,'Personal MTs'!CU29&lt;&gt;""),"Harap Dikosongkan",IF(AND('Personal MTs'!AT29=1,'Personal MTs'!CU29&lt;&gt;""),IF(LEN('Personal MTs'!CU29)&gt;54,"Tidak Valid",IF(LEN('Personal MTs'!CU29)&lt;2,"Tidak Valid","OK")),"-"))))))</f>
        <v>OK</v>
      </c>
      <c r="CV29" s="103" t="str">
        <f>IF(AND('Personal MTs'!AS29="",'Personal MTs'!CV29=""),"-",IF(AND('Personal MTs'!AS29=0,'Personal MTs'!CV29=""),"OK",IF(AND('Personal MTs'!AT29=1,'Personal MTs'!CV29=""),"Wajib Diisi",IF(AND('Personal MTs'!AT29&gt;1,'Personal MTs'!CV29=""),"OK",IF(AND('Personal MTs'!AT29&lt;&gt;1,'Personal MTs'!CV29&lt;&gt;""),"Harap Dikosongkan",IF(AND('Personal MTs'!AT29=1,'Personal MTs'!CV29&lt;&gt;""),IF(VALUE(RIGHT('Personal MTs'!CV29,4))&gt;2016,"Tahun cek lagi",IF(VALUE(RIGHT('Personal MTs'!CV29,4))&lt;2006,"Tahun cek lagi","OK")),"-"))))))</f>
        <v>OK</v>
      </c>
      <c r="CW29" s="103" t="str">
        <f>IF(AND('Personal MTs'!AS29="",'Personal MTs'!CW29=""),"-",IF(AND('Personal MTs'!AS29=0,'Personal MTs'!CW29=""),"OK",IF(AND('Personal MTs'!AS29=1,'Personal MTs'!CW29=""),"Wajib Diisi",IF(AND('Personal MTs'!AS29&lt;&gt;1,'Personal MTs'!CW29&lt;&gt;""),"Harap Dikosongkan",IF(AND('Personal MTs'!AS29=1,'Personal MTs'!CW29&lt;&gt;""),IF(LEN('Personal MTs'!CW29)&gt;3,"Tidak Valid",IF(LEN('Personal MTs'!CW29)&lt;3,"Tidak Valid","OK")),"-")))))</f>
        <v>OK</v>
      </c>
      <c r="CX29" s="103" t="str">
        <f>IF(AND('Personal MTs'!AS29="",'Personal MTs'!CX29=""),"-",IF(AND('Personal MTs'!AS29=0,'Personal MTs'!CX29=""),"OK",IF(AND('Personal MTs'!AS29=1,'Personal MTs'!CX29=""),"Wajib Diisi",IF(AND('Personal MTs'!AS29&lt;&gt;1,'Personal MTs'!CX29&lt;&gt;""),"Harap Dikosongkan",IF(AND('Personal MTs'!AS29=1,'Personal MTs'!CX29&lt;&gt;""),"OK","-")))))</f>
        <v>OK</v>
      </c>
    </row>
    <row r="30" spans="1:102" s="23" customFormat="1" ht="15" customHeight="1">
      <c r="A30" s="30" t="str">
        <f>IF('Personal MTs'!A30="","-",IF(LEN('Personal MTs'!A30)&lt;&gt;12,"Tidak valid","OK"))</f>
        <v>OK</v>
      </c>
      <c r="B30" s="30" t="str">
        <f>IF('Personal MTs'!B30="","-",IF(LEN('Personal MTs'!B30)&lt;&gt;8,"Tidak valid","OK"))</f>
        <v>OK</v>
      </c>
      <c r="C30" s="31" t="str">
        <f>IF('Personal MTs'!C30="","-",IF(LEN('Personal MTs'!C30)&lt;5,"Cek lagi","OK"))</f>
        <v>OK</v>
      </c>
      <c r="D30" s="30" t="str">
        <f>IF('Personal MTs'!D30="","-",IF('Personal MTs'!D30="MTsN","OK",IF('Personal MTs'!D30="MTsS","OK","Tidak valid")))</f>
        <v>OK</v>
      </c>
      <c r="E30" s="30" t="str">
        <f>IF('Personal MTs'!E30="","-",IF(LEN('Personal MTs'!E30)&lt;5,"Cek lagi","OK"))</f>
        <v>OK</v>
      </c>
      <c r="F30" s="30" t="str">
        <f>IF('Personal MTs'!F30="","-",IF(LEN('Personal MTs'!F30)&lt;4,"Cek lagi","OK"))</f>
        <v>OK</v>
      </c>
      <c r="G30" s="30" t="str">
        <f>IF('Personal MTs'!G30="","-",IF(LEN('Personal MTs'!G30)&lt;4,"Cek lagi","OK"))</f>
        <v>OK</v>
      </c>
      <c r="H30" s="30" t="str">
        <f>IF('Personal MTs'!H30="","-",IF(LEN('Personal MTs'!H30)&lt;4,"Cek lagi","OK"))</f>
        <v>OK</v>
      </c>
      <c r="I30" s="30" t="str">
        <f>IF('Personal MTs'!I30="","-",IF(LEN('Personal MTs'!I30)&lt;4,"Cek lagi","OK"))</f>
        <v>OK</v>
      </c>
      <c r="J30" s="30" t="str">
        <f>IF('Personal MTs'!J30="","-",IF(LEN('Personal MTs'!J30)&lt;&gt;5,"Tidak valid","OK"))</f>
        <v>OK</v>
      </c>
      <c r="K30" s="30" t="str">
        <f>IF('Personal MTs'!K30="","-",IF(LEN('Personal MTs'!K30)&lt;&gt;18,"Tidak valid",IF(VALUE('Personal MTs'!K30)&lt;0,"Cek lagi","OK")))</f>
        <v>OK</v>
      </c>
      <c r="L30" s="30" t="str">
        <f>IF('Personal MTs'!L30="","-",IF(LEN('Personal MTs'!L30)&lt;&gt;16,"Tidak valid","OK"))</f>
        <v>OK</v>
      </c>
      <c r="M30" s="30" t="str">
        <f>IF('Personal MTs'!M30="","-",IF(LEN('Personal MTs'!M30)&lt;4,"Cek lagi","OK"))</f>
        <v>OK</v>
      </c>
      <c r="N30" s="30" t="str">
        <f>IF('Personal MTs'!N30="","-",IF(LEN('Personal MTs'!N30)&lt;16,"Tidak valid","OK"))</f>
        <v>OK</v>
      </c>
      <c r="O30" s="30" t="str">
        <f>IF('Personal MTs'!O30="","-",IF(LEN('Personal MTs'!O30)&lt;4,"Cek lagi","OK"))</f>
        <v>OK</v>
      </c>
      <c r="P30" s="31" t="str">
        <f>IF('Personal MTs'!P30="","-",IF(VALUE(LEFT('Personal MTs'!P30,2))&gt;31,"Tanggal tidak valid",IF(VALUE(LEFT(RIGHT('Personal MTs'!P30,7),2))&gt;12,"Bulan tidak valid",IF(VALUE(RIGHT('Personal MTs'!P30,4))&gt;2000,"Umur terlalu muda",IF(VALUE(RIGHT('Personal MTs'!P30,4))&lt;1945,"Umur terlalu tua","OK")))))</f>
        <v>OK</v>
      </c>
      <c r="Q30" s="30" t="str">
        <f>IF('Personal MTs'!Q30="","-",IF('Personal MTs'!Q30="L","OK",IF('Personal MTs'!Q30="P","OK","Tidak valid")))</f>
        <v>OK</v>
      </c>
      <c r="R30" s="30" t="str">
        <f>IF('Personal MTs'!R30="","-",IF(LEN('Personal MTs'!R30)&lt;4,"Cek lagi","OK"))</f>
        <v>OK</v>
      </c>
      <c r="S30" s="30" t="str">
        <f>IF('Personal MTs'!S30="","-",IF('Personal MTs'!S30&gt;9,"Tidak valid","OK"))</f>
        <v>OK</v>
      </c>
      <c r="T30" s="30" t="str">
        <f>IF('Personal MTs'!S30="","-",IF('Personal MTs'!S30&gt;2,IF('Personal MTs'!T30="","Wajib Diisi",IF(VALUE('Personal MTs'!T30)&gt;18,"Tidak valid","OK")),IF('Personal MTs'!S30&lt;3,IF('Personal MTs'!T30="","OK","Harap dikosongkan"))))</f>
        <v>OK</v>
      </c>
      <c r="U30" s="30" t="str">
        <f>IF('Personal MTs'!U30="","-",IF('Personal MTs'!U30&gt;2,"Tidak valid",IF('Personal MTs'!U30&lt;1,"Tidak valid","OK")))</f>
        <v>OK</v>
      </c>
      <c r="V30" s="30" t="str">
        <f>IF('Personal MTs'!U30="",IF('Personal MTs'!V30="","-","Tidak valid"),IF('Personal MTs'!U30=2,IF('Personal MTs'!V30="","Wajib Diisi",IF(VALUE('Personal MTs'!V30)&gt;1,"Tidak valid","OK")),IF('Personal MTs'!U30=1,IF('Personal MTs'!V30="","OK","Harap dikosongkan"))))</f>
        <v>OK</v>
      </c>
      <c r="W30" s="31" t="str">
        <f>IF('Personal MTs'!U30=1,"OK",IF('Personal MTs'!V30="",IF('Personal MTs'!W30&lt;&gt;"","Harap dikosongkan","-"),IF('Personal MTs'!V30=0,IF('Personal MTs'!W30&lt;&gt;"","Harap dikosongkan","OK"),IF('Personal MTs'!W30="","Wajib Diisi",IF(VALUE(LEFT('Personal MTs'!W30,2))&gt;31,"Tanggal tidak valid",IF(VALUE(LEFT(RIGHT('Personal MTs'!W30,7),2))&gt;12,"Bulan tidak valid",IF(VALUE(RIGHT('Personal MTs'!W30,4))&gt;2016,"Tahun cek lagi",IF(VALUE(RIGHT('Personal MTs'!W30,4))&lt;1990,"Tahun cek lagi","OK"))))))))</f>
        <v>OK</v>
      </c>
      <c r="X30" s="30" t="str">
        <f>IF('Personal MTs'!U30="","-",IF('Personal MTs'!U30=1,IF('Personal MTs'!X30="","Wajib Diisi",IF(VALUE(LEFT('Personal MTs'!X30,2))&gt;14,"Tidak valid","OK")),IF('Personal MTs'!U30=2,(IF('Personal MTs'!V30&lt;1,IF('Personal MTs'!X30="","OK","Harap dikosongkan"),IF('Personal MTs'!X30="","Wajib Diisi",IF(VALUE(LEFT('Personal MTs'!X30,2))&gt;14,"Tidak valid","OK")))))))</f>
        <v>OK</v>
      </c>
      <c r="Y30" s="31" t="str">
        <f>IF('Personal MTs'!U30="","-",IF('Personal MTs'!U30=2,"OK",IF('Personal MTs'!U30=1,IF('Personal MTs'!Y30="","Wajib Diisi",IF('Personal MTs'!Y30="","-",IF(VALUE(LEFT('Personal MTs'!Y30,2))&gt;31,"Tanggal tidak valid",IF(VALUE(LEFT(RIGHT('Personal MTs'!Y30,7),2))&gt;12,"Bulan tidak valid",IF(VALUE(RIGHT('Personal MTs'!Y30,4))&gt;2016,"Tahun cek lagi",IF(VALUE(RIGHT('Personal MTs'!Y30,4))&lt;1960,"Tahun cek lagi","OK")))))))))</f>
        <v>OK</v>
      </c>
      <c r="Z30" s="31" t="str">
        <f>IF('Personal MTs'!Z30="","-",IF(VALUE(LEFT('Personal MTs'!Z30,2))&gt;31,"Tanggal tidak valid",IF(VALUE(LEFT(RIGHT('Personal MTs'!Z30,7),2))&gt;12,"Bulan tidak valid",IF(VALUE(RIGHT('Personal MTs'!Z30,4))&gt;2016,"Tahun cek lagi",IF(VALUE(RIGHT('Personal MTs'!Z30,4))&lt;1960,"Tahun cek lagi","OK")))))</f>
        <v>OK</v>
      </c>
      <c r="AA30" s="31" t="str">
        <f>IF('Personal MTs'!AA30="","-",IF(VALUE(LEFT('Personal MTs'!AA30,2))&gt;31,"Tanggal tidak valid",IF(VALUE(LEFT(RIGHT('Personal MTs'!AA30,7),2))&gt;12,"Bulan tidak valid",IF(VALUE(RIGHT('Personal MTs'!AA30,4))&gt;2016,"Tahun cek lagi",IF(VALUE(RIGHT('Personal MTs'!AA30,4))&lt;1960,"Tahun cek lagi","OK")))))</f>
        <v>OK</v>
      </c>
      <c r="AB30" s="30" t="str">
        <f>IF('Personal MTs'!AB30="","-",IF('Personal MTs'!AB30&gt;6,"Tidak valid",IF('Personal MTs'!AB30&lt;1,"Tidak valid","OK")))</f>
        <v>OK</v>
      </c>
      <c r="AC30" s="30" t="str">
        <f>IF('Personal MTs'!AC30="","-",IF('Personal MTs'!AC30&gt;4,"Tidak valid",IF('Personal MTs'!AC30&lt;1,"Tidak valid","OK")))</f>
        <v>OK</v>
      </c>
      <c r="AD30" s="30" t="str">
        <f>IF('Personal MTs'!AD30="","-",IF('Personal MTs'!AD30&gt;20000000,"Cek lagi","OK"))</f>
        <v>OK</v>
      </c>
      <c r="AE30" s="30" t="str">
        <f>IF('Personal MTs'!AE30="","-",IF('Personal MTs'!AE30&gt;2,"Tidak valid",IF('Personal MTs'!AE30&lt;1,"Tidak valid","OK")))</f>
        <v>OK</v>
      </c>
      <c r="AF30" s="30" t="str">
        <f>IF('Personal MTs'!AE30="",IF('Personal MTs'!AF30="","-","Harap dikosongkan"),IF('Personal MTs'!AE30=1,IF('Personal MTs'!AF30="","OK","Harap dikosongkan"),IF('Personal MTs'!AF30="","Wajib Diisi",IF('Personal MTs'!AF30&gt;8,"Tidak valid",IF('Personal MTs'!AF30&lt;1,"Tidak valid","OK")))))</f>
        <v>OK</v>
      </c>
      <c r="AG30" s="53" t="str">
        <f>IF('Personal MTs'!AE30=1,IF('Personal MTs'!AG30="","OK","Harap dikosongkan"),IF('Personal MTs'!AF30="",IF('Personal MTs'!AF30="","-","Harap dikosongkan"),IF('Personal MTs'!AF30="",IF('Personal MTs'!AG30="","OK","Harap dikosongkan"),IF('Personal MTs'!AF30&lt;&gt;"",IF('Personal MTs'!AG30="","Wajib Diisi",IF(LEN('Personal MTs'!AG30)&lt;&gt;8,"Tidak valid","OK"))))))</f>
        <v>OK</v>
      </c>
      <c r="AH30" s="30" t="str">
        <f>IF('Personal MTs'!AH30="","-",IF('Personal MTs'!AH30&gt;2,"Tidak valid",IF('Personal MTs'!AH30&lt;1,"Tidak valid","OK")))</f>
        <v>OK</v>
      </c>
      <c r="AI30" s="30" t="str">
        <f>IF('Personal MTs'!AI30="","-",IF('Personal MTs'!AI30&gt;5,"Tidak valid",IF('Personal MTs'!AI30&lt;1,"Tidak valid","OK")))</f>
        <v>OK</v>
      </c>
      <c r="AJ30" s="30" t="str">
        <f>IF('Personal MTs'!AH30="",IF('Personal MTs'!AJ30="","-","Kolom AA Wajib Diisi"),IF('Personal MTs'!AH30=1,IF('Personal MTs'!AJ30="","Wajib Diisi",IF(VALUE('Personal MTs'!AJ30)&gt;0,IF(VALUE('Personal MTs'!AJ30)&lt;34,"OK","Tidak valid"))),IF('Personal MTs'!AH30&gt;1,IF('Personal MTs'!AJ30="","OK","Harap dikosongkan"))))</f>
        <v>OK</v>
      </c>
      <c r="AK30" s="30" t="str">
        <f>IF('Personal MTs'!AH30&amp;'Personal MTs'!AJ30&amp;'Personal MTs'!AK30="","-",IF(VALUE('Personal MTs'!AH30&amp;'Personal MTs'!AJ30&amp;'Personal MTs'!AK30)=2,"OK",IF('Personal MTs'!AJ30="",IF(VALUE('Personal MTs'!AK30)&gt;0,"Harap dikosongkan","-"),IF('Personal MTs'!AJ30&lt;&gt;"",IF(VALUE('Personal MTs'!AK30)&gt;0,IF(VALUE('Personal MTs'!AK30)&gt;50,"Cek lagi","OK"),"Wajib Diisi")))))</f>
        <v>OK</v>
      </c>
      <c r="AL30" s="30" t="str">
        <f>IF('Personal MTs'!AH30="",IF('Personal MTs'!AL30="","-","Kolom Z Wajib Diisi"),IF('Personal MTs'!AH30=2,IF('Personal MTs'!AL30="","Wajib Diisi",IF(VALUE('Personal MTs'!AL30)&gt;0,IF(VALUE('Personal MTs'!AL30)&lt;9,"OK","Tidak valid"))),IF('Personal MTs'!AH30=1,IF('Personal MTs'!AL30="","OK","Harap dikosongkan"))))</f>
        <v>OK</v>
      </c>
      <c r="AM30" s="30" t="str">
        <f>IF('Personal MTs'!AM30="","-",IF('Personal MTs'!AM30&gt;8,"Tidak valid","OK"))</f>
        <v>-</v>
      </c>
      <c r="AN30" s="30" t="str">
        <f>IF('Personal MTs'!AM30="",IF('Personal MTs'!AN30="","-",IF('Personal MTs'!AN30&lt;&gt;"","Kolom AC Wajib Diisi","OK")),IF('Personal MTs'!AM30&lt;&gt;"",IF('Personal MTs'!AN30="","Wajib Diisi",IF(VALUE('Personal MTs'!AN30)&gt;24,"Cek lagi","OK"))))</f>
        <v>-</v>
      </c>
      <c r="AO30" s="30" t="str">
        <f>IF('Personal MTs'!AO30="","-",IF('Personal MTs'!AO30&gt;8,"Tidak valid","OK"))</f>
        <v>-</v>
      </c>
      <c r="AP30" s="53" t="str">
        <f>IF('Personal MTs'!AO30="",IF('Personal MTs'!AP30="","-","Harap dikosongkan"),IF('Personal MTs'!AO30&lt;&gt;"",IF('Personal MTs'!AP30="","Wajib Diisi",IF(LEN('Personal MTs'!AP30)&lt;&gt;8,"Tidak valid","OK"))))</f>
        <v>-</v>
      </c>
      <c r="AQ30" s="30" t="str">
        <f>IF('Personal MTs'!AO30="",IF('Personal MTs'!AQ30="","-","Kolom AG Wajib Diisi"),IF('Personal MTs'!AO30&lt;9,IF('Personal MTs'!AQ30="","Wajib Diisi",IF(VALUE('Personal MTs'!AQ30)&lt;34,IF(VALUE('Personal MTs'!AQ30)&gt;0,"OK","Tidak valid")))))</f>
        <v>-</v>
      </c>
      <c r="AR30" s="30" t="str">
        <f>IF('Personal MTs'!AO30="",IF('Personal MTs'!AR30="","-",IF('Personal MTs'!AR30&lt;&gt;"","Kolom AG Wajib Diisi","OK")),IF('Personal MTs'!AO30&lt;&gt;"",IF('Personal MTs'!AR30="","Wajib Diisi",IF(VALUE('Personal MTs'!AR30)&gt;50,"Cek lagi","OK"))))</f>
        <v>-</v>
      </c>
      <c r="AS30" s="30" t="str">
        <f>IF('Personal MTs'!AS30="","-",IF('Personal MTs'!AS30&gt;1,"Tidak valid",IF('Personal MTs'!AS30&lt;0,"Tidak valid","OK")))</f>
        <v>OK</v>
      </c>
      <c r="AT30" s="30" t="str">
        <f>IF('Personal MTs'!AS30="",IF('Personal MTs'!AT30&lt;&gt;"","Harap dikosongkan","-"),IF('Personal MTs'!AS30=0,IF('Personal MTs'!AT30&lt;&gt;"","Harap dikosongkan","OK"),IF('Personal MTs'!AT30="","Wajib Diisi",IF('Personal MTs'!AT30&gt;3,"Tidak valid",IF('Personal MTs'!AT30&lt;1,"Tidak valid","OK")))))</f>
        <v>OK</v>
      </c>
      <c r="AU30" s="30" t="str">
        <f>IF('Personal MTs'!AS30="",IF('Personal MTs'!AU30&lt;&gt;"","Harap dikosongkan","-"),IF('Personal MTs'!AT30&lt;&gt;1,IF('Personal MTs'!AU30="","OK","Harap dikosongkan"),IF('Personal MTs'!AU30="","Wajib Diisi",IF('Personal MTs'!AU30&gt;2016,"Cek lagi",IF('Personal MTs'!AU30&lt;2005,"Cek lagi","OK")))))</f>
        <v>OK</v>
      </c>
      <c r="AV30" s="30" t="str">
        <f>IF('Personal MTs'!AS30="",IF('Personal MTs'!AV30&lt;&gt;"","Harap dikosongkan","-"),IF('Personal MTs'!AT30&lt;&gt;1,IF('Personal MTs'!AV30="","OK","Harap dikosongkan"),IF('Personal MTs'!AV30="","Wajib Diisi",IF(VALUE('Personal MTs'!AV30)&gt;33,"Tidak valid",IF(VALUE('Personal MTs'!AV30)&lt;1,"Tidak valid","OK")))))</f>
        <v>OK</v>
      </c>
      <c r="AW30" s="30" t="str">
        <f>IF('Personal MTs'!AS30="",IF('Personal MTs'!AW30="","-","Harap dikosongkan"),IF('Personal MTs'!AS30=0,IF('Personal MTs'!AW30="","OK","Harap dikosongkan"),IF('Personal MTs'!AT30="",IF('Personal MTs'!AW30="","-","Harap dikosongkan"),IF('Personal MTs'!AT30&lt;&gt;1,IF('Personal MTs'!AW30="","OK","Harap dikosongkan"),IF('Personal MTs'!AW30="","OK",IF(LEN('Personal MTs'!AW30)&lt;12,"Tidak valid",IF(LEN('Personal MTs'!AW30)&gt;14,"Tidak valid","OK")))))))</f>
        <v>OK</v>
      </c>
      <c r="AX30" s="31" t="str">
        <f>IF('Personal MTs'!AS30="",IF('Personal MTs'!AX30="","-","Harap dikosongkan"),IF('Personal MTs'!AS30=0,IF('Personal MTs'!AX30="","OK","Harap dikosongkan"),IF('Personal MTs'!AT30="",IF('Personal MTs'!AX30="","-","Harap dikosongkan"),IF('Personal MTs'!AT30&lt;&gt;1,IF('Personal MTs'!AX30="","OK","Harap dikosongkan"),IF('Personal MTs'!AW30="",IF('Personal MTs'!AX30="","OK","Harap dikosongkan"),IF('Personal MTs'!AX30="","Wajib diisi",IF(LEN('Personal MTs'!AX30)&lt;5,"Cek lagi","OK")))))))</f>
        <v>OK</v>
      </c>
      <c r="AY30" s="31" t="str">
        <f>IF('Personal MTs'!AS30="",IF('Personal MTs'!AY30="","-","Harap dikosongkan"),IF('Personal MTs'!AS30=0,IF('Personal MTs'!AY30="","OK","Harap dikosongkan"),IF('Personal MTs'!AT30="",IF('Personal MTs'!AY30="","-","Harap dikosongkan"),IF('Personal MTs'!AT30&lt;&gt;1,IF('Personal MTs'!AY30="","OK","Harap dikosongkan"),IF('Personal MTs'!AW30="",IF('Personal MTs'!AY30="","OK","Harap dikosongkan"),IF('Personal MTs'!AY30="","Wajib diisi",IF(VALUE(LEFT('Personal MTs'!AY30,2))&gt;31,"Tanggal tidak valid",IF(VALUE(LEFT(RIGHT('Personal MTs'!AY30,7),2))&gt;12,"Bulan tidak valid",IF(VALUE(RIGHT('Personal MTs'!AY30,4))&gt;2016,"Tahun cek lagi",IF(VALUE(RIGHT('Personal MTs'!AY30,4))&lt;2005,"Tahun cek lagi","OK"))))))))))</f>
        <v>OK</v>
      </c>
      <c r="AZ30" s="30" t="str">
        <f>IF('Personal MTs'!AS30="",IF('Personal MTs'!AZ30="","-","Harap dikosongkan"),IF('Personal MTs'!AS30=0,IF('Personal MTs'!AZ30="","OK","Harap dikosongkan"),IF('Personal MTs'!AT30="",IF('Personal MTs'!AZ30="","-","Harap dikosongkan"),IF('Personal MTs'!AT30&lt;&gt;1,IF('Personal MTs'!AZ30="","OK","Harap dikosongkan"),IF('Personal MTs'!AW30="",IF('Personal MTs'!AZ30="","OK","Harap dikosongkan"),IF('Personal MTs'!AW30&lt;&gt;"",IF('Personal MTs'!AZ30="","Wajib diisi",IF('Personal MTs'!AZ30&gt;1,"Tidak valid","OK"))))))))</f>
        <v>OK</v>
      </c>
      <c r="BA30" s="30" t="str">
        <f>IF('Personal MTs'!AS30="",IF('Personal MTs'!BA30="","-","Harap dikosongkan"),IF('Personal MTs'!AS30=0,IF('Personal MTs'!BA30="","OK","Harap dikosongkan"),IF('Personal MTs'!AT30="",IF('Personal MTs'!BA30="","-","Harap dikosongkan"),IF('Personal MTs'!AT30&lt;&gt;1,IF('Personal MTs'!BA30="","OK","Harap dikosongkan"),IF('Personal MTs'!AZ30=0,IF('Personal MTs'!BA30="","OK","Harap dikosongkan"),IF('Personal MTs'!AZ30=1,IF('Personal MTs'!BA30="","Wajib diisi",IF('Personal MTs'!AZ30="",IF('Personal MTs'!BA30="","-","Harap dikosongkan"),IF('Personal MTs'!AZ30=0,IF('Personal MTs'!BA30="","OK","Harap dikosongkan"),IF('Personal MTs'!BA30="","Wajib diisi",IF('Personal MTs'!BA30&gt;2016,"Tidak valid",IF('Personal MTs'!BA30&lt;2005,"Tidak valid",IF('Personal MTs'!BA30&gt;'Personal MTs'!BA30,"Cek lagi","OK")))))))))))))</f>
        <v>OK</v>
      </c>
      <c r="BB30" s="30" t="str">
        <f>IF('Personal MTs'!AS30="",IF('Personal MTs'!BB30="","-","Harap dikosongkan"),IF('Personal MTs'!AS30=0,IF('Personal MTs'!BB30="","OK","Harap dikosongkan"),IF('Personal MTs'!AT30="",IF('Personal MTs'!BB30="","-","Harap dikosongkan"),IF('Personal MTs'!AT30&lt;&gt;1,IF('Personal MTs'!BB30="","OK","Harap dikosongkan"),IF('Personal MTs'!AZ30=0,IF('Personal MTs'!BB30="","OK","Harap dikosongkan"),IF('Personal MTs'!AZ30=1,IF('Personal MTs'!BB30="","Wajib diisi",IF('Personal MTs'!AZ30="",IF('Personal MTs'!BB30="","-","Harap dikosongkan"),IF('Personal MTs'!AZ30=0,IF('Personal MTs'!BB30="","OK","Harap dikosongkan"),IF('Personal MTs'!BB30="","Wajib diisi",IF('Personal MTs'!BB30&gt;20000000,"Cek lagi",IF('Personal MTs'!BB30&lt;100000,"Cek lagi","OK"))))))))))))</f>
        <v>OK</v>
      </c>
      <c r="BC30" s="30" t="str">
        <f>IF('Personal MTs'!BC30="","-",IF('Personal MTs'!BC30&gt;1,"Tidak valid","OK"))</f>
        <v>OK</v>
      </c>
      <c r="BD30" s="30" t="str">
        <f>IF('Personal MTs'!BC30="",IF('Personal MTs'!BD30="","-","Harap dikosongkan"),IF('Personal MTs'!BC30=0,IF('Personal MTs'!BD30="","OK","Harap dikosongkan"),IF('Personal MTs'!BD30="","Wajib Diisi",IF('Personal MTs'!BD30&gt;2016,"Tidak valid",IF('Personal MTs'!BD30&lt;2005,"Tidak valid","OK")))))</f>
        <v>OK</v>
      </c>
      <c r="BE30" s="30" t="str">
        <f>IF('Personal MTs'!BC30="",IF('Personal MTs'!BE30="","-","Harap dikosongkan"),IF('Personal MTs'!BC30=0,IF('Personal MTs'!BE30="","OK","Harap dikosongkan"),IF('Personal MTs'!BE30="","Wajib Diisi",IF('Personal MTs'!BE30&gt;2000000,"Cek lagi",IF('Personal MTs'!BE30&lt;50000,"Cek lagi","OK")))))</f>
        <v>OK</v>
      </c>
      <c r="BF30" s="30" t="str">
        <f>IF('Personal MTs'!BF30="","-",IF('Personal MTs'!BF30&gt;1,"Tidak valid","OK"))</f>
        <v>OK</v>
      </c>
      <c r="BG30" s="30" t="str">
        <f>IF('Personal MTs'!BF30="",IF('Personal MTs'!BG30&lt;&gt;"","Harap dikosongkan","-"),IF('Personal MTs'!BF30=0,IF('Personal MTs'!BG30&lt;&gt;"","Harap dikosongkan","OK"),IF('Personal MTs'!BG30="","Wajib Diisi",IF('Personal MTs'!BG30&gt;4,"Tidak valid",IF('Personal MTs'!BG30&lt;1,"Tidak valid","OK")))))</f>
        <v>OK</v>
      </c>
      <c r="BH30" s="30" t="str">
        <f>IF('Personal MTs'!BF30="",IF('Personal MTs'!BH30&lt;&gt;"","Harap dikosongkan","-"),IF('Personal MTs'!BF30=0,IF('Personal MTs'!BH30&lt;&gt;"","Harap dikosongkan","OK"),IF('Personal MTs'!BH30="","Wajib Diisi",IF('Personal MTs'!BH30&gt;4,"Tidak valid",IF('Personal MTs'!BH30&lt;1,"Tidak valid","OK")))))</f>
        <v>OK</v>
      </c>
      <c r="BI30" s="30" t="str">
        <f>IF('Personal MTs'!BF30="",IF('Personal MTs'!BI30&lt;&gt;"","Harap dikosongkan","-"),IF('Personal MTs'!BF30=0,IF('Personal MTs'!BI30&lt;&gt;"","Harap dikosongkan","OK"),IF('Personal MTs'!BI30="","Wajib Diisi",IF('Personal MTs'!BI30&gt;2015,"Tidak valid",IF('Personal MTs'!BI30&lt;1980,"Tidak valid","OK")))))</f>
        <v>OK</v>
      </c>
      <c r="BJ30" s="30" t="str">
        <f>IF('Personal MTs'!BJ30="","-",IF('Personal MTs'!BJ30&gt;1,"Tidak valid","OK"))</f>
        <v>-</v>
      </c>
      <c r="BK30" s="30" t="str">
        <f>IF('Personal MTs'!BJ30="",IF('Personal MTs'!BK30&lt;&gt;"","Kolom BJ harus diisi","-"),IF('Personal MTs'!BJ30=0,IF('Personal MTs'!BK30&lt;&gt;"","Harap dikosongkan","OK"),IF('Personal MTs'!BK30="","Wajib Diisi",IF('Personal MTs'!BK30&gt;2016,"Tidak valid",IF('Personal MTs'!BK30&lt;1980,"Tidak valid","OK")))))</f>
        <v>-</v>
      </c>
      <c r="BL30" s="30" t="str">
        <f>IF('Personal MTs'!BL30="","-",IF('Personal MTs'!BL30&gt;1,"Tidak valid","OK"))</f>
        <v>-</v>
      </c>
      <c r="BM30" s="30" t="str">
        <f>IF('Personal MTs'!BL30="",IF('Personal MTs'!BM30&lt;&gt;"","Kolom BL harus diisi","-"),IF('Personal MTs'!BL30=0,IF('Personal MTs'!BM30&lt;&gt;"","Harap dikosongkan","OK"),IF('Personal MTs'!BM30="","Wajib Diisi",IF('Personal MTs'!BM30&gt;2016,"Tidak valid",IF('Personal MTs'!BM30&lt;1980,"Tidak valid","OK")))))</f>
        <v>-</v>
      </c>
      <c r="BN30" s="30" t="str">
        <f>IF('Personal MTs'!BN30="","-",IF('Personal MTs'!BN30&gt;1,"Tidak valid","OK"))</f>
        <v>-</v>
      </c>
      <c r="BO30" s="30" t="str">
        <f>IF('Personal MTs'!BN30="",IF('Personal MTs'!BO30&lt;&gt;"","Kolom BN harus diisi","-"),IF('Personal MTs'!BN30=0,IF('Personal MTs'!BO30&lt;&gt;"","Harap dikosongkan","OK"),IF('Personal MTs'!BO30="","Wajib Diisi",IF('Personal MTs'!BO30&gt;2016,"Tidak valid",IF('Personal MTs'!BO30&lt;1980,"Tidak valid","OK")))))</f>
        <v>-</v>
      </c>
      <c r="BP30" s="30" t="str">
        <f>IF('Personal MTs'!BP30="","-",IF('Personal MTs'!BP30&gt;1,"Tidak valid","OK"))</f>
        <v>-</v>
      </c>
      <c r="BQ30" s="30" t="str">
        <f>IF('Personal MTs'!BP30="",IF('Personal MTs'!BQ30&lt;&gt;"","Kolom BP harus diisi","-"),IF('Personal MTs'!BP30=0,IF('Personal MTs'!BQ30&lt;&gt;"","Harap dikosongkan","OK"),IF('Personal MTs'!BQ30="","Wajib Diisi",IF('Personal MTs'!BQ30&gt;2016,"Tidak valid",IF('Personal MTs'!BQ30&lt;1980,"Tidak valid","OK")))))</f>
        <v>-</v>
      </c>
      <c r="BR30" s="30" t="str">
        <f>IF('Personal MTs'!BR30="","-",IF('Personal MTs'!BR30&gt;1,"Tidak valid","OK"))</f>
        <v>-</v>
      </c>
      <c r="BS30" s="30" t="str">
        <f>IF('Personal MTs'!BR30="",IF('Personal MTs'!BS30&lt;&gt;"","Kolom BR harus diisi","-"),IF('Personal MTs'!BR30=0,IF('Personal MTs'!BS30&lt;&gt;"","Harap dikosongkan","OK"),IF('Personal MTs'!BS30="","Wajib Diisi",IF('Personal MTs'!BS30&gt;2016,"Tidak valid",IF('Personal MTs'!BS30&lt;1980,"Tidak valid","OK")))))</f>
        <v>-</v>
      </c>
      <c r="BT30" s="30" t="str">
        <f>IF('Personal MTs'!BT30="","-",IF(LEN('Personal MTs'!BT30)&lt;5,"Cek lagi","OK"))</f>
        <v>OK</v>
      </c>
      <c r="BU30" s="30" t="str">
        <f>IF('Personal MTs'!BU30="","-",IF(LEN('Personal MTs'!BU30)&lt;4,"Cek lagi","OK"))</f>
        <v>OK</v>
      </c>
      <c r="BV30" s="30" t="str">
        <f>IF('Personal MTs'!BV30="","-",IF(LEN('Personal MTs'!BV30)&lt;4,"Cek lagi","OK"))</f>
        <v>OK</v>
      </c>
      <c r="BW30" s="30" t="str">
        <f>IF('Personal MTs'!BW30="","-",IF(LEN('Personal MTs'!BW30)&lt;4,"Cek lagi","OK"))</f>
        <v>OK</v>
      </c>
      <c r="BX30" s="30" t="str">
        <f>IF('Personal MTs'!BX30="","-",IF(LEN('Personal MTs'!BX30)&lt;4,"Cek lagi","OK"))</f>
        <v>OK</v>
      </c>
      <c r="BY30" s="30" t="str">
        <f>IF('Personal MTs'!BY30="","-",IF(LEN('Personal MTs'!BY30)&lt;&gt;5,"Tidak valid","OK"))</f>
        <v>OK</v>
      </c>
      <c r="BZ30" s="30" t="str">
        <f>IF('Personal MTs'!BZ30="","-",IF('Personal MTs'!BZ30&gt;5,"Tidak valid",IF('Personal MTs'!BZ30&lt;1,"Tidak valid","OK")))</f>
        <v>OK</v>
      </c>
      <c r="CA30" s="30" t="str">
        <f>IF('Personal MTs'!CA30="","-",IF('Personal MTs'!CA30&gt;8,"Tidak valid",IF('Personal MTs'!CA30&lt;1,"Tidak valid","OK")))</f>
        <v>OK</v>
      </c>
      <c r="CB30" s="30" t="str">
        <f>IF('Personal MTs'!CB30="","-",IF(LEN('Personal MTs'!CB30)&lt;9,"Cek lagi",IF(LEN('Personal MTs'!CB30)&gt;14,"Cek lagi","OK")))</f>
        <v>OK</v>
      </c>
      <c r="CC30" s="103" t="str">
        <f>IF('Personal MTs'!CC30="","-",IF('Personal MTs'!CC30&gt;6,"Tidak valid",IF('Personal MTs'!CC30&lt;1,"Tidak valid","OK")))</f>
        <v>OK</v>
      </c>
      <c r="CD30" s="103" t="str">
        <f>IF('Personal MTs'!CD30="","-",IF('Personal MTs'!CD30&gt;6,"Tidak valid",IF('Personal MTs'!CD30&lt;1,"Tidak valid","OK")))</f>
        <v>OK</v>
      </c>
      <c r="CE30" s="103" t="str">
        <f>IF('Personal MTs'!S30="","-",IF('Personal MTs'!S30&lt;6,IF('Personal MTs'!CE30="","OK","Cek lagi Kolom S"),IF(AND('Personal MTs'!S30&lt;6,'Personal MTs'!CE30&lt;&gt;""),"Harap Dikosongkan",IF(AND('Personal MTs'!S30&lt;6,'Personal MTs'!CE30=""),"-",IF(AND('Personal MTs'!S30&gt;5,'Personal MTs'!CE30=""),"Wajib Diisi",IF(OR(AND('Personal MTs'!S30&gt;5,'Personal MTs'!CE30&lt;"01"),AND('Personal MTs'!S30&gt;5,'Personal MTs'!CE30&gt;"18")),"Tidak Valid","OK"))))))</f>
        <v>OK</v>
      </c>
      <c r="CF30" s="103" t="str">
        <f>IF('Personal MTs'!S30="","-",IF('Personal MTs'!S30&lt;6,IF('Personal MTs'!CF30="","OK","Cek lagi Kolom S"),IF(AND('Personal MTs'!S30&lt;6,'Personal MTs'!CF30&lt;&gt;""),"Harap Dikosongkan",IF(AND('Personal MTs'!S30&lt;6,'Personal MTs'!CF30=""),"-",IF(AND('Personal MTs'!S30&gt;5,'Personal MTs'!CF30=""),"Wajib Diisi","OK")))))</f>
        <v>OK</v>
      </c>
      <c r="CG30" s="103" t="str">
        <f>IF('Personal MTs'!S30="","-",IF('Personal MTs'!S30&lt;6,IF('Personal MTs'!CG30="","OK","Cek lagi Kolom S"),IF(AND('Personal MTs'!S30&lt;6,'Personal MTs'!CG30&lt;&gt;""),"Harap Dikosongkan",IF(AND('Personal MTs'!S30&lt;6,'Personal MTs'!CG30=""),"-",IF(AND('Personal MTs'!S30&gt;5,'Personal MTs'!CG30=""),"Wajib Diisi",IF(OR(AND('Personal MTs'!S30&gt;5,'Personal MTs'!CG30&lt;1980),AND('Personal MTs'!S30&gt;5,'Personal MTs'!CG30&gt;2016)),"Cek lagi","OK"))))))</f>
        <v>OK</v>
      </c>
      <c r="CH30" s="103" t="str">
        <f>IF('Personal MTs'!S30="","-",IF('Personal MTs'!S30&lt;8,IF('Personal MTs'!CH30="","OK","Cek lagi Kolom S"),IF(AND('Personal MTs'!S30&lt;8,'Personal MTs'!CH30&lt;&gt;""),"Harap Dikosongkan",IF(AND('Personal MTs'!S30&lt;8,'Personal MTs'!CH30=""),"-",IF(AND('Personal MTs'!S30&gt;7,'Personal MTs'!CH30=""),"Wajib Diisi",IF(OR(AND('Personal MTs'!S30&gt;7,'Personal MTs'!CH30&lt;"01"),AND('Personal MTs'!S30&gt;7,'Personal MTs'!CH30&gt;"18")),"Tidak Valid","OK"))))))</f>
        <v>OK</v>
      </c>
      <c r="CI30" s="103" t="str">
        <f>IF('Personal MTs'!S30="","-",IF('Personal MTs'!S30&lt;8,IF('Personal MTs'!CI30="","OK","Cek lagi Kolom S"),IF(AND('Personal MTs'!S30&lt;8,'Personal MTs'!CI30&lt;&gt;""),"Harap Dikosongkan",IF(AND('Personal MTs'!S30&lt;8,'Personal MTs'!CI30=""),"-",IF(AND('Personal MTs'!S30&gt;7,'Personal MTs'!CI30=""),"Wajib Diisi","OK")))))</f>
        <v>OK</v>
      </c>
      <c r="CJ30" s="103" t="str">
        <f>IF('Personal MTs'!S30="","-",IF('Personal MTs'!S30&lt;8,IF('Personal MTs'!CJ30="","OK","Cek lagi Kolom S"),IF(AND('Personal MTs'!S30&lt;8,'Personal MTs'!CJ30&lt;&gt;""),"Harap Dikosongkan",IF(AND('Personal MTs'!S30&lt;8,'Personal MTs'!CJ30=""),"-",IF(AND('Personal MTs'!S30&gt;7,'Personal MTs'!CJ30=""),"Wajib Diisi",IF(OR(AND('Personal MTs'!S30&gt;7,'Personal MTs'!CJ30&lt;1980),AND('Personal MTs'!S30&gt;7,'Personal MTs'!CJ30&gt;2016)),"Cek lagi","OK"))))))</f>
        <v>OK</v>
      </c>
      <c r="CK30" s="103" t="str">
        <f>IF('Personal MTs'!S30="","-",IF('Personal MTs'!S30&lt;9,IF('Personal MTs'!CK30="","OK","Cek lagi Kolom S"),IF(AND('Personal MTs'!S30&lt;9,'Personal MTs'!CK30&lt;&gt;""),"Harap Dikosongkan",IF(AND('Personal MTs'!S30&lt;9,'Personal MTs'!CK30=""),"-",IF(AND('Personal MTs'!S30&gt;8,'Personal MTs'!CK30=""),"Wajib Diisi",IF(OR(AND('Personal MTs'!S30&gt;8,'Personal MTs'!CK30&lt;"01"),AND('Personal MTs'!S30&gt;8,'Personal MTs'!CK30&gt;"18")),"Tidak Valid","OK"))))))</f>
        <v>OK</v>
      </c>
      <c r="CL30" s="103" t="str">
        <f>IF('Personal MTs'!S30="","-",IF('Personal MTs'!S30&lt;9,IF('Personal MTs'!CL30="","OK","Cek lagi Kolom S"),IF(AND('Personal MTs'!S30&lt;9,'Personal MTs'!CL30&lt;&gt;""),"Harap Dikosongkan",IF(AND('Personal MTs'!S30&lt;9,'Personal MTs'!CL30=""),"-",IF(AND('Personal MTs'!S30&gt;8,'Personal MTs'!CL30=""),"Wajib Diisi","OK")))))</f>
        <v>OK</v>
      </c>
      <c r="CM30" s="103" t="str">
        <f>IF('Personal MTs'!S30="","-",IF('Personal MTs'!S30&lt;9,IF('Personal MTs'!CM30="","OK","Cek lagi Kolom S"),IF(AND('Personal MTs'!S30&lt;9,'Personal MTs'!CM30&lt;&gt;""),"Harap Dikosongkan",IF(AND('Personal MTs'!S30&lt;9,'Personal MTs'!CM30=""),"-",IF(AND('Personal MTs'!S30&gt;8,'Personal MTs'!CM30=""),"Wajib Diisi",IF(OR(AND('Personal MTs'!S30&gt;8,'Personal MTs'!CM30&lt;1980),AND('Personal MTs'!S30&gt;8,'Personal MTs'!CM30&gt;2016)),"Cek lagi","OK"))))))</f>
        <v>OK</v>
      </c>
      <c r="CN30" s="103" t="str">
        <f>IF(AND('Personal MTs'!AH30=1,'Personal MTs'!U30=2,'Personal MTs'!AC30=1),IF(AND('Personal MTs'!AH30=1,'Personal MTs'!U30=2,'Personal MTs'!AC30=1,'Personal MTs'!CN30=""),"Wajib Diisi",IF(AND('Personal MTs'!AH30=1,'Personal MTs'!U30=2,'Personal MTs'!AC30=1,'Personal MTs'!CN30&lt;&gt;""),"OK","-")),IF('Personal MTs'!CN30&lt;&gt;"","Harap Dikosongkan","-"))</f>
        <v>OK</v>
      </c>
      <c r="CO30" s="103" t="str">
        <f>IF(AND('Personal MTs'!AH30=1,'Personal MTs'!U30=2,'Personal MTs'!AC30=1),IF('Personal MTs'!CO30="","Wajib Diisi",IF(VALUE(RIGHT('Personal MTs'!CO30,4))&gt;2016,"Tahun cek lagi",IF(VALUE(RIGHT('Personal MTs'!CO30,4))&lt;1961,"Tahun cek lagi","OK"))),IF('Personal MTs'!CO30&lt;&gt;"","Harap dikosongkan","-"))</f>
        <v>OK</v>
      </c>
      <c r="CP30" s="103" t="str">
        <f>IF(AND('Personal MTs'!AH30=1,'Personal MTs'!U30=2,'Personal MTs'!AC30=1,'Personal MTs'!V30=1),IF(AND('Personal MTs'!AH30=1,'Personal MTs'!U30=2,'Personal MTs'!AC30=1,'Personal MTs'!CP30="",,'Personal MTs'!V30=1),"Wajib Diisi",IF(AND('Personal MTs'!AH30=1,'Personal MTs'!U30=2,'Personal MTs'!AC30=1,'Personal MTs'!CP30&lt;&gt;"",'Personal MTs'!V30=1),"OK","-")),IF('Personal MTs'!CP30&lt;&gt;"","Harap Dikosongkan","-"))</f>
        <v>-</v>
      </c>
      <c r="CQ30" s="103" t="str">
        <f>IF(AND('Personal MTs'!AH30=1,'Personal MTs'!U30=2,'Personal MTs'!AC30=1,'Personal MTs'!V30=1),IF('Personal MTs'!CQ30="","Wajib Diisi",IF(VALUE(RIGHT('Personal MTs'!CQ30,4))&gt;2016,"Tahun cek lagi",IF(VALUE(RIGHT('Personal MTs'!CQ30,4))&lt;2006,"Tahun cek lagi","OK"))),IF('Personal MTs'!CQ30&lt;&gt;"","Harap dikosongkan","-"))</f>
        <v>-</v>
      </c>
      <c r="CR30" s="103" t="str">
        <f>IF(AND('Personal MTs'!AS30="",'Personal MTs'!CR30=""),"-",IF(AND('Personal MTs'!AS30=0,'Personal MTs'!CR30=""),"OK",IF(AND('Personal MTs'!AS30=1,'Personal MTs'!CR30=""),"Wajib Diisi",IF('Personal MTs'!AS30="",IF('Personal MTs'!CR30&lt;&gt;"","Harap dikosongkan","-"),IF('Personal MTs'!AS30&gt;1,IF('Personal MTs'!CR30="","-","Harap dikosongkan"),IF('Personal MTs'!CR30="","-",IF(LEN('Personal MTs'!CR30)&gt;54,"Tidak valid",IF(LEN('Personal MTs'!CR30)&lt;2,"Tidak valid",IF(VALUE('Personal MTs'!CR30)&lt;0,"Cek lagi","OK")))))))))</f>
        <v>OK</v>
      </c>
      <c r="CS30" s="103" t="str">
        <f>IF(AND('Personal MTs'!AS30="",'Personal MTs'!CS30=""),"-",IF(AND('Personal MTs'!AS30=0,'Personal MTs'!CS30=""),"OK",IF(AND('Personal MTs'!AS30=1,'Personal MTs'!CS30=""),"Wajib Diisi",IF(OR('Personal MTs'!AS30="",'Personal MTs'!AS30=0),IF('Personal MTs'!CS30&lt;&gt;"","Harap dikosongkan","-"),IF('Personal MTs'!AS30&gt;1,IF('Personal MTs'!CS30="","-","Harap dikosongkan"),IF('Personal MTs'!CS30="","-",IF(('Personal MTs'!CS30)&gt;6,"Tidak Valid",IF(('Personal MTs'!CS30)&lt;1,"Tidak Valid",IF(VALUE('Personal MTs'!CS30)&lt;0,"Cek lagi","OK")))))))))</f>
        <v>OK</v>
      </c>
      <c r="CT30" s="103" t="str">
        <f>IF(AND('Personal MTs'!AS30="",'Personal MTs'!CT30=""),"-",IF(AND('Personal MTs'!AS30=0,'Personal MTs'!CT30=""),"OK",IF(AND('Personal MTs'!AT30=1,'Personal MTs'!CT30=""),"Wajib Diisi",IF(AND('Personal MTs'!AT30&gt;1,'Personal MTs'!CT30=""),"OK",IF(AND('Personal MTs'!AT30&lt;&gt;1,'Personal MTs'!CT30&lt;&gt;""),"Harap Dikosongkan",IF(AND('Personal MTs'!AT30=1,'Personal MTs'!CT30&lt;&gt;""),IF(VALUE(RIGHT('Personal MTs'!CT30,4))&gt;2016,"Tahun cek lagi",IF(VALUE(RIGHT('Personal MTs'!CT30,4))&lt;2006,"Tahun cek lagi","OK")),"-"))))))</f>
        <v>OK</v>
      </c>
      <c r="CU30" s="103" t="str">
        <f>IF(AND('Personal MTs'!AS30="",'Personal MTs'!CU30=""),"-",IF(AND('Personal MTs'!AS30=0,'Personal MTs'!CU30=""),"OK",IF(AND('Personal MTs'!AT30=1,'Personal MTs'!CU30=""),"Wajib Diisi",IF(AND('Personal MTs'!AT30&gt;1,'Personal MTs'!CT30=""),"OK",IF(AND('Personal MTs'!AT30&lt;&gt;1,'Personal MTs'!CU30&lt;&gt;""),"Harap Dikosongkan",IF(AND('Personal MTs'!AT30=1,'Personal MTs'!CU30&lt;&gt;""),IF(LEN('Personal MTs'!CU30)&gt;54,"Tidak Valid",IF(LEN('Personal MTs'!CU30)&lt;2,"Tidak Valid","OK")),"-"))))))</f>
        <v>OK</v>
      </c>
      <c r="CV30" s="103" t="str">
        <f>IF(AND('Personal MTs'!AS30="",'Personal MTs'!CV30=""),"-",IF(AND('Personal MTs'!AS30=0,'Personal MTs'!CV30=""),"OK",IF(AND('Personal MTs'!AT30=1,'Personal MTs'!CV30=""),"Wajib Diisi",IF(AND('Personal MTs'!AT30&gt;1,'Personal MTs'!CV30=""),"OK",IF(AND('Personal MTs'!AT30&lt;&gt;1,'Personal MTs'!CV30&lt;&gt;""),"Harap Dikosongkan",IF(AND('Personal MTs'!AT30=1,'Personal MTs'!CV30&lt;&gt;""),IF(VALUE(RIGHT('Personal MTs'!CV30,4))&gt;2016,"Tahun cek lagi",IF(VALUE(RIGHT('Personal MTs'!CV30,4))&lt;2006,"Tahun cek lagi","OK")),"-"))))))</f>
        <v>OK</v>
      </c>
      <c r="CW30" s="103" t="str">
        <f>IF(AND('Personal MTs'!AS30="",'Personal MTs'!CW30=""),"-",IF(AND('Personal MTs'!AS30=0,'Personal MTs'!CW30=""),"OK",IF(AND('Personal MTs'!AS30=1,'Personal MTs'!CW30=""),"Wajib Diisi",IF(AND('Personal MTs'!AS30&lt;&gt;1,'Personal MTs'!CW30&lt;&gt;""),"Harap Dikosongkan",IF(AND('Personal MTs'!AS30=1,'Personal MTs'!CW30&lt;&gt;""),IF(LEN('Personal MTs'!CW30)&gt;3,"Tidak Valid",IF(LEN('Personal MTs'!CW30)&lt;3,"Tidak Valid","OK")),"-")))))</f>
        <v>OK</v>
      </c>
      <c r="CX30" s="103" t="str">
        <f>IF(AND('Personal MTs'!AS30="",'Personal MTs'!CX30=""),"-",IF(AND('Personal MTs'!AS30=0,'Personal MTs'!CX30=""),"OK",IF(AND('Personal MTs'!AS30=1,'Personal MTs'!CX30=""),"Wajib Diisi",IF(AND('Personal MTs'!AS30&lt;&gt;1,'Personal MTs'!CX30&lt;&gt;""),"Harap Dikosongkan",IF(AND('Personal MTs'!AS30=1,'Personal MTs'!CX30&lt;&gt;""),"OK","-")))))</f>
        <v>OK</v>
      </c>
    </row>
    <row r="31" spans="1:102" s="23" customFormat="1" ht="15" customHeight="1">
      <c r="A31" s="30" t="str">
        <f>IF('Personal MTs'!A31="","-",IF(LEN('Personal MTs'!A31)&lt;&gt;12,"Tidak valid","OK"))</f>
        <v>-</v>
      </c>
      <c r="B31" s="30" t="str">
        <f>IF('Personal MTs'!B31="","-",IF(LEN('Personal MTs'!B31)&lt;&gt;8,"Tidak valid","OK"))</f>
        <v>-</v>
      </c>
      <c r="C31" s="31" t="str">
        <f>IF('Personal MTs'!C31="","-",IF(LEN('Personal MTs'!C31)&lt;5,"Cek lagi","OK"))</f>
        <v>-</v>
      </c>
      <c r="D31" s="30" t="str">
        <f>IF('Personal MTs'!D31="","-",IF('Personal MTs'!D31="MTsN","OK",IF('Personal MTs'!D31="MTsS","OK","Tidak valid")))</f>
        <v>-</v>
      </c>
      <c r="E31" s="30" t="str">
        <f>IF('Personal MTs'!E31="","-",IF(LEN('Personal MTs'!E31)&lt;5,"Cek lagi","OK"))</f>
        <v>-</v>
      </c>
      <c r="F31" s="30" t="str">
        <f>IF('Personal MTs'!F31="","-",IF(LEN('Personal MTs'!F31)&lt;4,"Cek lagi","OK"))</f>
        <v>-</v>
      </c>
      <c r="G31" s="30" t="str">
        <f>IF('Personal MTs'!G31="","-",IF(LEN('Personal MTs'!G31)&lt;4,"Cek lagi","OK"))</f>
        <v>-</v>
      </c>
      <c r="H31" s="30" t="str">
        <f>IF('Personal MTs'!H31="","-",IF(LEN('Personal MTs'!H31)&lt;4,"Cek lagi","OK"))</f>
        <v>-</v>
      </c>
      <c r="I31" s="30" t="str">
        <f>IF('Personal MTs'!I31="","-",IF(LEN('Personal MTs'!I31)&lt;4,"Cek lagi","OK"))</f>
        <v>-</v>
      </c>
      <c r="J31" s="30" t="str">
        <f>IF('Personal MTs'!J31="","-",IF(LEN('Personal MTs'!J31)&lt;&gt;5,"Tidak valid","OK"))</f>
        <v>-</v>
      </c>
      <c r="K31" s="30" t="str">
        <f>IF('Personal MTs'!K31="","-",IF(LEN('Personal MTs'!K31)&lt;&gt;18,"Tidak valid",IF(VALUE('Personal MTs'!K31)&lt;0,"Cek lagi","OK")))</f>
        <v>-</v>
      </c>
      <c r="L31" s="30" t="str">
        <f>IF('Personal MTs'!L31="","-",IF(LEN('Personal MTs'!L31)&lt;&gt;16,"Tidak valid","OK"))</f>
        <v>-</v>
      </c>
      <c r="M31" s="30" t="str">
        <f>IF('Personal MTs'!M31="","-",IF(LEN('Personal MTs'!M31)&lt;4,"Cek lagi","OK"))</f>
        <v>-</v>
      </c>
      <c r="N31" s="30" t="str">
        <f>IF('Personal MTs'!N31="","-",IF(LEN('Personal MTs'!N31)&lt;16,"Tidak valid","OK"))</f>
        <v>-</v>
      </c>
      <c r="O31" s="30" t="str">
        <f>IF('Personal MTs'!O31="","-",IF(LEN('Personal MTs'!O31)&lt;4,"Cek lagi","OK"))</f>
        <v>-</v>
      </c>
      <c r="P31" s="31" t="str">
        <f>IF('Personal MTs'!P31="","-",IF(VALUE(LEFT('Personal MTs'!P31,2))&gt;31,"Tanggal tidak valid",IF(VALUE(LEFT(RIGHT('Personal MTs'!P31,7),2))&gt;12,"Bulan tidak valid",IF(VALUE(RIGHT('Personal MTs'!P31,4))&gt;2000,"Umur terlalu muda",IF(VALUE(RIGHT('Personal MTs'!P31,4))&lt;1945,"Umur terlalu tua","OK")))))</f>
        <v>-</v>
      </c>
      <c r="Q31" s="30" t="str">
        <f>IF('Personal MTs'!Q31="","-",IF('Personal MTs'!Q31="L","OK",IF('Personal MTs'!Q31="P","OK","Tidak valid")))</f>
        <v>-</v>
      </c>
      <c r="R31" s="30" t="str">
        <f>IF('Personal MTs'!R31="","-",IF(LEN('Personal MTs'!R31)&lt;4,"Cek lagi","OK"))</f>
        <v>-</v>
      </c>
      <c r="S31" s="30" t="str">
        <f>IF('Personal MTs'!S31="","-",IF('Personal MTs'!S31&gt;9,"Tidak valid","OK"))</f>
        <v>-</v>
      </c>
      <c r="T31" s="30" t="str">
        <f>IF('Personal MTs'!S31="","-",IF('Personal MTs'!S31&gt;2,IF('Personal MTs'!T31="","Wajib Diisi",IF(VALUE('Personal MTs'!T31)&gt;18,"Tidak valid","OK")),IF('Personal MTs'!S31&lt;3,IF('Personal MTs'!T31="","OK","Harap dikosongkan"))))</f>
        <v>-</v>
      </c>
      <c r="U31" s="30" t="str">
        <f>IF('Personal MTs'!U31="","-",IF('Personal MTs'!U31&gt;2,"Tidak valid",IF('Personal MTs'!U31&lt;1,"Tidak valid","OK")))</f>
        <v>-</v>
      </c>
      <c r="V31" s="30" t="str">
        <f>IF('Personal MTs'!U31="",IF('Personal MTs'!V31="","-","Tidak valid"),IF('Personal MTs'!U31=2,IF('Personal MTs'!V31="","Wajib Diisi",IF(VALUE('Personal MTs'!V31)&gt;1,"Tidak valid","OK")),IF('Personal MTs'!U31=1,IF('Personal MTs'!V31="","OK","Harap dikosongkan"))))</f>
        <v>-</v>
      </c>
      <c r="W31" s="31" t="str">
        <f>IF('Personal MTs'!U31=1,"OK",IF('Personal MTs'!V31="",IF('Personal MTs'!W31&lt;&gt;"","Harap dikosongkan","-"),IF('Personal MTs'!V31=0,IF('Personal MTs'!W31&lt;&gt;"","Harap dikosongkan","OK"),IF('Personal MTs'!W31="","Wajib Diisi",IF(VALUE(LEFT('Personal MTs'!W31,2))&gt;31,"Tanggal tidak valid",IF(VALUE(LEFT(RIGHT('Personal MTs'!W31,7),2))&gt;12,"Bulan tidak valid",IF(VALUE(RIGHT('Personal MTs'!W31,4))&gt;2016,"Tahun cek lagi",IF(VALUE(RIGHT('Personal MTs'!W31,4))&lt;1990,"Tahun cek lagi","OK"))))))))</f>
        <v>-</v>
      </c>
      <c r="X31" s="30" t="str">
        <f>IF('Personal MTs'!U31="","-",IF('Personal MTs'!U31=1,IF('Personal MTs'!X31="","Wajib Diisi",IF(VALUE(LEFT('Personal MTs'!X31,2))&gt;14,"Tidak valid","OK")),IF('Personal MTs'!U31=2,(IF('Personal MTs'!V31&lt;1,IF('Personal MTs'!X31="","OK","Harap dikosongkan"),IF('Personal MTs'!X31="","Wajib Diisi",IF(VALUE(LEFT('Personal MTs'!X31,2))&gt;14,"Tidak valid","OK")))))))</f>
        <v>-</v>
      </c>
      <c r="Y31" s="31" t="str">
        <f>IF('Personal MTs'!U31="","-",IF('Personal MTs'!U31=2,"OK",IF('Personal MTs'!U31=1,IF('Personal MTs'!Y31="","Wajib Diisi",IF('Personal MTs'!Y31="","-",IF(VALUE(LEFT('Personal MTs'!Y31,2))&gt;31,"Tanggal tidak valid",IF(VALUE(LEFT(RIGHT('Personal MTs'!Y31,7),2))&gt;12,"Bulan tidak valid",IF(VALUE(RIGHT('Personal MTs'!Y31,4))&gt;2016,"Tahun cek lagi",IF(VALUE(RIGHT('Personal MTs'!Y31,4))&lt;1960,"Tahun cek lagi","OK")))))))))</f>
        <v>-</v>
      </c>
      <c r="Z31" s="31" t="str">
        <f>IF('Personal MTs'!Z31="","-",IF(VALUE(LEFT('Personal MTs'!Z31,2))&gt;31,"Tanggal tidak valid",IF(VALUE(LEFT(RIGHT('Personal MTs'!Z31,7),2))&gt;12,"Bulan tidak valid",IF(VALUE(RIGHT('Personal MTs'!Z31,4))&gt;2016,"Tahun cek lagi",IF(VALUE(RIGHT('Personal MTs'!Z31,4))&lt;1960,"Tahun cek lagi","OK")))))</f>
        <v>-</v>
      </c>
      <c r="AA31" s="31" t="str">
        <f>IF('Personal MTs'!AA31="","-",IF(VALUE(LEFT('Personal MTs'!AA31,2))&gt;31,"Tanggal tidak valid",IF(VALUE(LEFT(RIGHT('Personal MTs'!AA31,7),2))&gt;12,"Bulan tidak valid",IF(VALUE(RIGHT('Personal MTs'!AA31,4))&gt;2016,"Tahun cek lagi",IF(VALUE(RIGHT('Personal MTs'!AA31,4))&lt;1960,"Tahun cek lagi","OK")))))</f>
        <v>-</v>
      </c>
      <c r="AB31" s="30" t="str">
        <f>IF('Personal MTs'!AB31="","-",IF('Personal MTs'!AB31&gt;6,"Tidak valid",IF('Personal MTs'!AB31&lt;1,"Tidak valid","OK")))</f>
        <v>-</v>
      </c>
      <c r="AC31" s="30" t="str">
        <f>IF('Personal MTs'!AC31="","-",IF('Personal MTs'!AC31&gt;4,"Tidak valid",IF('Personal MTs'!AC31&lt;1,"Tidak valid","OK")))</f>
        <v>-</v>
      </c>
      <c r="AD31" s="30" t="str">
        <f>IF('Personal MTs'!AD31="","-",IF('Personal MTs'!AD31&gt;20000000,"Cek lagi","OK"))</f>
        <v>-</v>
      </c>
      <c r="AE31" s="30" t="str">
        <f>IF('Personal MTs'!AE31="","-",IF('Personal MTs'!AE31&gt;2,"Tidak valid",IF('Personal MTs'!AE31&lt;1,"Tidak valid","OK")))</f>
        <v>-</v>
      </c>
      <c r="AF31" s="30" t="str">
        <f>IF('Personal MTs'!AE31="",IF('Personal MTs'!AF31="","-","Harap dikosongkan"),IF('Personal MTs'!AE31=1,IF('Personal MTs'!AF31="","OK","Harap dikosongkan"),IF('Personal MTs'!AF31="","Wajib Diisi",IF('Personal MTs'!AF31&gt;8,"Tidak valid",IF('Personal MTs'!AF31&lt;1,"Tidak valid","OK")))))</f>
        <v>-</v>
      </c>
      <c r="AG31" s="53" t="str">
        <f>IF('Personal MTs'!AE31=1,IF('Personal MTs'!AG31="","OK","Harap dikosongkan"),IF('Personal MTs'!AF31="",IF('Personal MTs'!AF31="","-","Harap dikosongkan"),IF('Personal MTs'!AF31="",IF('Personal MTs'!AG31="","OK","Harap dikosongkan"),IF('Personal MTs'!AF31&lt;&gt;"",IF('Personal MTs'!AG31="","Wajib Diisi",IF(LEN('Personal MTs'!AG31)&lt;&gt;8,"Tidak valid","OK"))))))</f>
        <v>-</v>
      </c>
      <c r="AH31" s="30" t="str">
        <f>IF('Personal MTs'!AH31="","-",IF('Personal MTs'!AH31&gt;2,"Tidak valid",IF('Personal MTs'!AH31&lt;1,"Tidak valid","OK")))</f>
        <v>-</v>
      </c>
      <c r="AI31" s="30" t="str">
        <f>IF('Personal MTs'!AI31="","-",IF('Personal MTs'!AI31&gt;5,"Tidak valid",IF('Personal MTs'!AI31&lt;1,"Tidak valid","OK")))</f>
        <v>-</v>
      </c>
      <c r="AJ31" s="30" t="str">
        <f>IF('Personal MTs'!AH31="",IF('Personal MTs'!AJ31="","-","Kolom AA Wajib Diisi"),IF('Personal MTs'!AH31=1,IF('Personal MTs'!AJ31="","Wajib Diisi",IF(VALUE('Personal MTs'!AJ31)&gt;0,IF(VALUE('Personal MTs'!AJ31)&lt;34,"OK","Tidak valid"))),IF('Personal MTs'!AH31&gt;1,IF('Personal MTs'!AJ31="","OK","Harap dikosongkan"))))</f>
        <v>-</v>
      </c>
      <c r="AK31" s="30" t="str">
        <f>IF('Personal MTs'!AH31&amp;'Personal MTs'!AJ31&amp;'Personal MTs'!AK31="","-",IF(VALUE('Personal MTs'!AH31&amp;'Personal MTs'!AJ31&amp;'Personal MTs'!AK31)=2,"OK",IF('Personal MTs'!AJ31="",IF(VALUE('Personal MTs'!AK31)&gt;0,"Harap dikosongkan","-"),IF('Personal MTs'!AJ31&lt;&gt;"",IF(VALUE('Personal MTs'!AK31)&gt;0,IF(VALUE('Personal MTs'!AK31)&gt;50,"Cek lagi","OK"),"Wajib Diisi")))))</f>
        <v>-</v>
      </c>
      <c r="AL31" s="30" t="str">
        <f>IF('Personal MTs'!AH31="",IF('Personal MTs'!AL31="","-","Kolom Z Wajib Diisi"),IF('Personal MTs'!AH31=2,IF('Personal MTs'!AL31="","Wajib Diisi",IF(VALUE('Personal MTs'!AL31)&gt;0,IF(VALUE('Personal MTs'!AL31)&lt;9,"OK","Tidak valid"))),IF('Personal MTs'!AH31=1,IF('Personal MTs'!AL31="","OK","Harap dikosongkan"))))</f>
        <v>-</v>
      </c>
      <c r="AM31" s="30" t="str">
        <f>IF('Personal MTs'!AM31="","-",IF('Personal MTs'!AM31&gt;8,"Tidak valid","OK"))</f>
        <v>-</v>
      </c>
      <c r="AN31" s="30" t="str">
        <f>IF('Personal MTs'!AM31="",IF('Personal MTs'!AN31="","-",IF('Personal MTs'!AN31&lt;&gt;"","Kolom AC Wajib Diisi","OK")),IF('Personal MTs'!AM31&lt;&gt;"",IF('Personal MTs'!AN31="","Wajib Diisi",IF(VALUE('Personal MTs'!AN31)&gt;24,"Cek lagi","OK"))))</f>
        <v>-</v>
      </c>
      <c r="AO31" s="30" t="str">
        <f>IF('Personal MTs'!AO31="","-",IF('Personal MTs'!AO31&gt;8,"Tidak valid","OK"))</f>
        <v>-</v>
      </c>
      <c r="AP31" s="53" t="str">
        <f>IF('Personal MTs'!AO31="",IF('Personal MTs'!AP31="","-","Harap dikosongkan"),IF('Personal MTs'!AO31&lt;&gt;"",IF('Personal MTs'!AP31="","Wajib Diisi",IF(LEN('Personal MTs'!AP31)&lt;&gt;8,"Tidak valid","OK"))))</f>
        <v>-</v>
      </c>
      <c r="AQ31" s="30" t="str">
        <f>IF('Personal MTs'!AO31="",IF('Personal MTs'!AQ31="","-","Kolom AG Wajib Diisi"),IF('Personal MTs'!AO31&lt;9,IF('Personal MTs'!AQ31="","Wajib Diisi",IF(VALUE('Personal MTs'!AQ31)&lt;34,IF(VALUE('Personal MTs'!AQ31)&gt;0,"OK","Tidak valid")))))</f>
        <v>-</v>
      </c>
      <c r="AR31" s="30" t="str">
        <f>IF('Personal MTs'!AO31="",IF('Personal MTs'!AR31="","-",IF('Personal MTs'!AR31&lt;&gt;"","Kolom AG Wajib Diisi","OK")),IF('Personal MTs'!AO31&lt;&gt;"",IF('Personal MTs'!AR31="","Wajib Diisi",IF(VALUE('Personal MTs'!AR31)&gt;50,"Cek lagi","OK"))))</f>
        <v>-</v>
      </c>
      <c r="AS31" s="30" t="str">
        <f>IF('Personal MTs'!AS31="","-",IF('Personal MTs'!AS31&gt;1,"Tidak valid",IF('Personal MTs'!AS31&lt;0,"Tidak valid","OK")))</f>
        <v>-</v>
      </c>
      <c r="AT31" s="30" t="str">
        <f>IF('Personal MTs'!AS31="",IF('Personal MTs'!AT31&lt;&gt;"","Harap dikosongkan","-"),IF('Personal MTs'!AS31=0,IF('Personal MTs'!AT31&lt;&gt;"","Harap dikosongkan","OK"),IF('Personal MTs'!AT31="","Wajib Diisi",IF('Personal MTs'!AT31&gt;3,"Tidak valid",IF('Personal MTs'!AT31&lt;1,"Tidak valid","OK")))))</f>
        <v>-</v>
      </c>
      <c r="AU31" s="30" t="str">
        <f>IF('Personal MTs'!AS31="",IF('Personal MTs'!AU31&lt;&gt;"","Harap dikosongkan","-"),IF('Personal MTs'!AT31&lt;&gt;1,IF('Personal MTs'!AU31="","OK","Harap dikosongkan"),IF('Personal MTs'!AU31="","Wajib Diisi",IF('Personal MTs'!AU31&gt;2016,"Cek lagi",IF('Personal MTs'!AU31&lt;2005,"Cek lagi","OK")))))</f>
        <v>-</v>
      </c>
      <c r="AV31" s="30" t="str">
        <f>IF('Personal MTs'!AS31="",IF('Personal MTs'!AV31&lt;&gt;"","Harap dikosongkan","-"),IF('Personal MTs'!AT31&lt;&gt;1,IF('Personal MTs'!AV31="","OK","Harap dikosongkan"),IF('Personal MTs'!AV31="","Wajib Diisi",IF(VALUE('Personal MTs'!AV31)&gt;33,"Tidak valid",IF(VALUE('Personal MTs'!AV31)&lt;1,"Tidak valid","OK")))))</f>
        <v>-</v>
      </c>
      <c r="AW31" s="30" t="str">
        <f>IF('Personal MTs'!AS31="",IF('Personal MTs'!AW31="","-","Harap dikosongkan"),IF('Personal MTs'!AS31=0,IF('Personal MTs'!AW31="","OK","Harap dikosongkan"),IF('Personal MTs'!AT31="",IF('Personal MTs'!AW31="","-","Harap dikosongkan"),IF('Personal MTs'!AT31&lt;&gt;1,IF('Personal MTs'!AW31="","OK","Harap dikosongkan"),IF('Personal MTs'!AW31="","OK",IF(LEN('Personal MTs'!AW31)&lt;12,"Tidak valid",IF(LEN('Personal MTs'!AW31)&gt;14,"Tidak valid","OK")))))))</f>
        <v>-</v>
      </c>
      <c r="AX31" s="31" t="str">
        <f>IF('Personal MTs'!AS31="",IF('Personal MTs'!AX31="","-","Harap dikosongkan"),IF('Personal MTs'!AS31=0,IF('Personal MTs'!AX31="","OK","Harap dikosongkan"),IF('Personal MTs'!AT31="",IF('Personal MTs'!AX31="","-","Harap dikosongkan"),IF('Personal MTs'!AT31&lt;&gt;1,IF('Personal MTs'!AX31="","OK","Harap dikosongkan"),IF('Personal MTs'!AW31="",IF('Personal MTs'!AX31="","OK","Harap dikosongkan"),IF('Personal MTs'!AX31="","Wajib diisi",IF(LEN('Personal MTs'!AX31)&lt;5,"Cek lagi","OK")))))))</f>
        <v>-</v>
      </c>
      <c r="AY31" s="31" t="str">
        <f>IF('Personal MTs'!AS31="",IF('Personal MTs'!AY31="","-","Harap dikosongkan"),IF('Personal MTs'!AS31=0,IF('Personal MTs'!AY31="","OK","Harap dikosongkan"),IF('Personal MTs'!AT31="",IF('Personal MTs'!AY31="","-","Harap dikosongkan"),IF('Personal MTs'!AT31&lt;&gt;1,IF('Personal MTs'!AY31="","OK","Harap dikosongkan"),IF('Personal MTs'!AW31="",IF('Personal MTs'!AY31="","OK","Harap dikosongkan"),IF('Personal MTs'!AY31="","Wajib diisi",IF(VALUE(LEFT('Personal MTs'!AY31,2))&gt;31,"Tanggal tidak valid",IF(VALUE(LEFT(RIGHT('Personal MTs'!AY31,7),2))&gt;12,"Bulan tidak valid",IF(VALUE(RIGHT('Personal MTs'!AY31,4))&gt;2016,"Tahun cek lagi",IF(VALUE(RIGHT('Personal MTs'!AY31,4))&lt;2005,"Tahun cek lagi","OK"))))))))))</f>
        <v>-</v>
      </c>
      <c r="AZ31" s="30" t="str">
        <f>IF('Personal MTs'!AS31="",IF('Personal MTs'!AZ31="","-","Harap dikosongkan"),IF('Personal MTs'!AS31=0,IF('Personal MTs'!AZ31="","OK","Harap dikosongkan"),IF('Personal MTs'!AT31="",IF('Personal MTs'!AZ31="","-","Harap dikosongkan"),IF('Personal MTs'!AT31&lt;&gt;1,IF('Personal MTs'!AZ31="","OK","Harap dikosongkan"),IF('Personal MTs'!AW31="",IF('Personal MTs'!AZ31="","OK","Harap dikosongkan"),IF('Personal MTs'!AW31&lt;&gt;"",IF('Personal MTs'!AZ31="","Wajib diisi",IF('Personal MTs'!AZ31&gt;1,"Tidak valid","OK"))))))))</f>
        <v>-</v>
      </c>
      <c r="BA31" s="30" t="str">
        <f>IF('Personal MTs'!AS31="",IF('Personal MTs'!BA31="","-","Harap dikosongkan"),IF('Personal MTs'!AS31=0,IF('Personal MTs'!BA31="","OK","Harap dikosongkan"),IF('Personal MTs'!AT31="",IF('Personal MTs'!BA31="","-","Harap dikosongkan"),IF('Personal MTs'!AT31&lt;&gt;1,IF('Personal MTs'!BA31="","OK","Harap dikosongkan"),IF('Personal MTs'!AZ31=0,IF('Personal MTs'!BA31="","OK","Harap dikosongkan"),IF('Personal MTs'!AZ31=1,IF('Personal MTs'!BA31="","Wajib diisi",IF('Personal MTs'!AZ31="",IF('Personal MTs'!BA31="","-","Harap dikosongkan"),IF('Personal MTs'!AZ31=0,IF('Personal MTs'!BA31="","OK","Harap dikosongkan"),IF('Personal MTs'!BA31="","Wajib diisi",IF('Personal MTs'!BA31&gt;2016,"Tidak valid",IF('Personal MTs'!BA31&lt;2005,"Tidak valid",IF('Personal MTs'!BA31&gt;'Personal MTs'!BA31,"Cek lagi","OK")))))))))))))</f>
        <v>-</v>
      </c>
      <c r="BB31" s="30" t="str">
        <f>IF('Personal MTs'!AS31="",IF('Personal MTs'!BB31="","-","Harap dikosongkan"),IF('Personal MTs'!AS31=0,IF('Personal MTs'!BB31="","OK","Harap dikosongkan"),IF('Personal MTs'!AT31="",IF('Personal MTs'!BB31="","-","Harap dikosongkan"),IF('Personal MTs'!AT31&lt;&gt;1,IF('Personal MTs'!BB31="","OK","Harap dikosongkan"),IF('Personal MTs'!AZ31=0,IF('Personal MTs'!BB31="","OK","Harap dikosongkan"),IF('Personal MTs'!AZ31=1,IF('Personal MTs'!BB31="","Wajib diisi",IF('Personal MTs'!AZ31="",IF('Personal MTs'!BB31="","-","Harap dikosongkan"),IF('Personal MTs'!AZ31=0,IF('Personal MTs'!BB31="","OK","Harap dikosongkan"),IF('Personal MTs'!BB31="","Wajib diisi",IF('Personal MTs'!BB31&gt;20000000,"Cek lagi",IF('Personal MTs'!BB31&lt;100000,"Cek lagi","OK"))))))))))))</f>
        <v>-</v>
      </c>
      <c r="BC31" s="30" t="str">
        <f>IF('Personal MTs'!BC31="","-",IF('Personal MTs'!BC31&gt;1,"Tidak valid","OK"))</f>
        <v>-</v>
      </c>
      <c r="BD31" s="30" t="str">
        <f>IF('Personal MTs'!BC31="",IF('Personal MTs'!BD31="","-","Harap dikosongkan"),IF('Personal MTs'!BC31=0,IF('Personal MTs'!BD31="","OK","Harap dikosongkan"),IF('Personal MTs'!BD31="","Wajib Diisi",IF('Personal MTs'!BD31&gt;2016,"Tidak valid",IF('Personal MTs'!BD31&lt;2005,"Tidak valid","OK")))))</f>
        <v>-</v>
      </c>
      <c r="BE31" s="30" t="str">
        <f>IF('Personal MTs'!BC31="",IF('Personal MTs'!BE31="","-","Harap dikosongkan"),IF('Personal MTs'!BC31=0,IF('Personal MTs'!BE31="","OK","Harap dikosongkan"),IF('Personal MTs'!BE31="","Wajib Diisi",IF('Personal MTs'!BE31&gt;2000000,"Cek lagi",IF('Personal MTs'!BE31&lt;50000,"Cek lagi","OK")))))</f>
        <v>-</v>
      </c>
      <c r="BF31" s="30" t="str">
        <f>IF('Personal MTs'!BF31="","-",IF('Personal MTs'!BF31&gt;1,"Tidak valid","OK"))</f>
        <v>-</v>
      </c>
      <c r="BG31" s="30" t="str">
        <f>IF('Personal MTs'!BF31="",IF('Personal MTs'!BG31&lt;&gt;"","Harap dikosongkan","-"),IF('Personal MTs'!BF31=0,IF('Personal MTs'!BG31&lt;&gt;"","Harap dikosongkan","OK"),IF('Personal MTs'!BG31="","Wajib Diisi",IF('Personal MTs'!BG31&gt;4,"Tidak valid",IF('Personal MTs'!BG31&lt;1,"Tidak valid","OK")))))</f>
        <v>-</v>
      </c>
      <c r="BH31" s="30" t="str">
        <f>IF('Personal MTs'!BF31="",IF('Personal MTs'!BH31&lt;&gt;"","Harap dikosongkan","-"),IF('Personal MTs'!BF31=0,IF('Personal MTs'!BH31&lt;&gt;"","Harap dikosongkan","OK"),IF('Personal MTs'!BH31="","Wajib Diisi",IF('Personal MTs'!BH31&gt;4,"Tidak valid",IF('Personal MTs'!BH31&lt;1,"Tidak valid","OK")))))</f>
        <v>-</v>
      </c>
      <c r="BI31" s="30" t="str">
        <f>IF('Personal MTs'!BF31="",IF('Personal MTs'!BI31&lt;&gt;"","Harap dikosongkan","-"),IF('Personal MTs'!BF31=0,IF('Personal MTs'!BI31&lt;&gt;"","Harap dikosongkan","OK"),IF('Personal MTs'!BI31="","Wajib Diisi",IF('Personal MTs'!BI31&gt;2015,"Tidak valid",IF('Personal MTs'!BI31&lt;1980,"Tidak valid","OK")))))</f>
        <v>-</v>
      </c>
      <c r="BJ31" s="30" t="str">
        <f>IF('Personal MTs'!BJ31="","-",IF('Personal MTs'!BJ31&gt;1,"Tidak valid","OK"))</f>
        <v>-</v>
      </c>
      <c r="BK31" s="30" t="str">
        <f>IF('Personal MTs'!BJ31="",IF('Personal MTs'!BK31&lt;&gt;"","Kolom BJ harus diisi","-"),IF('Personal MTs'!BJ31=0,IF('Personal MTs'!BK31&lt;&gt;"","Harap dikosongkan","OK"),IF('Personal MTs'!BK31="","Wajib Diisi",IF('Personal MTs'!BK31&gt;2016,"Tidak valid",IF('Personal MTs'!BK31&lt;1980,"Tidak valid","OK")))))</f>
        <v>-</v>
      </c>
      <c r="BL31" s="30" t="str">
        <f>IF('Personal MTs'!BL31="","-",IF('Personal MTs'!BL31&gt;1,"Tidak valid","OK"))</f>
        <v>-</v>
      </c>
      <c r="BM31" s="30" t="str">
        <f>IF('Personal MTs'!BL31="",IF('Personal MTs'!BM31&lt;&gt;"","Kolom BL harus diisi","-"),IF('Personal MTs'!BL31=0,IF('Personal MTs'!BM31&lt;&gt;"","Harap dikosongkan","OK"),IF('Personal MTs'!BM31="","Wajib Diisi",IF('Personal MTs'!BM31&gt;2016,"Tidak valid",IF('Personal MTs'!BM31&lt;1980,"Tidak valid","OK")))))</f>
        <v>-</v>
      </c>
      <c r="BN31" s="30" t="str">
        <f>IF('Personal MTs'!BN31="","-",IF('Personal MTs'!BN31&gt;1,"Tidak valid","OK"))</f>
        <v>-</v>
      </c>
      <c r="BO31" s="30" t="str">
        <f>IF('Personal MTs'!BN31="",IF('Personal MTs'!BO31&lt;&gt;"","Kolom BN harus diisi","-"),IF('Personal MTs'!BN31=0,IF('Personal MTs'!BO31&lt;&gt;"","Harap dikosongkan","OK"),IF('Personal MTs'!BO31="","Wajib Diisi",IF('Personal MTs'!BO31&gt;2016,"Tidak valid",IF('Personal MTs'!BO31&lt;1980,"Tidak valid","OK")))))</f>
        <v>-</v>
      </c>
      <c r="BP31" s="30" t="str">
        <f>IF('Personal MTs'!BP31="","-",IF('Personal MTs'!BP31&gt;1,"Tidak valid","OK"))</f>
        <v>-</v>
      </c>
      <c r="BQ31" s="30" t="str">
        <f>IF('Personal MTs'!BP31="",IF('Personal MTs'!BQ31&lt;&gt;"","Kolom BP harus diisi","-"),IF('Personal MTs'!BP31=0,IF('Personal MTs'!BQ31&lt;&gt;"","Harap dikosongkan","OK"),IF('Personal MTs'!BQ31="","Wajib Diisi",IF('Personal MTs'!BQ31&gt;2016,"Tidak valid",IF('Personal MTs'!BQ31&lt;1980,"Tidak valid","OK")))))</f>
        <v>-</v>
      </c>
      <c r="BR31" s="30" t="str">
        <f>IF('Personal MTs'!BR31="","-",IF('Personal MTs'!BR31&gt;1,"Tidak valid","OK"))</f>
        <v>-</v>
      </c>
      <c r="BS31" s="30" t="str">
        <f>IF('Personal MTs'!BR31="",IF('Personal MTs'!BS31&lt;&gt;"","Kolom BR harus diisi","-"),IF('Personal MTs'!BR31=0,IF('Personal MTs'!BS31&lt;&gt;"","Harap dikosongkan","OK"),IF('Personal MTs'!BS31="","Wajib Diisi",IF('Personal MTs'!BS31&gt;2016,"Tidak valid",IF('Personal MTs'!BS31&lt;1980,"Tidak valid","OK")))))</f>
        <v>-</v>
      </c>
      <c r="BT31" s="30" t="str">
        <f>IF('Personal MTs'!BT31="","-",IF(LEN('Personal MTs'!BT31)&lt;5,"Cek lagi","OK"))</f>
        <v>-</v>
      </c>
      <c r="BU31" s="30" t="str">
        <f>IF('Personal MTs'!BU31="","-",IF(LEN('Personal MTs'!BU31)&lt;4,"Cek lagi","OK"))</f>
        <v>-</v>
      </c>
      <c r="BV31" s="30" t="str">
        <f>IF('Personal MTs'!BV31="","-",IF(LEN('Personal MTs'!BV31)&lt;4,"Cek lagi","OK"))</f>
        <v>-</v>
      </c>
      <c r="BW31" s="30" t="str">
        <f>IF('Personal MTs'!BW31="","-",IF(LEN('Personal MTs'!BW31)&lt;4,"Cek lagi","OK"))</f>
        <v>-</v>
      </c>
      <c r="BX31" s="30" t="str">
        <f>IF('Personal MTs'!BX31="","-",IF(LEN('Personal MTs'!BX31)&lt;4,"Cek lagi","OK"))</f>
        <v>-</v>
      </c>
      <c r="BY31" s="30" t="str">
        <f>IF('Personal MTs'!BY31="","-",IF(LEN('Personal MTs'!BY31)&lt;&gt;5,"Tidak valid","OK"))</f>
        <v>-</v>
      </c>
      <c r="BZ31" s="30" t="str">
        <f>IF('Personal MTs'!BZ31="","-",IF('Personal MTs'!BZ31&gt;5,"Tidak valid",IF('Personal MTs'!BZ31&lt;1,"Tidak valid","OK")))</f>
        <v>-</v>
      </c>
      <c r="CA31" s="30" t="str">
        <f>IF('Personal MTs'!CA31="","-",IF('Personal MTs'!CA31&gt;8,"Tidak valid",IF('Personal MTs'!CA31&lt;1,"Tidak valid","OK")))</f>
        <v>-</v>
      </c>
      <c r="CB31" s="30" t="str">
        <f>IF('Personal MTs'!CB31="","-",IF(LEN('Personal MTs'!CB31)&lt;9,"Cek lagi",IF(LEN('Personal MTs'!CB31)&gt;14,"Cek lagi","OK")))</f>
        <v>-</v>
      </c>
      <c r="CC31" s="103" t="str">
        <f>IF('Personal MTs'!CC31="","-",IF('Personal MTs'!CC31&gt;6,"Tidak valid",IF('Personal MTs'!CC31&lt;1,"Tidak valid","OK")))</f>
        <v>-</v>
      </c>
      <c r="CD31" s="103" t="str">
        <f>IF('Personal MTs'!CD31="","-",IF('Personal MTs'!CD31&gt;6,"Tidak valid",IF('Personal MTs'!CD31&lt;1,"Tidak valid","OK")))</f>
        <v>-</v>
      </c>
      <c r="CE31" s="103" t="str">
        <f>IF('Personal MTs'!S31="","-",IF('Personal MTs'!S31&lt;6,IF('Personal MTs'!CE31="","OK","Cek lagi Kolom S"),IF(AND('Personal MTs'!S31&lt;6,'Personal MTs'!CE31&lt;&gt;""),"Harap Dikosongkan",IF(AND('Personal MTs'!S31&lt;6,'Personal MTs'!CE31=""),"-",IF(AND('Personal MTs'!S31&gt;5,'Personal MTs'!CE31=""),"Wajib Diisi",IF(OR(AND('Personal MTs'!S31&gt;5,'Personal MTs'!CE31&lt;"01"),AND('Personal MTs'!S31&gt;5,'Personal MTs'!CE31&gt;"18")),"Tidak Valid","OK"))))))</f>
        <v>-</v>
      </c>
      <c r="CF31" s="103" t="str">
        <f>IF('Personal MTs'!S31="","-",IF('Personal MTs'!S31&lt;6,IF('Personal MTs'!CF31="","OK","Cek lagi Kolom S"),IF(AND('Personal MTs'!S31&lt;6,'Personal MTs'!CF31&lt;&gt;""),"Harap Dikosongkan",IF(AND('Personal MTs'!S31&lt;6,'Personal MTs'!CF31=""),"-",IF(AND('Personal MTs'!S31&gt;5,'Personal MTs'!CF31=""),"Wajib Diisi","OK")))))</f>
        <v>-</v>
      </c>
      <c r="CG31" s="103" t="str">
        <f>IF('Personal MTs'!S31="","-",IF('Personal MTs'!S31&lt;6,IF('Personal MTs'!CG31="","OK","Cek lagi Kolom S"),IF(AND('Personal MTs'!S31&lt;6,'Personal MTs'!CG31&lt;&gt;""),"Harap Dikosongkan",IF(AND('Personal MTs'!S31&lt;6,'Personal MTs'!CG31=""),"-",IF(AND('Personal MTs'!S31&gt;5,'Personal MTs'!CG31=""),"Wajib Diisi",IF(OR(AND('Personal MTs'!S31&gt;5,'Personal MTs'!CG31&lt;1980),AND('Personal MTs'!S31&gt;5,'Personal MTs'!CG31&gt;2016)),"Cek lagi","OK"))))))</f>
        <v>-</v>
      </c>
      <c r="CH31" s="103" t="str">
        <f>IF('Personal MTs'!S31="","-",IF('Personal MTs'!S31&lt;8,IF('Personal MTs'!CH31="","OK","Cek lagi Kolom S"),IF(AND('Personal MTs'!S31&lt;8,'Personal MTs'!CH31&lt;&gt;""),"Harap Dikosongkan",IF(AND('Personal MTs'!S31&lt;8,'Personal MTs'!CH31=""),"-",IF(AND('Personal MTs'!S31&gt;7,'Personal MTs'!CH31=""),"Wajib Diisi",IF(OR(AND('Personal MTs'!S31&gt;7,'Personal MTs'!CH31&lt;"01"),AND('Personal MTs'!S31&gt;7,'Personal MTs'!CH31&gt;"18")),"Tidak Valid","OK"))))))</f>
        <v>-</v>
      </c>
      <c r="CI31" s="103" t="str">
        <f>IF('Personal MTs'!S31="","-",IF('Personal MTs'!S31&lt;8,IF('Personal MTs'!CI31="","OK","Cek lagi Kolom S"),IF(AND('Personal MTs'!S31&lt;8,'Personal MTs'!CI31&lt;&gt;""),"Harap Dikosongkan",IF(AND('Personal MTs'!S31&lt;8,'Personal MTs'!CI31=""),"-",IF(AND('Personal MTs'!S31&gt;7,'Personal MTs'!CI31=""),"Wajib Diisi","OK")))))</f>
        <v>-</v>
      </c>
      <c r="CJ31" s="103" t="str">
        <f>IF('Personal MTs'!S31="","-",IF('Personal MTs'!S31&lt;8,IF('Personal MTs'!CJ31="","OK","Cek lagi Kolom S"),IF(AND('Personal MTs'!S31&lt;8,'Personal MTs'!CJ31&lt;&gt;""),"Harap Dikosongkan",IF(AND('Personal MTs'!S31&lt;8,'Personal MTs'!CJ31=""),"-",IF(AND('Personal MTs'!S31&gt;7,'Personal MTs'!CJ31=""),"Wajib Diisi",IF(OR(AND('Personal MTs'!S31&gt;7,'Personal MTs'!CJ31&lt;1980),AND('Personal MTs'!S31&gt;7,'Personal MTs'!CJ31&gt;2016)),"Cek lagi","OK"))))))</f>
        <v>-</v>
      </c>
      <c r="CK31" s="103" t="str">
        <f>IF('Personal MTs'!S31="","-",IF('Personal MTs'!S31&lt;9,IF('Personal MTs'!CK31="","OK","Cek lagi Kolom S"),IF(AND('Personal MTs'!S31&lt;9,'Personal MTs'!CK31&lt;&gt;""),"Harap Dikosongkan",IF(AND('Personal MTs'!S31&lt;9,'Personal MTs'!CK31=""),"-",IF(AND('Personal MTs'!S31&gt;8,'Personal MTs'!CK31=""),"Wajib Diisi",IF(OR(AND('Personal MTs'!S31&gt;8,'Personal MTs'!CK31&lt;"01"),AND('Personal MTs'!S31&gt;8,'Personal MTs'!CK31&gt;"18")),"Tidak Valid","OK"))))))</f>
        <v>-</v>
      </c>
      <c r="CL31" s="103" t="str">
        <f>IF('Personal MTs'!S31="","-",IF('Personal MTs'!S31&lt;9,IF('Personal MTs'!CL31="","OK","Cek lagi Kolom S"),IF(AND('Personal MTs'!S31&lt;9,'Personal MTs'!CL31&lt;&gt;""),"Harap Dikosongkan",IF(AND('Personal MTs'!S31&lt;9,'Personal MTs'!CL31=""),"-",IF(AND('Personal MTs'!S31&gt;8,'Personal MTs'!CL31=""),"Wajib Diisi","OK")))))</f>
        <v>-</v>
      </c>
      <c r="CM31" s="103" t="str">
        <f>IF('Personal MTs'!S31="","-",IF('Personal MTs'!S31&lt;9,IF('Personal MTs'!CM31="","OK","Cek lagi Kolom S"),IF(AND('Personal MTs'!S31&lt;9,'Personal MTs'!CM31&lt;&gt;""),"Harap Dikosongkan",IF(AND('Personal MTs'!S31&lt;9,'Personal MTs'!CM31=""),"-",IF(AND('Personal MTs'!S31&gt;8,'Personal MTs'!CM31=""),"Wajib Diisi",IF(OR(AND('Personal MTs'!S31&gt;8,'Personal MTs'!CM31&lt;1980),AND('Personal MTs'!S31&gt;8,'Personal MTs'!CM31&gt;2016)),"Cek lagi","OK"))))))</f>
        <v>-</v>
      </c>
      <c r="CN31" s="103" t="str">
        <f>IF(AND('Personal MTs'!AH31=1,'Personal MTs'!U31=2,'Personal MTs'!AC31=1),IF(AND('Personal MTs'!AH31=1,'Personal MTs'!U31=2,'Personal MTs'!AC31=1,'Personal MTs'!CN31=""),"Wajib Diisi",IF(AND('Personal MTs'!AH31=1,'Personal MTs'!U31=2,'Personal MTs'!AC31=1,'Personal MTs'!CN31&lt;&gt;""),"OK","-")),IF('Personal MTs'!CN31&lt;&gt;"","Harap Dikosongkan","-"))</f>
        <v>-</v>
      </c>
      <c r="CO31" s="103" t="str">
        <f>IF(AND('Personal MTs'!AH31=1,'Personal MTs'!U31=2,'Personal MTs'!AC31=1),IF('Personal MTs'!CO31="","Wajib Diisi",IF(VALUE(RIGHT('Personal MTs'!CO31,4))&gt;2016,"Tahun cek lagi",IF(VALUE(RIGHT('Personal MTs'!CO31,4))&lt;1961,"Tahun cek lagi","OK"))),IF('Personal MTs'!CO31&lt;&gt;"","Harap dikosongkan","-"))</f>
        <v>-</v>
      </c>
      <c r="CP31" s="103" t="str">
        <f>IF(AND('Personal MTs'!AH31=1,'Personal MTs'!U31=2,'Personal MTs'!AC31=1,'Personal MTs'!V31=1),IF(AND('Personal MTs'!AH31=1,'Personal MTs'!U31=2,'Personal MTs'!AC31=1,'Personal MTs'!CP31="",,'Personal MTs'!V31=1),"Wajib Diisi",IF(AND('Personal MTs'!AH31=1,'Personal MTs'!U31=2,'Personal MTs'!AC31=1,'Personal MTs'!CP31&lt;&gt;"",'Personal MTs'!V31=1),"OK","-")),IF('Personal MTs'!CP31&lt;&gt;"","Harap Dikosongkan","-"))</f>
        <v>-</v>
      </c>
      <c r="CQ31" s="103" t="str">
        <f>IF(AND('Personal MTs'!AH31=1,'Personal MTs'!U31=2,'Personal MTs'!AC31=1,'Personal MTs'!V31=1),IF('Personal MTs'!CQ31="","Wajib Diisi",IF(VALUE(RIGHT('Personal MTs'!CQ31,4))&gt;2016,"Tahun cek lagi",IF(VALUE(RIGHT('Personal MTs'!CQ31,4))&lt;2006,"Tahun cek lagi","OK"))),IF('Personal MTs'!CQ31&lt;&gt;"","Harap dikosongkan","-"))</f>
        <v>-</v>
      </c>
      <c r="CR31" s="103" t="str">
        <f>IF(AND('Personal MTs'!AS31="",'Personal MTs'!CR31=""),"-",IF(AND('Personal MTs'!AS31=0,'Personal MTs'!CR31=""),"OK",IF(AND('Personal MTs'!AS31=1,'Personal MTs'!CR31=""),"Wajib Diisi",IF('Personal MTs'!AS31="",IF('Personal MTs'!CR31&lt;&gt;"","Harap dikosongkan","-"),IF('Personal MTs'!AS31&gt;1,IF('Personal MTs'!CR31="","-","Harap dikosongkan"),IF('Personal MTs'!CR31="","-",IF(LEN('Personal MTs'!CR31)&gt;54,"Tidak valid",IF(LEN('Personal MTs'!CR31)&lt;2,"Tidak valid",IF(VALUE('Personal MTs'!CR31)&lt;0,"Cek lagi","OK")))))))))</f>
        <v>-</v>
      </c>
      <c r="CS31" s="103" t="str">
        <f>IF(AND('Personal MTs'!AS31="",'Personal MTs'!CS31=""),"-",IF(AND('Personal MTs'!AS31=0,'Personal MTs'!CS31=""),"OK",IF(AND('Personal MTs'!AS31=1,'Personal MTs'!CS31=""),"Wajib Diisi",IF(OR('Personal MTs'!AS31="",'Personal MTs'!AS31=0),IF('Personal MTs'!CS31&lt;&gt;"","Harap dikosongkan","-"),IF('Personal MTs'!AS31&gt;1,IF('Personal MTs'!CS31="","-","Harap dikosongkan"),IF('Personal MTs'!CS31="","-",IF(('Personal MTs'!CS31)&gt;6,"Tidak Valid",IF(('Personal MTs'!CS31)&lt;1,"Tidak Valid",IF(VALUE('Personal MTs'!CS31)&lt;0,"Cek lagi","OK")))))))))</f>
        <v>-</v>
      </c>
      <c r="CT31" s="103" t="str">
        <f>IF(AND('Personal MTs'!AS31="",'Personal MTs'!CT31=""),"-",IF(AND('Personal MTs'!AS31=0,'Personal MTs'!CT31=""),"OK",IF(AND('Personal MTs'!AT31=1,'Personal MTs'!CT31=""),"Wajib Diisi",IF(AND('Personal MTs'!AT31&gt;1,'Personal MTs'!CT31=""),"OK",IF(AND('Personal MTs'!AT31&lt;&gt;1,'Personal MTs'!CT31&lt;&gt;""),"Harap Dikosongkan",IF(AND('Personal MTs'!AT31=1,'Personal MTs'!CT31&lt;&gt;""),IF(VALUE(RIGHT('Personal MTs'!CT31,4))&gt;2016,"Tahun cek lagi",IF(VALUE(RIGHT('Personal MTs'!CT31,4))&lt;2006,"Tahun cek lagi","OK")),"-"))))))</f>
        <v>-</v>
      </c>
      <c r="CU31" s="103" t="str">
        <f>IF(AND('Personal MTs'!AS31="",'Personal MTs'!CU31=""),"-",IF(AND('Personal MTs'!AS31=0,'Personal MTs'!CU31=""),"OK",IF(AND('Personal MTs'!AT31=1,'Personal MTs'!CU31=""),"Wajib Diisi",IF(AND('Personal MTs'!AT31&gt;1,'Personal MTs'!CT31=""),"OK",IF(AND('Personal MTs'!AT31&lt;&gt;1,'Personal MTs'!CU31&lt;&gt;""),"Harap Dikosongkan",IF(AND('Personal MTs'!AT31=1,'Personal MTs'!CU31&lt;&gt;""),IF(LEN('Personal MTs'!CU31)&gt;54,"Tidak Valid",IF(LEN('Personal MTs'!CU31)&lt;2,"Tidak Valid","OK")),"-"))))))</f>
        <v>-</v>
      </c>
      <c r="CV31" s="103" t="str">
        <f>IF(AND('Personal MTs'!AS31="",'Personal MTs'!CV31=""),"-",IF(AND('Personal MTs'!AS31=0,'Personal MTs'!CV31=""),"OK",IF(AND('Personal MTs'!AT31=1,'Personal MTs'!CV31=""),"Wajib Diisi",IF(AND('Personal MTs'!AT31&gt;1,'Personal MTs'!CV31=""),"OK",IF(AND('Personal MTs'!AT31&lt;&gt;1,'Personal MTs'!CV31&lt;&gt;""),"Harap Dikosongkan",IF(AND('Personal MTs'!AT31=1,'Personal MTs'!CV31&lt;&gt;""),IF(VALUE(RIGHT('Personal MTs'!CV31,4))&gt;2016,"Tahun cek lagi",IF(VALUE(RIGHT('Personal MTs'!CV31,4))&lt;2006,"Tahun cek lagi","OK")),"-"))))))</f>
        <v>-</v>
      </c>
      <c r="CW31" s="103" t="str">
        <f>IF(AND('Personal MTs'!AS31="",'Personal MTs'!CW31=""),"-",IF(AND('Personal MTs'!AS31=0,'Personal MTs'!CW31=""),"OK",IF(AND('Personal MTs'!AS31=1,'Personal MTs'!CW31=""),"Wajib Diisi",IF(AND('Personal MTs'!AS31&lt;&gt;1,'Personal MTs'!CW31&lt;&gt;""),"Harap Dikosongkan",IF(AND('Personal MTs'!AS31=1,'Personal MTs'!CW31&lt;&gt;""),IF(LEN('Personal MTs'!CW31)&gt;3,"Tidak Valid",IF(LEN('Personal MTs'!CW31)&lt;3,"Tidak Valid","OK")),"-")))))</f>
        <v>-</v>
      </c>
      <c r="CX31" s="103" t="str">
        <f>IF(AND('Personal MTs'!AS31="",'Personal MTs'!CX31=""),"-",IF(AND('Personal MTs'!AS31=0,'Personal MTs'!CX31=""),"OK",IF(AND('Personal MTs'!AS31=1,'Personal MTs'!CX31=""),"Wajib Diisi",IF(AND('Personal MTs'!AS31&lt;&gt;1,'Personal MTs'!CX31&lt;&gt;""),"Harap Dikosongkan",IF(AND('Personal MTs'!AS31=1,'Personal MTs'!CX31&lt;&gt;""),"OK","-")))))</f>
        <v>-</v>
      </c>
    </row>
    <row r="32" spans="1:102" s="23" customFormat="1" ht="15" customHeight="1">
      <c r="A32" s="30" t="str">
        <f>IF('Personal MTs'!A32="","-",IF(LEN('Personal MTs'!A32)&lt;&gt;12,"Tidak valid","OK"))</f>
        <v>OK</v>
      </c>
      <c r="B32" s="30" t="str">
        <f>IF('Personal MTs'!B32="","-",IF(LEN('Personal MTs'!B32)&lt;&gt;8,"Tidak valid","OK"))</f>
        <v>OK</v>
      </c>
      <c r="C32" s="31" t="str">
        <f>IF('Personal MTs'!C32="","-",IF(LEN('Personal MTs'!C32)&lt;5,"Cek lagi","OK"))</f>
        <v>OK</v>
      </c>
      <c r="D32" s="30" t="str">
        <f>IF('Personal MTs'!D32="","-",IF('Personal MTs'!D32="MTsN","OK",IF('Personal MTs'!D32="MTsS","OK","Tidak valid")))</f>
        <v>OK</v>
      </c>
      <c r="E32" s="30" t="str">
        <f>IF('Personal MTs'!E32="","-",IF(LEN('Personal MTs'!E32)&lt;5,"Cek lagi","OK"))</f>
        <v>OK</v>
      </c>
      <c r="F32" s="30" t="str">
        <f>IF('Personal MTs'!F32="","-",IF(LEN('Personal MTs'!F32)&lt;4,"Cek lagi","OK"))</f>
        <v>OK</v>
      </c>
      <c r="G32" s="30" t="str">
        <f>IF('Personal MTs'!G32="","-",IF(LEN('Personal MTs'!G32)&lt;4,"Cek lagi","OK"))</f>
        <v>OK</v>
      </c>
      <c r="H32" s="30" t="str">
        <f>IF('Personal MTs'!H32="","-",IF(LEN('Personal MTs'!H32)&lt;4,"Cek lagi","OK"))</f>
        <v>OK</v>
      </c>
      <c r="I32" s="30" t="str">
        <f>IF('Personal MTs'!I32="","-",IF(LEN('Personal MTs'!I32)&lt;4,"Cek lagi","OK"))</f>
        <v>OK</v>
      </c>
      <c r="J32" s="30" t="str">
        <f>IF('Personal MTs'!J32="","-",IF(LEN('Personal MTs'!J32)&lt;&gt;5,"Tidak valid","OK"))</f>
        <v>OK</v>
      </c>
      <c r="K32" s="30" t="str">
        <f>IF('Personal MTs'!K32="","-",IF(LEN('Personal MTs'!K32)&lt;&gt;18,"Tidak valid",IF(VALUE('Personal MTs'!K32)&lt;0,"Cek lagi","OK")))</f>
        <v>OK</v>
      </c>
      <c r="L32" s="30" t="str">
        <f>IF('Personal MTs'!L32="","-",IF(LEN('Personal MTs'!L32)&lt;&gt;16,"Tidak valid","OK"))</f>
        <v>OK</v>
      </c>
      <c r="M32" s="30" t="str">
        <f>IF('Personal MTs'!M32="","-",IF(LEN('Personal MTs'!M32)&lt;4,"Cek lagi","OK"))</f>
        <v>OK</v>
      </c>
      <c r="N32" s="30" t="str">
        <f>IF('Personal MTs'!N32="","-",IF(LEN('Personal MTs'!N32)&lt;16,"Tidak valid","OK"))</f>
        <v>OK</v>
      </c>
      <c r="O32" s="30" t="str">
        <f>IF('Personal MTs'!O32="","-",IF(LEN('Personal MTs'!O32)&lt;4,"Cek lagi","OK"))</f>
        <v>OK</v>
      </c>
      <c r="P32" s="31" t="str">
        <f>IF('Personal MTs'!P32="","-",IF(VALUE(LEFT('Personal MTs'!P32,2))&gt;31,"Tanggal tidak valid",IF(VALUE(LEFT(RIGHT('Personal MTs'!P32,7),2))&gt;12,"Bulan tidak valid",IF(VALUE(RIGHT('Personal MTs'!P32,4))&gt;2000,"Umur terlalu muda",IF(VALUE(RIGHT('Personal MTs'!P32,4))&lt;1945,"Umur terlalu tua","OK")))))</f>
        <v>OK</v>
      </c>
      <c r="Q32" s="30" t="str">
        <f>IF('Personal MTs'!Q32="","-",IF('Personal MTs'!Q32="L","OK",IF('Personal MTs'!Q32="P","OK","Tidak valid")))</f>
        <v>OK</v>
      </c>
      <c r="R32" s="30" t="str">
        <f>IF('Personal MTs'!R32="","-",IF(LEN('Personal MTs'!R32)&lt;4,"Cek lagi","OK"))</f>
        <v>OK</v>
      </c>
      <c r="S32" s="30" t="str">
        <f>IF('Personal MTs'!S32="","-",IF('Personal MTs'!S32&gt;9,"Tidak valid","OK"))</f>
        <v>OK</v>
      </c>
      <c r="T32" s="30" t="str">
        <f>IF('Personal MTs'!S32="","-",IF('Personal MTs'!S32&gt;2,IF('Personal MTs'!T32="","Wajib Diisi",IF(VALUE('Personal MTs'!T32)&gt;18,"Tidak valid","OK")),IF('Personal MTs'!S32&lt;3,IF('Personal MTs'!T32="","OK","Harap dikosongkan"))))</f>
        <v>OK</v>
      </c>
      <c r="U32" s="30" t="str">
        <f>IF('Personal MTs'!U32="","-",IF('Personal MTs'!U32&gt;2,"Tidak valid",IF('Personal MTs'!U32&lt;1,"Tidak valid","OK")))</f>
        <v>OK</v>
      </c>
      <c r="V32" s="30" t="str">
        <f>IF('Personal MTs'!U32="",IF('Personal MTs'!V32="","-","Tidak valid"),IF('Personal MTs'!U32=2,IF('Personal MTs'!V32="","Wajib Diisi",IF(VALUE('Personal MTs'!V32)&gt;1,"Tidak valid","OK")),IF('Personal MTs'!U32=1,IF('Personal MTs'!V32="","OK","Harap dikosongkan"))))</f>
        <v>OK</v>
      </c>
      <c r="W32" s="31" t="str">
        <f>IF('Personal MTs'!U32=1,"OK",IF('Personal MTs'!V32="",IF('Personal MTs'!W32&lt;&gt;"","Harap dikosongkan","-"),IF('Personal MTs'!V32=0,IF('Personal MTs'!W32&lt;&gt;"","Harap dikosongkan","OK"),IF('Personal MTs'!W32="","Wajib Diisi",IF(VALUE(LEFT('Personal MTs'!W32,2))&gt;31,"Tanggal tidak valid",IF(VALUE(LEFT(RIGHT('Personal MTs'!W32,7),2))&gt;12,"Bulan tidak valid",IF(VALUE(RIGHT('Personal MTs'!W32,4))&gt;2016,"Tahun cek lagi",IF(VALUE(RIGHT('Personal MTs'!W32,4))&lt;1990,"Tahun cek lagi","OK"))))))))</f>
        <v>OK</v>
      </c>
      <c r="X32" s="30" t="str">
        <f>IF('Personal MTs'!U32="","-",IF('Personal MTs'!U32=1,IF('Personal MTs'!X32="","Wajib Diisi",IF(VALUE(LEFT('Personal MTs'!X32,2))&gt;14,"Tidak valid","OK")),IF('Personal MTs'!U32=2,(IF('Personal MTs'!V32&lt;1,IF('Personal MTs'!X32="","OK","Harap dikosongkan"),IF('Personal MTs'!X32="","Wajib Diisi",IF(VALUE(LEFT('Personal MTs'!X32,2))&gt;14,"Tidak valid","OK")))))))</f>
        <v>OK</v>
      </c>
      <c r="Y32" s="31" t="str">
        <f>IF('Personal MTs'!U32="","-",IF('Personal MTs'!U32=2,"OK",IF('Personal MTs'!U32=1,IF('Personal MTs'!Y32="","Wajib Diisi",IF('Personal MTs'!Y32="","-",IF(VALUE(LEFT('Personal MTs'!Y32,2))&gt;31,"Tanggal tidak valid",IF(VALUE(LEFT(RIGHT('Personal MTs'!Y32,7),2))&gt;12,"Bulan tidak valid",IF(VALUE(RIGHT('Personal MTs'!Y32,4))&gt;2016,"Tahun cek lagi",IF(VALUE(RIGHT('Personal MTs'!Y32,4))&lt;1960,"Tahun cek lagi","OK")))))))))</f>
        <v>OK</v>
      </c>
      <c r="Z32" s="31" t="str">
        <f>IF('Personal MTs'!Z32="","-",IF(VALUE(LEFT('Personal MTs'!Z32,2))&gt;31,"Tanggal tidak valid",IF(VALUE(LEFT(RIGHT('Personal MTs'!Z32,7),2))&gt;12,"Bulan tidak valid",IF(VALUE(RIGHT('Personal MTs'!Z32,4))&gt;2016,"Tahun cek lagi",IF(VALUE(RIGHT('Personal MTs'!Z32,4))&lt;1960,"Tahun cek lagi","OK")))))</f>
        <v>OK</v>
      </c>
      <c r="AA32" s="31" t="str">
        <f>IF('Personal MTs'!AA32="","-",IF(VALUE(LEFT('Personal MTs'!AA32,2))&gt;31,"Tanggal tidak valid",IF(VALUE(LEFT(RIGHT('Personal MTs'!AA32,7),2))&gt;12,"Bulan tidak valid",IF(VALUE(RIGHT('Personal MTs'!AA32,4))&gt;2016,"Tahun cek lagi",IF(VALUE(RIGHT('Personal MTs'!AA32,4))&lt;1960,"Tahun cek lagi","OK")))))</f>
        <v>OK</v>
      </c>
      <c r="AB32" s="30" t="str">
        <f>IF('Personal MTs'!AB32="","-",IF('Personal MTs'!AB32&gt;6,"Tidak valid",IF('Personal MTs'!AB32&lt;1,"Tidak valid","OK")))</f>
        <v>OK</v>
      </c>
      <c r="AC32" s="30" t="str">
        <f>IF('Personal MTs'!AC32="","-",IF('Personal MTs'!AC32&gt;4,"Tidak valid",IF('Personal MTs'!AC32&lt;1,"Tidak valid","OK")))</f>
        <v>OK</v>
      </c>
      <c r="AD32" s="30" t="str">
        <f>IF('Personal MTs'!AD32="","-",IF('Personal MTs'!AD32&gt;20000000,"Cek lagi","OK"))</f>
        <v>OK</v>
      </c>
      <c r="AE32" s="30" t="str">
        <f>IF('Personal MTs'!AE32="","-",IF('Personal MTs'!AE32&gt;2,"Tidak valid",IF('Personal MTs'!AE32&lt;1,"Tidak valid","OK")))</f>
        <v>OK</v>
      </c>
      <c r="AF32" s="30" t="str">
        <f>IF('Personal MTs'!AE32="",IF('Personal MTs'!AF32="","-","Harap dikosongkan"),IF('Personal MTs'!AE32=1,IF('Personal MTs'!AF32="","OK","Harap dikosongkan"),IF('Personal MTs'!AF32="","Wajib Diisi",IF('Personal MTs'!AF32&gt;8,"Tidak valid",IF('Personal MTs'!AF32&lt;1,"Tidak valid","OK")))))</f>
        <v>OK</v>
      </c>
      <c r="AG32" s="53" t="str">
        <f>IF('Personal MTs'!AE32=1,IF('Personal MTs'!AG32="","OK","Harap dikosongkan"),IF('Personal MTs'!AF32="",IF('Personal MTs'!AF32="","-","Harap dikosongkan"),IF('Personal MTs'!AF32="",IF('Personal MTs'!AG32="","OK","Harap dikosongkan"),IF('Personal MTs'!AF32&lt;&gt;"",IF('Personal MTs'!AG32="","Wajib Diisi",IF(LEN('Personal MTs'!AG32)&lt;&gt;8,"Tidak valid","OK"))))))</f>
        <v>OK</v>
      </c>
      <c r="AH32" s="30" t="str">
        <f>IF('Personal MTs'!AH32="","-",IF('Personal MTs'!AH32&gt;2,"Tidak valid",IF('Personal MTs'!AH32&lt;1,"Tidak valid","OK")))</f>
        <v>OK</v>
      </c>
      <c r="AI32" s="30" t="str">
        <f>IF('Personal MTs'!AI32="","-",IF('Personal MTs'!AI32&gt;5,"Tidak valid",IF('Personal MTs'!AI32&lt;1,"Tidak valid","OK")))</f>
        <v>OK</v>
      </c>
      <c r="AJ32" s="30" t="str">
        <f>IF('Personal MTs'!AH32="",IF('Personal MTs'!AJ32="","-","Kolom AA Wajib Diisi"),IF('Personal MTs'!AH32=1,IF('Personal MTs'!AJ32="","Wajib Diisi",IF(VALUE('Personal MTs'!AJ32)&gt;0,IF(VALUE('Personal MTs'!AJ32)&lt;34,"OK","Tidak valid"))),IF('Personal MTs'!AH32&gt;1,IF('Personal MTs'!AJ32="","OK","Harap dikosongkan"))))</f>
        <v>OK</v>
      </c>
      <c r="AK32" s="30" t="str">
        <f>IF('Personal MTs'!AH32&amp;'Personal MTs'!AJ32&amp;'Personal MTs'!AK32="","-",IF(VALUE('Personal MTs'!AH32&amp;'Personal MTs'!AJ32&amp;'Personal MTs'!AK32)=2,"OK",IF('Personal MTs'!AJ32="",IF(VALUE('Personal MTs'!AK32)&gt;0,"Harap dikosongkan","-"),IF('Personal MTs'!AJ32&lt;&gt;"",IF(VALUE('Personal MTs'!AK32)&gt;0,IF(VALUE('Personal MTs'!AK32)&gt;50,"Cek lagi","OK"),"Wajib Diisi")))))</f>
        <v>OK</v>
      </c>
      <c r="AL32" s="30" t="str">
        <f>IF('Personal MTs'!AH32="",IF('Personal MTs'!AL32="","-","Kolom Z Wajib Diisi"),IF('Personal MTs'!AH32=2,IF('Personal MTs'!AL32="","Wajib Diisi",IF(VALUE('Personal MTs'!AL32)&gt;0,IF(VALUE('Personal MTs'!AL32)&lt;9,"OK","Tidak valid"))),IF('Personal MTs'!AH32=1,IF('Personal MTs'!AL32="","OK","Harap dikosongkan"))))</f>
        <v>OK</v>
      </c>
      <c r="AM32" s="30" t="str">
        <f>IF('Personal MTs'!AM32="","-",IF('Personal MTs'!AM32&gt;8,"Tidak valid","OK"))</f>
        <v>-</v>
      </c>
      <c r="AN32" s="30" t="str">
        <f>IF('Personal MTs'!AM32="",IF('Personal MTs'!AN32="","-",IF('Personal MTs'!AN32&lt;&gt;"","Kolom AC Wajib Diisi","OK")),IF('Personal MTs'!AM32&lt;&gt;"",IF('Personal MTs'!AN32="","Wajib Diisi",IF(VALUE('Personal MTs'!AN32)&gt;24,"Cek lagi","OK"))))</f>
        <v>-</v>
      </c>
      <c r="AO32" s="30" t="str">
        <f>IF('Personal MTs'!AO32="","-",IF('Personal MTs'!AO32&gt;8,"Tidak valid","OK"))</f>
        <v>-</v>
      </c>
      <c r="AP32" s="53" t="str">
        <f>IF('Personal MTs'!AO32="",IF('Personal MTs'!AP32="","-","Harap dikosongkan"),IF('Personal MTs'!AO32&lt;&gt;"",IF('Personal MTs'!AP32="","Wajib Diisi",IF(LEN('Personal MTs'!AP32)&lt;&gt;8,"Tidak valid","OK"))))</f>
        <v>-</v>
      </c>
      <c r="AQ32" s="30" t="str">
        <f>IF('Personal MTs'!AO32="",IF('Personal MTs'!AQ32="","-","Kolom AG Wajib Diisi"),IF('Personal MTs'!AO32&lt;9,IF('Personal MTs'!AQ32="","Wajib Diisi",IF(VALUE('Personal MTs'!AQ32)&lt;34,IF(VALUE('Personal MTs'!AQ32)&gt;0,"OK","Tidak valid")))))</f>
        <v>-</v>
      </c>
      <c r="AR32" s="30" t="str">
        <f>IF('Personal MTs'!AO32="",IF('Personal MTs'!AR32="","-",IF('Personal MTs'!AR32&lt;&gt;"","Kolom AG Wajib Diisi","OK")),IF('Personal MTs'!AO32&lt;&gt;"",IF('Personal MTs'!AR32="","Wajib Diisi",IF(VALUE('Personal MTs'!AR32)&gt;50,"Cek lagi","OK"))))</f>
        <v>-</v>
      </c>
      <c r="AS32" s="30" t="str">
        <f>IF('Personal MTs'!AS32="","-",IF('Personal MTs'!AS32&gt;1,"Tidak valid",IF('Personal MTs'!AS32&lt;0,"Tidak valid","OK")))</f>
        <v>OK</v>
      </c>
      <c r="AT32" s="30" t="str">
        <f>IF('Personal MTs'!AS32="",IF('Personal MTs'!AT32&lt;&gt;"","Harap dikosongkan","-"),IF('Personal MTs'!AS32=0,IF('Personal MTs'!AT32&lt;&gt;"","Harap dikosongkan","OK"),IF('Personal MTs'!AT32="","Wajib Diisi",IF('Personal MTs'!AT32&gt;3,"Tidak valid",IF('Personal MTs'!AT32&lt;1,"Tidak valid","OK")))))</f>
        <v>OK</v>
      </c>
      <c r="AU32" s="30" t="str">
        <f>IF('Personal MTs'!AS32="",IF('Personal MTs'!AU32&lt;&gt;"","Harap dikosongkan","-"),IF('Personal MTs'!AT32&lt;&gt;1,IF('Personal MTs'!AU32="","OK","Harap dikosongkan"),IF('Personal MTs'!AU32="","Wajib Diisi",IF('Personal MTs'!AU32&gt;2016,"Cek lagi",IF('Personal MTs'!AU32&lt;2005,"Cek lagi","OK")))))</f>
        <v>OK</v>
      </c>
      <c r="AV32" s="30" t="str">
        <f>IF('Personal MTs'!AS32="",IF('Personal MTs'!AV32&lt;&gt;"","Harap dikosongkan","-"),IF('Personal MTs'!AT32&lt;&gt;1,IF('Personal MTs'!AV32="","OK","Harap dikosongkan"),IF('Personal MTs'!AV32="","Wajib Diisi",IF(VALUE('Personal MTs'!AV32)&gt;33,"Tidak valid",IF(VALUE('Personal MTs'!AV32)&lt;1,"Tidak valid","OK")))))</f>
        <v>OK</v>
      </c>
      <c r="AW32" s="30" t="str">
        <f>IF('Personal MTs'!AS32="",IF('Personal MTs'!AW32="","-","Harap dikosongkan"),IF('Personal MTs'!AS32=0,IF('Personal MTs'!AW32="","OK","Harap dikosongkan"),IF('Personal MTs'!AT32="",IF('Personal MTs'!AW32="","-","Harap dikosongkan"),IF('Personal MTs'!AT32&lt;&gt;1,IF('Personal MTs'!AW32="","OK","Harap dikosongkan"),IF('Personal MTs'!AW32="","OK",IF(LEN('Personal MTs'!AW32)&lt;12,"Tidak valid",IF(LEN('Personal MTs'!AW32)&gt;14,"Tidak valid","OK")))))))</f>
        <v>OK</v>
      </c>
      <c r="AX32" s="31" t="str">
        <f>IF('Personal MTs'!AS32="",IF('Personal MTs'!AX32="","-","Harap dikosongkan"),IF('Personal MTs'!AS32=0,IF('Personal MTs'!AX32="","OK","Harap dikosongkan"),IF('Personal MTs'!AT32="",IF('Personal MTs'!AX32="","-","Harap dikosongkan"),IF('Personal MTs'!AT32&lt;&gt;1,IF('Personal MTs'!AX32="","OK","Harap dikosongkan"),IF('Personal MTs'!AW32="",IF('Personal MTs'!AX32="","OK","Harap dikosongkan"),IF('Personal MTs'!AX32="","Wajib diisi",IF(LEN('Personal MTs'!AX32)&lt;5,"Cek lagi","OK")))))))</f>
        <v>OK</v>
      </c>
      <c r="AY32" s="31" t="str">
        <f>IF('Personal MTs'!AS32="",IF('Personal MTs'!AY32="","-","Harap dikosongkan"),IF('Personal MTs'!AS32=0,IF('Personal MTs'!AY32="","OK","Harap dikosongkan"),IF('Personal MTs'!AT32="",IF('Personal MTs'!AY32="","-","Harap dikosongkan"),IF('Personal MTs'!AT32&lt;&gt;1,IF('Personal MTs'!AY32="","OK","Harap dikosongkan"),IF('Personal MTs'!AW32="",IF('Personal MTs'!AY32="","OK","Harap dikosongkan"),IF('Personal MTs'!AY32="","Wajib diisi",IF(VALUE(LEFT('Personal MTs'!AY32,2))&gt;31,"Tanggal tidak valid",IF(VALUE(LEFT(RIGHT('Personal MTs'!AY32,7),2))&gt;12,"Bulan tidak valid",IF(VALUE(RIGHT('Personal MTs'!AY32,4))&gt;2016,"Tahun cek lagi",IF(VALUE(RIGHT('Personal MTs'!AY32,4))&lt;2005,"Tahun cek lagi","OK"))))))))))</f>
        <v>OK</v>
      </c>
      <c r="AZ32" s="30" t="str">
        <f>IF('Personal MTs'!AS32="",IF('Personal MTs'!AZ32="","-","Harap dikosongkan"),IF('Personal MTs'!AS32=0,IF('Personal MTs'!AZ32="","OK","Harap dikosongkan"),IF('Personal MTs'!AT32="",IF('Personal MTs'!AZ32="","-","Harap dikosongkan"),IF('Personal MTs'!AT32&lt;&gt;1,IF('Personal MTs'!AZ32="","OK","Harap dikosongkan"),IF('Personal MTs'!AW32="",IF('Personal MTs'!AZ32="","OK","Harap dikosongkan"),IF('Personal MTs'!AW32&lt;&gt;"",IF('Personal MTs'!AZ32="","Wajib diisi",IF('Personal MTs'!AZ32&gt;1,"Tidak valid","OK"))))))))</f>
        <v>OK</v>
      </c>
      <c r="BA32" s="30" t="str">
        <f>IF('Personal MTs'!AS32="",IF('Personal MTs'!BA32="","-","Harap dikosongkan"),IF('Personal MTs'!AS32=0,IF('Personal MTs'!BA32="","OK","Harap dikosongkan"),IF('Personal MTs'!AT32="",IF('Personal MTs'!BA32="","-","Harap dikosongkan"),IF('Personal MTs'!AT32&lt;&gt;1,IF('Personal MTs'!BA32="","OK","Harap dikosongkan"),IF('Personal MTs'!AZ32=0,IF('Personal MTs'!BA32="","OK","Harap dikosongkan"),IF('Personal MTs'!AZ32=1,IF('Personal MTs'!BA32="","Wajib diisi",IF('Personal MTs'!AZ32="",IF('Personal MTs'!BA32="","-","Harap dikosongkan"),IF('Personal MTs'!AZ32=0,IF('Personal MTs'!BA32="","OK","Harap dikosongkan"),IF('Personal MTs'!BA32="","Wajib diisi",IF('Personal MTs'!BA32&gt;2016,"Tidak valid",IF('Personal MTs'!BA32&lt;2005,"Tidak valid",IF('Personal MTs'!BA32&gt;'Personal MTs'!BA32,"Cek lagi","OK")))))))))))))</f>
        <v>OK</v>
      </c>
      <c r="BB32" s="30" t="str">
        <f>IF('Personal MTs'!AS32="",IF('Personal MTs'!BB32="","-","Harap dikosongkan"),IF('Personal MTs'!AS32=0,IF('Personal MTs'!BB32="","OK","Harap dikosongkan"),IF('Personal MTs'!AT32="",IF('Personal MTs'!BB32="","-","Harap dikosongkan"),IF('Personal MTs'!AT32&lt;&gt;1,IF('Personal MTs'!BB32="","OK","Harap dikosongkan"),IF('Personal MTs'!AZ32=0,IF('Personal MTs'!BB32="","OK","Harap dikosongkan"),IF('Personal MTs'!AZ32=1,IF('Personal MTs'!BB32="","Wajib diisi",IF('Personal MTs'!AZ32="",IF('Personal MTs'!BB32="","-","Harap dikosongkan"),IF('Personal MTs'!AZ32=0,IF('Personal MTs'!BB32="","OK","Harap dikosongkan"),IF('Personal MTs'!BB32="","Wajib diisi",IF('Personal MTs'!BB32&gt;20000000,"Cek lagi",IF('Personal MTs'!BB32&lt;100000,"Cek lagi","OK"))))))))))))</f>
        <v>OK</v>
      </c>
      <c r="BC32" s="30" t="str">
        <f>IF('Personal MTs'!BC32="","-",IF('Personal MTs'!BC32&gt;1,"Tidak valid","OK"))</f>
        <v>OK</v>
      </c>
      <c r="BD32" s="30" t="str">
        <f>IF('Personal MTs'!BC32="",IF('Personal MTs'!BD32="","-","Harap dikosongkan"),IF('Personal MTs'!BC32=0,IF('Personal MTs'!BD32="","OK","Harap dikosongkan"),IF('Personal MTs'!BD32="","Wajib Diisi",IF('Personal MTs'!BD32&gt;2016,"Tidak valid",IF('Personal MTs'!BD32&lt;2005,"Tidak valid","OK")))))</f>
        <v>OK</v>
      </c>
      <c r="BE32" s="30" t="str">
        <f>IF('Personal MTs'!BC32="",IF('Personal MTs'!BE32="","-","Harap dikosongkan"),IF('Personal MTs'!BC32=0,IF('Personal MTs'!BE32="","OK","Harap dikosongkan"),IF('Personal MTs'!BE32="","Wajib Diisi",IF('Personal MTs'!BE32&gt;2000000,"Cek lagi",IF('Personal MTs'!BE32&lt;50000,"Cek lagi","OK")))))</f>
        <v>OK</v>
      </c>
      <c r="BF32" s="30" t="str">
        <f>IF('Personal MTs'!BF32="","-",IF('Personal MTs'!BF32&gt;1,"Tidak valid","OK"))</f>
        <v>OK</v>
      </c>
      <c r="BG32" s="30" t="str">
        <f>IF('Personal MTs'!BF32="",IF('Personal MTs'!BG32&lt;&gt;"","Harap dikosongkan","-"),IF('Personal MTs'!BF32=0,IF('Personal MTs'!BG32&lt;&gt;"","Harap dikosongkan","OK"),IF('Personal MTs'!BG32="","Wajib Diisi",IF('Personal MTs'!BG32&gt;4,"Tidak valid",IF('Personal MTs'!BG32&lt;1,"Tidak valid","OK")))))</f>
        <v>OK</v>
      </c>
      <c r="BH32" s="30" t="str">
        <f>IF('Personal MTs'!BF32="",IF('Personal MTs'!BH32&lt;&gt;"","Harap dikosongkan","-"),IF('Personal MTs'!BF32=0,IF('Personal MTs'!BH32&lt;&gt;"","Harap dikosongkan","OK"),IF('Personal MTs'!BH32="","Wajib Diisi",IF('Personal MTs'!BH32&gt;4,"Tidak valid",IF('Personal MTs'!BH32&lt;1,"Tidak valid","OK")))))</f>
        <v>OK</v>
      </c>
      <c r="BI32" s="30" t="str">
        <f>IF('Personal MTs'!BF32="",IF('Personal MTs'!BI32&lt;&gt;"","Harap dikosongkan","-"),IF('Personal MTs'!BF32=0,IF('Personal MTs'!BI32&lt;&gt;"","Harap dikosongkan","OK"),IF('Personal MTs'!BI32="","Wajib Diisi",IF('Personal MTs'!BI32&gt;2015,"Tidak valid",IF('Personal MTs'!BI32&lt;1980,"Tidak valid","OK")))))</f>
        <v>OK</v>
      </c>
      <c r="BJ32" s="30" t="str">
        <f>IF('Personal MTs'!BJ32="","-",IF('Personal MTs'!BJ32&gt;1,"Tidak valid","OK"))</f>
        <v>-</v>
      </c>
      <c r="BK32" s="30" t="str">
        <f>IF('Personal MTs'!BJ32="",IF('Personal MTs'!BK32&lt;&gt;"","Kolom BJ harus diisi","-"),IF('Personal MTs'!BJ32=0,IF('Personal MTs'!BK32&lt;&gt;"","Harap dikosongkan","OK"),IF('Personal MTs'!BK32="","Wajib Diisi",IF('Personal MTs'!BK32&gt;2016,"Tidak valid",IF('Personal MTs'!BK32&lt;1980,"Tidak valid","OK")))))</f>
        <v>-</v>
      </c>
      <c r="BL32" s="30" t="str">
        <f>IF('Personal MTs'!BL32="","-",IF('Personal MTs'!BL32&gt;1,"Tidak valid","OK"))</f>
        <v>-</v>
      </c>
      <c r="BM32" s="30" t="str">
        <f>IF('Personal MTs'!BL32="",IF('Personal MTs'!BM32&lt;&gt;"","Kolom BL harus diisi","-"),IF('Personal MTs'!BL32=0,IF('Personal MTs'!BM32&lt;&gt;"","Harap dikosongkan","OK"),IF('Personal MTs'!BM32="","Wajib Diisi",IF('Personal MTs'!BM32&gt;2016,"Tidak valid",IF('Personal MTs'!BM32&lt;1980,"Tidak valid","OK")))))</f>
        <v>-</v>
      </c>
      <c r="BN32" s="30" t="str">
        <f>IF('Personal MTs'!BN32="","-",IF('Personal MTs'!BN32&gt;1,"Tidak valid","OK"))</f>
        <v>-</v>
      </c>
      <c r="BO32" s="30" t="str">
        <f>IF('Personal MTs'!BN32="",IF('Personal MTs'!BO32&lt;&gt;"","Kolom BN harus diisi","-"),IF('Personal MTs'!BN32=0,IF('Personal MTs'!BO32&lt;&gt;"","Harap dikosongkan","OK"),IF('Personal MTs'!BO32="","Wajib Diisi",IF('Personal MTs'!BO32&gt;2016,"Tidak valid",IF('Personal MTs'!BO32&lt;1980,"Tidak valid","OK")))))</f>
        <v>-</v>
      </c>
      <c r="BP32" s="30" t="str">
        <f>IF('Personal MTs'!BP32="","-",IF('Personal MTs'!BP32&gt;1,"Tidak valid","OK"))</f>
        <v>-</v>
      </c>
      <c r="BQ32" s="30" t="str">
        <f>IF('Personal MTs'!BP32="",IF('Personal MTs'!BQ32&lt;&gt;"","Kolom BP harus diisi","-"),IF('Personal MTs'!BP32=0,IF('Personal MTs'!BQ32&lt;&gt;"","Harap dikosongkan","OK"),IF('Personal MTs'!BQ32="","Wajib Diisi",IF('Personal MTs'!BQ32&gt;2016,"Tidak valid",IF('Personal MTs'!BQ32&lt;1980,"Tidak valid","OK")))))</f>
        <v>-</v>
      </c>
      <c r="BR32" s="30" t="str">
        <f>IF('Personal MTs'!BR32="","-",IF('Personal MTs'!BR32&gt;1,"Tidak valid","OK"))</f>
        <v>-</v>
      </c>
      <c r="BS32" s="30" t="str">
        <f>IF('Personal MTs'!BR32="",IF('Personal MTs'!BS32&lt;&gt;"","Kolom BR harus diisi","-"),IF('Personal MTs'!BR32=0,IF('Personal MTs'!BS32&lt;&gt;"","Harap dikosongkan","OK"),IF('Personal MTs'!BS32="","Wajib Diisi",IF('Personal MTs'!BS32&gt;2016,"Tidak valid",IF('Personal MTs'!BS32&lt;1980,"Tidak valid","OK")))))</f>
        <v>-</v>
      </c>
      <c r="BT32" s="30" t="str">
        <f>IF('Personal MTs'!BT32="","-",IF(LEN('Personal MTs'!BT32)&lt;5,"Cek lagi","OK"))</f>
        <v>OK</v>
      </c>
      <c r="BU32" s="30" t="str">
        <f>IF('Personal MTs'!BU32="","-",IF(LEN('Personal MTs'!BU32)&lt;4,"Cek lagi","OK"))</f>
        <v>OK</v>
      </c>
      <c r="BV32" s="30" t="str">
        <f>IF('Personal MTs'!BV32="","-",IF(LEN('Personal MTs'!BV32)&lt;4,"Cek lagi","OK"))</f>
        <v>OK</v>
      </c>
      <c r="BW32" s="30" t="str">
        <f>IF('Personal MTs'!BW32="","-",IF(LEN('Personal MTs'!BW32)&lt;4,"Cek lagi","OK"))</f>
        <v>OK</v>
      </c>
      <c r="BX32" s="30" t="str">
        <f>IF('Personal MTs'!BX32="","-",IF(LEN('Personal MTs'!BX32)&lt;4,"Cek lagi","OK"))</f>
        <v>OK</v>
      </c>
      <c r="BY32" s="30" t="str">
        <f>IF('Personal MTs'!BY32="","-",IF(LEN('Personal MTs'!BY32)&lt;&gt;5,"Tidak valid","OK"))</f>
        <v>OK</v>
      </c>
      <c r="BZ32" s="30" t="str">
        <f>IF('Personal MTs'!BZ32="","-",IF('Personal MTs'!BZ32&gt;5,"Tidak valid",IF('Personal MTs'!BZ32&lt;1,"Tidak valid","OK")))</f>
        <v>OK</v>
      </c>
      <c r="CA32" s="30" t="str">
        <f>IF('Personal MTs'!CA32="","-",IF('Personal MTs'!CA32&gt;8,"Tidak valid",IF('Personal MTs'!CA32&lt;1,"Tidak valid","OK")))</f>
        <v>OK</v>
      </c>
      <c r="CB32" s="30" t="str">
        <f>IF('Personal MTs'!CB32="","-",IF(LEN('Personal MTs'!CB32)&lt;9,"Cek lagi",IF(LEN('Personal MTs'!CB32)&gt;14,"Cek lagi","OK")))</f>
        <v>OK</v>
      </c>
      <c r="CC32" s="103" t="str">
        <f>IF('Personal MTs'!CC32="","-",IF('Personal MTs'!CC32&gt;6,"Tidak valid",IF('Personal MTs'!CC32&lt;1,"Tidak valid","OK")))</f>
        <v>OK</v>
      </c>
      <c r="CD32" s="103" t="str">
        <f>IF('Personal MTs'!CD32="","-",IF('Personal MTs'!CD32&gt;6,"Tidak valid",IF('Personal MTs'!CD32&lt;1,"Tidak valid","OK")))</f>
        <v>OK</v>
      </c>
      <c r="CE32" s="103" t="str">
        <f>IF('Personal MTs'!S32="","-",IF('Personal MTs'!S32&lt;6,IF('Personal MTs'!CE32="","OK","Cek lagi Kolom S"),IF(AND('Personal MTs'!S32&lt;6,'Personal MTs'!CE32&lt;&gt;""),"Harap Dikosongkan",IF(AND('Personal MTs'!S32&lt;6,'Personal MTs'!CE32=""),"-",IF(AND('Personal MTs'!S32&gt;5,'Personal MTs'!CE32=""),"Wajib Diisi",IF(OR(AND('Personal MTs'!S32&gt;5,'Personal MTs'!CE32&lt;"01"),AND('Personal MTs'!S32&gt;5,'Personal MTs'!CE32&gt;"18")),"Tidak Valid","OK"))))))</f>
        <v>OK</v>
      </c>
      <c r="CF32" s="103" t="str">
        <f>IF('Personal MTs'!S32="","-",IF('Personal MTs'!S32&lt;6,IF('Personal MTs'!CF32="","OK","Cek lagi Kolom S"),IF(AND('Personal MTs'!S32&lt;6,'Personal MTs'!CF32&lt;&gt;""),"Harap Dikosongkan",IF(AND('Personal MTs'!S32&lt;6,'Personal MTs'!CF32=""),"-",IF(AND('Personal MTs'!S32&gt;5,'Personal MTs'!CF32=""),"Wajib Diisi","OK")))))</f>
        <v>OK</v>
      </c>
      <c r="CG32" s="103" t="str">
        <f>IF('Personal MTs'!S32="","-",IF('Personal MTs'!S32&lt;6,IF('Personal MTs'!CG32="","OK","Cek lagi Kolom S"),IF(AND('Personal MTs'!S32&lt;6,'Personal MTs'!CG32&lt;&gt;""),"Harap Dikosongkan",IF(AND('Personal MTs'!S32&lt;6,'Personal MTs'!CG32=""),"-",IF(AND('Personal MTs'!S32&gt;5,'Personal MTs'!CG32=""),"Wajib Diisi",IF(OR(AND('Personal MTs'!S32&gt;5,'Personal MTs'!CG32&lt;1980),AND('Personal MTs'!S32&gt;5,'Personal MTs'!CG32&gt;2016)),"Cek lagi","OK"))))))</f>
        <v>OK</v>
      </c>
      <c r="CH32" s="103" t="str">
        <f>IF('Personal MTs'!S32="","-",IF('Personal MTs'!S32&lt;8,IF('Personal MTs'!CH32="","OK","Cek lagi Kolom S"),IF(AND('Personal MTs'!S32&lt;8,'Personal MTs'!CH32&lt;&gt;""),"Harap Dikosongkan",IF(AND('Personal MTs'!S32&lt;8,'Personal MTs'!CH32=""),"-",IF(AND('Personal MTs'!S32&gt;7,'Personal MTs'!CH32=""),"Wajib Diisi",IF(OR(AND('Personal MTs'!S32&gt;7,'Personal MTs'!CH32&lt;"01"),AND('Personal MTs'!S32&gt;7,'Personal MTs'!CH32&gt;"18")),"Tidak Valid","OK"))))))</f>
        <v>OK</v>
      </c>
      <c r="CI32" s="103" t="str">
        <f>IF('Personal MTs'!S32="","-",IF('Personal MTs'!S32&lt;8,IF('Personal MTs'!CI32="","OK","Cek lagi Kolom S"),IF(AND('Personal MTs'!S32&lt;8,'Personal MTs'!CI32&lt;&gt;""),"Harap Dikosongkan",IF(AND('Personal MTs'!S32&lt;8,'Personal MTs'!CI32=""),"-",IF(AND('Personal MTs'!S32&gt;7,'Personal MTs'!CI32=""),"Wajib Diisi","OK")))))</f>
        <v>OK</v>
      </c>
      <c r="CJ32" s="103" t="str">
        <f>IF('Personal MTs'!S32="","-",IF('Personal MTs'!S32&lt;8,IF('Personal MTs'!CJ32="","OK","Cek lagi Kolom S"),IF(AND('Personal MTs'!S32&lt;8,'Personal MTs'!CJ32&lt;&gt;""),"Harap Dikosongkan",IF(AND('Personal MTs'!S32&lt;8,'Personal MTs'!CJ32=""),"-",IF(AND('Personal MTs'!S32&gt;7,'Personal MTs'!CJ32=""),"Wajib Diisi",IF(OR(AND('Personal MTs'!S32&gt;7,'Personal MTs'!CJ32&lt;1980),AND('Personal MTs'!S32&gt;7,'Personal MTs'!CJ32&gt;2016)),"Cek lagi","OK"))))))</f>
        <v>OK</v>
      </c>
      <c r="CK32" s="103" t="str">
        <f>IF('Personal MTs'!S32="","-",IF('Personal MTs'!S32&lt;9,IF('Personal MTs'!CK32="","OK","Cek lagi Kolom S"),IF(AND('Personal MTs'!S32&lt;9,'Personal MTs'!CK32&lt;&gt;""),"Harap Dikosongkan",IF(AND('Personal MTs'!S32&lt;9,'Personal MTs'!CK32=""),"-",IF(AND('Personal MTs'!S32&gt;8,'Personal MTs'!CK32=""),"Wajib Diisi",IF(OR(AND('Personal MTs'!S32&gt;8,'Personal MTs'!CK32&lt;"01"),AND('Personal MTs'!S32&gt;8,'Personal MTs'!CK32&gt;"18")),"Tidak Valid","OK"))))))</f>
        <v>OK</v>
      </c>
      <c r="CL32" s="103" t="str">
        <f>IF('Personal MTs'!S32="","-",IF('Personal MTs'!S32&lt;9,IF('Personal MTs'!CL32="","OK","Cek lagi Kolom S"),IF(AND('Personal MTs'!S32&lt;9,'Personal MTs'!CL32&lt;&gt;""),"Harap Dikosongkan",IF(AND('Personal MTs'!S32&lt;9,'Personal MTs'!CL32=""),"-",IF(AND('Personal MTs'!S32&gt;8,'Personal MTs'!CL32=""),"Wajib Diisi","OK")))))</f>
        <v>OK</v>
      </c>
      <c r="CM32" s="103" t="str">
        <f>IF('Personal MTs'!S32="","-",IF('Personal MTs'!S32&lt;9,IF('Personal MTs'!CM32="","OK","Cek lagi Kolom S"),IF(AND('Personal MTs'!S32&lt;9,'Personal MTs'!CM32&lt;&gt;""),"Harap Dikosongkan",IF(AND('Personal MTs'!S32&lt;9,'Personal MTs'!CM32=""),"-",IF(AND('Personal MTs'!S32&gt;8,'Personal MTs'!CM32=""),"Wajib Diisi",IF(OR(AND('Personal MTs'!S32&gt;8,'Personal MTs'!CM32&lt;1980),AND('Personal MTs'!S32&gt;8,'Personal MTs'!CM32&gt;2016)),"Cek lagi","OK"))))))</f>
        <v>OK</v>
      </c>
      <c r="CN32" s="103" t="str">
        <f>IF(AND('Personal MTs'!AH32=1,'Personal MTs'!U32=2,'Personal MTs'!AC32=1),IF(AND('Personal MTs'!AH32=1,'Personal MTs'!U32=2,'Personal MTs'!AC32=1,'Personal MTs'!CN32=""),"Wajib Diisi",IF(AND('Personal MTs'!AH32=1,'Personal MTs'!U32=2,'Personal MTs'!AC32=1,'Personal MTs'!CN32&lt;&gt;""),"OK","-")),IF('Personal MTs'!CN32&lt;&gt;"","Harap Dikosongkan","-"))</f>
        <v>-</v>
      </c>
      <c r="CO32" s="103" t="str">
        <f>IF(AND('Personal MTs'!AH32=1,'Personal MTs'!U32=2,'Personal MTs'!AC32=1),IF('Personal MTs'!CO32="","Wajib Diisi",IF(VALUE(RIGHT('Personal MTs'!CO32,4))&gt;2016,"Tahun cek lagi",IF(VALUE(RIGHT('Personal MTs'!CO32,4))&lt;1961,"Tahun cek lagi","OK"))),IF('Personal MTs'!CO32&lt;&gt;"","Harap dikosongkan","-"))</f>
        <v>-</v>
      </c>
      <c r="CP32" s="103" t="str">
        <f>IF(AND('Personal MTs'!AH32=1,'Personal MTs'!U32=2,'Personal MTs'!AC32=1,'Personal MTs'!V32=1),IF(AND('Personal MTs'!AH32=1,'Personal MTs'!U32=2,'Personal MTs'!AC32=1,'Personal MTs'!CP32="",,'Personal MTs'!V32=1),"Wajib Diisi",IF(AND('Personal MTs'!AH32=1,'Personal MTs'!U32=2,'Personal MTs'!AC32=1,'Personal MTs'!CP32&lt;&gt;"",'Personal MTs'!V32=1),"OK","-")),IF('Personal MTs'!CP32&lt;&gt;"","Harap Dikosongkan","-"))</f>
        <v>-</v>
      </c>
      <c r="CQ32" s="103" t="str">
        <f>IF(AND('Personal MTs'!AH32=1,'Personal MTs'!U32=2,'Personal MTs'!AC32=1,'Personal MTs'!V32=1),IF('Personal MTs'!CQ32="","Wajib Diisi",IF(VALUE(RIGHT('Personal MTs'!CQ32,4))&gt;2016,"Tahun cek lagi",IF(VALUE(RIGHT('Personal MTs'!CQ32,4))&lt;2006,"Tahun cek lagi","OK"))),IF('Personal MTs'!CQ32&lt;&gt;"","Harap dikosongkan","-"))</f>
        <v>-</v>
      </c>
      <c r="CR32" s="103" t="str">
        <f>IF(AND('Personal MTs'!AS32="",'Personal MTs'!CR32=""),"-",IF(AND('Personal MTs'!AS32=0,'Personal MTs'!CR32=""),"OK",IF(AND('Personal MTs'!AS32=1,'Personal MTs'!CR32=""),"Wajib Diisi",IF('Personal MTs'!AS32="",IF('Personal MTs'!CR32&lt;&gt;"","Harap dikosongkan","-"),IF('Personal MTs'!AS32&gt;1,IF('Personal MTs'!CR32="","-","Harap dikosongkan"),IF('Personal MTs'!CR32="","-",IF(LEN('Personal MTs'!CR32)&gt;54,"Tidak valid",IF(LEN('Personal MTs'!CR32)&lt;2,"Tidak valid",IF(VALUE('Personal MTs'!CR32)&lt;0,"Cek lagi","OK")))))))))</f>
        <v>OK</v>
      </c>
      <c r="CS32" s="103" t="str">
        <f>IF(AND('Personal MTs'!AS32="",'Personal MTs'!CS32=""),"-",IF(AND('Personal MTs'!AS32=0,'Personal MTs'!CS32=""),"OK",IF(AND('Personal MTs'!AS32=1,'Personal MTs'!CS32=""),"Wajib Diisi",IF(OR('Personal MTs'!AS32="",'Personal MTs'!AS32=0),IF('Personal MTs'!CS32&lt;&gt;"","Harap dikosongkan","-"),IF('Personal MTs'!AS32&gt;1,IF('Personal MTs'!CS32="","-","Harap dikosongkan"),IF('Personal MTs'!CS32="","-",IF(('Personal MTs'!CS32)&gt;6,"Tidak Valid",IF(('Personal MTs'!CS32)&lt;1,"Tidak Valid",IF(VALUE('Personal MTs'!CS32)&lt;0,"Cek lagi","OK")))))))))</f>
        <v>OK</v>
      </c>
      <c r="CT32" s="103" t="str">
        <f>IF(AND('Personal MTs'!AS32="",'Personal MTs'!CT32=""),"-",IF(AND('Personal MTs'!AS32=0,'Personal MTs'!CT32=""),"OK",IF(AND('Personal MTs'!AT32=1,'Personal MTs'!CT32=""),"Wajib Diisi",IF(AND('Personal MTs'!AT32&gt;1,'Personal MTs'!CT32=""),"OK",IF(AND('Personal MTs'!AT32&lt;&gt;1,'Personal MTs'!CT32&lt;&gt;""),"Harap Dikosongkan",IF(AND('Personal MTs'!AT32=1,'Personal MTs'!CT32&lt;&gt;""),IF(VALUE(RIGHT('Personal MTs'!CT32,4))&gt;2016,"Tahun cek lagi",IF(VALUE(RIGHT('Personal MTs'!CT32,4))&lt;2006,"Tahun cek lagi","OK")),"-"))))))</f>
        <v>OK</v>
      </c>
      <c r="CU32" s="103" t="str">
        <f>IF(AND('Personal MTs'!AS32="",'Personal MTs'!CU32=""),"-",IF(AND('Personal MTs'!AS32=0,'Personal MTs'!CU32=""),"OK",IF(AND('Personal MTs'!AT32=1,'Personal MTs'!CU32=""),"Wajib Diisi",IF(AND('Personal MTs'!AT32&gt;1,'Personal MTs'!CT32=""),"OK",IF(AND('Personal MTs'!AT32&lt;&gt;1,'Personal MTs'!CU32&lt;&gt;""),"Harap Dikosongkan",IF(AND('Personal MTs'!AT32=1,'Personal MTs'!CU32&lt;&gt;""),IF(LEN('Personal MTs'!CU32)&gt;54,"Tidak Valid",IF(LEN('Personal MTs'!CU32)&lt;2,"Tidak Valid","OK")),"-"))))))</f>
        <v>OK</v>
      </c>
      <c r="CV32" s="103" t="str">
        <f>IF(AND('Personal MTs'!AS32="",'Personal MTs'!CV32=""),"-",IF(AND('Personal MTs'!AS32=0,'Personal MTs'!CV32=""),"OK",IF(AND('Personal MTs'!AT32=1,'Personal MTs'!CV32=""),"Wajib Diisi",IF(AND('Personal MTs'!AT32&gt;1,'Personal MTs'!CV32=""),"OK",IF(AND('Personal MTs'!AT32&lt;&gt;1,'Personal MTs'!CV32&lt;&gt;""),"Harap Dikosongkan",IF(AND('Personal MTs'!AT32=1,'Personal MTs'!CV32&lt;&gt;""),IF(VALUE(RIGHT('Personal MTs'!CV32,4))&gt;2016,"Tahun cek lagi",IF(VALUE(RIGHT('Personal MTs'!CV32,4))&lt;2006,"Tahun cek lagi","OK")),"-"))))))</f>
        <v>OK</v>
      </c>
      <c r="CW32" s="103" t="str">
        <f>IF(AND('Personal MTs'!AS32="",'Personal MTs'!CW32=""),"-",IF(AND('Personal MTs'!AS32=0,'Personal MTs'!CW32=""),"OK",IF(AND('Personal MTs'!AS32=1,'Personal MTs'!CW32=""),"Wajib Diisi",IF(AND('Personal MTs'!AS32&lt;&gt;1,'Personal MTs'!CW32&lt;&gt;""),"Harap Dikosongkan",IF(AND('Personal MTs'!AS32=1,'Personal MTs'!CW32&lt;&gt;""),IF(LEN('Personal MTs'!CW32)&gt;3,"Tidak Valid",IF(LEN('Personal MTs'!CW32)&lt;3,"Tidak Valid","OK")),"-")))))</f>
        <v>OK</v>
      </c>
      <c r="CX32" s="103" t="str">
        <f>IF(AND('Personal MTs'!AS32="",'Personal MTs'!CX32=""),"-",IF(AND('Personal MTs'!AS32=0,'Personal MTs'!CX32=""),"OK",IF(AND('Personal MTs'!AS32=1,'Personal MTs'!CX32=""),"Wajib Diisi",IF(AND('Personal MTs'!AS32&lt;&gt;1,'Personal MTs'!CX32&lt;&gt;""),"Harap Dikosongkan",IF(AND('Personal MTs'!AS32=1,'Personal MTs'!CX32&lt;&gt;""),"OK","-")))))</f>
        <v>OK</v>
      </c>
    </row>
    <row r="33" spans="1:102" s="23" customFormat="1" ht="15" customHeight="1">
      <c r="A33" s="30" t="str">
        <f>IF('Personal MTs'!A33="","-",IF(LEN('Personal MTs'!A33)&lt;&gt;12,"Tidak valid","OK"))</f>
        <v>OK</v>
      </c>
      <c r="B33" s="30" t="str">
        <f>IF('Personal MTs'!B33="","-",IF(LEN('Personal MTs'!B33)&lt;&gt;8,"Tidak valid","OK"))</f>
        <v>OK</v>
      </c>
      <c r="C33" s="31" t="str">
        <f>IF('Personal MTs'!C33="","-",IF(LEN('Personal MTs'!C33)&lt;5,"Cek lagi","OK"))</f>
        <v>OK</v>
      </c>
      <c r="D33" s="30" t="str">
        <f>IF('Personal MTs'!D33="","-",IF('Personal MTs'!D33="MTsN","OK",IF('Personal MTs'!D33="MTsS","OK","Tidak valid")))</f>
        <v>OK</v>
      </c>
      <c r="E33" s="30" t="str">
        <f>IF('Personal MTs'!E33="","-",IF(LEN('Personal MTs'!E33)&lt;5,"Cek lagi","OK"))</f>
        <v>OK</v>
      </c>
      <c r="F33" s="30" t="str">
        <f>IF('Personal MTs'!F33="","-",IF(LEN('Personal MTs'!F33)&lt;4,"Cek lagi","OK"))</f>
        <v>OK</v>
      </c>
      <c r="G33" s="30" t="str">
        <f>IF('Personal MTs'!G33="","-",IF(LEN('Personal MTs'!G33)&lt;4,"Cek lagi","OK"))</f>
        <v>OK</v>
      </c>
      <c r="H33" s="30" t="str">
        <f>IF('Personal MTs'!H33="","-",IF(LEN('Personal MTs'!H33)&lt;4,"Cek lagi","OK"))</f>
        <v>OK</v>
      </c>
      <c r="I33" s="30" t="str">
        <f>IF('Personal MTs'!I33="","-",IF(LEN('Personal MTs'!I33)&lt;4,"Cek lagi","OK"))</f>
        <v>OK</v>
      </c>
      <c r="J33" s="30" t="str">
        <f>IF('Personal MTs'!J33="","-",IF(LEN('Personal MTs'!J33)&lt;&gt;5,"Tidak valid","OK"))</f>
        <v>OK</v>
      </c>
      <c r="K33" s="30" t="str">
        <f>IF('Personal MTs'!K33="","-",IF(LEN('Personal MTs'!K33)&lt;&gt;18,"Tidak valid",IF(VALUE('Personal MTs'!K33)&lt;0,"Cek lagi","OK")))</f>
        <v>OK</v>
      </c>
      <c r="L33" s="30" t="str">
        <f>IF('Personal MTs'!L33="","-",IF(LEN('Personal MTs'!L33)&lt;&gt;16,"Tidak valid","OK"))</f>
        <v>OK</v>
      </c>
      <c r="M33" s="30" t="str">
        <f>IF('Personal MTs'!M33="","-",IF(LEN('Personal MTs'!M33)&lt;4,"Cek lagi","OK"))</f>
        <v>OK</v>
      </c>
      <c r="N33" s="30" t="str">
        <f>IF('Personal MTs'!N33="","-",IF(LEN('Personal MTs'!N33)&lt;16,"Tidak valid","OK"))</f>
        <v>OK</v>
      </c>
      <c r="O33" s="30" t="str">
        <f>IF('Personal MTs'!O33="","-",IF(LEN('Personal MTs'!O33)&lt;4,"Cek lagi","OK"))</f>
        <v>OK</v>
      </c>
      <c r="P33" s="31" t="str">
        <f>IF('Personal MTs'!P33="","-",IF(VALUE(LEFT('Personal MTs'!P33,2))&gt;31,"Tanggal tidak valid",IF(VALUE(LEFT(RIGHT('Personal MTs'!P33,7),2))&gt;12,"Bulan tidak valid",IF(VALUE(RIGHT('Personal MTs'!P33,4))&gt;2000,"Umur terlalu muda",IF(VALUE(RIGHT('Personal MTs'!P33,4))&lt;1945,"Umur terlalu tua","OK")))))</f>
        <v>OK</v>
      </c>
      <c r="Q33" s="30" t="str">
        <f>IF('Personal MTs'!Q33="","-",IF('Personal MTs'!Q33="L","OK",IF('Personal MTs'!Q33="P","OK","Tidak valid")))</f>
        <v>OK</v>
      </c>
      <c r="R33" s="30" t="str">
        <f>IF('Personal MTs'!R33="","-",IF(LEN('Personal MTs'!R33)&lt;4,"Cek lagi","OK"))</f>
        <v>OK</v>
      </c>
      <c r="S33" s="30" t="str">
        <f>IF('Personal MTs'!S33="","-",IF('Personal MTs'!S33&gt;9,"Tidak valid","OK"))</f>
        <v>OK</v>
      </c>
      <c r="T33" s="30" t="str">
        <f>IF('Personal MTs'!S33="","-",IF('Personal MTs'!S33&gt;2,IF('Personal MTs'!T33="","Wajib Diisi",IF(VALUE('Personal MTs'!T33)&gt;18,"Tidak valid","OK")),IF('Personal MTs'!S33&lt;3,IF('Personal MTs'!T33="","OK","Harap dikosongkan"))))</f>
        <v>OK</v>
      </c>
      <c r="U33" s="30" t="str">
        <f>IF('Personal MTs'!U33="","-",IF('Personal MTs'!U33&gt;2,"Tidak valid",IF('Personal MTs'!U33&lt;1,"Tidak valid","OK")))</f>
        <v>OK</v>
      </c>
      <c r="V33" s="30" t="str">
        <f>IF('Personal MTs'!U33="",IF('Personal MTs'!V33="","-","Tidak valid"),IF('Personal MTs'!U33=2,IF('Personal MTs'!V33="","Wajib Diisi",IF(VALUE('Personal MTs'!V33)&gt;1,"Tidak valid","OK")),IF('Personal MTs'!U33=1,IF('Personal MTs'!V33="","OK","Harap dikosongkan"))))</f>
        <v>OK</v>
      </c>
      <c r="W33" s="31" t="str">
        <f>IF('Personal MTs'!U33=1,"OK",IF('Personal MTs'!V33="",IF('Personal MTs'!W33&lt;&gt;"","Harap dikosongkan","-"),IF('Personal MTs'!V33=0,IF('Personal MTs'!W33&lt;&gt;"","Harap dikosongkan","OK"),IF('Personal MTs'!W33="","Wajib Diisi",IF(VALUE(LEFT('Personal MTs'!W33,2))&gt;31,"Tanggal tidak valid",IF(VALUE(LEFT(RIGHT('Personal MTs'!W33,7),2))&gt;12,"Bulan tidak valid",IF(VALUE(RIGHT('Personal MTs'!W33,4))&gt;2016,"Tahun cek lagi",IF(VALUE(RIGHT('Personal MTs'!W33,4))&lt;1990,"Tahun cek lagi","OK"))))))))</f>
        <v>OK</v>
      </c>
      <c r="X33" s="30" t="str">
        <f>IF('Personal MTs'!U33="","-",IF('Personal MTs'!U33=1,IF('Personal MTs'!X33="","Wajib Diisi",IF(VALUE(LEFT('Personal MTs'!X33,2))&gt;14,"Tidak valid","OK")),IF('Personal MTs'!U33=2,(IF('Personal MTs'!V33&lt;1,IF('Personal MTs'!X33="","OK","Harap dikosongkan"),IF('Personal MTs'!X33="","Wajib Diisi",IF(VALUE(LEFT('Personal MTs'!X33,2))&gt;14,"Tidak valid","OK")))))))</f>
        <v>OK</v>
      </c>
      <c r="Y33" s="31" t="str">
        <f>IF('Personal MTs'!U33="","-",IF('Personal MTs'!U33=2,"OK",IF('Personal MTs'!U33=1,IF('Personal MTs'!Y33="","Wajib Diisi",IF('Personal MTs'!Y33="","-",IF(VALUE(LEFT('Personal MTs'!Y33,2))&gt;31,"Tanggal tidak valid",IF(VALUE(LEFT(RIGHT('Personal MTs'!Y33,7),2))&gt;12,"Bulan tidak valid",IF(VALUE(RIGHT('Personal MTs'!Y33,4))&gt;2016,"Tahun cek lagi",IF(VALUE(RIGHT('Personal MTs'!Y33,4))&lt;1960,"Tahun cek lagi","OK")))))))))</f>
        <v>OK</v>
      </c>
      <c r="Z33" s="31" t="str">
        <f>IF('Personal MTs'!Z33="","-",IF(VALUE(LEFT('Personal MTs'!Z33,2))&gt;31,"Tanggal tidak valid",IF(VALUE(LEFT(RIGHT('Personal MTs'!Z33,7),2))&gt;12,"Bulan tidak valid",IF(VALUE(RIGHT('Personal MTs'!Z33,4))&gt;2016,"Tahun cek lagi",IF(VALUE(RIGHT('Personal MTs'!Z33,4))&lt;1960,"Tahun cek lagi","OK")))))</f>
        <v>OK</v>
      </c>
      <c r="AA33" s="31" t="str">
        <f>IF('Personal MTs'!AA33="","-",IF(VALUE(LEFT('Personal MTs'!AA33,2))&gt;31,"Tanggal tidak valid",IF(VALUE(LEFT(RIGHT('Personal MTs'!AA33,7),2))&gt;12,"Bulan tidak valid",IF(VALUE(RIGHT('Personal MTs'!AA33,4))&gt;2016,"Tahun cek lagi",IF(VALUE(RIGHT('Personal MTs'!AA33,4))&lt;1960,"Tahun cek lagi","OK")))))</f>
        <v>OK</v>
      </c>
      <c r="AB33" s="30" t="str">
        <f>IF('Personal MTs'!AB33="","-",IF('Personal MTs'!AB33&gt;6,"Tidak valid",IF('Personal MTs'!AB33&lt;1,"Tidak valid","OK")))</f>
        <v>OK</v>
      </c>
      <c r="AC33" s="30" t="str">
        <f>IF('Personal MTs'!AC33="","-",IF('Personal MTs'!AC33&gt;4,"Tidak valid",IF('Personal MTs'!AC33&lt;1,"Tidak valid","OK")))</f>
        <v>OK</v>
      </c>
      <c r="AD33" s="30" t="str">
        <f>IF('Personal MTs'!AD33="","-",IF('Personal MTs'!AD33&gt;20000000,"Cek lagi","OK"))</f>
        <v>OK</v>
      </c>
      <c r="AE33" s="30" t="str">
        <f>IF('Personal MTs'!AE33="","-",IF('Personal MTs'!AE33&gt;2,"Tidak valid",IF('Personal MTs'!AE33&lt;1,"Tidak valid","OK")))</f>
        <v>OK</v>
      </c>
      <c r="AF33" s="30" t="str">
        <f>IF('Personal MTs'!AE33="",IF('Personal MTs'!AF33="","-","Harap dikosongkan"),IF('Personal MTs'!AE33=1,IF('Personal MTs'!AF33="","OK","Harap dikosongkan"),IF('Personal MTs'!AF33="","Wajib Diisi",IF('Personal MTs'!AF33&gt;8,"Tidak valid",IF('Personal MTs'!AF33&lt;1,"Tidak valid","OK")))))</f>
        <v>OK</v>
      </c>
      <c r="AG33" s="53" t="str">
        <f>IF('Personal MTs'!AE33=1,IF('Personal MTs'!AG33="","OK","Harap dikosongkan"),IF('Personal MTs'!AF33="",IF('Personal MTs'!AF33="","-","Harap dikosongkan"),IF('Personal MTs'!AF33="",IF('Personal MTs'!AG33="","OK","Harap dikosongkan"),IF('Personal MTs'!AF33&lt;&gt;"",IF('Personal MTs'!AG33="","Wajib Diisi",IF(LEN('Personal MTs'!AG33)&lt;&gt;8,"Tidak valid","OK"))))))</f>
        <v>OK</v>
      </c>
      <c r="AH33" s="30" t="str">
        <f>IF('Personal MTs'!AH33="","-",IF('Personal MTs'!AH33&gt;2,"Tidak valid",IF('Personal MTs'!AH33&lt;1,"Tidak valid","OK")))</f>
        <v>OK</v>
      </c>
      <c r="AI33" s="30" t="str">
        <f>IF('Personal MTs'!AI33="","-",IF('Personal MTs'!AI33&gt;5,"Tidak valid",IF('Personal MTs'!AI33&lt;1,"Tidak valid","OK")))</f>
        <v>OK</v>
      </c>
      <c r="AJ33" s="30" t="str">
        <f>IF('Personal MTs'!AH33="",IF('Personal MTs'!AJ33="","-","Kolom AA Wajib Diisi"),IF('Personal MTs'!AH33=1,IF('Personal MTs'!AJ33="","Wajib Diisi",IF(VALUE('Personal MTs'!AJ33)&gt;0,IF(VALUE('Personal MTs'!AJ33)&lt;34,"OK","Tidak valid"))),IF('Personal MTs'!AH33&gt;1,IF('Personal MTs'!AJ33="","OK","Harap dikosongkan"))))</f>
        <v>OK</v>
      </c>
      <c r="AK33" s="30" t="str">
        <f>IF('Personal MTs'!AH33&amp;'Personal MTs'!AJ33&amp;'Personal MTs'!AK33="","-",IF(VALUE('Personal MTs'!AH33&amp;'Personal MTs'!AJ33&amp;'Personal MTs'!AK33)=2,"OK",IF('Personal MTs'!AJ33="",IF(VALUE('Personal MTs'!AK33)&gt;0,"Harap dikosongkan","-"),IF('Personal MTs'!AJ33&lt;&gt;"",IF(VALUE('Personal MTs'!AK33)&gt;0,IF(VALUE('Personal MTs'!AK33)&gt;50,"Cek lagi","OK"),"Wajib Diisi")))))</f>
        <v>OK</v>
      </c>
      <c r="AL33" s="30" t="str">
        <f>IF('Personal MTs'!AH33="",IF('Personal MTs'!AL33="","-","Kolom Z Wajib Diisi"),IF('Personal MTs'!AH33=2,IF('Personal MTs'!AL33="","Wajib Diisi",IF(VALUE('Personal MTs'!AL33)&gt;0,IF(VALUE('Personal MTs'!AL33)&lt;9,"OK","Tidak valid"))),IF('Personal MTs'!AH33=1,IF('Personal MTs'!AL33="","OK","Harap dikosongkan"))))</f>
        <v>OK</v>
      </c>
      <c r="AM33" s="30" t="str">
        <f>IF('Personal MTs'!AM33="","-",IF('Personal MTs'!AM33&gt;8,"Tidak valid","OK"))</f>
        <v>-</v>
      </c>
      <c r="AN33" s="30" t="str">
        <f>IF('Personal MTs'!AM33="",IF('Personal MTs'!AN33="","-",IF('Personal MTs'!AN33&lt;&gt;"","Kolom AC Wajib Diisi","OK")),IF('Personal MTs'!AM33&lt;&gt;"",IF('Personal MTs'!AN33="","Wajib Diisi",IF(VALUE('Personal MTs'!AN33)&gt;24,"Cek lagi","OK"))))</f>
        <v>-</v>
      </c>
      <c r="AO33" s="30" t="str">
        <f>IF('Personal MTs'!AO33="","-",IF('Personal MTs'!AO33&gt;8,"Tidak valid","OK"))</f>
        <v>-</v>
      </c>
      <c r="AP33" s="53" t="str">
        <f>IF('Personal MTs'!AO33="",IF('Personal MTs'!AP33="","-","Harap dikosongkan"),IF('Personal MTs'!AO33&lt;&gt;"",IF('Personal MTs'!AP33="","Wajib Diisi",IF(LEN('Personal MTs'!AP33)&lt;&gt;8,"Tidak valid","OK"))))</f>
        <v>-</v>
      </c>
      <c r="AQ33" s="30" t="str">
        <f>IF('Personal MTs'!AO33="",IF('Personal MTs'!AQ33="","-","Kolom AG Wajib Diisi"),IF('Personal MTs'!AO33&lt;9,IF('Personal MTs'!AQ33="","Wajib Diisi",IF(VALUE('Personal MTs'!AQ33)&lt;34,IF(VALUE('Personal MTs'!AQ33)&gt;0,"OK","Tidak valid")))))</f>
        <v>-</v>
      </c>
      <c r="AR33" s="30" t="str">
        <f>IF('Personal MTs'!AO33="",IF('Personal MTs'!AR33="","-",IF('Personal MTs'!AR33&lt;&gt;"","Kolom AG Wajib Diisi","OK")),IF('Personal MTs'!AO33&lt;&gt;"",IF('Personal MTs'!AR33="","Wajib Diisi",IF(VALUE('Personal MTs'!AR33)&gt;50,"Cek lagi","OK"))))</f>
        <v>-</v>
      </c>
      <c r="AS33" s="30" t="str">
        <f>IF('Personal MTs'!AS33="","-",IF('Personal MTs'!AS33&gt;1,"Tidak valid",IF('Personal MTs'!AS33&lt;0,"Tidak valid","OK")))</f>
        <v>OK</v>
      </c>
      <c r="AT33" s="30" t="str">
        <f>IF('Personal MTs'!AS33="",IF('Personal MTs'!AT33&lt;&gt;"","Harap dikosongkan","-"),IF('Personal MTs'!AS33=0,IF('Personal MTs'!AT33&lt;&gt;"","Harap dikosongkan","OK"),IF('Personal MTs'!AT33="","Wajib Diisi",IF('Personal MTs'!AT33&gt;3,"Tidak valid",IF('Personal MTs'!AT33&lt;1,"Tidak valid","OK")))))</f>
        <v>OK</v>
      </c>
      <c r="AU33" s="30" t="str">
        <f>IF('Personal MTs'!AS33="",IF('Personal MTs'!AU33&lt;&gt;"","Harap dikosongkan","-"),IF('Personal MTs'!AT33&lt;&gt;1,IF('Personal MTs'!AU33="","OK","Harap dikosongkan"),IF('Personal MTs'!AU33="","Wajib Diisi",IF('Personal MTs'!AU33&gt;2016,"Cek lagi",IF('Personal MTs'!AU33&lt;2005,"Cek lagi","OK")))))</f>
        <v>OK</v>
      </c>
      <c r="AV33" s="30" t="str">
        <f>IF('Personal MTs'!AS33="",IF('Personal MTs'!AV33&lt;&gt;"","Harap dikosongkan","-"),IF('Personal MTs'!AT33&lt;&gt;1,IF('Personal MTs'!AV33="","OK","Harap dikosongkan"),IF('Personal MTs'!AV33="","Wajib Diisi",IF(VALUE('Personal MTs'!AV33)&gt;33,"Tidak valid",IF(VALUE('Personal MTs'!AV33)&lt;1,"Tidak valid","OK")))))</f>
        <v>OK</v>
      </c>
      <c r="AW33" s="30" t="str">
        <f>IF('Personal MTs'!AS33="",IF('Personal MTs'!AW33="","-","Harap dikosongkan"),IF('Personal MTs'!AS33=0,IF('Personal MTs'!AW33="","OK","Harap dikosongkan"),IF('Personal MTs'!AT33="",IF('Personal MTs'!AW33="","-","Harap dikosongkan"),IF('Personal MTs'!AT33&lt;&gt;1,IF('Personal MTs'!AW33="","OK","Harap dikosongkan"),IF('Personal MTs'!AW33="","OK",IF(LEN('Personal MTs'!AW33)&lt;12,"Tidak valid",IF(LEN('Personal MTs'!AW33)&gt;14,"Tidak valid","OK")))))))</f>
        <v>OK</v>
      </c>
      <c r="AX33" s="31" t="str">
        <f>IF('Personal MTs'!AS33="",IF('Personal MTs'!AX33="","-","Harap dikosongkan"),IF('Personal MTs'!AS33=0,IF('Personal MTs'!AX33="","OK","Harap dikosongkan"),IF('Personal MTs'!AT33="",IF('Personal MTs'!AX33="","-","Harap dikosongkan"),IF('Personal MTs'!AT33&lt;&gt;1,IF('Personal MTs'!AX33="","OK","Harap dikosongkan"),IF('Personal MTs'!AW33="",IF('Personal MTs'!AX33="","OK","Harap dikosongkan"),IF('Personal MTs'!AX33="","Wajib diisi",IF(LEN('Personal MTs'!AX33)&lt;5,"Cek lagi","OK")))))))</f>
        <v>OK</v>
      </c>
      <c r="AY33" s="31" t="str">
        <f>IF('Personal MTs'!AS33="",IF('Personal MTs'!AY33="","-","Harap dikosongkan"),IF('Personal MTs'!AS33=0,IF('Personal MTs'!AY33="","OK","Harap dikosongkan"),IF('Personal MTs'!AT33="",IF('Personal MTs'!AY33="","-","Harap dikosongkan"),IF('Personal MTs'!AT33&lt;&gt;1,IF('Personal MTs'!AY33="","OK","Harap dikosongkan"),IF('Personal MTs'!AW33="",IF('Personal MTs'!AY33="","OK","Harap dikosongkan"),IF('Personal MTs'!AY33="","Wajib diisi",IF(VALUE(LEFT('Personal MTs'!AY33,2))&gt;31,"Tanggal tidak valid",IF(VALUE(LEFT(RIGHT('Personal MTs'!AY33,7),2))&gt;12,"Bulan tidak valid",IF(VALUE(RIGHT('Personal MTs'!AY33,4))&gt;2016,"Tahun cek lagi",IF(VALUE(RIGHT('Personal MTs'!AY33,4))&lt;2005,"Tahun cek lagi","OK"))))))))))</f>
        <v>OK</v>
      </c>
      <c r="AZ33" s="30" t="str">
        <f>IF('Personal MTs'!AS33="",IF('Personal MTs'!AZ33="","-","Harap dikosongkan"),IF('Personal MTs'!AS33=0,IF('Personal MTs'!AZ33="","OK","Harap dikosongkan"),IF('Personal MTs'!AT33="",IF('Personal MTs'!AZ33="","-","Harap dikosongkan"),IF('Personal MTs'!AT33&lt;&gt;1,IF('Personal MTs'!AZ33="","OK","Harap dikosongkan"),IF('Personal MTs'!AW33="",IF('Personal MTs'!AZ33="","OK","Harap dikosongkan"),IF('Personal MTs'!AW33&lt;&gt;"",IF('Personal MTs'!AZ33="","Wajib diisi",IF('Personal MTs'!AZ33&gt;1,"Tidak valid","OK"))))))))</f>
        <v>OK</v>
      </c>
      <c r="BA33" s="30" t="str">
        <f>IF('Personal MTs'!AS33="",IF('Personal MTs'!BA33="","-","Harap dikosongkan"),IF('Personal MTs'!AS33=0,IF('Personal MTs'!BA33="","OK","Harap dikosongkan"),IF('Personal MTs'!AT33="",IF('Personal MTs'!BA33="","-","Harap dikosongkan"),IF('Personal MTs'!AT33&lt;&gt;1,IF('Personal MTs'!BA33="","OK","Harap dikosongkan"),IF('Personal MTs'!AZ33=0,IF('Personal MTs'!BA33="","OK","Harap dikosongkan"),IF('Personal MTs'!AZ33=1,IF('Personal MTs'!BA33="","Wajib diisi",IF('Personal MTs'!AZ33="",IF('Personal MTs'!BA33="","-","Harap dikosongkan"),IF('Personal MTs'!AZ33=0,IF('Personal MTs'!BA33="","OK","Harap dikosongkan"),IF('Personal MTs'!BA33="","Wajib diisi",IF('Personal MTs'!BA33&gt;2016,"Tidak valid",IF('Personal MTs'!BA33&lt;2005,"Tidak valid",IF('Personal MTs'!BA33&gt;'Personal MTs'!BA33,"Cek lagi","OK")))))))))))))</f>
        <v>OK</v>
      </c>
      <c r="BB33" s="30" t="str">
        <f>IF('Personal MTs'!AS33="",IF('Personal MTs'!BB33="","-","Harap dikosongkan"),IF('Personal MTs'!AS33=0,IF('Personal MTs'!BB33="","OK","Harap dikosongkan"),IF('Personal MTs'!AT33="",IF('Personal MTs'!BB33="","-","Harap dikosongkan"),IF('Personal MTs'!AT33&lt;&gt;1,IF('Personal MTs'!BB33="","OK","Harap dikosongkan"),IF('Personal MTs'!AZ33=0,IF('Personal MTs'!BB33="","OK","Harap dikosongkan"),IF('Personal MTs'!AZ33=1,IF('Personal MTs'!BB33="","Wajib diisi",IF('Personal MTs'!AZ33="",IF('Personal MTs'!BB33="","-","Harap dikosongkan"),IF('Personal MTs'!AZ33=0,IF('Personal MTs'!BB33="","OK","Harap dikosongkan"),IF('Personal MTs'!BB33="","Wajib diisi",IF('Personal MTs'!BB33&gt;20000000,"Cek lagi",IF('Personal MTs'!BB33&lt;100000,"Cek lagi","OK"))))))))))))</f>
        <v>OK</v>
      </c>
      <c r="BC33" s="30" t="str">
        <f>IF('Personal MTs'!BC33="","-",IF('Personal MTs'!BC33&gt;1,"Tidak valid","OK"))</f>
        <v>OK</v>
      </c>
      <c r="BD33" s="30" t="str">
        <f>IF('Personal MTs'!BC33="",IF('Personal MTs'!BD33="","-","Harap dikosongkan"),IF('Personal MTs'!BC33=0,IF('Personal MTs'!BD33="","OK","Harap dikosongkan"),IF('Personal MTs'!BD33="","Wajib Diisi",IF('Personal MTs'!BD33&gt;2016,"Tidak valid",IF('Personal MTs'!BD33&lt;2005,"Tidak valid","OK")))))</f>
        <v>OK</v>
      </c>
      <c r="BE33" s="30" t="str">
        <f>IF('Personal MTs'!BC33="",IF('Personal MTs'!BE33="","-","Harap dikosongkan"),IF('Personal MTs'!BC33=0,IF('Personal MTs'!BE33="","OK","Harap dikosongkan"),IF('Personal MTs'!BE33="","Wajib Diisi",IF('Personal MTs'!BE33&gt;2000000,"Cek lagi",IF('Personal MTs'!BE33&lt;50000,"Cek lagi","OK")))))</f>
        <v>OK</v>
      </c>
      <c r="BF33" s="30" t="str">
        <f>IF('Personal MTs'!BF33="","-",IF('Personal MTs'!BF33&gt;1,"Tidak valid","OK"))</f>
        <v>OK</v>
      </c>
      <c r="BG33" s="30" t="str">
        <f>IF('Personal MTs'!BF33="",IF('Personal MTs'!BG33&lt;&gt;"","Harap dikosongkan","-"),IF('Personal MTs'!BF33=0,IF('Personal MTs'!BG33&lt;&gt;"","Harap dikosongkan","OK"),IF('Personal MTs'!BG33="","Wajib Diisi",IF('Personal MTs'!BG33&gt;4,"Tidak valid",IF('Personal MTs'!BG33&lt;1,"Tidak valid","OK")))))</f>
        <v>OK</v>
      </c>
      <c r="BH33" s="30" t="str">
        <f>IF('Personal MTs'!BF33="",IF('Personal MTs'!BH33&lt;&gt;"","Harap dikosongkan","-"),IF('Personal MTs'!BF33=0,IF('Personal MTs'!BH33&lt;&gt;"","Harap dikosongkan","OK"),IF('Personal MTs'!BH33="","Wajib Diisi",IF('Personal MTs'!BH33&gt;4,"Tidak valid",IF('Personal MTs'!BH33&lt;1,"Tidak valid","OK")))))</f>
        <v>OK</v>
      </c>
      <c r="BI33" s="30" t="str">
        <f>IF('Personal MTs'!BF33="",IF('Personal MTs'!BI33&lt;&gt;"","Harap dikosongkan","-"),IF('Personal MTs'!BF33=0,IF('Personal MTs'!BI33&lt;&gt;"","Harap dikosongkan","OK"),IF('Personal MTs'!BI33="","Wajib Diisi",IF('Personal MTs'!BI33&gt;2015,"Tidak valid",IF('Personal MTs'!BI33&lt;1980,"Tidak valid","OK")))))</f>
        <v>OK</v>
      </c>
      <c r="BJ33" s="30" t="str">
        <f>IF('Personal MTs'!BJ33="","-",IF('Personal MTs'!BJ33&gt;1,"Tidak valid","OK"))</f>
        <v>-</v>
      </c>
      <c r="BK33" s="30" t="str">
        <f>IF('Personal MTs'!BJ33="",IF('Personal MTs'!BK33&lt;&gt;"","Kolom BJ harus diisi","-"),IF('Personal MTs'!BJ33=0,IF('Personal MTs'!BK33&lt;&gt;"","Harap dikosongkan","OK"),IF('Personal MTs'!BK33="","Wajib Diisi",IF('Personal MTs'!BK33&gt;2016,"Tidak valid",IF('Personal MTs'!BK33&lt;1980,"Tidak valid","OK")))))</f>
        <v>-</v>
      </c>
      <c r="BL33" s="30" t="str">
        <f>IF('Personal MTs'!BL33="","-",IF('Personal MTs'!BL33&gt;1,"Tidak valid","OK"))</f>
        <v>-</v>
      </c>
      <c r="BM33" s="30" t="str">
        <f>IF('Personal MTs'!BL33="",IF('Personal MTs'!BM33&lt;&gt;"","Kolom BL harus diisi","-"),IF('Personal MTs'!BL33=0,IF('Personal MTs'!BM33&lt;&gt;"","Harap dikosongkan","OK"),IF('Personal MTs'!BM33="","Wajib Diisi",IF('Personal MTs'!BM33&gt;2016,"Tidak valid",IF('Personal MTs'!BM33&lt;1980,"Tidak valid","OK")))))</f>
        <v>-</v>
      </c>
      <c r="BN33" s="30" t="str">
        <f>IF('Personal MTs'!BN33="","-",IF('Personal MTs'!BN33&gt;1,"Tidak valid","OK"))</f>
        <v>-</v>
      </c>
      <c r="BO33" s="30" t="str">
        <f>IF('Personal MTs'!BN33="",IF('Personal MTs'!BO33&lt;&gt;"","Kolom BN harus diisi","-"),IF('Personal MTs'!BN33=0,IF('Personal MTs'!BO33&lt;&gt;"","Harap dikosongkan","OK"),IF('Personal MTs'!BO33="","Wajib Diisi",IF('Personal MTs'!BO33&gt;2016,"Tidak valid",IF('Personal MTs'!BO33&lt;1980,"Tidak valid","OK")))))</f>
        <v>-</v>
      </c>
      <c r="BP33" s="30" t="str">
        <f>IF('Personal MTs'!BP33="","-",IF('Personal MTs'!BP33&gt;1,"Tidak valid","OK"))</f>
        <v>-</v>
      </c>
      <c r="BQ33" s="30" t="str">
        <f>IF('Personal MTs'!BP33="",IF('Personal MTs'!BQ33&lt;&gt;"","Kolom BP harus diisi","-"),IF('Personal MTs'!BP33=0,IF('Personal MTs'!BQ33&lt;&gt;"","Harap dikosongkan","OK"),IF('Personal MTs'!BQ33="","Wajib Diisi",IF('Personal MTs'!BQ33&gt;2016,"Tidak valid",IF('Personal MTs'!BQ33&lt;1980,"Tidak valid","OK")))))</f>
        <v>-</v>
      </c>
      <c r="BR33" s="30" t="str">
        <f>IF('Personal MTs'!BR33="","-",IF('Personal MTs'!BR33&gt;1,"Tidak valid","OK"))</f>
        <v>-</v>
      </c>
      <c r="BS33" s="30" t="str">
        <f>IF('Personal MTs'!BR33="",IF('Personal MTs'!BS33&lt;&gt;"","Kolom BR harus diisi","-"),IF('Personal MTs'!BR33=0,IF('Personal MTs'!BS33&lt;&gt;"","Harap dikosongkan","OK"),IF('Personal MTs'!BS33="","Wajib Diisi",IF('Personal MTs'!BS33&gt;2016,"Tidak valid",IF('Personal MTs'!BS33&lt;1980,"Tidak valid","OK")))))</f>
        <v>-</v>
      </c>
      <c r="BT33" s="30" t="str">
        <f>IF('Personal MTs'!BT33="","-",IF(LEN('Personal MTs'!BT33)&lt;5,"Cek lagi","OK"))</f>
        <v>OK</v>
      </c>
      <c r="BU33" s="30" t="str">
        <f>IF('Personal MTs'!BU33="","-",IF(LEN('Personal MTs'!BU33)&lt;4,"Cek lagi","OK"))</f>
        <v>OK</v>
      </c>
      <c r="BV33" s="30" t="str">
        <f>IF('Personal MTs'!BV33="","-",IF(LEN('Personal MTs'!BV33)&lt;4,"Cek lagi","OK"))</f>
        <v>OK</v>
      </c>
      <c r="BW33" s="30" t="str">
        <f>IF('Personal MTs'!BW33="","-",IF(LEN('Personal MTs'!BW33)&lt;4,"Cek lagi","OK"))</f>
        <v>OK</v>
      </c>
      <c r="BX33" s="30" t="str">
        <f>IF('Personal MTs'!BX33="","-",IF(LEN('Personal MTs'!BX33)&lt;4,"Cek lagi","OK"))</f>
        <v>OK</v>
      </c>
      <c r="BY33" s="30" t="str">
        <f>IF('Personal MTs'!BY33="","-",IF(LEN('Personal MTs'!BY33)&lt;&gt;5,"Tidak valid","OK"))</f>
        <v>OK</v>
      </c>
      <c r="BZ33" s="30" t="str">
        <f>IF('Personal MTs'!BZ33="","-",IF('Personal MTs'!BZ33&gt;5,"Tidak valid",IF('Personal MTs'!BZ33&lt;1,"Tidak valid","OK")))</f>
        <v>OK</v>
      </c>
      <c r="CA33" s="30" t="str">
        <f>IF('Personal MTs'!CA33="","-",IF('Personal MTs'!CA33&gt;8,"Tidak valid",IF('Personal MTs'!CA33&lt;1,"Tidak valid","OK")))</f>
        <v>OK</v>
      </c>
      <c r="CB33" s="30" t="str">
        <f>IF('Personal MTs'!CB33="","-",IF(LEN('Personal MTs'!CB33)&lt;9,"Cek lagi",IF(LEN('Personal MTs'!CB33)&gt;14,"Cek lagi","OK")))</f>
        <v>OK</v>
      </c>
      <c r="CC33" s="103" t="str">
        <f>IF('Personal MTs'!CC33="","-",IF('Personal MTs'!CC33&gt;6,"Tidak valid",IF('Personal MTs'!CC33&lt;1,"Tidak valid","OK")))</f>
        <v>OK</v>
      </c>
      <c r="CD33" s="103" t="str">
        <f>IF('Personal MTs'!CD33="","-",IF('Personal MTs'!CD33&gt;6,"Tidak valid",IF('Personal MTs'!CD33&lt;1,"Tidak valid","OK")))</f>
        <v>OK</v>
      </c>
      <c r="CE33" s="103" t="str">
        <f>IF('Personal MTs'!S33="","-",IF('Personal MTs'!S33&lt;6,IF('Personal MTs'!CE33="","OK","Cek lagi Kolom S"),IF(AND('Personal MTs'!S33&lt;6,'Personal MTs'!CE33&lt;&gt;""),"Harap Dikosongkan",IF(AND('Personal MTs'!S33&lt;6,'Personal MTs'!CE33=""),"-",IF(AND('Personal MTs'!S33&gt;5,'Personal MTs'!CE33=""),"Wajib Diisi",IF(OR(AND('Personal MTs'!S33&gt;5,'Personal MTs'!CE33&lt;"01"),AND('Personal MTs'!S33&gt;5,'Personal MTs'!CE33&gt;"18")),"Tidak Valid","OK"))))))</f>
        <v>OK</v>
      </c>
      <c r="CF33" s="103" t="str">
        <f>IF('Personal MTs'!S33="","-",IF('Personal MTs'!S33&lt;6,IF('Personal MTs'!CF33="","OK","Cek lagi Kolom S"),IF(AND('Personal MTs'!S33&lt;6,'Personal MTs'!CF33&lt;&gt;""),"Harap Dikosongkan",IF(AND('Personal MTs'!S33&lt;6,'Personal MTs'!CF33=""),"-",IF(AND('Personal MTs'!S33&gt;5,'Personal MTs'!CF33=""),"Wajib Diisi","OK")))))</f>
        <v>OK</v>
      </c>
      <c r="CG33" s="103" t="str">
        <f>IF('Personal MTs'!S33="","-",IF('Personal MTs'!S33&lt;6,IF('Personal MTs'!CG33="","OK","Cek lagi Kolom S"),IF(AND('Personal MTs'!S33&lt;6,'Personal MTs'!CG33&lt;&gt;""),"Harap Dikosongkan",IF(AND('Personal MTs'!S33&lt;6,'Personal MTs'!CG33=""),"-",IF(AND('Personal MTs'!S33&gt;5,'Personal MTs'!CG33=""),"Wajib Diisi",IF(OR(AND('Personal MTs'!S33&gt;5,'Personal MTs'!CG33&lt;1980),AND('Personal MTs'!S33&gt;5,'Personal MTs'!CG33&gt;2016)),"Cek lagi","OK"))))))</f>
        <v>OK</v>
      </c>
      <c r="CH33" s="103" t="str">
        <f>IF('Personal MTs'!S33="","-",IF('Personal MTs'!S33&lt;8,IF('Personal MTs'!CH33="","OK","Cek lagi Kolom S"),IF(AND('Personal MTs'!S33&lt;8,'Personal MTs'!CH33&lt;&gt;""),"Harap Dikosongkan",IF(AND('Personal MTs'!S33&lt;8,'Personal MTs'!CH33=""),"-",IF(AND('Personal MTs'!S33&gt;7,'Personal MTs'!CH33=""),"Wajib Diisi",IF(OR(AND('Personal MTs'!S33&gt;7,'Personal MTs'!CH33&lt;"01"),AND('Personal MTs'!S33&gt;7,'Personal MTs'!CH33&gt;"18")),"Tidak Valid","OK"))))))</f>
        <v>OK</v>
      </c>
      <c r="CI33" s="103" t="str">
        <f>IF('Personal MTs'!S33="","-",IF('Personal MTs'!S33&lt;8,IF('Personal MTs'!CI33="","OK","Cek lagi Kolom S"),IF(AND('Personal MTs'!S33&lt;8,'Personal MTs'!CI33&lt;&gt;""),"Harap Dikosongkan",IF(AND('Personal MTs'!S33&lt;8,'Personal MTs'!CI33=""),"-",IF(AND('Personal MTs'!S33&gt;7,'Personal MTs'!CI33=""),"Wajib Diisi","OK")))))</f>
        <v>OK</v>
      </c>
      <c r="CJ33" s="103" t="str">
        <f>IF('Personal MTs'!S33="","-",IF('Personal MTs'!S33&lt;8,IF('Personal MTs'!CJ33="","OK","Cek lagi Kolom S"),IF(AND('Personal MTs'!S33&lt;8,'Personal MTs'!CJ33&lt;&gt;""),"Harap Dikosongkan",IF(AND('Personal MTs'!S33&lt;8,'Personal MTs'!CJ33=""),"-",IF(AND('Personal MTs'!S33&gt;7,'Personal MTs'!CJ33=""),"Wajib Diisi",IF(OR(AND('Personal MTs'!S33&gt;7,'Personal MTs'!CJ33&lt;1980),AND('Personal MTs'!S33&gt;7,'Personal MTs'!CJ33&gt;2016)),"Cek lagi","OK"))))))</f>
        <v>OK</v>
      </c>
      <c r="CK33" s="103" t="str">
        <f>IF('Personal MTs'!S33="","-",IF('Personal MTs'!S33&lt;9,IF('Personal MTs'!CK33="","OK","Cek lagi Kolom S"),IF(AND('Personal MTs'!S33&lt;9,'Personal MTs'!CK33&lt;&gt;""),"Harap Dikosongkan",IF(AND('Personal MTs'!S33&lt;9,'Personal MTs'!CK33=""),"-",IF(AND('Personal MTs'!S33&gt;8,'Personal MTs'!CK33=""),"Wajib Diisi",IF(OR(AND('Personal MTs'!S33&gt;8,'Personal MTs'!CK33&lt;"01"),AND('Personal MTs'!S33&gt;8,'Personal MTs'!CK33&gt;"18")),"Tidak Valid","OK"))))))</f>
        <v>OK</v>
      </c>
      <c r="CL33" s="103" t="str">
        <f>IF('Personal MTs'!S33="","-",IF('Personal MTs'!S33&lt;9,IF('Personal MTs'!CL33="","OK","Cek lagi Kolom S"),IF(AND('Personal MTs'!S33&lt;9,'Personal MTs'!CL33&lt;&gt;""),"Harap Dikosongkan",IF(AND('Personal MTs'!S33&lt;9,'Personal MTs'!CL33=""),"-",IF(AND('Personal MTs'!S33&gt;8,'Personal MTs'!CL33=""),"Wajib Diisi","OK")))))</f>
        <v>OK</v>
      </c>
      <c r="CM33" s="103" t="str">
        <f>IF('Personal MTs'!S33="","-",IF('Personal MTs'!S33&lt;9,IF('Personal MTs'!CM33="","OK","Cek lagi Kolom S"),IF(AND('Personal MTs'!S33&lt;9,'Personal MTs'!CM33&lt;&gt;""),"Harap Dikosongkan",IF(AND('Personal MTs'!S33&lt;9,'Personal MTs'!CM33=""),"-",IF(AND('Personal MTs'!S33&gt;8,'Personal MTs'!CM33=""),"Wajib Diisi",IF(OR(AND('Personal MTs'!S33&gt;8,'Personal MTs'!CM33&lt;1980),AND('Personal MTs'!S33&gt;8,'Personal MTs'!CM33&gt;2016)),"Cek lagi","OK"))))))</f>
        <v>OK</v>
      </c>
      <c r="CN33" s="103" t="str">
        <f>IF(AND('Personal MTs'!AH33=1,'Personal MTs'!U33=2,'Personal MTs'!AC33=1),IF(AND('Personal MTs'!AH33=1,'Personal MTs'!U33=2,'Personal MTs'!AC33=1,'Personal MTs'!CN33=""),"Wajib Diisi",IF(AND('Personal MTs'!AH33=1,'Personal MTs'!U33=2,'Personal MTs'!AC33=1,'Personal MTs'!CN33&lt;&gt;""),"OK","-")),IF('Personal MTs'!CN33&lt;&gt;"","Harap Dikosongkan","-"))</f>
        <v>-</v>
      </c>
      <c r="CO33" s="103" t="str">
        <f>IF(AND('Personal MTs'!AH33=1,'Personal MTs'!U33=2,'Personal MTs'!AC33=1),IF('Personal MTs'!CO33="","Wajib Diisi",IF(VALUE(RIGHT('Personal MTs'!CO33,4))&gt;2016,"Tahun cek lagi",IF(VALUE(RIGHT('Personal MTs'!CO33,4))&lt;1961,"Tahun cek lagi","OK"))),IF('Personal MTs'!CO33&lt;&gt;"","Harap dikosongkan","-"))</f>
        <v>-</v>
      </c>
      <c r="CP33" s="103" t="str">
        <f>IF(AND('Personal MTs'!AH33=1,'Personal MTs'!U33=2,'Personal MTs'!AC33=1,'Personal MTs'!V33=1),IF(AND('Personal MTs'!AH33=1,'Personal MTs'!U33=2,'Personal MTs'!AC33=1,'Personal MTs'!CP33="",,'Personal MTs'!V33=1),"Wajib Diisi",IF(AND('Personal MTs'!AH33=1,'Personal MTs'!U33=2,'Personal MTs'!AC33=1,'Personal MTs'!CP33&lt;&gt;"",'Personal MTs'!V33=1),"OK","-")),IF('Personal MTs'!CP33&lt;&gt;"","Harap Dikosongkan","-"))</f>
        <v>-</v>
      </c>
      <c r="CQ33" s="103" t="str">
        <f>IF(AND('Personal MTs'!AH33=1,'Personal MTs'!U33=2,'Personal MTs'!AC33=1,'Personal MTs'!V33=1),IF('Personal MTs'!CQ33="","Wajib Diisi",IF(VALUE(RIGHT('Personal MTs'!CQ33,4))&gt;2016,"Tahun cek lagi",IF(VALUE(RIGHT('Personal MTs'!CQ33,4))&lt;2006,"Tahun cek lagi","OK"))),IF('Personal MTs'!CQ33&lt;&gt;"","Harap dikosongkan","-"))</f>
        <v>-</v>
      </c>
      <c r="CR33" s="103" t="str">
        <f>IF(AND('Personal MTs'!AS33="",'Personal MTs'!CR33=""),"-",IF(AND('Personal MTs'!AS33=0,'Personal MTs'!CR33=""),"OK",IF(AND('Personal MTs'!AS33=1,'Personal MTs'!CR33=""),"Wajib Diisi",IF('Personal MTs'!AS33="",IF('Personal MTs'!CR33&lt;&gt;"","Harap dikosongkan","-"),IF('Personal MTs'!AS33&gt;1,IF('Personal MTs'!CR33="","-","Harap dikosongkan"),IF('Personal MTs'!CR33="","-",IF(LEN('Personal MTs'!CR33)&gt;54,"Tidak valid",IF(LEN('Personal MTs'!CR33)&lt;2,"Tidak valid",IF(VALUE('Personal MTs'!CR33)&lt;0,"Cek lagi","OK")))))))))</f>
        <v>OK</v>
      </c>
      <c r="CS33" s="103" t="str">
        <f>IF(AND('Personal MTs'!AS33="",'Personal MTs'!CS33=""),"-",IF(AND('Personal MTs'!AS33=0,'Personal MTs'!CS33=""),"OK",IF(AND('Personal MTs'!AS33=1,'Personal MTs'!CS33=""),"Wajib Diisi",IF(OR('Personal MTs'!AS33="",'Personal MTs'!AS33=0),IF('Personal MTs'!CS33&lt;&gt;"","Harap dikosongkan","-"),IF('Personal MTs'!AS33&gt;1,IF('Personal MTs'!CS33="","-","Harap dikosongkan"),IF('Personal MTs'!CS33="","-",IF(('Personal MTs'!CS33)&gt;6,"Tidak Valid",IF(('Personal MTs'!CS33)&lt;1,"Tidak Valid",IF(VALUE('Personal MTs'!CS33)&lt;0,"Cek lagi","OK")))))))))</f>
        <v>OK</v>
      </c>
      <c r="CT33" s="103" t="str">
        <f>IF(AND('Personal MTs'!AS33="",'Personal MTs'!CT33=""),"-",IF(AND('Personal MTs'!AS33=0,'Personal MTs'!CT33=""),"OK",IF(AND('Personal MTs'!AT33=1,'Personal MTs'!CT33=""),"Wajib Diisi",IF(AND('Personal MTs'!AT33&gt;1,'Personal MTs'!CT33=""),"OK",IF(AND('Personal MTs'!AT33&lt;&gt;1,'Personal MTs'!CT33&lt;&gt;""),"Harap Dikosongkan",IF(AND('Personal MTs'!AT33=1,'Personal MTs'!CT33&lt;&gt;""),IF(VALUE(RIGHT('Personal MTs'!CT33,4))&gt;2016,"Tahun cek lagi",IF(VALUE(RIGHT('Personal MTs'!CT33,4))&lt;2006,"Tahun cek lagi","OK")),"-"))))))</f>
        <v>OK</v>
      </c>
      <c r="CU33" s="103" t="str">
        <f>IF(AND('Personal MTs'!AS33="",'Personal MTs'!CU33=""),"-",IF(AND('Personal MTs'!AS33=0,'Personal MTs'!CU33=""),"OK",IF(AND('Personal MTs'!AT33=1,'Personal MTs'!CU33=""),"Wajib Diisi",IF(AND('Personal MTs'!AT33&gt;1,'Personal MTs'!CT33=""),"OK",IF(AND('Personal MTs'!AT33&lt;&gt;1,'Personal MTs'!CU33&lt;&gt;""),"Harap Dikosongkan",IF(AND('Personal MTs'!AT33=1,'Personal MTs'!CU33&lt;&gt;""),IF(LEN('Personal MTs'!CU33)&gt;54,"Tidak Valid",IF(LEN('Personal MTs'!CU33)&lt;2,"Tidak Valid","OK")),"-"))))))</f>
        <v>OK</v>
      </c>
      <c r="CV33" s="103" t="str">
        <f>IF(AND('Personal MTs'!AS33="",'Personal MTs'!CV33=""),"-",IF(AND('Personal MTs'!AS33=0,'Personal MTs'!CV33=""),"OK",IF(AND('Personal MTs'!AT33=1,'Personal MTs'!CV33=""),"Wajib Diisi",IF(AND('Personal MTs'!AT33&gt;1,'Personal MTs'!CV33=""),"OK",IF(AND('Personal MTs'!AT33&lt;&gt;1,'Personal MTs'!CV33&lt;&gt;""),"Harap Dikosongkan",IF(AND('Personal MTs'!AT33=1,'Personal MTs'!CV33&lt;&gt;""),IF(VALUE(RIGHT('Personal MTs'!CV33,4))&gt;2016,"Tahun cek lagi",IF(VALUE(RIGHT('Personal MTs'!CV33,4))&lt;2006,"Tahun cek lagi","OK")),"-"))))))</f>
        <v>OK</v>
      </c>
      <c r="CW33" s="103" t="str">
        <f>IF(AND('Personal MTs'!AS33="",'Personal MTs'!CW33=""),"-",IF(AND('Personal MTs'!AS33=0,'Personal MTs'!CW33=""),"OK",IF(AND('Personal MTs'!AS33=1,'Personal MTs'!CW33=""),"Wajib Diisi",IF(AND('Personal MTs'!AS33&lt;&gt;1,'Personal MTs'!CW33&lt;&gt;""),"Harap Dikosongkan",IF(AND('Personal MTs'!AS33=1,'Personal MTs'!CW33&lt;&gt;""),IF(LEN('Personal MTs'!CW33)&gt;3,"Tidak Valid",IF(LEN('Personal MTs'!CW33)&lt;3,"Tidak Valid","OK")),"-")))))</f>
        <v>OK</v>
      </c>
      <c r="CX33" s="103" t="str">
        <f>IF(AND('Personal MTs'!AS33="",'Personal MTs'!CX33=""),"-",IF(AND('Personal MTs'!AS33=0,'Personal MTs'!CX33=""),"OK",IF(AND('Personal MTs'!AS33=1,'Personal MTs'!CX33=""),"Wajib Diisi",IF(AND('Personal MTs'!AS33&lt;&gt;1,'Personal MTs'!CX33&lt;&gt;""),"Harap Dikosongkan",IF(AND('Personal MTs'!AS33=1,'Personal MTs'!CX33&lt;&gt;""),"OK","-")))))</f>
        <v>OK</v>
      </c>
    </row>
    <row r="34" spans="1:102" s="23" customFormat="1" ht="15" customHeight="1">
      <c r="A34" s="30" t="str">
        <f>IF('Personal MTs'!A34="","-",IF(LEN('Personal MTs'!A34)&lt;&gt;12,"Tidak valid","OK"))</f>
        <v>OK</v>
      </c>
      <c r="B34" s="30" t="str">
        <f>IF('Personal MTs'!B34="","-",IF(LEN('Personal MTs'!B34)&lt;&gt;8,"Tidak valid","OK"))</f>
        <v>OK</v>
      </c>
      <c r="C34" s="31" t="str">
        <f>IF('Personal MTs'!C34="","-",IF(LEN('Personal MTs'!C34)&lt;5,"Cek lagi","OK"))</f>
        <v>OK</v>
      </c>
      <c r="D34" s="30" t="str">
        <f>IF('Personal MTs'!D34="","-",IF('Personal MTs'!D34="MTsN","OK",IF('Personal MTs'!D34="MTsS","OK","Tidak valid")))</f>
        <v>OK</v>
      </c>
      <c r="E34" s="30" t="str">
        <f>IF('Personal MTs'!E34="","-",IF(LEN('Personal MTs'!E34)&lt;5,"Cek lagi","OK"))</f>
        <v>OK</v>
      </c>
      <c r="F34" s="30" t="str">
        <f>IF('Personal MTs'!F34="","-",IF(LEN('Personal MTs'!F34)&lt;4,"Cek lagi","OK"))</f>
        <v>OK</v>
      </c>
      <c r="G34" s="30" t="str">
        <f>IF('Personal MTs'!G34="","-",IF(LEN('Personal MTs'!G34)&lt;4,"Cek lagi","OK"))</f>
        <v>OK</v>
      </c>
      <c r="H34" s="30" t="str">
        <f>IF('Personal MTs'!H34="","-",IF(LEN('Personal MTs'!H34)&lt;4,"Cek lagi","OK"))</f>
        <v>OK</v>
      </c>
      <c r="I34" s="30" t="str">
        <f>IF('Personal MTs'!I34="","-",IF(LEN('Personal MTs'!I34)&lt;4,"Cek lagi","OK"))</f>
        <v>OK</v>
      </c>
      <c r="J34" s="30" t="str">
        <f>IF('Personal MTs'!J34="","-",IF(LEN('Personal MTs'!J34)&lt;&gt;5,"Tidak valid","OK"))</f>
        <v>OK</v>
      </c>
      <c r="K34" s="30" t="str">
        <f>IF('Personal MTs'!K34="","-",IF(LEN('Personal MTs'!K34)&lt;&gt;18,"Tidak valid",IF(VALUE('Personal MTs'!K34)&lt;0,"Cek lagi","OK")))</f>
        <v>OK</v>
      </c>
      <c r="L34" s="30" t="str">
        <f>IF('Personal MTs'!L34="","-",IF(LEN('Personal MTs'!L34)&lt;&gt;16,"Tidak valid","OK"))</f>
        <v>OK</v>
      </c>
      <c r="M34" s="30" t="str">
        <f>IF('Personal MTs'!M34="","-",IF(LEN('Personal MTs'!M34)&lt;4,"Cek lagi","OK"))</f>
        <v>OK</v>
      </c>
      <c r="N34" s="30" t="str">
        <f>IF('Personal MTs'!N34="","-",IF(LEN('Personal MTs'!N34)&lt;16,"Tidak valid","OK"))</f>
        <v>OK</v>
      </c>
      <c r="O34" s="30" t="str">
        <f>IF('Personal MTs'!O34="","-",IF(LEN('Personal MTs'!O34)&lt;4,"Cek lagi","OK"))</f>
        <v>OK</v>
      </c>
      <c r="P34" s="31" t="str">
        <f>IF('Personal MTs'!P34="","-",IF(VALUE(LEFT('Personal MTs'!P34,2))&gt;31,"Tanggal tidak valid",IF(VALUE(LEFT(RIGHT('Personal MTs'!P34,7),2))&gt;12,"Bulan tidak valid",IF(VALUE(RIGHT('Personal MTs'!P34,4))&gt;2000,"Umur terlalu muda",IF(VALUE(RIGHT('Personal MTs'!P34,4))&lt;1945,"Umur terlalu tua","OK")))))</f>
        <v>OK</v>
      </c>
      <c r="Q34" s="30" t="str">
        <f>IF('Personal MTs'!Q34="","-",IF('Personal MTs'!Q34="L","OK",IF('Personal MTs'!Q34="P","OK","Tidak valid")))</f>
        <v>OK</v>
      </c>
      <c r="R34" s="30" t="str">
        <f>IF('Personal MTs'!R34="","-",IF(LEN('Personal MTs'!R34)&lt;4,"Cek lagi","OK"))</f>
        <v>OK</v>
      </c>
      <c r="S34" s="30" t="str">
        <f>IF('Personal MTs'!S34="","-",IF('Personal MTs'!S34&gt;9,"Tidak valid","OK"))</f>
        <v>OK</v>
      </c>
      <c r="T34" s="30" t="str">
        <f>IF('Personal MTs'!S34="","-",IF('Personal MTs'!S34&gt;2,IF('Personal MTs'!T34="","Wajib Diisi",IF(VALUE('Personal MTs'!T34)&gt;18,"Tidak valid","OK")),IF('Personal MTs'!S34&lt;3,IF('Personal MTs'!T34="","OK","Harap dikosongkan"))))</f>
        <v>OK</v>
      </c>
      <c r="U34" s="30" t="str">
        <f>IF('Personal MTs'!U34="","-",IF('Personal MTs'!U34&gt;2,"Tidak valid",IF('Personal MTs'!U34&lt;1,"Tidak valid","OK")))</f>
        <v>OK</v>
      </c>
      <c r="V34" s="30" t="str">
        <f>IF('Personal MTs'!U34="",IF('Personal MTs'!V34="","-","Tidak valid"),IF('Personal MTs'!U34=2,IF('Personal MTs'!V34="","Wajib Diisi",IF(VALUE('Personal MTs'!V34)&gt;1,"Tidak valid","OK")),IF('Personal MTs'!U34=1,IF('Personal MTs'!V34="","OK","Harap dikosongkan"))))</f>
        <v>OK</v>
      </c>
      <c r="W34" s="31" t="str">
        <f>IF('Personal MTs'!U34=1,"OK",IF('Personal MTs'!V34="",IF('Personal MTs'!W34&lt;&gt;"","Harap dikosongkan","-"),IF('Personal MTs'!V34=0,IF('Personal MTs'!W34&lt;&gt;"","Harap dikosongkan","OK"),IF('Personal MTs'!W34="","Wajib Diisi",IF(VALUE(LEFT('Personal MTs'!W34,2))&gt;31,"Tanggal tidak valid",IF(VALUE(LEFT(RIGHT('Personal MTs'!W34,7),2))&gt;12,"Bulan tidak valid",IF(VALUE(RIGHT('Personal MTs'!W34,4))&gt;2016,"Tahun cek lagi",IF(VALUE(RIGHT('Personal MTs'!W34,4))&lt;1990,"Tahun cek lagi","OK"))))))))</f>
        <v>OK</v>
      </c>
      <c r="X34" s="30" t="str">
        <f>IF('Personal MTs'!U34="","-",IF('Personal MTs'!U34=1,IF('Personal MTs'!X34="","Wajib Diisi",IF(VALUE(LEFT('Personal MTs'!X34,2))&gt;14,"Tidak valid","OK")),IF('Personal MTs'!U34=2,(IF('Personal MTs'!V34&lt;1,IF('Personal MTs'!X34="","OK","Harap dikosongkan"),IF('Personal MTs'!X34="","Wajib Diisi",IF(VALUE(LEFT('Personal MTs'!X34,2))&gt;14,"Tidak valid","OK")))))))</f>
        <v>OK</v>
      </c>
      <c r="Y34" s="31" t="str">
        <f>IF('Personal MTs'!U34="","-",IF('Personal MTs'!U34=2,"OK",IF('Personal MTs'!U34=1,IF('Personal MTs'!Y34="","Wajib Diisi",IF('Personal MTs'!Y34="","-",IF(VALUE(LEFT('Personal MTs'!Y34,2))&gt;31,"Tanggal tidak valid",IF(VALUE(LEFT(RIGHT('Personal MTs'!Y34,7),2))&gt;12,"Bulan tidak valid",IF(VALUE(RIGHT('Personal MTs'!Y34,4))&gt;2016,"Tahun cek lagi",IF(VALUE(RIGHT('Personal MTs'!Y34,4))&lt;1960,"Tahun cek lagi","OK")))))))))</f>
        <v>OK</v>
      </c>
      <c r="Z34" s="31" t="str">
        <f>IF('Personal MTs'!Z34="","-",IF(VALUE(LEFT('Personal MTs'!Z34,2))&gt;31,"Tanggal tidak valid",IF(VALUE(LEFT(RIGHT('Personal MTs'!Z34,7),2))&gt;12,"Bulan tidak valid",IF(VALUE(RIGHT('Personal MTs'!Z34,4))&gt;2016,"Tahun cek lagi",IF(VALUE(RIGHT('Personal MTs'!Z34,4))&lt;1960,"Tahun cek lagi","OK")))))</f>
        <v>OK</v>
      </c>
      <c r="AA34" s="31" t="str">
        <f>IF('Personal MTs'!AA34="","-",IF(VALUE(LEFT('Personal MTs'!AA34,2))&gt;31,"Tanggal tidak valid",IF(VALUE(LEFT(RIGHT('Personal MTs'!AA34,7),2))&gt;12,"Bulan tidak valid",IF(VALUE(RIGHT('Personal MTs'!AA34,4))&gt;2016,"Tahun cek lagi",IF(VALUE(RIGHT('Personal MTs'!AA34,4))&lt;1960,"Tahun cek lagi","OK")))))</f>
        <v>OK</v>
      </c>
      <c r="AB34" s="30" t="str">
        <f>IF('Personal MTs'!AB34="","-",IF('Personal MTs'!AB34&gt;6,"Tidak valid",IF('Personal MTs'!AB34&lt;1,"Tidak valid","OK")))</f>
        <v>OK</v>
      </c>
      <c r="AC34" s="30" t="str">
        <f>IF('Personal MTs'!AC34="","-",IF('Personal MTs'!AC34&gt;4,"Tidak valid",IF('Personal MTs'!AC34&lt;1,"Tidak valid","OK")))</f>
        <v>OK</v>
      </c>
      <c r="AD34" s="30" t="str">
        <f>IF('Personal MTs'!AD34="","-",IF('Personal MTs'!AD34&gt;20000000,"Cek lagi","OK"))</f>
        <v>OK</v>
      </c>
      <c r="AE34" s="30" t="str">
        <f>IF('Personal MTs'!AE34="","-",IF('Personal MTs'!AE34&gt;2,"Tidak valid",IF('Personal MTs'!AE34&lt;1,"Tidak valid","OK")))</f>
        <v>OK</v>
      </c>
      <c r="AF34" s="30" t="str">
        <f>IF('Personal MTs'!AE34="",IF('Personal MTs'!AF34="","-","Harap dikosongkan"),IF('Personal MTs'!AE34=1,IF('Personal MTs'!AF34="","OK","Harap dikosongkan"),IF('Personal MTs'!AF34="","Wajib Diisi",IF('Personal MTs'!AF34&gt;8,"Tidak valid",IF('Personal MTs'!AF34&lt;1,"Tidak valid","OK")))))</f>
        <v>OK</v>
      </c>
      <c r="AG34" s="53" t="str">
        <f>IF('Personal MTs'!AE34=1,IF('Personal MTs'!AG34="","OK","Harap dikosongkan"),IF('Personal MTs'!AF34="",IF('Personal MTs'!AF34="","-","Harap dikosongkan"),IF('Personal MTs'!AF34="",IF('Personal MTs'!AG34="","OK","Harap dikosongkan"),IF('Personal MTs'!AF34&lt;&gt;"",IF('Personal MTs'!AG34="","Wajib Diisi",IF(LEN('Personal MTs'!AG34)&lt;&gt;8,"Tidak valid","OK"))))))</f>
        <v>OK</v>
      </c>
      <c r="AH34" s="30" t="str">
        <f>IF('Personal MTs'!AH34="","-",IF('Personal MTs'!AH34&gt;2,"Tidak valid",IF('Personal MTs'!AH34&lt;1,"Tidak valid","OK")))</f>
        <v>OK</v>
      </c>
      <c r="AI34" s="30" t="str">
        <f>IF('Personal MTs'!AI34="","-",IF('Personal MTs'!AI34&gt;5,"Tidak valid",IF('Personal MTs'!AI34&lt;1,"Tidak valid","OK")))</f>
        <v>OK</v>
      </c>
      <c r="AJ34" s="30" t="str">
        <f>IF('Personal MTs'!AH34="",IF('Personal MTs'!AJ34="","-","Kolom AA Wajib Diisi"),IF('Personal MTs'!AH34=1,IF('Personal MTs'!AJ34="","Wajib Diisi",IF(VALUE('Personal MTs'!AJ34)&gt;0,IF(VALUE('Personal MTs'!AJ34)&lt;34,"OK","Tidak valid"))),IF('Personal MTs'!AH34&gt;1,IF('Personal MTs'!AJ34="","OK","Harap dikosongkan"))))</f>
        <v>OK</v>
      </c>
      <c r="AK34" s="30" t="str">
        <f>IF('Personal MTs'!AH34&amp;'Personal MTs'!AJ34&amp;'Personal MTs'!AK34="","-",IF(VALUE('Personal MTs'!AH34&amp;'Personal MTs'!AJ34&amp;'Personal MTs'!AK34)=2,"OK",IF('Personal MTs'!AJ34="",IF(VALUE('Personal MTs'!AK34)&gt;0,"Harap dikosongkan","-"),IF('Personal MTs'!AJ34&lt;&gt;"",IF(VALUE('Personal MTs'!AK34)&gt;0,IF(VALUE('Personal MTs'!AK34)&gt;50,"Cek lagi","OK"),"Wajib Diisi")))))</f>
        <v>OK</v>
      </c>
      <c r="AL34" s="30" t="str">
        <f>IF('Personal MTs'!AH34="",IF('Personal MTs'!AL34="","-","Kolom Z Wajib Diisi"),IF('Personal MTs'!AH34=2,IF('Personal MTs'!AL34="","Wajib Diisi",IF(VALUE('Personal MTs'!AL34)&gt;0,IF(VALUE('Personal MTs'!AL34)&lt;9,"OK","Tidak valid"))),IF('Personal MTs'!AH34=1,IF('Personal MTs'!AL34="","OK","Harap dikosongkan"))))</f>
        <v>OK</v>
      </c>
      <c r="AM34" s="30" t="str">
        <f>IF('Personal MTs'!AM34="","-",IF('Personal MTs'!AM34&gt;8,"Tidak valid","OK"))</f>
        <v>-</v>
      </c>
      <c r="AN34" s="30" t="str">
        <f>IF('Personal MTs'!AM34="",IF('Personal MTs'!AN34="","-",IF('Personal MTs'!AN34&lt;&gt;"","Kolom AC Wajib Diisi","OK")),IF('Personal MTs'!AM34&lt;&gt;"",IF('Personal MTs'!AN34="","Wajib Diisi",IF(VALUE('Personal MTs'!AN34)&gt;24,"Cek lagi","OK"))))</f>
        <v>-</v>
      </c>
      <c r="AO34" s="30" t="str">
        <f>IF('Personal MTs'!AO34="","-",IF('Personal MTs'!AO34&gt;8,"Tidak valid","OK"))</f>
        <v>-</v>
      </c>
      <c r="AP34" s="53" t="str">
        <f>IF('Personal MTs'!AO34="",IF('Personal MTs'!AP34="","-","Harap dikosongkan"),IF('Personal MTs'!AO34&lt;&gt;"",IF('Personal MTs'!AP34="","Wajib Diisi",IF(LEN('Personal MTs'!AP34)&lt;&gt;8,"Tidak valid","OK"))))</f>
        <v>-</v>
      </c>
      <c r="AQ34" s="30" t="str">
        <f>IF('Personal MTs'!AO34="",IF('Personal MTs'!AQ34="","-","Kolom AG Wajib Diisi"),IF('Personal MTs'!AO34&lt;9,IF('Personal MTs'!AQ34="","Wajib Diisi",IF(VALUE('Personal MTs'!AQ34)&lt;34,IF(VALUE('Personal MTs'!AQ34)&gt;0,"OK","Tidak valid")))))</f>
        <v>-</v>
      </c>
      <c r="AR34" s="30" t="str">
        <f>IF('Personal MTs'!AO34="",IF('Personal MTs'!AR34="","-",IF('Personal MTs'!AR34&lt;&gt;"","Kolom AG Wajib Diisi","OK")),IF('Personal MTs'!AO34&lt;&gt;"",IF('Personal MTs'!AR34="","Wajib Diisi",IF(VALUE('Personal MTs'!AR34)&gt;50,"Cek lagi","OK"))))</f>
        <v>-</v>
      </c>
      <c r="AS34" s="30" t="str">
        <f>IF('Personal MTs'!AS34="","-",IF('Personal MTs'!AS34&gt;1,"Tidak valid",IF('Personal MTs'!AS34&lt;0,"Tidak valid","OK")))</f>
        <v>OK</v>
      </c>
      <c r="AT34" s="30" t="str">
        <f>IF('Personal MTs'!AS34="",IF('Personal MTs'!AT34&lt;&gt;"","Harap dikosongkan","-"),IF('Personal MTs'!AS34=0,IF('Personal MTs'!AT34&lt;&gt;"","Harap dikosongkan","OK"),IF('Personal MTs'!AT34="","Wajib Diisi",IF('Personal MTs'!AT34&gt;3,"Tidak valid",IF('Personal MTs'!AT34&lt;1,"Tidak valid","OK")))))</f>
        <v>OK</v>
      </c>
      <c r="AU34" s="30" t="str">
        <f>IF('Personal MTs'!AS34="",IF('Personal MTs'!AU34&lt;&gt;"","Harap dikosongkan","-"),IF('Personal MTs'!AT34&lt;&gt;1,IF('Personal MTs'!AU34="","OK","Harap dikosongkan"),IF('Personal MTs'!AU34="","Wajib Diisi",IF('Personal MTs'!AU34&gt;2016,"Cek lagi",IF('Personal MTs'!AU34&lt;2005,"Cek lagi","OK")))))</f>
        <v>OK</v>
      </c>
      <c r="AV34" s="30" t="str">
        <f>IF('Personal MTs'!AS34="",IF('Personal MTs'!AV34&lt;&gt;"","Harap dikosongkan","-"),IF('Personal MTs'!AT34&lt;&gt;1,IF('Personal MTs'!AV34="","OK","Harap dikosongkan"),IF('Personal MTs'!AV34="","Wajib Diisi",IF(VALUE('Personal MTs'!AV34)&gt;33,"Tidak valid",IF(VALUE('Personal MTs'!AV34)&lt;1,"Tidak valid","OK")))))</f>
        <v>OK</v>
      </c>
      <c r="AW34" s="30" t="str">
        <f>IF('Personal MTs'!AS34="",IF('Personal MTs'!AW34="","-","Harap dikosongkan"),IF('Personal MTs'!AS34=0,IF('Personal MTs'!AW34="","OK","Harap dikosongkan"),IF('Personal MTs'!AT34="",IF('Personal MTs'!AW34="","-","Harap dikosongkan"),IF('Personal MTs'!AT34&lt;&gt;1,IF('Personal MTs'!AW34="","OK","Harap dikosongkan"),IF('Personal MTs'!AW34="","OK",IF(LEN('Personal MTs'!AW34)&lt;12,"Tidak valid",IF(LEN('Personal MTs'!AW34)&gt;14,"Tidak valid","OK")))))))</f>
        <v>OK</v>
      </c>
      <c r="AX34" s="31" t="str">
        <f>IF('Personal MTs'!AS34="",IF('Personal MTs'!AX34="","-","Harap dikosongkan"),IF('Personal MTs'!AS34=0,IF('Personal MTs'!AX34="","OK","Harap dikosongkan"),IF('Personal MTs'!AT34="",IF('Personal MTs'!AX34="","-","Harap dikosongkan"),IF('Personal MTs'!AT34&lt;&gt;1,IF('Personal MTs'!AX34="","OK","Harap dikosongkan"),IF('Personal MTs'!AW34="",IF('Personal MTs'!AX34="","OK","Harap dikosongkan"),IF('Personal MTs'!AX34="","Wajib diisi",IF(LEN('Personal MTs'!AX34)&lt;5,"Cek lagi","OK")))))))</f>
        <v>OK</v>
      </c>
      <c r="AY34" s="31" t="str">
        <f>IF('Personal MTs'!AS34="",IF('Personal MTs'!AY34="","-","Harap dikosongkan"),IF('Personal MTs'!AS34=0,IF('Personal MTs'!AY34="","OK","Harap dikosongkan"),IF('Personal MTs'!AT34="",IF('Personal MTs'!AY34="","-","Harap dikosongkan"),IF('Personal MTs'!AT34&lt;&gt;1,IF('Personal MTs'!AY34="","OK","Harap dikosongkan"),IF('Personal MTs'!AW34="",IF('Personal MTs'!AY34="","OK","Harap dikosongkan"),IF('Personal MTs'!AY34="","Wajib diisi",IF(VALUE(LEFT('Personal MTs'!AY34,2))&gt;31,"Tanggal tidak valid",IF(VALUE(LEFT(RIGHT('Personal MTs'!AY34,7),2))&gt;12,"Bulan tidak valid",IF(VALUE(RIGHT('Personal MTs'!AY34,4))&gt;2016,"Tahun cek lagi",IF(VALUE(RIGHT('Personal MTs'!AY34,4))&lt;2005,"Tahun cek lagi","OK"))))))))))</f>
        <v>OK</v>
      </c>
      <c r="AZ34" s="30" t="str">
        <f>IF('Personal MTs'!AS34="",IF('Personal MTs'!AZ34="","-","Harap dikosongkan"),IF('Personal MTs'!AS34=0,IF('Personal MTs'!AZ34="","OK","Harap dikosongkan"),IF('Personal MTs'!AT34="",IF('Personal MTs'!AZ34="","-","Harap dikosongkan"),IF('Personal MTs'!AT34&lt;&gt;1,IF('Personal MTs'!AZ34="","OK","Harap dikosongkan"),IF('Personal MTs'!AW34="",IF('Personal MTs'!AZ34="","OK","Harap dikosongkan"),IF('Personal MTs'!AW34&lt;&gt;"",IF('Personal MTs'!AZ34="","Wajib diisi",IF('Personal MTs'!AZ34&gt;1,"Tidak valid","OK"))))))))</f>
        <v>OK</v>
      </c>
      <c r="BA34" s="30" t="str">
        <f>IF('Personal MTs'!AS34="",IF('Personal MTs'!BA34="","-","Harap dikosongkan"),IF('Personal MTs'!AS34=0,IF('Personal MTs'!BA34="","OK","Harap dikosongkan"),IF('Personal MTs'!AT34="",IF('Personal MTs'!BA34="","-","Harap dikosongkan"),IF('Personal MTs'!AT34&lt;&gt;1,IF('Personal MTs'!BA34="","OK","Harap dikosongkan"),IF('Personal MTs'!AZ34=0,IF('Personal MTs'!BA34="","OK","Harap dikosongkan"),IF('Personal MTs'!AZ34=1,IF('Personal MTs'!BA34="","Wajib diisi",IF('Personal MTs'!AZ34="",IF('Personal MTs'!BA34="","-","Harap dikosongkan"),IF('Personal MTs'!AZ34=0,IF('Personal MTs'!BA34="","OK","Harap dikosongkan"),IF('Personal MTs'!BA34="","Wajib diisi",IF('Personal MTs'!BA34&gt;2016,"Tidak valid",IF('Personal MTs'!BA34&lt;2005,"Tidak valid",IF('Personal MTs'!BA34&gt;'Personal MTs'!BA34,"Cek lagi","OK")))))))))))))</f>
        <v>OK</v>
      </c>
      <c r="BB34" s="30" t="str">
        <f>IF('Personal MTs'!AS34="",IF('Personal MTs'!BB34="","-","Harap dikosongkan"),IF('Personal MTs'!AS34=0,IF('Personal MTs'!BB34="","OK","Harap dikosongkan"),IF('Personal MTs'!AT34="",IF('Personal MTs'!BB34="","-","Harap dikosongkan"),IF('Personal MTs'!AT34&lt;&gt;1,IF('Personal MTs'!BB34="","OK","Harap dikosongkan"),IF('Personal MTs'!AZ34=0,IF('Personal MTs'!BB34="","OK","Harap dikosongkan"),IF('Personal MTs'!AZ34=1,IF('Personal MTs'!BB34="","Wajib diisi",IF('Personal MTs'!AZ34="",IF('Personal MTs'!BB34="","-","Harap dikosongkan"),IF('Personal MTs'!AZ34=0,IF('Personal MTs'!BB34="","OK","Harap dikosongkan"),IF('Personal MTs'!BB34="","Wajib diisi",IF('Personal MTs'!BB34&gt;20000000,"Cek lagi",IF('Personal MTs'!BB34&lt;100000,"Cek lagi","OK"))))))))))))</f>
        <v>OK</v>
      </c>
      <c r="BC34" s="30" t="str">
        <f>IF('Personal MTs'!BC34="","-",IF('Personal MTs'!BC34&gt;1,"Tidak valid","OK"))</f>
        <v>OK</v>
      </c>
      <c r="BD34" s="30" t="str">
        <f>IF('Personal MTs'!BC34="",IF('Personal MTs'!BD34="","-","Harap dikosongkan"),IF('Personal MTs'!BC34=0,IF('Personal MTs'!BD34="","OK","Harap dikosongkan"),IF('Personal MTs'!BD34="","Wajib Diisi",IF('Personal MTs'!BD34&gt;2016,"Tidak valid",IF('Personal MTs'!BD34&lt;2005,"Tidak valid","OK")))))</f>
        <v>OK</v>
      </c>
      <c r="BE34" s="30" t="str">
        <f>IF('Personal MTs'!BC34="",IF('Personal MTs'!BE34="","-","Harap dikosongkan"),IF('Personal MTs'!BC34=0,IF('Personal MTs'!BE34="","OK","Harap dikosongkan"),IF('Personal MTs'!BE34="","Wajib Diisi",IF('Personal MTs'!BE34&gt;2000000,"Cek lagi",IF('Personal MTs'!BE34&lt;50000,"Cek lagi","OK")))))</f>
        <v>OK</v>
      </c>
      <c r="BF34" s="30" t="str">
        <f>IF('Personal MTs'!BF34="","-",IF('Personal MTs'!BF34&gt;1,"Tidak valid","OK"))</f>
        <v>OK</v>
      </c>
      <c r="BG34" s="30" t="str">
        <f>IF('Personal MTs'!BF34="",IF('Personal MTs'!BG34&lt;&gt;"","Harap dikosongkan","-"),IF('Personal MTs'!BF34=0,IF('Personal MTs'!BG34&lt;&gt;"","Harap dikosongkan","OK"),IF('Personal MTs'!BG34="","Wajib Diisi",IF('Personal MTs'!BG34&gt;4,"Tidak valid",IF('Personal MTs'!BG34&lt;1,"Tidak valid","OK")))))</f>
        <v>OK</v>
      </c>
      <c r="BH34" s="30" t="str">
        <f>IF('Personal MTs'!BF34="",IF('Personal MTs'!BH34&lt;&gt;"","Harap dikosongkan","-"),IF('Personal MTs'!BF34=0,IF('Personal MTs'!BH34&lt;&gt;"","Harap dikosongkan","OK"),IF('Personal MTs'!BH34="","Wajib Diisi",IF('Personal MTs'!BH34&gt;4,"Tidak valid",IF('Personal MTs'!BH34&lt;1,"Tidak valid","OK")))))</f>
        <v>OK</v>
      </c>
      <c r="BI34" s="30" t="str">
        <f>IF('Personal MTs'!BF34="",IF('Personal MTs'!BI34&lt;&gt;"","Harap dikosongkan","-"),IF('Personal MTs'!BF34=0,IF('Personal MTs'!BI34&lt;&gt;"","Harap dikosongkan","OK"),IF('Personal MTs'!BI34="","Wajib Diisi",IF('Personal MTs'!BI34&gt;2015,"Tidak valid",IF('Personal MTs'!BI34&lt;1980,"Tidak valid","OK")))))</f>
        <v>OK</v>
      </c>
      <c r="BJ34" s="30" t="str">
        <f>IF('Personal MTs'!BJ34="","-",IF('Personal MTs'!BJ34&gt;1,"Tidak valid","OK"))</f>
        <v>-</v>
      </c>
      <c r="BK34" s="30" t="str">
        <f>IF('Personal MTs'!BJ34="",IF('Personal MTs'!BK34&lt;&gt;"","Kolom BJ harus diisi","-"),IF('Personal MTs'!BJ34=0,IF('Personal MTs'!BK34&lt;&gt;"","Harap dikosongkan","OK"),IF('Personal MTs'!BK34="","Wajib Diisi",IF('Personal MTs'!BK34&gt;2016,"Tidak valid",IF('Personal MTs'!BK34&lt;1980,"Tidak valid","OK")))))</f>
        <v>-</v>
      </c>
      <c r="BL34" s="30" t="str">
        <f>IF('Personal MTs'!BL34="","-",IF('Personal MTs'!BL34&gt;1,"Tidak valid","OK"))</f>
        <v>-</v>
      </c>
      <c r="BM34" s="30" t="str">
        <f>IF('Personal MTs'!BL34="",IF('Personal MTs'!BM34&lt;&gt;"","Kolom BL harus diisi","-"),IF('Personal MTs'!BL34=0,IF('Personal MTs'!BM34&lt;&gt;"","Harap dikosongkan","OK"),IF('Personal MTs'!BM34="","Wajib Diisi",IF('Personal MTs'!BM34&gt;2016,"Tidak valid",IF('Personal MTs'!BM34&lt;1980,"Tidak valid","OK")))))</f>
        <v>-</v>
      </c>
      <c r="BN34" s="30" t="str">
        <f>IF('Personal MTs'!BN34="","-",IF('Personal MTs'!BN34&gt;1,"Tidak valid","OK"))</f>
        <v>-</v>
      </c>
      <c r="BO34" s="30" t="str">
        <f>IF('Personal MTs'!BN34="",IF('Personal MTs'!BO34&lt;&gt;"","Kolom BN harus diisi","-"),IF('Personal MTs'!BN34=0,IF('Personal MTs'!BO34&lt;&gt;"","Harap dikosongkan","OK"),IF('Personal MTs'!BO34="","Wajib Diisi",IF('Personal MTs'!BO34&gt;2016,"Tidak valid",IF('Personal MTs'!BO34&lt;1980,"Tidak valid","OK")))))</f>
        <v>-</v>
      </c>
      <c r="BP34" s="30" t="str">
        <f>IF('Personal MTs'!BP34="","-",IF('Personal MTs'!BP34&gt;1,"Tidak valid","OK"))</f>
        <v>-</v>
      </c>
      <c r="BQ34" s="30" t="str">
        <f>IF('Personal MTs'!BP34="",IF('Personal MTs'!BQ34&lt;&gt;"","Kolom BP harus diisi","-"),IF('Personal MTs'!BP34=0,IF('Personal MTs'!BQ34&lt;&gt;"","Harap dikosongkan","OK"),IF('Personal MTs'!BQ34="","Wajib Diisi",IF('Personal MTs'!BQ34&gt;2016,"Tidak valid",IF('Personal MTs'!BQ34&lt;1980,"Tidak valid","OK")))))</f>
        <v>-</v>
      </c>
      <c r="BR34" s="30" t="str">
        <f>IF('Personal MTs'!BR34="","-",IF('Personal MTs'!BR34&gt;1,"Tidak valid","OK"))</f>
        <v>-</v>
      </c>
      <c r="BS34" s="30" t="str">
        <f>IF('Personal MTs'!BR34="",IF('Personal MTs'!BS34&lt;&gt;"","Kolom BR harus diisi","-"),IF('Personal MTs'!BR34=0,IF('Personal MTs'!BS34&lt;&gt;"","Harap dikosongkan","OK"),IF('Personal MTs'!BS34="","Wajib Diisi",IF('Personal MTs'!BS34&gt;2016,"Tidak valid",IF('Personal MTs'!BS34&lt;1980,"Tidak valid","OK")))))</f>
        <v>-</v>
      </c>
      <c r="BT34" s="30" t="str">
        <f>IF('Personal MTs'!BT34="","-",IF(LEN('Personal MTs'!BT34)&lt;5,"Cek lagi","OK"))</f>
        <v>OK</v>
      </c>
      <c r="BU34" s="30" t="str">
        <f>IF('Personal MTs'!BU34="","-",IF(LEN('Personal MTs'!BU34)&lt;4,"Cek lagi","OK"))</f>
        <v>OK</v>
      </c>
      <c r="BV34" s="30" t="str">
        <f>IF('Personal MTs'!BV34="","-",IF(LEN('Personal MTs'!BV34)&lt;4,"Cek lagi","OK"))</f>
        <v>OK</v>
      </c>
      <c r="BW34" s="30" t="str">
        <f>IF('Personal MTs'!BW34="","-",IF(LEN('Personal MTs'!BW34)&lt;4,"Cek lagi","OK"))</f>
        <v>OK</v>
      </c>
      <c r="BX34" s="30" t="str">
        <f>IF('Personal MTs'!BX34="","-",IF(LEN('Personal MTs'!BX34)&lt;4,"Cek lagi","OK"))</f>
        <v>OK</v>
      </c>
      <c r="BY34" s="30" t="str">
        <f>IF('Personal MTs'!BY34="","-",IF(LEN('Personal MTs'!BY34)&lt;&gt;5,"Tidak valid","OK"))</f>
        <v>OK</v>
      </c>
      <c r="BZ34" s="30" t="str">
        <f>IF('Personal MTs'!BZ34="","-",IF('Personal MTs'!BZ34&gt;5,"Tidak valid",IF('Personal MTs'!BZ34&lt;1,"Tidak valid","OK")))</f>
        <v>OK</v>
      </c>
      <c r="CA34" s="30" t="str">
        <f>IF('Personal MTs'!CA34="","-",IF('Personal MTs'!CA34&gt;8,"Tidak valid",IF('Personal MTs'!CA34&lt;1,"Tidak valid","OK")))</f>
        <v>OK</v>
      </c>
      <c r="CB34" s="30" t="str">
        <f>IF('Personal MTs'!CB34="","-",IF(LEN('Personal MTs'!CB34)&lt;9,"Cek lagi",IF(LEN('Personal MTs'!CB34)&gt;14,"Cek lagi","OK")))</f>
        <v>OK</v>
      </c>
      <c r="CC34" s="103" t="str">
        <f>IF('Personal MTs'!CC34="","-",IF('Personal MTs'!CC34&gt;6,"Tidak valid",IF('Personal MTs'!CC34&lt;1,"Tidak valid","OK")))</f>
        <v>OK</v>
      </c>
      <c r="CD34" s="103" t="str">
        <f>IF('Personal MTs'!CD34="","-",IF('Personal MTs'!CD34&gt;6,"Tidak valid",IF('Personal MTs'!CD34&lt;1,"Tidak valid","OK")))</f>
        <v>OK</v>
      </c>
      <c r="CE34" s="103" t="str">
        <f>IF('Personal MTs'!S34="","-",IF('Personal MTs'!S34&lt;6,IF('Personal MTs'!CE34="","OK","Cek lagi Kolom S"),IF(AND('Personal MTs'!S34&lt;6,'Personal MTs'!CE34&lt;&gt;""),"Harap Dikosongkan",IF(AND('Personal MTs'!S34&lt;6,'Personal MTs'!CE34=""),"-",IF(AND('Personal MTs'!S34&gt;5,'Personal MTs'!CE34=""),"Wajib Diisi",IF(OR(AND('Personal MTs'!S34&gt;5,'Personal MTs'!CE34&lt;"01"),AND('Personal MTs'!S34&gt;5,'Personal MTs'!CE34&gt;"18")),"Tidak Valid","OK"))))))</f>
        <v>OK</v>
      </c>
      <c r="CF34" s="103" t="str">
        <f>IF('Personal MTs'!S34="","-",IF('Personal MTs'!S34&lt;6,IF('Personal MTs'!CF34="","OK","Cek lagi Kolom S"),IF(AND('Personal MTs'!S34&lt;6,'Personal MTs'!CF34&lt;&gt;""),"Harap Dikosongkan",IF(AND('Personal MTs'!S34&lt;6,'Personal MTs'!CF34=""),"-",IF(AND('Personal MTs'!S34&gt;5,'Personal MTs'!CF34=""),"Wajib Diisi","OK")))))</f>
        <v>OK</v>
      </c>
      <c r="CG34" s="103" t="str">
        <f>IF('Personal MTs'!S34="","-",IF('Personal MTs'!S34&lt;6,IF('Personal MTs'!CG34="","OK","Cek lagi Kolom S"),IF(AND('Personal MTs'!S34&lt;6,'Personal MTs'!CG34&lt;&gt;""),"Harap Dikosongkan",IF(AND('Personal MTs'!S34&lt;6,'Personal MTs'!CG34=""),"-",IF(AND('Personal MTs'!S34&gt;5,'Personal MTs'!CG34=""),"Wajib Diisi",IF(OR(AND('Personal MTs'!S34&gt;5,'Personal MTs'!CG34&lt;1980),AND('Personal MTs'!S34&gt;5,'Personal MTs'!CG34&gt;2016)),"Cek lagi","OK"))))))</f>
        <v>OK</v>
      </c>
      <c r="CH34" s="103" t="str">
        <f>IF('Personal MTs'!S34="","-",IF('Personal MTs'!S34&lt;8,IF('Personal MTs'!CH34="","OK","Cek lagi Kolom S"),IF(AND('Personal MTs'!S34&lt;8,'Personal MTs'!CH34&lt;&gt;""),"Harap Dikosongkan",IF(AND('Personal MTs'!S34&lt;8,'Personal MTs'!CH34=""),"-",IF(AND('Personal MTs'!S34&gt;7,'Personal MTs'!CH34=""),"Wajib Diisi",IF(OR(AND('Personal MTs'!S34&gt;7,'Personal MTs'!CH34&lt;"01"),AND('Personal MTs'!S34&gt;7,'Personal MTs'!CH34&gt;"18")),"Tidak Valid","OK"))))))</f>
        <v>OK</v>
      </c>
      <c r="CI34" s="103" t="str">
        <f>IF('Personal MTs'!S34="","-",IF('Personal MTs'!S34&lt;8,IF('Personal MTs'!CI34="","OK","Cek lagi Kolom S"),IF(AND('Personal MTs'!S34&lt;8,'Personal MTs'!CI34&lt;&gt;""),"Harap Dikosongkan",IF(AND('Personal MTs'!S34&lt;8,'Personal MTs'!CI34=""),"-",IF(AND('Personal MTs'!S34&gt;7,'Personal MTs'!CI34=""),"Wajib Diisi","OK")))))</f>
        <v>OK</v>
      </c>
      <c r="CJ34" s="103" t="str">
        <f>IF('Personal MTs'!S34="","-",IF('Personal MTs'!S34&lt;8,IF('Personal MTs'!CJ34="","OK","Cek lagi Kolom S"),IF(AND('Personal MTs'!S34&lt;8,'Personal MTs'!CJ34&lt;&gt;""),"Harap Dikosongkan",IF(AND('Personal MTs'!S34&lt;8,'Personal MTs'!CJ34=""),"-",IF(AND('Personal MTs'!S34&gt;7,'Personal MTs'!CJ34=""),"Wajib Diisi",IF(OR(AND('Personal MTs'!S34&gt;7,'Personal MTs'!CJ34&lt;1980),AND('Personal MTs'!S34&gt;7,'Personal MTs'!CJ34&gt;2016)),"Cek lagi","OK"))))))</f>
        <v>OK</v>
      </c>
      <c r="CK34" s="103" t="str">
        <f>IF('Personal MTs'!S34="","-",IF('Personal MTs'!S34&lt;9,IF('Personal MTs'!CK34="","OK","Cek lagi Kolom S"),IF(AND('Personal MTs'!S34&lt;9,'Personal MTs'!CK34&lt;&gt;""),"Harap Dikosongkan",IF(AND('Personal MTs'!S34&lt;9,'Personal MTs'!CK34=""),"-",IF(AND('Personal MTs'!S34&gt;8,'Personal MTs'!CK34=""),"Wajib Diisi",IF(OR(AND('Personal MTs'!S34&gt;8,'Personal MTs'!CK34&lt;"01"),AND('Personal MTs'!S34&gt;8,'Personal MTs'!CK34&gt;"18")),"Tidak Valid","OK"))))))</f>
        <v>OK</v>
      </c>
      <c r="CL34" s="103" t="str">
        <f>IF('Personal MTs'!S34="","-",IF('Personal MTs'!S34&lt;9,IF('Personal MTs'!CL34="","OK","Cek lagi Kolom S"),IF(AND('Personal MTs'!S34&lt;9,'Personal MTs'!CL34&lt;&gt;""),"Harap Dikosongkan",IF(AND('Personal MTs'!S34&lt;9,'Personal MTs'!CL34=""),"-",IF(AND('Personal MTs'!S34&gt;8,'Personal MTs'!CL34=""),"Wajib Diisi","OK")))))</f>
        <v>OK</v>
      </c>
      <c r="CM34" s="103" t="str">
        <f>IF('Personal MTs'!S34="","-",IF('Personal MTs'!S34&lt;9,IF('Personal MTs'!CM34="","OK","Cek lagi Kolom S"),IF(AND('Personal MTs'!S34&lt;9,'Personal MTs'!CM34&lt;&gt;""),"Harap Dikosongkan",IF(AND('Personal MTs'!S34&lt;9,'Personal MTs'!CM34=""),"-",IF(AND('Personal MTs'!S34&gt;8,'Personal MTs'!CM34=""),"Wajib Diisi",IF(OR(AND('Personal MTs'!S34&gt;8,'Personal MTs'!CM34&lt;1980),AND('Personal MTs'!S34&gt;8,'Personal MTs'!CM34&gt;2016)),"Cek lagi","OK"))))))</f>
        <v>OK</v>
      </c>
      <c r="CN34" s="103" t="str">
        <f>IF(AND('Personal MTs'!AH34=1,'Personal MTs'!U34=2,'Personal MTs'!AC34=1),IF(AND('Personal MTs'!AH34=1,'Personal MTs'!U34=2,'Personal MTs'!AC34=1,'Personal MTs'!CN34=""),"Wajib Diisi",IF(AND('Personal MTs'!AH34=1,'Personal MTs'!U34=2,'Personal MTs'!AC34=1,'Personal MTs'!CN34&lt;&gt;""),"OK","-")),IF('Personal MTs'!CN34&lt;&gt;"","Harap Dikosongkan","-"))</f>
        <v>-</v>
      </c>
      <c r="CO34" s="103" t="str">
        <f>IF(AND('Personal MTs'!AH34=1,'Personal MTs'!U34=2,'Personal MTs'!AC34=1),IF('Personal MTs'!CO34="","Wajib Diisi",IF(VALUE(RIGHT('Personal MTs'!CO34,4))&gt;2016,"Tahun cek lagi",IF(VALUE(RIGHT('Personal MTs'!CO34,4))&lt;1961,"Tahun cek lagi","OK"))),IF('Personal MTs'!CO34&lt;&gt;"","Harap dikosongkan","-"))</f>
        <v>-</v>
      </c>
      <c r="CP34" s="103" t="str">
        <f>IF(AND('Personal MTs'!AH34=1,'Personal MTs'!U34=2,'Personal MTs'!AC34=1,'Personal MTs'!V34=1),IF(AND('Personal MTs'!AH34=1,'Personal MTs'!U34=2,'Personal MTs'!AC34=1,'Personal MTs'!CP34="",,'Personal MTs'!V34=1),"Wajib Diisi",IF(AND('Personal MTs'!AH34=1,'Personal MTs'!U34=2,'Personal MTs'!AC34=1,'Personal MTs'!CP34&lt;&gt;"",'Personal MTs'!V34=1),"OK","-")),IF('Personal MTs'!CP34&lt;&gt;"","Harap Dikosongkan","-"))</f>
        <v>-</v>
      </c>
      <c r="CQ34" s="103" t="str">
        <f>IF(AND('Personal MTs'!AH34=1,'Personal MTs'!U34=2,'Personal MTs'!AC34=1,'Personal MTs'!V34=1),IF('Personal MTs'!CQ34="","Wajib Diisi",IF(VALUE(RIGHT('Personal MTs'!CQ34,4))&gt;2016,"Tahun cek lagi",IF(VALUE(RIGHT('Personal MTs'!CQ34,4))&lt;2006,"Tahun cek lagi","OK"))),IF('Personal MTs'!CQ34&lt;&gt;"","Harap dikosongkan","-"))</f>
        <v>-</v>
      </c>
      <c r="CR34" s="103" t="str">
        <f>IF(AND('Personal MTs'!AS34="",'Personal MTs'!CR34=""),"-",IF(AND('Personal MTs'!AS34=0,'Personal MTs'!CR34=""),"OK",IF(AND('Personal MTs'!AS34=1,'Personal MTs'!CR34=""),"Wajib Diisi",IF('Personal MTs'!AS34="",IF('Personal MTs'!CR34&lt;&gt;"","Harap dikosongkan","-"),IF('Personal MTs'!AS34&gt;1,IF('Personal MTs'!CR34="","-","Harap dikosongkan"),IF('Personal MTs'!CR34="","-",IF(LEN('Personal MTs'!CR34)&gt;54,"Tidak valid",IF(LEN('Personal MTs'!CR34)&lt;2,"Tidak valid",IF(VALUE('Personal MTs'!CR34)&lt;0,"Cek lagi","OK")))))))))</f>
        <v>OK</v>
      </c>
      <c r="CS34" s="103" t="str">
        <f>IF(AND('Personal MTs'!AS34="",'Personal MTs'!CS34=""),"-",IF(AND('Personal MTs'!AS34=0,'Personal MTs'!CS34=""),"OK",IF(AND('Personal MTs'!AS34=1,'Personal MTs'!CS34=""),"Wajib Diisi",IF(OR('Personal MTs'!AS34="",'Personal MTs'!AS34=0),IF('Personal MTs'!CS34&lt;&gt;"","Harap dikosongkan","-"),IF('Personal MTs'!AS34&gt;1,IF('Personal MTs'!CS34="","-","Harap dikosongkan"),IF('Personal MTs'!CS34="","-",IF(('Personal MTs'!CS34)&gt;6,"Tidak Valid",IF(('Personal MTs'!CS34)&lt;1,"Tidak Valid",IF(VALUE('Personal MTs'!CS34)&lt;0,"Cek lagi","OK")))))))))</f>
        <v>OK</v>
      </c>
      <c r="CT34" s="103" t="str">
        <f>IF(AND('Personal MTs'!AS34="",'Personal MTs'!CT34=""),"-",IF(AND('Personal MTs'!AS34=0,'Personal MTs'!CT34=""),"OK",IF(AND('Personal MTs'!AT34=1,'Personal MTs'!CT34=""),"Wajib Diisi",IF(AND('Personal MTs'!AT34&gt;1,'Personal MTs'!CT34=""),"OK",IF(AND('Personal MTs'!AT34&lt;&gt;1,'Personal MTs'!CT34&lt;&gt;""),"Harap Dikosongkan",IF(AND('Personal MTs'!AT34=1,'Personal MTs'!CT34&lt;&gt;""),IF(VALUE(RIGHT('Personal MTs'!CT34,4))&gt;2016,"Tahun cek lagi",IF(VALUE(RIGHT('Personal MTs'!CT34,4))&lt;2006,"Tahun cek lagi","OK")),"-"))))))</f>
        <v>OK</v>
      </c>
      <c r="CU34" s="103" t="str">
        <f>IF(AND('Personal MTs'!AS34="",'Personal MTs'!CU34=""),"-",IF(AND('Personal MTs'!AS34=0,'Personal MTs'!CU34=""),"OK",IF(AND('Personal MTs'!AT34=1,'Personal MTs'!CU34=""),"Wajib Diisi",IF(AND('Personal MTs'!AT34&gt;1,'Personal MTs'!CT34=""),"OK",IF(AND('Personal MTs'!AT34&lt;&gt;1,'Personal MTs'!CU34&lt;&gt;""),"Harap Dikosongkan",IF(AND('Personal MTs'!AT34=1,'Personal MTs'!CU34&lt;&gt;""),IF(LEN('Personal MTs'!CU34)&gt;54,"Tidak Valid",IF(LEN('Personal MTs'!CU34)&lt;2,"Tidak Valid","OK")),"-"))))))</f>
        <v>OK</v>
      </c>
      <c r="CV34" s="103" t="str">
        <f>IF(AND('Personal MTs'!AS34="",'Personal MTs'!CV34=""),"-",IF(AND('Personal MTs'!AS34=0,'Personal MTs'!CV34=""),"OK",IF(AND('Personal MTs'!AT34=1,'Personal MTs'!CV34=""),"Wajib Diisi",IF(AND('Personal MTs'!AT34&gt;1,'Personal MTs'!CV34=""),"OK",IF(AND('Personal MTs'!AT34&lt;&gt;1,'Personal MTs'!CV34&lt;&gt;""),"Harap Dikosongkan",IF(AND('Personal MTs'!AT34=1,'Personal MTs'!CV34&lt;&gt;""),IF(VALUE(RIGHT('Personal MTs'!CV34,4))&gt;2016,"Tahun cek lagi",IF(VALUE(RIGHT('Personal MTs'!CV34,4))&lt;2006,"Tahun cek lagi","OK")),"-"))))))</f>
        <v>OK</v>
      </c>
      <c r="CW34" s="103" t="str">
        <f>IF(AND('Personal MTs'!AS34="",'Personal MTs'!CW34=""),"-",IF(AND('Personal MTs'!AS34=0,'Personal MTs'!CW34=""),"OK",IF(AND('Personal MTs'!AS34=1,'Personal MTs'!CW34=""),"Wajib Diisi",IF(AND('Personal MTs'!AS34&lt;&gt;1,'Personal MTs'!CW34&lt;&gt;""),"Harap Dikosongkan",IF(AND('Personal MTs'!AS34=1,'Personal MTs'!CW34&lt;&gt;""),IF(LEN('Personal MTs'!CW34)&gt;3,"Tidak Valid",IF(LEN('Personal MTs'!CW34)&lt;3,"Tidak Valid","OK")),"-")))))</f>
        <v>OK</v>
      </c>
      <c r="CX34" s="103" t="str">
        <f>IF(AND('Personal MTs'!AS34="",'Personal MTs'!CX34=""),"-",IF(AND('Personal MTs'!AS34=0,'Personal MTs'!CX34=""),"OK",IF(AND('Personal MTs'!AS34=1,'Personal MTs'!CX34=""),"Wajib Diisi",IF(AND('Personal MTs'!AS34&lt;&gt;1,'Personal MTs'!CX34&lt;&gt;""),"Harap Dikosongkan",IF(AND('Personal MTs'!AS34=1,'Personal MTs'!CX34&lt;&gt;""),"OK","-")))))</f>
        <v>OK</v>
      </c>
    </row>
    <row r="35" spans="1:102" s="23" customFormat="1" ht="15" customHeight="1">
      <c r="A35" s="30" t="str">
        <f>IF('Personal MTs'!A35="","-",IF(LEN('Personal MTs'!A35)&lt;&gt;12,"Tidak valid","OK"))</f>
        <v>-</v>
      </c>
      <c r="B35" s="30" t="str">
        <f>IF('Personal MTs'!B35="","-",IF(LEN('Personal MTs'!B35)&lt;&gt;8,"Tidak valid","OK"))</f>
        <v>-</v>
      </c>
      <c r="C35" s="31" t="str">
        <f>IF('Personal MTs'!C35="","-",IF(LEN('Personal MTs'!C35)&lt;5,"Cek lagi","OK"))</f>
        <v>-</v>
      </c>
      <c r="D35" s="30" t="str">
        <f>IF('Personal MTs'!D35="","-",IF('Personal MTs'!D35="MTsN","OK",IF('Personal MTs'!D35="MTsS","OK","Tidak valid")))</f>
        <v>-</v>
      </c>
      <c r="E35" s="30" t="str">
        <f>IF('Personal MTs'!E35="","-",IF(LEN('Personal MTs'!E35)&lt;5,"Cek lagi","OK"))</f>
        <v>-</v>
      </c>
      <c r="F35" s="30" t="str">
        <f>IF('Personal MTs'!F35="","-",IF(LEN('Personal MTs'!F35)&lt;4,"Cek lagi","OK"))</f>
        <v>-</v>
      </c>
      <c r="G35" s="30" t="str">
        <f>IF('Personal MTs'!G35="","-",IF(LEN('Personal MTs'!G35)&lt;4,"Cek lagi","OK"))</f>
        <v>-</v>
      </c>
      <c r="H35" s="30" t="str">
        <f>IF('Personal MTs'!H35="","-",IF(LEN('Personal MTs'!H35)&lt;4,"Cek lagi","OK"))</f>
        <v>-</v>
      </c>
      <c r="I35" s="30" t="str">
        <f>IF('Personal MTs'!I35="","-",IF(LEN('Personal MTs'!I35)&lt;4,"Cek lagi","OK"))</f>
        <v>-</v>
      </c>
      <c r="J35" s="30" t="str">
        <f>IF('Personal MTs'!J35="","-",IF(LEN('Personal MTs'!J35)&lt;&gt;5,"Tidak valid","OK"))</f>
        <v>-</v>
      </c>
      <c r="K35" s="30" t="str">
        <f>IF('Personal MTs'!K35="","-",IF(LEN('Personal MTs'!K35)&lt;&gt;18,"Tidak valid",IF(VALUE('Personal MTs'!K35)&lt;0,"Cek lagi","OK")))</f>
        <v>-</v>
      </c>
      <c r="L35" s="30" t="str">
        <f>IF('Personal MTs'!L35="","-",IF(LEN('Personal MTs'!L35)&lt;&gt;16,"Tidak valid","OK"))</f>
        <v>-</v>
      </c>
      <c r="M35" s="30" t="str">
        <f>IF('Personal MTs'!M35="","-",IF(LEN('Personal MTs'!M35)&lt;4,"Cek lagi","OK"))</f>
        <v>-</v>
      </c>
      <c r="N35" s="30" t="str">
        <f>IF('Personal MTs'!N35="","-",IF(LEN('Personal MTs'!N35)&lt;16,"Tidak valid","OK"))</f>
        <v>-</v>
      </c>
      <c r="O35" s="30" t="str">
        <f>IF('Personal MTs'!O35="","-",IF(LEN('Personal MTs'!O35)&lt;4,"Cek lagi","OK"))</f>
        <v>-</v>
      </c>
      <c r="P35" s="31" t="str">
        <f>IF('Personal MTs'!P35="","-",IF(VALUE(LEFT('Personal MTs'!P35,2))&gt;31,"Tanggal tidak valid",IF(VALUE(LEFT(RIGHT('Personal MTs'!P35,7),2))&gt;12,"Bulan tidak valid",IF(VALUE(RIGHT('Personal MTs'!P35,4))&gt;2000,"Umur terlalu muda",IF(VALUE(RIGHT('Personal MTs'!P35,4))&lt;1945,"Umur terlalu tua","OK")))))</f>
        <v>-</v>
      </c>
      <c r="Q35" s="30" t="str">
        <f>IF('Personal MTs'!Q35="","-",IF('Personal MTs'!Q35="L","OK",IF('Personal MTs'!Q35="P","OK","Tidak valid")))</f>
        <v>-</v>
      </c>
      <c r="R35" s="30" t="str">
        <f>IF('Personal MTs'!R35="","-",IF(LEN('Personal MTs'!R35)&lt;4,"Cek lagi","OK"))</f>
        <v>-</v>
      </c>
      <c r="S35" s="30" t="str">
        <f>IF('Personal MTs'!S35="","-",IF('Personal MTs'!S35&gt;9,"Tidak valid","OK"))</f>
        <v>-</v>
      </c>
      <c r="T35" s="30" t="str">
        <f>IF('Personal MTs'!S35="","-",IF('Personal MTs'!S35&gt;2,IF('Personal MTs'!T35="","Wajib Diisi",IF(VALUE('Personal MTs'!T35)&gt;18,"Tidak valid","OK")),IF('Personal MTs'!S35&lt;3,IF('Personal MTs'!T35="","OK","Harap dikosongkan"))))</f>
        <v>-</v>
      </c>
      <c r="U35" s="30" t="str">
        <f>IF('Personal MTs'!U35="","-",IF('Personal MTs'!U35&gt;2,"Tidak valid",IF('Personal MTs'!U35&lt;1,"Tidak valid","OK")))</f>
        <v>-</v>
      </c>
      <c r="V35" s="30" t="str">
        <f>IF('Personal MTs'!U35="",IF('Personal MTs'!V35="","-","Tidak valid"),IF('Personal MTs'!U35=2,IF('Personal MTs'!V35="","Wajib Diisi",IF(VALUE('Personal MTs'!V35)&gt;1,"Tidak valid","OK")),IF('Personal MTs'!U35=1,IF('Personal MTs'!V35="","OK","Harap dikosongkan"))))</f>
        <v>-</v>
      </c>
      <c r="W35" s="31" t="str">
        <f>IF('Personal MTs'!U35=1,"OK",IF('Personal MTs'!V35="",IF('Personal MTs'!W35&lt;&gt;"","Harap dikosongkan","-"),IF('Personal MTs'!V35=0,IF('Personal MTs'!W35&lt;&gt;"","Harap dikosongkan","OK"),IF('Personal MTs'!W35="","Wajib Diisi",IF(VALUE(LEFT('Personal MTs'!W35,2))&gt;31,"Tanggal tidak valid",IF(VALUE(LEFT(RIGHT('Personal MTs'!W35,7),2))&gt;12,"Bulan tidak valid",IF(VALUE(RIGHT('Personal MTs'!W35,4))&gt;2016,"Tahun cek lagi",IF(VALUE(RIGHT('Personal MTs'!W35,4))&lt;1990,"Tahun cek lagi","OK"))))))))</f>
        <v>-</v>
      </c>
      <c r="X35" s="30" t="str">
        <f>IF('Personal MTs'!U35="","-",IF('Personal MTs'!U35=1,IF('Personal MTs'!X35="","Wajib Diisi",IF(VALUE(LEFT('Personal MTs'!X35,2))&gt;14,"Tidak valid","OK")),IF('Personal MTs'!U35=2,(IF('Personal MTs'!V35&lt;1,IF('Personal MTs'!X35="","OK","Harap dikosongkan"),IF('Personal MTs'!X35="","Wajib Diisi",IF(VALUE(LEFT('Personal MTs'!X35,2))&gt;14,"Tidak valid","OK")))))))</f>
        <v>-</v>
      </c>
      <c r="Y35" s="31" t="str">
        <f>IF('Personal MTs'!U35="","-",IF('Personal MTs'!U35=2,"OK",IF('Personal MTs'!U35=1,IF('Personal MTs'!Y35="","Wajib Diisi",IF('Personal MTs'!Y35="","-",IF(VALUE(LEFT('Personal MTs'!Y35,2))&gt;31,"Tanggal tidak valid",IF(VALUE(LEFT(RIGHT('Personal MTs'!Y35,7),2))&gt;12,"Bulan tidak valid",IF(VALUE(RIGHT('Personal MTs'!Y35,4))&gt;2016,"Tahun cek lagi",IF(VALUE(RIGHT('Personal MTs'!Y35,4))&lt;1960,"Tahun cek lagi","OK")))))))))</f>
        <v>-</v>
      </c>
      <c r="Z35" s="31" t="str">
        <f>IF('Personal MTs'!Z35="","-",IF(VALUE(LEFT('Personal MTs'!Z35,2))&gt;31,"Tanggal tidak valid",IF(VALUE(LEFT(RIGHT('Personal MTs'!Z35,7),2))&gt;12,"Bulan tidak valid",IF(VALUE(RIGHT('Personal MTs'!Z35,4))&gt;2016,"Tahun cek lagi",IF(VALUE(RIGHT('Personal MTs'!Z35,4))&lt;1960,"Tahun cek lagi","OK")))))</f>
        <v>-</v>
      </c>
      <c r="AA35" s="31" t="str">
        <f>IF('Personal MTs'!AA35="","-",IF(VALUE(LEFT('Personal MTs'!AA35,2))&gt;31,"Tanggal tidak valid",IF(VALUE(LEFT(RIGHT('Personal MTs'!AA35,7),2))&gt;12,"Bulan tidak valid",IF(VALUE(RIGHT('Personal MTs'!AA35,4))&gt;2016,"Tahun cek lagi",IF(VALUE(RIGHT('Personal MTs'!AA35,4))&lt;1960,"Tahun cek lagi","OK")))))</f>
        <v>-</v>
      </c>
      <c r="AB35" s="30" t="str">
        <f>IF('Personal MTs'!AB35="","-",IF('Personal MTs'!AB35&gt;6,"Tidak valid",IF('Personal MTs'!AB35&lt;1,"Tidak valid","OK")))</f>
        <v>-</v>
      </c>
      <c r="AC35" s="30" t="str">
        <f>IF('Personal MTs'!AC35="","-",IF('Personal MTs'!AC35&gt;4,"Tidak valid",IF('Personal MTs'!AC35&lt;1,"Tidak valid","OK")))</f>
        <v>-</v>
      </c>
      <c r="AD35" s="30" t="str">
        <f>IF('Personal MTs'!AD35="","-",IF('Personal MTs'!AD35&gt;20000000,"Cek lagi","OK"))</f>
        <v>-</v>
      </c>
      <c r="AE35" s="30" t="str">
        <f>IF('Personal MTs'!AE35="","-",IF('Personal MTs'!AE35&gt;2,"Tidak valid",IF('Personal MTs'!AE35&lt;1,"Tidak valid","OK")))</f>
        <v>-</v>
      </c>
      <c r="AF35" s="30" t="str">
        <f>IF('Personal MTs'!AE35="",IF('Personal MTs'!AF35="","-","Harap dikosongkan"),IF('Personal MTs'!AE35=1,IF('Personal MTs'!AF35="","OK","Harap dikosongkan"),IF('Personal MTs'!AF35="","Wajib Diisi",IF('Personal MTs'!AF35&gt;8,"Tidak valid",IF('Personal MTs'!AF35&lt;1,"Tidak valid","OK")))))</f>
        <v>-</v>
      </c>
      <c r="AG35" s="53" t="str">
        <f>IF('Personal MTs'!AE35=1,IF('Personal MTs'!AG35="","OK","Harap dikosongkan"),IF('Personal MTs'!AF35="",IF('Personal MTs'!AF35="","-","Harap dikosongkan"),IF('Personal MTs'!AF35="",IF('Personal MTs'!AG35="","OK","Harap dikosongkan"),IF('Personal MTs'!AF35&lt;&gt;"",IF('Personal MTs'!AG35="","Wajib Diisi",IF(LEN('Personal MTs'!AG35)&lt;&gt;8,"Tidak valid","OK"))))))</f>
        <v>-</v>
      </c>
      <c r="AH35" s="30" t="str">
        <f>IF('Personal MTs'!AH35="","-",IF('Personal MTs'!AH35&gt;2,"Tidak valid",IF('Personal MTs'!AH35&lt;1,"Tidak valid","OK")))</f>
        <v>-</v>
      </c>
      <c r="AI35" s="30" t="str">
        <f>IF('Personal MTs'!AI35="","-",IF('Personal MTs'!AI35&gt;5,"Tidak valid",IF('Personal MTs'!AI35&lt;1,"Tidak valid","OK")))</f>
        <v>-</v>
      </c>
      <c r="AJ35" s="30" t="str">
        <f>IF('Personal MTs'!AH35="",IF('Personal MTs'!AJ35="","-","Kolom AA Wajib Diisi"),IF('Personal MTs'!AH35=1,IF('Personal MTs'!AJ35="","Wajib Diisi",IF(VALUE('Personal MTs'!AJ35)&gt;0,IF(VALUE('Personal MTs'!AJ35)&lt;34,"OK","Tidak valid"))),IF('Personal MTs'!AH35&gt;1,IF('Personal MTs'!AJ35="","OK","Harap dikosongkan"))))</f>
        <v>-</v>
      </c>
      <c r="AK35" s="30" t="str">
        <f>IF('Personal MTs'!AH35&amp;'Personal MTs'!AJ35&amp;'Personal MTs'!AK35="","-",IF(VALUE('Personal MTs'!AH35&amp;'Personal MTs'!AJ35&amp;'Personal MTs'!AK35)=2,"OK",IF('Personal MTs'!AJ35="",IF(VALUE('Personal MTs'!AK35)&gt;0,"Harap dikosongkan","-"),IF('Personal MTs'!AJ35&lt;&gt;"",IF(VALUE('Personal MTs'!AK35)&gt;0,IF(VALUE('Personal MTs'!AK35)&gt;50,"Cek lagi","OK"),"Wajib Diisi")))))</f>
        <v>-</v>
      </c>
      <c r="AL35" s="30" t="str">
        <f>IF('Personal MTs'!AH35="",IF('Personal MTs'!AL35="","-","Kolom Z Wajib Diisi"),IF('Personal MTs'!AH35=2,IF('Personal MTs'!AL35="","Wajib Diisi",IF(VALUE('Personal MTs'!AL35)&gt;0,IF(VALUE('Personal MTs'!AL35)&lt;9,"OK","Tidak valid"))),IF('Personal MTs'!AH35=1,IF('Personal MTs'!AL35="","OK","Harap dikosongkan"))))</f>
        <v>-</v>
      </c>
      <c r="AM35" s="30" t="str">
        <f>IF('Personal MTs'!AM35="","-",IF('Personal MTs'!AM35&gt;8,"Tidak valid","OK"))</f>
        <v>-</v>
      </c>
      <c r="AN35" s="30" t="str">
        <f>IF('Personal MTs'!AM35="",IF('Personal MTs'!AN35="","-",IF('Personal MTs'!AN35&lt;&gt;"","Kolom AC Wajib Diisi","OK")),IF('Personal MTs'!AM35&lt;&gt;"",IF('Personal MTs'!AN35="","Wajib Diisi",IF(VALUE('Personal MTs'!AN35)&gt;24,"Cek lagi","OK"))))</f>
        <v>-</v>
      </c>
      <c r="AO35" s="30" t="str">
        <f>IF('Personal MTs'!AO35="","-",IF('Personal MTs'!AO35&gt;8,"Tidak valid","OK"))</f>
        <v>-</v>
      </c>
      <c r="AP35" s="53" t="str">
        <f>IF('Personal MTs'!AO35="",IF('Personal MTs'!AP35="","-","Harap dikosongkan"),IF('Personal MTs'!AO35&lt;&gt;"",IF('Personal MTs'!AP35="","Wajib Diisi",IF(LEN('Personal MTs'!AP35)&lt;&gt;8,"Tidak valid","OK"))))</f>
        <v>-</v>
      </c>
      <c r="AQ35" s="30" t="str">
        <f>IF('Personal MTs'!AO35="",IF('Personal MTs'!AQ35="","-","Kolom AG Wajib Diisi"),IF('Personal MTs'!AO35&lt;9,IF('Personal MTs'!AQ35="","Wajib Diisi",IF(VALUE('Personal MTs'!AQ35)&lt;34,IF(VALUE('Personal MTs'!AQ35)&gt;0,"OK","Tidak valid")))))</f>
        <v>-</v>
      </c>
      <c r="AR35" s="30" t="str">
        <f>IF('Personal MTs'!AO35="",IF('Personal MTs'!AR35="","-",IF('Personal MTs'!AR35&lt;&gt;"","Kolom AG Wajib Diisi","OK")),IF('Personal MTs'!AO35&lt;&gt;"",IF('Personal MTs'!AR35="","Wajib Diisi",IF(VALUE('Personal MTs'!AR35)&gt;50,"Cek lagi","OK"))))</f>
        <v>-</v>
      </c>
      <c r="AS35" s="30" t="str">
        <f>IF('Personal MTs'!AS35="","-",IF('Personal MTs'!AS35&gt;1,"Tidak valid",IF('Personal MTs'!AS35&lt;0,"Tidak valid","OK")))</f>
        <v>-</v>
      </c>
      <c r="AT35" s="30" t="str">
        <f>IF('Personal MTs'!AS35="",IF('Personal MTs'!AT35&lt;&gt;"","Harap dikosongkan","-"),IF('Personal MTs'!AS35=0,IF('Personal MTs'!AT35&lt;&gt;"","Harap dikosongkan","OK"),IF('Personal MTs'!AT35="","Wajib Diisi",IF('Personal MTs'!AT35&gt;3,"Tidak valid",IF('Personal MTs'!AT35&lt;1,"Tidak valid","OK")))))</f>
        <v>-</v>
      </c>
      <c r="AU35" s="30" t="str">
        <f>IF('Personal MTs'!AS35="",IF('Personal MTs'!AU35&lt;&gt;"","Harap dikosongkan","-"),IF('Personal MTs'!AT35&lt;&gt;1,IF('Personal MTs'!AU35="","OK","Harap dikosongkan"),IF('Personal MTs'!AU35="","Wajib Diisi",IF('Personal MTs'!AU35&gt;2016,"Cek lagi",IF('Personal MTs'!AU35&lt;2005,"Cek lagi","OK")))))</f>
        <v>-</v>
      </c>
      <c r="AV35" s="30" t="str">
        <f>IF('Personal MTs'!AS35="",IF('Personal MTs'!AV35&lt;&gt;"","Harap dikosongkan","-"),IF('Personal MTs'!AT35&lt;&gt;1,IF('Personal MTs'!AV35="","OK","Harap dikosongkan"),IF('Personal MTs'!AV35="","Wajib Diisi",IF(VALUE('Personal MTs'!AV35)&gt;33,"Tidak valid",IF(VALUE('Personal MTs'!AV35)&lt;1,"Tidak valid","OK")))))</f>
        <v>-</v>
      </c>
      <c r="AW35" s="30" t="str">
        <f>IF('Personal MTs'!AS35="",IF('Personal MTs'!AW35="","-","Harap dikosongkan"),IF('Personal MTs'!AS35=0,IF('Personal MTs'!AW35="","OK","Harap dikosongkan"),IF('Personal MTs'!AT35="",IF('Personal MTs'!AW35="","-","Harap dikosongkan"),IF('Personal MTs'!AT35&lt;&gt;1,IF('Personal MTs'!AW35="","OK","Harap dikosongkan"),IF('Personal MTs'!AW35="","OK",IF(LEN('Personal MTs'!AW35)&lt;12,"Tidak valid",IF(LEN('Personal MTs'!AW35)&gt;14,"Tidak valid","OK")))))))</f>
        <v>-</v>
      </c>
      <c r="AX35" s="31" t="str">
        <f>IF('Personal MTs'!AS35="",IF('Personal MTs'!AX35="","-","Harap dikosongkan"),IF('Personal MTs'!AS35=0,IF('Personal MTs'!AX35="","OK","Harap dikosongkan"),IF('Personal MTs'!AT35="",IF('Personal MTs'!AX35="","-","Harap dikosongkan"),IF('Personal MTs'!AT35&lt;&gt;1,IF('Personal MTs'!AX35="","OK","Harap dikosongkan"),IF('Personal MTs'!AW35="",IF('Personal MTs'!AX35="","OK","Harap dikosongkan"),IF('Personal MTs'!AX35="","Wajib diisi",IF(LEN('Personal MTs'!AX35)&lt;5,"Cek lagi","OK")))))))</f>
        <v>-</v>
      </c>
      <c r="AY35" s="31" t="str">
        <f>IF('Personal MTs'!AS35="",IF('Personal MTs'!AY35="","-","Harap dikosongkan"),IF('Personal MTs'!AS35=0,IF('Personal MTs'!AY35="","OK","Harap dikosongkan"),IF('Personal MTs'!AT35="",IF('Personal MTs'!AY35="","-","Harap dikosongkan"),IF('Personal MTs'!AT35&lt;&gt;1,IF('Personal MTs'!AY35="","OK","Harap dikosongkan"),IF('Personal MTs'!AW35="",IF('Personal MTs'!AY35="","OK","Harap dikosongkan"),IF('Personal MTs'!AY35="","Wajib diisi",IF(VALUE(LEFT('Personal MTs'!AY35,2))&gt;31,"Tanggal tidak valid",IF(VALUE(LEFT(RIGHT('Personal MTs'!AY35,7),2))&gt;12,"Bulan tidak valid",IF(VALUE(RIGHT('Personal MTs'!AY35,4))&gt;2016,"Tahun cek lagi",IF(VALUE(RIGHT('Personal MTs'!AY35,4))&lt;2005,"Tahun cek lagi","OK"))))))))))</f>
        <v>-</v>
      </c>
      <c r="AZ35" s="30" t="str">
        <f>IF('Personal MTs'!AS35="",IF('Personal MTs'!AZ35="","-","Harap dikosongkan"),IF('Personal MTs'!AS35=0,IF('Personal MTs'!AZ35="","OK","Harap dikosongkan"),IF('Personal MTs'!AT35="",IF('Personal MTs'!AZ35="","-","Harap dikosongkan"),IF('Personal MTs'!AT35&lt;&gt;1,IF('Personal MTs'!AZ35="","OK","Harap dikosongkan"),IF('Personal MTs'!AW35="",IF('Personal MTs'!AZ35="","OK","Harap dikosongkan"),IF('Personal MTs'!AW35&lt;&gt;"",IF('Personal MTs'!AZ35="","Wajib diisi",IF('Personal MTs'!AZ35&gt;1,"Tidak valid","OK"))))))))</f>
        <v>-</v>
      </c>
      <c r="BA35" s="30" t="str">
        <f>IF('Personal MTs'!AS35="",IF('Personal MTs'!BA35="","-","Harap dikosongkan"),IF('Personal MTs'!AS35=0,IF('Personal MTs'!BA35="","OK","Harap dikosongkan"),IF('Personal MTs'!AT35="",IF('Personal MTs'!BA35="","-","Harap dikosongkan"),IF('Personal MTs'!AT35&lt;&gt;1,IF('Personal MTs'!BA35="","OK","Harap dikosongkan"),IF('Personal MTs'!AZ35=0,IF('Personal MTs'!BA35="","OK","Harap dikosongkan"),IF('Personal MTs'!AZ35=1,IF('Personal MTs'!BA35="","Wajib diisi",IF('Personal MTs'!AZ35="",IF('Personal MTs'!BA35="","-","Harap dikosongkan"),IF('Personal MTs'!AZ35=0,IF('Personal MTs'!BA35="","OK","Harap dikosongkan"),IF('Personal MTs'!BA35="","Wajib diisi",IF('Personal MTs'!BA35&gt;2016,"Tidak valid",IF('Personal MTs'!BA35&lt;2005,"Tidak valid",IF('Personal MTs'!BA35&gt;'Personal MTs'!BA35,"Cek lagi","OK")))))))))))))</f>
        <v>-</v>
      </c>
      <c r="BB35" s="30" t="str">
        <f>IF('Personal MTs'!AS35="",IF('Personal MTs'!BB35="","-","Harap dikosongkan"),IF('Personal MTs'!AS35=0,IF('Personal MTs'!BB35="","OK","Harap dikosongkan"),IF('Personal MTs'!AT35="",IF('Personal MTs'!BB35="","-","Harap dikosongkan"),IF('Personal MTs'!AT35&lt;&gt;1,IF('Personal MTs'!BB35="","OK","Harap dikosongkan"),IF('Personal MTs'!AZ35=0,IF('Personal MTs'!BB35="","OK","Harap dikosongkan"),IF('Personal MTs'!AZ35=1,IF('Personal MTs'!BB35="","Wajib diisi",IF('Personal MTs'!AZ35="",IF('Personal MTs'!BB35="","-","Harap dikosongkan"),IF('Personal MTs'!AZ35=0,IF('Personal MTs'!BB35="","OK","Harap dikosongkan"),IF('Personal MTs'!BB35="","Wajib diisi",IF('Personal MTs'!BB35&gt;20000000,"Cek lagi",IF('Personal MTs'!BB35&lt;100000,"Cek lagi","OK"))))))))))))</f>
        <v>-</v>
      </c>
      <c r="BC35" s="30" t="str">
        <f>IF('Personal MTs'!BC35="","-",IF('Personal MTs'!BC35&gt;1,"Tidak valid","OK"))</f>
        <v>-</v>
      </c>
      <c r="BD35" s="30" t="str">
        <f>IF('Personal MTs'!BC35="",IF('Personal MTs'!BD35="","-","Harap dikosongkan"),IF('Personal MTs'!BC35=0,IF('Personal MTs'!BD35="","OK","Harap dikosongkan"),IF('Personal MTs'!BD35="","Wajib Diisi",IF('Personal MTs'!BD35&gt;2016,"Tidak valid",IF('Personal MTs'!BD35&lt;2005,"Tidak valid","OK")))))</f>
        <v>-</v>
      </c>
      <c r="BE35" s="30" t="str">
        <f>IF('Personal MTs'!BC35="",IF('Personal MTs'!BE35="","-","Harap dikosongkan"),IF('Personal MTs'!BC35=0,IF('Personal MTs'!BE35="","OK","Harap dikosongkan"),IF('Personal MTs'!BE35="","Wajib Diisi",IF('Personal MTs'!BE35&gt;2000000,"Cek lagi",IF('Personal MTs'!BE35&lt;50000,"Cek lagi","OK")))))</f>
        <v>-</v>
      </c>
      <c r="BF35" s="30" t="str">
        <f>IF('Personal MTs'!BF35="","-",IF('Personal MTs'!BF35&gt;1,"Tidak valid","OK"))</f>
        <v>-</v>
      </c>
      <c r="BG35" s="30" t="str">
        <f>IF('Personal MTs'!BF35="",IF('Personal MTs'!BG35&lt;&gt;"","Harap dikosongkan","-"),IF('Personal MTs'!BF35=0,IF('Personal MTs'!BG35&lt;&gt;"","Harap dikosongkan","OK"),IF('Personal MTs'!BG35="","Wajib Diisi",IF('Personal MTs'!BG35&gt;4,"Tidak valid",IF('Personal MTs'!BG35&lt;1,"Tidak valid","OK")))))</f>
        <v>-</v>
      </c>
      <c r="BH35" s="30" t="str">
        <f>IF('Personal MTs'!BF35="",IF('Personal MTs'!BH35&lt;&gt;"","Harap dikosongkan","-"),IF('Personal MTs'!BF35=0,IF('Personal MTs'!BH35&lt;&gt;"","Harap dikosongkan","OK"),IF('Personal MTs'!BH35="","Wajib Diisi",IF('Personal MTs'!BH35&gt;4,"Tidak valid",IF('Personal MTs'!BH35&lt;1,"Tidak valid","OK")))))</f>
        <v>-</v>
      </c>
      <c r="BI35" s="30" t="str">
        <f>IF('Personal MTs'!BF35="",IF('Personal MTs'!BI35&lt;&gt;"","Harap dikosongkan","-"),IF('Personal MTs'!BF35=0,IF('Personal MTs'!BI35&lt;&gt;"","Harap dikosongkan","OK"),IF('Personal MTs'!BI35="","Wajib Diisi",IF('Personal MTs'!BI35&gt;2015,"Tidak valid",IF('Personal MTs'!BI35&lt;1980,"Tidak valid","OK")))))</f>
        <v>-</v>
      </c>
      <c r="BJ35" s="30" t="str">
        <f>IF('Personal MTs'!BJ35="","-",IF('Personal MTs'!BJ35&gt;1,"Tidak valid","OK"))</f>
        <v>-</v>
      </c>
      <c r="BK35" s="30" t="str">
        <f>IF('Personal MTs'!BJ35="",IF('Personal MTs'!BK35&lt;&gt;"","Kolom BJ harus diisi","-"),IF('Personal MTs'!BJ35=0,IF('Personal MTs'!BK35&lt;&gt;"","Harap dikosongkan","OK"),IF('Personal MTs'!BK35="","Wajib Diisi",IF('Personal MTs'!BK35&gt;2016,"Tidak valid",IF('Personal MTs'!BK35&lt;1980,"Tidak valid","OK")))))</f>
        <v>-</v>
      </c>
      <c r="BL35" s="30" t="str">
        <f>IF('Personal MTs'!BL35="","-",IF('Personal MTs'!BL35&gt;1,"Tidak valid","OK"))</f>
        <v>-</v>
      </c>
      <c r="BM35" s="30" t="str">
        <f>IF('Personal MTs'!BL35="",IF('Personal MTs'!BM35&lt;&gt;"","Kolom BL harus diisi","-"),IF('Personal MTs'!BL35=0,IF('Personal MTs'!BM35&lt;&gt;"","Harap dikosongkan","OK"),IF('Personal MTs'!BM35="","Wajib Diisi",IF('Personal MTs'!BM35&gt;2016,"Tidak valid",IF('Personal MTs'!BM35&lt;1980,"Tidak valid","OK")))))</f>
        <v>-</v>
      </c>
      <c r="BN35" s="30" t="str">
        <f>IF('Personal MTs'!BN35="","-",IF('Personal MTs'!BN35&gt;1,"Tidak valid","OK"))</f>
        <v>-</v>
      </c>
      <c r="BO35" s="30" t="str">
        <f>IF('Personal MTs'!BN35="",IF('Personal MTs'!BO35&lt;&gt;"","Kolom BN harus diisi","-"),IF('Personal MTs'!BN35=0,IF('Personal MTs'!BO35&lt;&gt;"","Harap dikosongkan","OK"),IF('Personal MTs'!BO35="","Wajib Diisi",IF('Personal MTs'!BO35&gt;2016,"Tidak valid",IF('Personal MTs'!BO35&lt;1980,"Tidak valid","OK")))))</f>
        <v>-</v>
      </c>
      <c r="BP35" s="30" t="str">
        <f>IF('Personal MTs'!BP35="","-",IF('Personal MTs'!BP35&gt;1,"Tidak valid","OK"))</f>
        <v>-</v>
      </c>
      <c r="BQ35" s="30" t="str">
        <f>IF('Personal MTs'!BP35="",IF('Personal MTs'!BQ35&lt;&gt;"","Kolom BP harus diisi","-"),IF('Personal MTs'!BP35=0,IF('Personal MTs'!BQ35&lt;&gt;"","Harap dikosongkan","OK"),IF('Personal MTs'!BQ35="","Wajib Diisi",IF('Personal MTs'!BQ35&gt;2016,"Tidak valid",IF('Personal MTs'!BQ35&lt;1980,"Tidak valid","OK")))))</f>
        <v>-</v>
      </c>
      <c r="BR35" s="30" t="str">
        <f>IF('Personal MTs'!BR35="","-",IF('Personal MTs'!BR35&gt;1,"Tidak valid","OK"))</f>
        <v>-</v>
      </c>
      <c r="BS35" s="30" t="str">
        <f>IF('Personal MTs'!BR35="",IF('Personal MTs'!BS35&lt;&gt;"","Kolom BR harus diisi","-"),IF('Personal MTs'!BR35=0,IF('Personal MTs'!BS35&lt;&gt;"","Harap dikosongkan","OK"),IF('Personal MTs'!BS35="","Wajib Diisi",IF('Personal MTs'!BS35&gt;2016,"Tidak valid",IF('Personal MTs'!BS35&lt;1980,"Tidak valid","OK")))))</f>
        <v>-</v>
      </c>
      <c r="BT35" s="30" t="str">
        <f>IF('Personal MTs'!BT35="","-",IF(LEN('Personal MTs'!BT35)&lt;5,"Cek lagi","OK"))</f>
        <v>-</v>
      </c>
      <c r="BU35" s="30" t="str">
        <f>IF('Personal MTs'!BU35="","-",IF(LEN('Personal MTs'!BU35)&lt;4,"Cek lagi","OK"))</f>
        <v>-</v>
      </c>
      <c r="BV35" s="30" t="str">
        <f>IF('Personal MTs'!BV35="","-",IF(LEN('Personal MTs'!BV35)&lt;4,"Cek lagi","OK"))</f>
        <v>-</v>
      </c>
      <c r="BW35" s="30" t="str">
        <f>IF('Personal MTs'!BW35="","-",IF(LEN('Personal MTs'!BW35)&lt;4,"Cek lagi","OK"))</f>
        <v>-</v>
      </c>
      <c r="BX35" s="30" t="str">
        <f>IF('Personal MTs'!BX35="","-",IF(LEN('Personal MTs'!BX35)&lt;4,"Cek lagi","OK"))</f>
        <v>-</v>
      </c>
      <c r="BY35" s="30" t="str">
        <f>IF('Personal MTs'!BY35="","-",IF(LEN('Personal MTs'!BY35)&lt;&gt;5,"Tidak valid","OK"))</f>
        <v>-</v>
      </c>
      <c r="BZ35" s="30" t="str">
        <f>IF('Personal MTs'!BZ35="","-",IF('Personal MTs'!BZ35&gt;5,"Tidak valid",IF('Personal MTs'!BZ35&lt;1,"Tidak valid","OK")))</f>
        <v>-</v>
      </c>
      <c r="CA35" s="30" t="str">
        <f>IF('Personal MTs'!CA35="","-",IF('Personal MTs'!CA35&gt;8,"Tidak valid",IF('Personal MTs'!CA35&lt;1,"Tidak valid","OK")))</f>
        <v>-</v>
      </c>
      <c r="CB35" s="30" t="str">
        <f>IF('Personal MTs'!CB35="","-",IF(LEN('Personal MTs'!CB35)&lt;9,"Cek lagi",IF(LEN('Personal MTs'!CB35)&gt;14,"Cek lagi","OK")))</f>
        <v>-</v>
      </c>
      <c r="CC35" s="103" t="str">
        <f>IF('Personal MTs'!CC35="","-",IF('Personal MTs'!CC35&gt;6,"Tidak valid",IF('Personal MTs'!CC35&lt;1,"Tidak valid","OK")))</f>
        <v>-</v>
      </c>
      <c r="CD35" s="103" t="str">
        <f>IF('Personal MTs'!CD35="","-",IF('Personal MTs'!CD35&gt;6,"Tidak valid",IF('Personal MTs'!CD35&lt;1,"Tidak valid","OK")))</f>
        <v>-</v>
      </c>
      <c r="CE35" s="103" t="str">
        <f>IF('Personal MTs'!S35="","-",IF('Personal MTs'!S35&lt;6,IF('Personal MTs'!CE35="","OK","Cek lagi Kolom S"),IF(AND('Personal MTs'!S35&lt;6,'Personal MTs'!CE35&lt;&gt;""),"Harap Dikosongkan",IF(AND('Personal MTs'!S35&lt;6,'Personal MTs'!CE35=""),"-",IF(AND('Personal MTs'!S35&gt;5,'Personal MTs'!CE35=""),"Wajib Diisi",IF(OR(AND('Personal MTs'!S35&gt;5,'Personal MTs'!CE35&lt;"01"),AND('Personal MTs'!S35&gt;5,'Personal MTs'!CE35&gt;"18")),"Tidak Valid","OK"))))))</f>
        <v>-</v>
      </c>
      <c r="CF35" s="103" t="str">
        <f>IF('Personal MTs'!S35="","-",IF('Personal MTs'!S35&lt;6,IF('Personal MTs'!CF35="","OK","Cek lagi Kolom S"),IF(AND('Personal MTs'!S35&lt;6,'Personal MTs'!CF35&lt;&gt;""),"Harap Dikosongkan",IF(AND('Personal MTs'!S35&lt;6,'Personal MTs'!CF35=""),"-",IF(AND('Personal MTs'!S35&gt;5,'Personal MTs'!CF35=""),"Wajib Diisi","OK")))))</f>
        <v>-</v>
      </c>
      <c r="CG35" s="103" t="str">
        <f>IF('Personal MTs'!S35="","-",IF('Personal MTs'!S35&lt;6,IF('Personal MTs'!CG35="","OK","Cek lagi Kolom S"),IF(AND('Personal MTs'!S35&lt;6,'Personal MTs'!CG35&lt;&gt;""),"Harap Dikosongkan",IF(AND('Personal MTs'!S35&lt;6,'Personal MTs'!CG35=""),"-",IF(AND('Personal MTs'!S35&gt;5,'Personal MTs'!CG35=""),"Wajib Diisi",IF(OR(AND('Personal MTs'!S35&gt;5,'Personal MTs'!CG35&lt;1980),AND('Personal MTs'!S35&gt;5,'Personal MTs'!CG35&gt;2016)),"Cek lagi","OK"))))))</f>
        <v>-</v>
      </c>
      <c r="CH35" s="103" t="str">
        <f>IF('Personal MTs'!S35="","-",IF('Personal MTs'!S35&lt;8,IF('Personal MTs'!CH35="","OK","Cek lagi Kolom S"),IF(AND('Personal MTs'!S35&lt;8,'Personal MTs'!CH35&lt;&gt;""),"Harap Dikosongkan",IF(AND('Personal MTs'!S35&lt;8,'Personal MTs'!CH35=""),"-",IF(AND('Personal MTs'!S35&gt;7,'Personal MTs'!CH35=""),"Wajib Diisi",IF(OR(AND('Personal MTs'!S35&gt;7,'Personal MTs'!CH35&lt;"01"),AND('Personal MTs'!S35&gt;7,'Personal MTs'!CH35&gt;"18")),"Tidak Valid","OK"))))))</f>
        <v>-</v>
      </c>
      <c r="CI35" s="103" t="str">
        <f>IF('Personal MTs'!S35="","-",IF('Personal MTs'!S35&lt;8,IF('Personal MTs'!CI35="","OK","Cek lagi Kolom S"),IF(AND('Personal MTs'!S35&lt;8,'Personal MTs'!CI35&lt;&gt;""),"Harap Dikosongkan",IF(AND('Personal MTs'!S35&lt;8,'Personal MTs'!CI35=""),"-",IF(AND('Personal MTs'!S35&gt;7,'Personal MTs'!CI35=""),"Wajib Diisi","OK")))))</f>
        <v>-</v>
      </c>
      <c r="CJ35" s="103" t="str">
        <f>IF('Personal MTs'!S35="","-",IF('Personal MTs'!S35&lt;8,IF('Personal MTs'!CJ35="","OK","Cek lagi Kolom S"),IF(AND('Personal MTs'!S35&lt;8,'Personal MTs'!CJ35&lt;&gt;""),"Harap Dikosongkan",IF(AND('Personal MTs'!S35&lt;8,'Personal MTs'!CJ35=""),"-",IF(AND('Personal MTs'!S35&gt;7,'Personal MTs'!CJ35=""),"Wajib Diisi",IF(OR(AND('Personal MTs'!S35&gt;7,'Personal MTs'!CJ35&lt;1980),AND('Personal MTs'!S35&gt;7,'Personal MTs'!CJ35&gt;2016)),"Cek lagi","OK"))))))</f>
        <v>-</v>
      </c>
      <c r="CK35" s="103" t="str">
        <f>IF('Personal MTs'!S35="","-",IF('Personal MTs'!S35&lt;9,IF('Personal MTs'!CK35="","OK","Cek lagi Kolom S"),IF(AND('Personal MTs'!S35&lt;9,'Personal MTs'!CK35&lt;&gt;""),"Harap Dikosongkan",IF(AND('Personal MTs'!S35&lt;9,'Personal MTs'!CK35=""),"-",IF(AND('Personal MTs'!S35&gt;8,'Personal MTs'!CK35=""),"Wajib Diisi",IF(OR(AND('Personal MTs'!S35&gt;8,'Personal MTs'!CK35&lt;"01"),AND('Personal MTs'!S35&gt;8,'Personal MTs'!CK35&gt;"18")),"Tidak Valid","OK"))))))</f>
        <v>-</v>
      </c>
      <c r="CL35" s="103" t="str">
        <f>IF('Personal MTs'!S35="","-",IF('Personal MTs'!S35&lt;9,IF('Personal MTs'!CL35="","OK","Cek lagi Kolom S"),IF(AND('Personal MTs'!S35&lt;9,'Personal MTs'!CL35&lt;&gt;""),"Harap Dikosongkan",IF(AND('Personal MTs'!S35&lt;9,'Personal MTs'!CL35=""),"-",IF(AND('Personal MTs'!S35&gt;8,'Personal MTs'!CL35=""),"Wajib Diisi","OK")))))</f>
        <v>-</v>
      </c>
      <c r="CM35" s="103" t="str">
        <f>IF('Personal MTs'!S35="","-",IF('Personal MTs'!S35&lt;9,IF('Personal MTs'!CM35="","OK","Cek lagi Kolom S"),IF(AND('Personal MTs'!S35&lt;9,'Personal MTs'!CM35&lt;&gt;""),"Harap Dikosongkan",IF(AND('Personal MTs'!S35&lt;9,'Personal MTs'!CM35=""),"-",IF(AND('Personal MTs'!S35&gt;8,'Personal MTs'!CM35=""),"Wajib Diisi",IF(OR(AND('Personal MTs'!S35&gt;8,'Personal MTs'!CM35&lt;1980),AND('Personal MTs'!S35&gt;8,'Personal MTs'!CM35&gt;2016)),"Cek lagi","OK"))))))</f>
        <v>-</v>
      </c>
      <c r="CN35" s="103" t="str">
        <f>IF(AND('Personal MTs'!AH35=1,'Personal MTs'!U35=2,'Personal MTs'!AC35=1),IF(AND('Personal MTs'!AH35=1,'Personal MTs'!U35=2,'Personal MTs'!AC35=1,'Personal MTs'!CN35=""),"Wajib Diisi",IF(AND('Personal MTs'!AH35=1,'Personal MTs'!U35=2,'Personal MTs'!AC35=1,'Personal MTs'!CN35&lt;&gt;""),"OK","-")),IF('Personal MTs'!CN35&lt;&gt;"","Harap Dikosongkan","-"))</f>
        <v>-</v>
      </c>
      <c r="CO35" s="103" t="str">
        <f>IF(AND('Personal MTs'!AH35=1,'Personal MTs'!U35=2,'Personal MTs'!AC35=1),IF('Personal MTs'!CO35="","Wajib Diisi",IF(VALUE(RIGHT('Personal MTs'!CO35,4))&gt;2016,"Tahun cek lagi",IF(VALUE(RIGHT('Personal MTs'!CO35,4))&lt;1961,"Tahun cek lagi","OK"))),IF('Personal MTs'!CO35&lt;&gt;"","Harap dikosongkan","-"))</f>
        <v>-</v>
      </c>
      <c r="CP35" s="103" t="str">
        <f>IF(AND('Personal MTs'!AH35=1,'Personal MTs'!U35=2,'Personal MTs'!AC35=1,'Personal MTs'!V35=1),IF(AND('Personal MTs'!AH35=1,'Personal MTs'!U35=2,'Personal MTs'!AC35=1,'Personal MTs'!CP35="",,'Personal MTs'!V35=1),"Wajib Diisi",IF(AND('Personal MTs'!AH35=1,'Personal MTs'!U35=2,'Personal MTs'!AC35=1,'Personal MTs'!CP35&lt;&gt;"",'Personal MTs'!V35=1),"OK","-")),IF('Personal MTs'!CP35&lt;&gt;"","Harap Dikosongkan","-"))</f>
        <v>-</v>
      </c>
      <c r="CQ35" s="103" t="str">
        <f>IF(AND('Personal MTs'!AH35=1,'Personal MTs'!U35=2,'Personal MTs'!AC35=1,'Personal MTs'!V35=1),IF('Personal MTs'!CQ35="","Wajib Diisi",IF(VALUE(RIGHT('Personal MTs'!CQ35,4))&gt;2016,"Tahun cek lagi",IF(VALUE(RIGHT('Personal MTs'!CQ35,4))&lt;2006,"Tahun cek lagi","OK"))),IF('Personal MTs'!CQ35&lt;&gt;"","Harap dikosongkan","-"))</f>
        <v>-</v>
      </c>
      <c r="CR35" s="103" t="str">
        <f>IF(AND('Personal MTs'!AS35="",'Personal MTs'!CR35=""),"-",IF(AND('Personal MTs'!AS35=0,'Personal MTs'!CR35=""),"OK",IF(AND('Personal MTs'!AS35=1,'Personal MTs'!CR35=""),"Wajib Diisi",IF('Personal MTs'!AS35="",IF('Personal MTs'!CR35&lt;&gt;"","Harap dikosongkan","-"),IF('Personal MTs'!AS35&gt;1,IF('Personal MTs'!CR35="","-","Harap dikosongkan"),IF('Personal MTs'!CR35="","-",IF(LEN('Personal MTs'!CR35)&gt;54,"Tidak valid",IF(LEN('Personal MTs'!CR35)&lt;2,"Tidak valid",IF(VALUE('Personal MTs'!CR35)&lt;0,"Cek lagi","OK")))))))))</f>
        <v>-</v>
      </c>
      <c r="CS35" s="103" t="str">
        <f>IF(AND('Personal MTs'!AS35="",'Personal MTs'!CS35=""),"-",IF(AND('Personal MTs'!AS35=0,'Personal MTs'!CS35=""),"OK",IF(AND('Personal MTs'!AS35=1,'Personal MTs'!CS35=""),"Wajib Diisi",IF(OR('Personal MTs'!AS35="",'Personal MTs'!AS35=0),IF('Personal MTs'!CS35&lt;&gt;"","Harap dikosongkan","-"),IF('Personal MTs'!AS35&gt;1,IF('Personal MTs'!CS35="","-","Harap dikosongkan"),IF('Personal MTs'!CS35="","-",IF(('Personal MTs'!CS35)&gt;6,"Tidak Valid",IF(('Personal MTs'!CS35)&lt;1,"Tidak Valid",IF(VALUE('Personal MTs'!CS35)&lt;0,"Cek lagi","OK")))))))))</f>
        <v>-</v>
      </c>
      <c r="CT35" s="103" t="str">
        <f>IF(AND('Personal MTs'!AS35="",'Personal MTs'!CT35=""),"-",IF(AND('Personal MTs'!AS35=0,'Personal MTs'!CT35=""),"OK",IF(AND('Personal MTs'!AT35=1,'Personal MTs'!CT35=""),"Wajib Diisi",IF(AND('Personal MTs'!AT35&gt;1,'Personal MTs'!CT35=""),"OK",IF(AND('Personal MTs'!AT35&lt;&gt;1,'Personal MTs'!CT35&lt;&gt;""),"Harap Dikosongkan",IF(AND('Personal MTs'!AT35=1,'Personal MTs'!CT35&lt;&gt;""),IF(VALUE(RIGHT('Personal MTs'!CT35,4))&gt;2016,"Tahun cek lagi",IF(VALUE(RIGHT('Personal MTs'!CT35,4))&lt;2006,"Tahun cek lagi","OK")),"-"))))))</f>
        <v>-</v>
      </c>
      <c r="CU35" s="103" t="str">
        <f>IF(AND('Personal MTs'!AS35="",'Personal MTs'!CU35=""),"-",IF(AND('Personal MTs'!AS35=0,'Personal MTs'!CU35=""),"OK",IF(AND('Personal MTs'!AT35=1,'Personal MTs'!CU35=""),"Wajib Diisi",IF(AND('Personal MTs'!AT35&gt;1,'Personal MTs'!CT35=""),"OK",IF(AND('Personal MTs'!AT35&lt;&gt;1,'Personal MTs'!CU35&lt;&gt;""),"Harap Dikosongkan",IF(AND('Personal MTs'!AT35=1,'Personal MTs'!CU35&lt;&gt;""),IF(LEN('Personal MTs'!CU35)&gt;54,"Tidak Valid",IF(LEN('Personal MTs'!CU35)&lt;2,"Tidak Valid","OK")),"-"))))))</f>
        <v>-</v>
      </c>
      <c r="CV35" s="103" t="str">
        <f>IF(AND('Personal MTs'!AS35="",'Personal MTs'!CV35=""),"-",IF(AND('Personal MTs'!AS35=0,'Personal MTs'!CV35=""),"OK",IF(AND('Personal MTs'!AT35=1,'Personal MTs'!CV35=""),"Wajib Diisi",IF(AND('Personal MTs'!AT35&gt;1,'Personal MTs'!CV35=""),"OK",IF(AND('Personal MTs'!AT35&lt;&gt;1,'Personal MTs'!CV35&lt;&gt;""),"Harap Dikosongkan",IF(AND('Personal MTs'!AT35=1,'Personal MTs'!CV35&lt;&gt;""),IF(VALUE(RIGHT('Personal MTs'!CV35,4))&gt;2016,"Tahun cek lagi",IF(VALUE(RIGHT('Personal MTs'!CV35,4))&lt;2006,"Tahun cek lagi","OK")),"-"))))))</f>
        <v>-</v>
      </c>
      <c r="CW35" s="103" t="str">
        <f>IF(AND('Personal MTs'!AS35="",'Personal MTs'!CW35=""),"-",IF(AND('Personal MTs'!AS35=0,'Personal MTs'!CW35=""),"OK",IF(AND('Personal MTs'!AS35=1,'Personal MTs'!CW35=""),"Wajib Diisi",IF(AND('Personal MTs'!AS35&lt;&gt;1,'Personal MTs'!CW35&lt;&gt;""),"Harap Dikosongkan",IF(AND('Personal MTs'!AS35=1,'Personal MTs'!CW35&lt;&gt;""),IF(LEN('Personal MTs'!CW35)&gt;3,"Tidak Valid",IF(LEN('Personal MTs'!CW35)&lt;3,"Tidak Valid","OK")),"-")))))</f>
        <v>-</v>
      </c>
      <c r="CX35" s="103" t="str">
        <f>IF(AND('Personal MTs'!AS35="",'Personal MTs'!CX35=""),"-",IF(AND('Personal MTs'!AS35=0,'Personal MTs'!CX35=""),"OK",IF(AND('Personal MTs'!AS35=1,'Personal MTs'!CX35=""),"Wajib Diisi",IF(AND('Personal MTs'!AS35&lt;&gt;1,'Personal MTs'!CX35&lt;&gt;""),"Harap Dikosongkan",IF(AND('Personal MTs'!AS35=1,'Personal MTs'!CX35&lt;&gt;""),"OK","-")))))</f>
        <v>-</v>
      </c>
    </row>
    <row r="36" spans="1:102" s="23" customFormat="1" ht="15" customHeight="1">
      <c r="A36" s="30" t="str">
        <f>IF('Personal MTs'!A36="","-",IF(LEN('Personal MTs'!A36)&lt;&gt;12,"Tidak valid","OK"))</f>
        <v>-</v>
      </c>
      <c r="B36" s="30" t="str">
        <f>IF('Personal MTs'!B36="","-",IF(LEN('Personal MTs'!B36)&lt;&gt;8,"Tidak valid","OK"))</f>
        <v>-</v>
      </c>
      <c r="C36" s="31" t="str">
        <f>IF('Personal MTs'!C36="","-",IF(LEN('Personal MTs'!C36)&lt;5,"Cek lagi","OK"))</f>
        <v>-</v>
      </c>
      <c r="D36" s="30" t="str">
        <f>IF('Personal MTs'!D36="","-",IF('Personal MTs'!D36="MTsN","OK",IF('Personal MTs'!D36="MTsS","OK","Tidak valid")))</f>
        <v>-</v>
      </c>
      <c r="E36" s="30" t="str">
        <f>IF('Personal MTs'!E36="","-",IF(LEN('Personal MTs'!E36)&lt;5,"Cek lagi","OK"))</f>
        <v>-</v>
      </c>
      <c r="F36" s="30" t="str">
        <f>IF('Personal MTs'!F36="","-",IF(LEN('Personal MTs'!F36)&lt;4,"Cek lagi","OK"))</f>
        <v>-</v>
      </c>
      <c r="G36" s="30" t="str">
        <f>IF('Personal MTs'!G36="","-",IF(LEN('Personal MTs'!G36)&lt;4,"Cek lagi","OK"))</f>
        <v>-</v>
      </c>
      <c r="H36" s="30" t="str">
        <f>IF('Personal MTs'!H36="","-",IF(LEN('Personal MTs'!H36)&lt;4,"Cek lagi","OK"))</f>
        <v>-</v>
      </c>
      <c r="I36" s="30" t="str">
        <f>IF('Personal MTs'!I36="","-",IF(LEN('Personal MTs'!I36)&lt;4,"Cek lagi","OK"))</f>
        <v>-</v>
      </c>
      <c r="J36" s="30" t="str">
        <f>IF('Personal MTs'!J36="","-",IF(LEN('Personal MTs'!J36)&lt;&gt;5,"Tidak valid","OK"))</f>
        <v>-</v>
      </c>
      <c r="K36" s="30" t="str">
        <f>IF('Personal MTs'!K36="","-",IF(LEN('Personal MTs'!K36)&lt;&gt;18,"Tidak valid",IF(VALUE('Personal MTs'!K36)&lt;0,"Cek lagi","OK")))</f>
        <v>-</v>
      </c>
      <c r="L36" s="30" t="str">
        <f>IF('Personal MTs'!L36="","-",IF(LEN('Personal MTs'!L36)&lt;&gt;16,"Tidak valid","OK"))</f>
        <v>-</v>
      </c>
      <c r="M36" s="30" t="str">
        <f>IF('Personal MTs'!M36="","-",IF(LEN('Personal MTs'!M36)&lt;4,"Cek lagi","OK"))</f>
        <v>-</v>
      </c>
      <c r="N36" s="30" t="str">
        <f>IF('Personal MTs'!N36="","-",IF(LEN('Personal MTs'!N36)&lt;16,"Tidak valid","OK"))</f>
        <v>-</v>
      </c>
      <c r="O36" s="30" t="str">
        <f>IF('Personal MTs'!O36="","-",IF(LEN('Personal MTs'!O36)&lt;4,"Cek lagi","OK"))</f>
        <v>-</v>
      </c>
      <c r="P36" s="31" t="str">
        <f>IF('Personal MTs'!P36="","-",IF(VALUE(LEFT('Personal MTs'!P36,2))&gt;31,"Tanggal tidak valid",IF(VALUE(LEFT(RIGHT('Personal MTs'!P36,7),2))&gt;12,"Bulan tidak valid",IF(VALUE(RIGHT('Personal MTs'!P36,4))&gt;2000,"Umur terlalu muda",IF(VALUE(RIGHT('Personal MTs'!P36,4))&lt;1945,"Umur terlalu tua","OK")))))</f>
        <v>-</v>
      </c>
      <c r="Q36" s="30" t="str">
        <f>IF('Personal MTs'!Q36="","-",IF('Personal MTs'!Q36="L","OK",IF('Personal MTs'!Q36="P","OK","Tidak valid")))</f>
        <v>-</v>
      </c>
      <c r="R36" s="30" t="str">
        <f>IF('Personal MTs'!R36="","-",IF(LEN('Personal MTs'!R36)&lt;4,"Cek lagi","OK"))</f>
        <v>-</v>
      </c>
      <c r="S36" s="30" t="str">
        <f>IF('Personal MTs'!S36="","-",IF('Personal MTs'!S36&gt;9,"Tidak valid","OK"))</f>
        <v>-</v>
      </c>
      <c r="T36" s="30" t="str">
        <f>IF('Personal MTs'!S36="","-",IF('Personal MTs'!S36&gt;2,IF('Personal MTs'!T36="","Wajib Diisi",IF(VALUE('Personal MTs'!T36)&gt;18,"Tidak valid","OK")),IF('Personal MTs'!S36&lt;3,IF('Personal MTs'!T36="","OK","Harap dikosongkan"))))</f>
        <v>-</v>
      </c>
      <c r="U36" s="30" t="str">
        <f>IF('Personal MTs'!U36="","-",IF('Personal MTs'!U36&gt;2,"Tidak valid",IF('Personal MTs'!U36&lt;1,"Tidak valid","OK")))</f>
        <v>-</v>
      </c>
      <c r="V36" s="30" t="str">
        <f>IF('Personal MTs'!U36="",IF('Personal MTs'!V36="","-","Tidak valid"),IF('Personal MTs'!U36=2,IF('Personal MTs'!V36="","Wajib Diisi",IF(VALUE('Personal MTs'!V36)&gt;1,"Tidak valid","OK")),IF('Personal MTs'!U36=1,IF('Personal MTs'!V36="","OK","Harap dikosongkan"))))</f>
        <v>-</v>
      </c>
      <c r="W36" s="31" t="str">
        <f>IF('Personal MTs'!U36=1,"OK",IF('Personal MTs'!V36="",IF('Personal MTs'!W36&lt;&gt;"","Harap dikosongkan","-"),IF('Personal MTs'!V36=0,IF('Personal MTs'!W36&lt;&gt;"","Harap dikosongkan","OK"),IF('Personal MTs'!W36="","Wajib Diisi",IF(VALUE(LEFT('Personal MTs'!W36,2))&gt;31,"Tanggal tidak valid",IF(VALUE(LEFT(RIGHT('Personal MTs'!W36,7),2))&gt;12,"Bulan tidak valid",IF(VALUE(RIGHT('Personal MTs'!W36,4))&gt;2016,"Tahun cek lagi",IF(VALUE(RIGHT('Personal MTs'!W36,4))&lt;1990,"Tahun cek lagi","OK"))))))))</f>
        <v>-</v>
      </c>
      <c r="X36" s="30" t="str">
        <f>IF('Personal MTs'!U36="","-",IF('Personal MTs'!U36=1,IF('Personal MTs'!X36="","Wajib Diisi",IF(VALUE(LEFT('Personal MTs'!X36,2))&gt;14,"Tidak valid","OK")),IF('Personal MTs'!U36=2,(IF('Personal MTs'!V36&lt;1,IF('Personal MTs'!X36="","OK","Harap dikosongkan"),IF('Personal MTs'!X36="","Wajib Diisi",IF(VALUE(LEFT('Personal MTs'!X36,2))&gt;14,"Tidak valid","OK")))))))</f>
        <v>-</v>
      </c>
      <c r="Y36" s="31" t="str">
        <f>IF('Personal MTs'!U36="","-",IF('Personal MTs'!U36=2,"OK",IF('Personal MTs'!U36=1,IF('Personal MTs'!Y36="","Wajib Diisi",IF('Personal MTs'!Y36="","-",IF(VALUE(LEFT('Personal MTs'!Y36,2))&gt;31,"Tanggal tidak valid",IF(VALUE(LEFT(RIGHT('Personal MTs'!Y36,7),2))&gt;12,"Bulan tidak valid",IF(VALUE(RIGHT('Personal MTs'!Y36,4))&gt;2016,"Tahun cek lagi",IF(VALUE(RIGHT('Personal MTs'!Y36,4))&lt;1960,"Tahun cek lagi","OK")))))))))</f>
        <v>-</v>
      </c>
      <c r="Z36" s="31" t="str">
        <f>IF('Personal MTs'!Z36="","-",IF(VALUE(LEFT('Personal MTs'!Z36,2))&gt;31,"Tanggal tidak valid",IF(VALUE(LEFT(RIGHT('Personal MTs'!Z36,7),2))&gt;12,"Bulan tidak valid",IF(VALUE(RIGHT('Personal MTs'!Z36,4))&gt;2016,"Tahun cek lagi",IF(VALUE(RIGHT('Personal MTs'!Z36,4))&lt;1960,"Tahun cek lagi","OK")))))</f>
        <v>-</v>
      </c>
      <c r="AA36" s="31" t="str">
        <f>IF('Personal MTs'!AA36="","-",IF(VALUE(LEFT('Personal MTs'!AA36,2))&gt;31,"Tanggal tidak valid",IF(VALUE(LEFT(RIGHT('Personal MTs'!AA36,7),2))&gt;12,"Bulan tidak valid",IF(VALUE(RIGHT('Personal MTs'!AA36,4))&gt;2016,"Tahun cek lagi",IF(VALUE(RIGHT('Personal MTs'!AA36,4))&lt;1960,"Tahun cek lagi","OK")))))</f>
        <v>-</v>
      </c>
      <c r="AB36" s="30" t="str">
        <f>IF('Personal MTs'!AB36="","-",IF('Personal MTs'!AB36&gt;6,"Tidak valid",IF('Personal MTs'!AB36&lt;1,"Tidak valid","OK")))</f>
        <v>-</v>
      </c>
      <c r="AC36" s="30" t="str">
        <f>IF('Personal MTs'!AC36="","-",IF('Personal MTs'!AC36&gt;4,"Tidak valid",IF('Personal MTs'!AC36&lt;1,"Tidak valid","OK")))</f>
        <v>-</v>
      </c>
      <c r="AD36" s="30" t="str">
        <f>IF('Personal MTs'!AD36="","-",IF('Personal MTs'!AD36&gt;20000000,"Cek lagi","OK"))</f>
        <v>-</v>
      </c>
      <c r="AE36" s="30" t="str">
        <f>IF('Personal MTs'!AE36="","-",IF('Personal MTs'!AE36&gt;2,"Tidak valid",IF('Personal MTs'!AE36&lt;1,"Tidak valid","OK")))</f>
        <v>-</v>
      </c>
      <c r="AF36" s="30" t="str">
        <f>IF('Personal MTs'!AE36="",IF('Personal MTs'!AF36="","-","Harap dikosongkan"),IF('Personal MTs'!AE36=1,IF('Personal MTs'!AF36="","OK","Harap dikosongkan"),IF('Personal MTs'!AF36="","Wajib Diisi",IF('Personal MTs'!AF36&gt;8,"Tidak valid",IF('Personal MTs'!AF36&lt;1,"Tidak valid","OK")))))</f>
        <v>-</v>
      </c>
      <c r="AG36" s="53" t="str">
        <f>IF('Personal MTs'!AE36=1,IF('Personal MTs'!AG36="","OK","Harap dikosongkan"),IF('Personal MTs'!AF36="",IF('Personal MTs'!AF36="","-","Harap dikosongkan"),IF('Personal MTs'!AF36="",IF('Personal MTs'!AG36="","OK","Harap dikosongkan"),IF('Personal MTs'!AF36&lt;&gt;"",IF('Personal MTs'!AG36="","Wajib Diisi",IF(LEN('Personal MTs'!AG36)&lt;&gt;8,"Tidak valid","OK"))))))</f>
        <v>-</v>
      </c>
      <c r="AH36" s="30" t="str">
        <f>IF('Personal MTs'!AH36="","-",IF('Personal MTs'!AH36&gt;2,"Tidak valid",IF('Personal MTs'!AH36&lt;1,"Tidak valid","OK")))</f>
        <v>-</v>
      </c>
      <c r="AI36" s="30" t="str">
        <f>IF('Personal MTs'!AI36="","-",IF('Personal MTs'!AI36&gt;5,"Tidak valid",IF('Personal MTs'!AI36&lt;1,"Tidak valid","OK")))</f>
        <v>-</v>
      </c>
      <c r="AJ36" s="30" t="str">
        <f>IF('Personal MTs'!AH36="",IF('Personal MTs'!AJ36="","-","Kolom AA Wajib Diisi"),IF('Personal MTs'!AH36=1,IF('Personal MTs'!AJ36="","Wajib Diisi",IF(VALUE('Personal MTs'!AJ36)&gt;0,IF(VALUE('Personal MTs'!AJ36)&lt;34,"OK","Tidak valid"))),IF('Personal MTs'!AH36&gt;1,IF('Personal MTs'!AJ36="","OK","Harap dikosongkan"))))</f>
        <v>-</v>
      </c>
      <c r="AK36" s="30" t="str">
        <f>IF('Personal MTs'!AH36&amp;'Personal MTs'!AJ36&amp;'Personal MTs'!AK36="","-",IF(VALUE('Personal MTs'!AH36&amp;'Personal MTs'!AJ36&amp;'Personal MTs'!AK36)=2,"OK",IF('Personal MTs'!AJ36="",IF(VALUE('Personal MTs'!AK36)&gt;0,"Harap dikosongkan","-"),IF('Personal MTs'!AJ36&lt;&gt;"",IF(VALUE('Personal MTs'!AK36)&gt;0,IF(VALUE('Personal MTs'!AK36)&gt;50,"Cek lagi","OK"),"Wajib Diisi")))))</f>
        <v>-</v>
      </c>
      <c r="AL36" s="30" t="str">
        <f>IF('Personal MTs'!AH36="",IF('Personal MTs'!AL36="","-","Kolom Z Wajib Diisi"),IF('Personal MTs'!AH36=2,IF('Personal MTs'!AL36="","Wajib Diisi",IF(VALUE('Personal MTs'!AL36)&gt;0,IF(VALUE('Personal MTs'!AL36)&lt;9,"OK","Tidak valid"))),IF('Personal MTs'!AH36=1,IF('Personal MTs'!AL36="","OK","Harap dikosongkan"))))</f>
        <v>-</v>
      </c>
      <c r="AM36" s="30" t="str">
        <f>IF('Personal MTs'!AM36="","-",IF('Personal MTs'!AM36&gt;8,"Tidak valid","OK"))</f>
        <v>-</v>
      </c>
      <c r="AN36" s="30" t="str">
        <f>IF('Personal MTs'!AM36="",IF('Personal MTs'!AN36="","-",IF('Personal MTs'!AN36&lt;&gt;"","Kolom AC Wajib Diisi","OK")),IF('Personal MTs'!AM36&lt;&gt;"",IF('Personal MTs'!AN36="","Wajib Diisi",IF(VALUE('Personal MTs'!AN36)&gt;24,"Cek lagi","OK"))))</f>
        <v>-</v>
      </c>
      <c r="AO36" s="30" t="str">
        <f>IF('Personal MTs'!AO36="","-",IF('Personal MTs'!AO36&gt;8,"Tidak valid","OK"))</f>
        <v>-</v>
      </c>
      <c r="AP36" s="53" t="str">
        <f>IF('Personal MTs'!AO36="",IF('Personal MTs'!AP36="","-","Harap dikosongkan"),IF('Personal MTs'!AO36&lt;&gt;"",IF('Personal MTs'!AP36="","Wajib Diisi",IF(LEN('Personal MTs'!AP36)&lt;&gt;8,"Tidak valid","OK"))))</f>
        <v>-</v>
      </c>
      <c r="AQ36" s="30" t="str">
        <f>IF('Personal MTs'!AO36="",IF('Personal MTs'!AQ36="","-","Kolom AG Wajib Diisi"),IF('Personal MTs'!AO36&lt;9,IF('Personal MTs'!AQ36="","Wajib Diisi",IF(VALUE('Personal MTs'!AQ36)&lt;34,IF(VALUE('Personal MTs'!AQ36)&gt;0,"OK","Tidak valid")))))</f>
        <v>-</v>
      </c>
      <c r="AR36" s="30" t="str">
        <f>IF('Personal MTs'!AO36="",IF('Personal MTs'!AR36="","-",IF('Personal MTs'!AR36&lt;&gt;"","Kolom AG Wajib Diisi","OK")),IF('Personal MTs'!AO36&lt;&gt;"",IF('Personal MTs'!AR36="","Wajib Diisi",IF(VALUE('Personal MTs'!AR36)&gt;50,"Cek lagi","OK"))))</f>
        <v>-</v>
      </c>
      <c r="AS36" s="30" t="str">
        <f>IF('Personal MTs'!AS36="","-",IF('Personal MTs'!AS36&gt;1,"Tidak valid",IF('Personal MTs'!AS36&lt;0,"Tidak valid","OK")))</f>
        <v>-</v>
      </c>
      <c r="AT36" s="30" t="str">
        <f>IF('Personal MTs'!AS36="",IF('Personal MTs'!AT36&lt;&gt;"","Harap dikosongkan","-"),IF('Personal MTs'!AS36=0,IF('Personal MTs'!AT36&lt;&gt;"","Harap dikosongkan","OK"),IF('Personal MTs'!AT36="","Wajib Diisi",IF('Personal MTs'!AT36&gt;3,"Tidak valid",IF('Personal MTs'!AT36&lt;1,"Tidak valid","OK")))))</f>
        <v>-</v>
      </c>
      <c r="AU36" s="30" t="str">
        <f>IF('Personal MTs'!AS36="",IF('Personal MTs'!AU36&lt;&gt;"","Harap dikosongkan","-"),IF('Personal MTs'!AT36&lt;&gt;1,IF('Personal MTs'!AU36="","OK","Harap dikosongkan"),IF('Personal MTs'!AU36="","Wajib Diisi",IF('Personal MTs'!AU36&gt;2016,"Cek lagi",IF('Personal MTs'!AU36&lt;2005,"Cek lagi","OK")))))</f>
        <v>-</v>
      </c>
      <c r="AV36" s="30" t="str">
        <f>IF('Personal MTs'!AS36="",IF('Personal MTs'!AV36&lt;&gt;"","Harap dikosongkan","-"),IF('Personal MTs'!AT36&lt;&gt;1,IF('Personal MTs'!AV36="","OK","Harap dikosongkan"),IF('Personal MTs'!AV36="","Wajib Diisi",IF(VALUE('Personal MTs'!AV36)&gt;33,"Tidak valid",IF(VALUE('Personal MTs'!AV36)&lt;1,"Tidak valid","OK")))))</f>
        <v>-</v>
      </c>
      <c r="AW36" s="30" t="str">
        <f>IF('Personal MTs'!AS36="",IF('Personal MTs'!AW36="","-","Harap dikosongkan"),IF('Personal MTs'!AS36=0,IF('Personal MTs'!AW36="","OK","Harap dikosongkan"),IF('Personal MTs'!AT36="",IF('Personal MTs'!AW36="","-","Harap dikosongkan"),IF('Personal MTs'!AT36&lt;&gt;1,IF('Personal MTs'!AW36="","OK","Harap dikosongkan"),IF('Personal MTs'!AW36="","OK",IF(LEN('Personal MTs'!AW36)&lt;12,"Tidak valid",IF(LEN('Personal MTs'!AW36)&gt;14,"Tidak valid","OK")))))))</f>
        <v>-</v>
      </c>
      <c r="AX36" s="31" t="str">
        <f>IF('Personal MTs'!AS36="",IF('Personal MTs'!AX36="","-","Harap dikosongkan"),IF('Personal MTs'!AS36=0,IF('Personal MTs'!AX36="","OK","Harap dikosongkan"),IF('Personal MTs'!AT36="",IF('Personal MTs'!AX36="","-","Harap dikosongkan"),IF('Personal MTs'!AT36&lt;&gt;1,IF('Personal MTs'!AX36="","OK","Harap dikosongkan"),IF('Personal MTs'!AW36="",IF('Personal MTs'!AX36="","OK","Harap dikosongkan"),IF('Personal MTs'!AX36="","Wajib diisi",IF(LEN('Personal MTs'!AX36)&lt;5,"Cek lagi","OK")))))))</f>
        <v>-</v>
      </c>
      <c r="AY36" s="31" t="str">
        <f>IF('Personal MTs'!AS36="",IF('Personal MTs'!AY36="","-","Harap dikosongkan"),IF('Personal MTs'!AS36=0,IF('Personal MTs'!AY36="","OK","Harap dikosongkan"),IF('Personal MTs'!AT36="",IF('Personal MTs'!AY36="","-","Harap dikosongkan"),IF('Personal MTs'!AT36&lt;&gt;1,IF('Personal MTs'!AY36="","OK","Harap dikosongkan"),IF('Personal MTs'!AW36="",IF('Personal MTs'!AY36="","OK","Harap dikosongkan"),IF('Personal MTs'!AY36="","Wajib diisi",IF(VALUE(LEFT('Personal MTs'!AY36,2))&gt;31,"Tanggal tidak valid",IF(VALUE(LEFT(RIGHT('Personal MTs'!AY36,7),2))&gt;12,"Bulan tidak valid",IF(VALUE(RIGHT('Personal MTs'!AY36,4))&gt;2016,"Tahun cek lagi",IF(VALUE(RIGHT('Personal MTs'!AY36,4))&lt;2005,"Tahun cek lagi","OK"))))))))))</f>
        <v>-</v>
      </c>
      <c r="AZ36" s="30" t="str">
        <f>IF('Personal MTs'!AS36="",IF('Personal MTs'!AZ36="","-","Harap dikosongkan"),IF('Personal MTs'!AS36=0,IF('Personal MTs'!AZ36="","OK","Harap dikosongkan"),IF('Personal MTs'!AT36="",IF('Personal MTs'!AZ36="","-","Harap dikosongkan"),IF('Personal MTs'!AT36&lt;&gt;1,IF('Personal MTs'!AZ36="","OK","Harap dikosongkan"),IF('Personal MTs'!AW36="",IF('Personal MTs'!AZ36="","OK","Harap dikosongkan"),IF('Personal MTs'!AW36&lt;&gt;"",IF('Personal MTs'!AZ36="","Wajib diisi",IF('Personal MTs'!AZ36&gt;1,"Tidak valid","OK"))))))))</f>
        <v>-</v>
      </c>
      <c r="BA36" s="30" t="str">
        <f>IF('Personal MTs'!AS36="",IF('Personal MTs'!BA36="","-","Harap dikosongkan"),IF('Personal MTs'!AS36=0,IF('Personal MTs'!BA36="","OK","Harap dikosongkan"),IF('Personal MTs'!AT36="",IF('Personal MTs'!BA36="","-","Harap dikosongkan"),IF('Personal MTs'!AT36&lt;&gt;1,IF('Personal MTs'!BA36="","OK","Harap dikosongkan"),IF('Personal MTs'!AZ36=0,IF('Personal MTs'!BA36="","OK","Harap dikosongkan"),IF('Personal MTs'!AZ36=1,IF('Personal MTs'!BA36="","Wajib diisi",IF('Personal MTs'!AZ36="",IF('Personal MTs'!BA36="","-","Harap dikosongkan"),IF('Personal MTs'!AZ36=0,IF('Personal MTs'!BA36="","OK","Harap dikosongkan"),IF('Personal MTs'!BA36="","Wajib diisi",IF('Personal MTs'!BA36&gt;2016,"Tidak valid",IF('Personal MTs'!BA36&lt;2005,"Tidak valid",IF('Personal MTs'!BA36&gt;'Personal MTs'!BA36,"Cek lagi","OK")))))))))))))</f>
        <v>-</v>
      </c>
      <c r="BB36" s="30" t="str">
        <f>IF('Personal MTs'!AS36="",IF('Personal MTs'!BB36="","-","Harap dikosongkan"),IF('Personal MTs'!AS36=0,IF('Personal MTs'!BB36="","OK","Harap dikosongkan"),IF('Personal MTs'!AT36="",IF('Personal MTs'!BB36="","-","Harap dikosongkan"),IF('Personal MTs'!AT36&lt;&gt;1,IF('Personal MTs'!BB36="","OK","Harap dikosongkan"),IF('Personal MTs'!AZ36=0,IF('Personal MTs'!BB36="","OK","Harap dikosongkan"),IF('Personal MTs'!AZ36=1,IF('Personal MTs'!BB36="","Wajib diisi",IF('Personal MTs'!AZ36="",IF('Personal MTs'!BB36="","-","Harap dikosongkan"),IF('Personal MTs'!AZ36=0,IF('Personal MTs'!BB36="","OK","Harap dikosongkan"),IF('Personal MTs'!BB36="","Wajib diisi",IF('Personal MTs'!BB36&gt;20000000,"Cek lagi",IF('Personal MTs'!BB36&lt;100000,"Cek lagi","OK"))))))))))))</f>
        <v>-</v>
      </c>
      <c r="BC36" s="30" t="str">
        <f>IF('Personal MTs'!BC36="","-",IF('Personal MTs'!BC36&gt;1,"Tidak valid","OK"))</f>
        <v>-</v>
      </c>
      <c r="BD36" s="30" t="str">
        <f>IF('Personal MTs'!BC36="",IF('Personal MTs'!BD36="","-","Harap dikosongkan"),IF('Personal MTs'!BC36=0,IF('Personal MTs'!BD36="","OK","Harap dikosongkan"),IF('Personal MTs'!BD36="","Wajib Diisi",IF('Personal MTs'!BD36&gt;2016,"Tidak valid",IF('Personal MTs'!BD36&lt;2005,"Tidak valid","OK")))))</f>
        <v>-</v>
      </c>
      <c r="BE36" s="30" t="str">
        <f>IF('Personal MTs'!BC36="",IF('Personal MTs'!BE36="","-","Harap dikosongkan"),IF('Personal MTs'!BC36=0,IF('Personal MTs'!BE36="","OK","Harap dikosongkan"),IF('Personal MTs'!BE36="","Wajib Diisi",IF('Personal MTs'!BE36&gt;2000000,"Cek lagi",IF('Personal MTs'!BE36&lt;50000,"Cek lagi","OK")))))</f>
        <v>-</v>
      </c>
      <c r="BF36" s="30" t="str">
        <f>IF('Personal MTs'!BF36="","-",IF('Personal MTs'!BF36&gt;1,"Tidak valid","OK"))</f>
        <v>-</v>
      </c>
      <c r="BG36" s="30" t="str">
        <f>IF('Personal MTs'!BF36="",IF('Personal MTs'!BG36&lt;&gt;"","Harap dikosongkan","-"),IF('Personal MTs'!BF36=0,IF('Personal MTs'!BG36&lt;&gt;"","Harap dikosongkan","OK"),IF('Personal MTs'!BG36="","Wajib Diisi",IF('Personal MTs'!BG36&gt;4,"Tidak valid",IF('Personal MTs'!BG36&lt;1,"Tidak valid","OK")))))</f>
        <v>-</v>
      </c>
      <c r="BH36" s="30" t="str">
        <f>IF('Personal MTs'!BF36="",IF('Personal MTs'!BH36&lt;&gt;"","Harap dikosongkan","-"),IF('Personal MTs'!BF36=0,IF('Personal MTs'!BH36&lt;&gt;"","Harap dikosongkan","OK"),IF('Personal MTs'!BH36="","Wajib Diisi",IF('Personal MTs'!BH36&gt;4,"Tidak valid",IF('Personal MTs'!BH36&lt;1,"Tidak valid","OK")))))</f>
        <v>-</v>
      </c>
      <c r="BI36" s="30" t="str">
        <f>IF('Personal MTs'!BF36="",IF('Personal MTs'!BI36&lt;&gt;"","Harap dikosongkan","-"),IF('Personal MTs'!BF36=0,IF('Personal MTs'!BI36&lt;&gt;"","Harap dikosongkan","OK"),IF('Personal MTs'!BI36="","Wajib Diisi",IF('Personal MTs'!BI36&gt;2015,"Tidak valid",IF('Personal MTs'!BI36&lt;1980,"Tidak valid","OK")))))</f>
        <v>-</v>
      </c>
      <c r="BJ36" s="30" t="str">
        <f>IF('Personal MTs'!BJ36="","-",IF('Personal MTs'!BJ36&gt;1,"Tidak valid","OK"))</f>
        <v>-</v>
      </c>
      <c r="BK36" s="30" t="str">
        <f>IF('Personal MTs'!BJ36="",IF('Personal MTs'!BK36&lt;&gt;"","Kolom BJ harus diisi","-"),IF('Personal MTs'!BJ36=0,IF('Personal MTs'!BK36&lt;&gt;"","Harap dikosongkan","OK"),IF('Personal MTs'!BK36="","Wajib Diisi",IF('Personal MTs'!BK36&gt;2016,"Tidak valid",IF('Personal MTs'!BK36&lt;1980,"Tidak valid","OK")))))</f>
        <v>-</v>
      </c>
      <c r="BL36" s="30" t="str">
        <f>IF('Personal MTs'!BL36="","-",IF('Personal MTs'!BL36&gt;1,"Tidak valid","OK"))</f>
        <v>-</v>
      </c>
      <c r="BM36" s="30" t="str">
        <f>IF('Personal MTs'!BL36="",IF('Personal MTs'!BM36&lt;&gt;"","Kolom BL harus diisi","-"),IF('Personal MTs'!BL36=0,IF('Personal MTs'!BM36&lt;&gt;"","Harap dikosongkan","OK"),IF('Personal MTs'!BM36="","Wajib Diisi",IF('Personal MTs'!BM36&gt;2016,"Tidak valid",IF('Personal MTs'!BM36&lt;1980,"Tidak valid","OK")))))</f>
        <v>-</v>
      </c>
      <c r="BN36" s="30" t="str">
        <f>IF('Personal MTs'!BN36="","-",IF('Personal MTs'!BN36&gt;1,"Tidak valid","OK"))</f>
        <v>-</v>
      </c>
      <c r="BO36" s="30" t="str">
        <f>IF('Personal MTs'!BN36="",IF('Personal MTs'!BO36&lt;&gt;"","Kolom BN harus diisi","-"),IF('Personal MTs'!BN36=0,IF('Personal MTs'!BO36&lt;&gt;"","Harap dikosongkan","OK"),IF('Personal MTs'!BO36="","Wajib Diisi",IF('Personal MTs'!BO36&gt;2016,"Tidak valid",IF('Personal MTs'!BO36&lt;1980,"Tidak valid","OK")))))</f>
        <v>-</v>
      </c>
      <c r="BP36" s="30" t="str">
        <f>IF('Personal MTs'!BP36="","-",IF('Personal MTs'!BP36&gt;1,"Tidak valid","OK"))</f>
        <v>-</v>
      </c>
      <c r="BQ36" s="30" t="str">
        <f>IF('Personal MTs'!BP36="",IF('Personal MTs'!BQ36&lt;&gt;"","Kolom BP harus diisi","-"),IF('Personal MTs'!BP36=0,IF('Personal MTs'!BQ36&lt;&gt;"","Harap dikosongkan","OK"),IF('Personal MTs'!BQ36="","Wajib Diisi",IF('Personal MTs'!BQ36&gt;2016,"Tidak valid",IF('Personal MTs'!BQ36&lt;1980,"Tidak valid","OK")))))</f>
        <v>-</v>
      </c>
      <c r="BR36" s="30" t="str">
        <f>IF('Personal MTs'!BR36="","-",IF('Personal MTs'!BR36&gt;1,"Tidak valid","OK"))</f>
        <v>-</v>
      </c>
      <c r="BS36" s="30" t="str">
        <f>IF('Personal MTs'!BR36="",IF('Personal MTs'!BS36&lt;&gt;"","Kolom BR harus diisi","-"),IF('Personal MTs'!BR36=0,IF('Personal MTs'!BS36&lt;&gt;"","Harap dikosongkan","OK"),IF('Personal MTs'!BS36="","Wajib Diisi",IF('Personal MTs'!BS36&gt;2016,"Tidak valid",IF('Personal MTs'!BS36&lt;1980,"Tidak valid","OK")))))</f>
        <v>-</v>
      </c>
      <c r="BT36" s="30" t="str">
        <f>IF('Personal MTs'!BT36="","-",IF(LEN('Personal MTs'!BT36)&lt;5,"Cek lagi","OK"))</f>
        <v>-</v>
      </c>
      <c r="BU36" s="30" t="str">
        <f>IF('Personal MTs'!BU36="","-",IF(LEN('Personal MTs'!BU36)&lt;4,"Cek lagi","OK"))</f>
        <v>-</v>
      </c>
      <c r="BV36" s="30" t="str">
        <f>IF('Personal MTs'!BV36="","-",IF(LEN('Personal MTs'!BV36)&lt;4,"Cek lagi","OK"))</f>
        <v>-</v>
      </c>
      <c r="BW36" s="30" t="str">
        <f>IF('Personal MTs'!BW36="","-",IF(LEN('Personal MTs'!BW36)&lt;4,"Cek lagi","OK"))</f>
        <v>-</v>
      </c>
      <c r="BX36" s="30" t="str">
        <f>IF('Personal MTs'!BX36="","-",IF(LEN('Personal MTs'!BX36)&lt;4,"Cek lagi","OK"))</f>
        <v>-</v>
      </c>
      <c r="BY36" s="30" t="str">
        <f>IF('Personal MTs'!BY36="","-",IF(LEN('Personal MTs'!BY36)&lt;&gt;5,"Tidak valid","OK"))</f>
        <v>-</v>
      </c>
      <c r="BZ36" s="30" t="str">
        <f>IF('Personal MTs'!BZ36="","-",IF('Personal MTs'!BZ36&gt;5,"Tidak valid",IF('Personal MTs'!BZ36&lt;1,"Tidak valid","OK")))</f>
        <v>-</v>
      </c>
      <c r="CA36" s="30" t="str">
        <f>IF('Personal MTs'!CA36="","-",IF('Personal MTs'!CA36&gt;8,"Tidak valid",IF('Personal MTs'!CA36&lt;1,"Tidak valid","OK")))</f>
        <v>-</v>
      </c>
      <c r="CB36" s="30" t="str">
        <f>IF('Personal MTs'!CB36="","-",IF(LEN('Personal MTs'!CB36)&lt;9,"Cek lagi",IF(LEN('Personal MTs'!CB36)&gt;14,"Cek lagi","OK")))</f>
        <v>-</v>
      </c>
      <c r="CC36" s="103" t="str">
        <f>IF('Personal MTs'!CC36="","-",IF('Personal MTs'!CC36&gt;6,"Tidak valid",IF('Personal MTs'!CC36&lt;1,"Tidak valid","OK")))</f>
        <v>-</v>
      </c>
      <c r="CD36" s="103" t="str">
        <f>IF('Personal MTs'!CD36="","-",IF('Personal MTs'!CD36&gt;6,"Tidak valid",IF('Personal MTs'!CD36&lt;1,"Tidak valid","OK")))</f>
        <v>-</v>
      </c>
      <c r="CE36" s="103" t="str">
        <f>IF('Personal MTs'!S36="","-",IF('Personal MTs'!S36&lt;6,IF('Personal MTs'!CE36="","OK","Cek lagi Kolom S"),IF(AND('Personal MTs'!S36&lt;6,'Personal MTs'!CE36&lt;&gt;""),"Harap Dikosongkan",IF(AND('Personal MTs'!S36&lt;6,'Personal MTs'!CE36=""),"-",IF(AND('Personal MTs'!S36&gt;5,'Personal MTs'!CE36=""),"Wajib Diisi",IF(OR(AND('Personal MTs'!S36&gt;5,'Personal MTs'!CE36&lt;"01"),AND('Personal MTs'!S36&gt;5,'Personal MTs'!CE36&gt;"18")),"Tidak Valid","OK"))))))</f>
        <v>-</v>
      </c>
      <c r="CF36" s="103" t="str">
        <f>IF('Personal MTs'!S36="","-",IF('Personal MTs'!S36&lt;6,IF('Personal MTs'!CF36="","OK","Cek lagi Kolom S"),IF(AND('Personal MTs'!S36&lt;6,'Personal MTs'!CF36&lt;&gt;""),"Harap Dikosongkan",IF(AND('Personal MTs'!S36&lt;6,'Personal MTs'!CF36=""),"-",IF(AND('Personal MTs'!S36&gt;5,'Personal MTs'!CF36=""),"Wajib Diisi","OK")))))</f>
        <v>-</v>
      </c>
      <c r="CG36" s="103" t="str">
        <f>IF('Personal MTs'!S36="","-",IF('Personal MTs'!S36&lt;6,IF('Personal MTs'!CG36="","OK","Cek lagi Kolom S"),IF(AND('Personal MTs'!S36&lt;6,'Personal MTs'!CG36&lt;&gt;""),"Harap Dikosongkan",IF(AND('Personal MTs'!S36&lt;6,'Personal MTs'!CG36=""),"-",IF(AND('Personal MTs'!S36&gt;5,'Personal MTs'!CG36=""),"Wajib Diisi",IF(OR(AND('Personal MTs'!S36&gt;5,'Personal MTs'!CG36&lt;1980),AND('Personal MTs'!S36&gt;5,'Personal MTs'!CG36&gt;2016)),"Cek lagi","OK"))))))</f>
        <v>-</v>
      </c>
      <c r="CH36" s="103" t="str">
        <f>IF('Personal MTs'!S36="","-",IF('Personal MTs'!S36&lt;8,IF('Personal MTs'!CH36="","OK","Cek lagi Kolom S"),IF(AND('Personal MTs'!S36&lt;8,'Personal MTs'!CH36&lt;&gt;""),"Harap Dikosongkan",IF(AND('Personal MTs'!S36&lt;8,'Personal MTs'!CH36=""),"-",IF(AND('Personal MTs'!S36&gt;7,'Personal MTs'!CH36=""),"Wajib Diisi",IF(OR(AND('Personal MTs'!S36&gt;7,'Personal MTs'!CH36&lt;"01"),AND('Personal MTs'!S36&gt;7,'Personal MTs'!CH36&gt;"18")),"Tidak Valid","OK"))))))</f>
        <v>-</v>
      </c>
      <c r="CI36" s="103" t="str">
        <f>IF('Personal MTs'!S36="","-",IF('Personal MTs'!S36&lt;8,IF('Personal MTs'!CI36="","OK","Cek lagi Kolom S"),IF(AND('Personal MTs'!S36&lt;8,'Personal MTs'!CI36&lt;&gt;""),"Harap Dikosongkan",IF(AND('Personal MTs'!S36&lt;8,'Personal MTs'!CI36=""),"-",IF(AND('Personal MTs'!S36&gt;7,'Personal MTs'!CI36=""),"Wajib Diisi","OK")))))</f>
        <v>-</v>
      </c>
      <c r="CJ36" s="103" t="str">
        <f>IF('Personal MTs'!S36="","-",IF('Personal MTs'!S36&lt;8,IF('Personal MTs'!CJ36="","OK","Cek lagi Kolom S"),IF(AND('Personal MTs'!S36&lt;8,'Personal MTs'!CJ36&lt;&gt;""),"Harap Dikosongkan",IF(AND('Personal MTs'!S36&lt;8,'Personal MTs'!CJ36=""),"-",IF(AND('Personal MTs'!S36&gt;7,'Personal MTs'!CJ36=""),"Wajib Diisi",IF(OR(AND('Personal MTs'!S36&gt;7,'Personal MTs'!CJ36&lt;1980),AND('Personal MTs'!S36&gt;7,'Personal MTs'!CJ36&gt;2016)),"Cek lagi","OK"))))))</f>
        <v>-</v>
      </c>
      <c r="CK36" s="103" t="str">
        <f>IF('Personal MTs'!S36="","-",IF('Personal MTs'!S36&lt;9,IF('Personal MTs'!CK36="","OK","Cek lagi Kolom S"),IF(AND('Personal MTs'!S36&lt;9,'Personal MTs'!CK36&lt;&gt;""),"Harap Dikosongkan",IF(AND('Personal MTs'!S36&lt;9,'Personal MTs'!CK36=""),"-",IF(AND('Personal MTs'!S36&gt;8,'Personal MTs'!CK36=""),"Wajib Diisi",IF(OR(AND('Personal MTs'!S36&gt;8,'Personal MTs'!CK36&lt;"01"),AND('Personal MTs'!S36&gt;8,'Personal MTs'!CK36&gt;"18")),"Tidak Valid","OK"))))))</f>
        <v>-</v>
      </c>
      <c r="CL36" s="103" t="str">
        <f>IF('Personal MTs'!S36="","-",IF('Personal MTs'!S36&lt;9,IF('Personal MTs'!CL36="","OK","Cek lagi Kolom S"),IF(AND('Personal MTs'!S36&lt;9,'Personal MTs'!CL36&lt;&gt;""),"Harap Dikosongkan",IF(AND('Personal MTs'!S36&lt;9,'Personal MTs'!CL36=""),"-",IF(AND('Personal MTs'!S36&gt;8,'Personal MTs'!CL36=""),"Wajib Diisi","OK")))))</f>
        <v>-</v>
      </c>
      <c r="CM36" s="103" t="str">
        <f>IF('Personal MTs'!S36="","-",IF('Personal MTs'!S36&lt;9,IF('Personal MTs'!CM36="","OK","Cek lagi Kolom S"),IF(AND('Personal MTs'!S36&lt;9,'Personal MTs'!CM36&lt;&gt;""),"Harap Dikosongkan",IF(AND('Personal MTs'!S36&lt;9,'Personal MTs'!CM36=""),"-",IF(AND('Personal MTs'!S36&gt;8,'Personal MTs'!CM36=""),"Wajib Diisi",IF(OR(AND('Personal MTs'!S36&gt;8,'Personal MTs'!CM36&lt;1980),AND('Personal MTs'!S36&gt;8,'Personal MTs'!CM36&gt;2016)),"Cek lagi","OK"))))))</f>
        <v>-</v>
      </c>
      <c r="CN36" s="103" t="str">
        <f>IF(AND('Personal MTs'!AH36=1,'Personal MTs'!U36=2,'Personal MTs'!AC36=1),IF(AND('Personal MTs'!AH36=1,'Personal MTs'!U36=2,'Personal MTs'!AC36=1,'Personal MTs'!CN36=""),"Wajib Diisi",IF(AND('Personal MTs'!AH36=1,'Personal MTs'!U36=2,'Personal MTs'!AC36=1,'Personal MTs'!CN36&lt;&gt;""),"OK","-")),IF('Personal MTs'!CN36&lt;&gt;"","Harap Dikosongkan","-"))</f>
        <v>-</v>
      </c>
      <c r="CO36" s="103" t="str">
        <f>IF(AND('Personal MTs'!AH36=1,'Personal MTs'!U36=2,'Personal MTs'!AC36=1),IF('Personal MTs'!CO36="","Wajib Diisi",IF(VALUE(RIGHT('Personal MTs'!CO36,4))&gt;2016,"Tahun cek lagi",IF(VALUE(RIGHT('Personal MTs'!CO36,4))&lt;1961,"Tahun cek lagi","OK"))),IF('Personal MTs'!CO36&lt;&gt;"","Harap dikosongkan","-"))</f>
        <v>-</v>
      </c>
      <c r="CP36" s="103" t="str">
        <f>IF(AND('Personal MTs'!AH36=1,'Personal MTs'!U36=2,'Personal MTs'!AC36=1,'Personal MTs'!V36=1),IF(AND('Personal MTs'!AH36=1,'Personal MTs'!U36=2,'Personal MTs'!AC36=1,'Personal MTs'!CP36="",,'Personal MTs'!V36=1),"Wajib Diisi",IF(AND('Personal MTs'!AH36=1,'Personal MTs'!U36=2,'Personal MTs'!AC36=1,'Personal MTs'!CP36&lt;&gt;"",'Personal MTs'!V36=1),"OK","-")),IF('Personal MTs'!CP36&lt;&gt;"","Harap Dikosongkan","-"))</f>
        <v>-</v>
      </c>
      <c r="CQ36" s="103" t="str">
        <f>IF(AND('Personal MTs'!AH36=1,'Personal MTs'!U36=2,'Personal MTs'!AC36=1,'Personal MTs'!V36=1),IF('Personal MTs'!CQ36="","Wajib Diisi",IF(VALUE(RIGHT('Personal MTs'!CQ36,4))&gt;2016,"Tahun cek lagi",IF(VALUE(RIGHT('Personal MTs'!CQ36,4))&lt;2006,"Tahun cek lagi","OK"))),IF('Personal MTs'!CQ36&lt;&gt;"","Harap dikosongkan","-"))</f>
        <v>-</v>
      </c>
      <c r="CR36" s="103" t="str">
        <f>IF(AND('Personal MTs'!AS36="",'Personal MTs'!CR36=""),"-",IF(AND('Personal MTs'!AS36=0,'Personal MTs'!CR36=""),"OK",IF(AND('Personal MTs'!AS36=1,'Personal MTs'!CR36=""),"Wajib Diisi",IF('Personal MTs'!AS36="",IF('Personal MTs'!CR36&lt;&gt;"","Harap dikosongkan","-"),IF('Personal MTs'!AS36&gt;1,IF('Personal MTs'!CR36="","-","Harap dikosongkan"),IF('Personal MTs'!CR36="","-",IF(LEN('Personal MTs'!CR36)&gt;54,"Tidak valid",IF(LEN('Personal MTs'!CR36)&lt;2,"Tidak valid",IF(VALUE('Personal MTs'!CR36)&lt;0,"Cek lagi","OK")))))))))</f>
        <v>-</v>
      </c>
      <c r="CS36" s="103" t="str">
        <f>IF(AND('Personal MTs'!AS36="",'Personal MTs'!CS36=""),"-",IF(AND('Personal MTs'!AS36=0,'Personal MTs'!CS36=""),"OK",IF(AND('Personal MTs'!AS36=1,'Personal MTs'!CS36=""),"Wajib Diisi",IF(OR('Personal MTs'!AS36="",'Personal MTs'!AS36=0),IF('Personal MTs'!CS36&lt;&gt;"","Harap dikosongkan","-"),IF('Personal MTs'!AS36&gt;1,IF('Personal MTs'!CS36="","-","Harap dikosongkan"),IF('Personal MTs'!CS36="","-",IF(('Personal MTs'!CS36)&gt;6,"Tidak Valid",IF(('Personal MTs'!CS36)&lt;1,"Tidak Valid",IF(VALUE('Personal MTs'!CS36)&lt;0,"Cek lagi","OK")))))))))</f>
        <v>-</v>
      </c>
      <c r="CT36" s="103" t="str">
        <f>IF(AND('Personal MTs'!AS36="",'Personal MTs'!CT36=""),"-",IF(AND('Personal MTs'!AS36=0,'Personal MTs'!CT36=""),"OK",IF(AND('Personal MTs'!AT36=1,'Personal MTs'!CT36=""),"Wajib Diisi",IF(AND('Personal MTs'!AT36&gt;1,'Personal MTs'!CT36=""),"OK",IF(AND('Personal MTs'!AT36&lt;&gt;1,'Personal MTs'!CT36&lt;&gt;""),"Harap Dikosongkan",IF(AND('Personal MTs'!AT36=1,'Personal MTs'!CT36&lt;&gt;""),IF(VALUE(RIGHT('Personal MTs'!CT36,4))&gt;2016,"Tahun cek lagi",IF(VALUE(RIGHT('Personal MTs'!CT36,4))&lt;2006,"Tahun cek lagi","OK")),"-"))))))</f>
        <v>-</v>
      </c>
      <c r="CU36" s="103" t="str">
        <f>IF(AND('Personal MTs'!AS36="",'Personal MTs'!CU36=""),"-",IF(AND('Personal MTs'!AS36=0,'Personal MTs'!CU36=""),"OK",IF(AND('Personal MTs'!AT36=1,'Personal MTs'!CU36=""),"Wajib Diisi",IF(AND('Personal MTs'!AT36&gt;1,'Personal MTs'!CT36=""),"OK",IF(AND('Personal MTs'!AT36&lt;&gt;1,'Personal MTs'!CU36&lt;&gt;""),"Harap Dikosongkan",IF(AND('Personal MTs'!AT36=1,'Personal MTs'!CU36&lt;&gt;""),IF(LEN('Personal MTs'!CU36)&gt;54,"Tidak Valid",IF(LEN('Personal MTs'!CU36)&lt;2,"Tidak Valid","OK")),"-"))))))</f>
        <v>-</v>
      </c>
      <c r="CV36" s="103" t="str">
        <f>IF(AND('Personal MTs'!AS36="",'Personal MTs'!CV36=""),"-",IF(AND('Personal MTs'!AS36=0,'Personal MTs'!CV36=""),"OK",IF(AND('Personal MTs'!AT36=1,'Personal MTs'!CV36=""),"Wajib Diisi",IF(AND('Personal MTs'!AT36&gt;1,'Personal MTs'!CV36=""),"OK",IF(AND('Personal MTs'!AT36&lt;&gt;1,'Personal MTs'!CV36&lt;&gt;""),"Harap Dikosongkan",IF(AND('Personal MTs'!AT36=1,'Personal MTs'!CV36&lt;&gt;""),IF(VALUE(RIGHT('Personal MTs'!CV36,4))&gt;2016,"Tahun cek lagi",IF(VALUE(RIGHT('Personal MTs'!CV36,4))&lt;2006,"Tahun cek lagi","OK")),"-"))))))</f>
        <v>-</v>
      </c>
      <c r="CW36" s="103" t="str">
        <f>IF(AND('Personal MTs'!AS36="",'Personal MTs'!CW36=""),"-",IF(AND('Personal MTs'!AS36=0,'Personal MTs'!CW36=""),"OK",IF(AND('Personal MTs'!AS36=1,'Personal MTs'!CW36=""),"Wajib Diisi",IF(AND('Personal MTs'!AS36&lt;&gt;1,'Personal MTs'!CW36&lt;&gt;""),"Harap Dikosongkan",IF(AND('Personal MTs'!AS36=1,'Personal MTs'!CW36&lt;&gt;""),IF(LEN('Personal MTs'!CW36)&gt;3,"Tidak Valid",IF(LEN('Personal MTs'!CW36)&lt;3,"Tidak Valid","OK")),"-")))))</f>
        <v>-</v>
      </c>
      <c r="CX36" s="103" t="str">
        <f>IF(AND('Personal MTs'!AS36="",'Personal MTs'!CX36=""),"-",IF(AND('Personal MTs'!AS36=0,'Personal MTs'!CX36=""),"OK",IF(AND('Personal MTs'!AS36=1,'Personal MTs'!CX36=""),"Wajib Diisi",IF(AND('Personal MTs'!AS36&lt;&gt;1,'Personal MTs'!CX36&lt;&gt;""),"Harap Dikosongkan",IF(AND('Personal MTs'!AS36=1,'Personal MTs'!CX36&lt;&gt;""),"OK","-")))))</f>
        <v>-</v>
      </c>
    </row>
    <row r="37" spans="1:102" s="23" customFormat="1" ht="15" customHeight="1">
      <c r="A37" s="30" t="str">
        <f>IF('Personal MTs'!A37="","-",IF(LEN('Personal MTs'!A37)&lt;&gt;12,"Tidak valid","OK"))</f>
        <v>-</v>
      </c>
      <c r="B37" s="30" t="str">
        <f>IF('Personal MTs'!B37="","-",IF(LEN('Personal MTs'!B37)&lt;&gt;8,"Tidak valid","OK"))</f>
        <v>-</v>
      </c>
      <c r="C37" s="31" t="str">
        <f>IF('Personal MTs'!C37="","-",IF(LEN('Personal MTs'!C37)&lt;5,"Cek lagi","OK"))</f>
        <v>-</v>
      </c>
      <c r="D37" s="30" t="str">
        <f>IF('Personal MTs'!D37="","-",IF('Personal MTs'!D37="MTsN","OK",IF('Personal MTs'!D37="MTsS","OK","Tidak valid")))</f>
        <v>-</v>
      </c>
      <c r="E37" s="30" t="str">
        <f>IF('Personal MTs'!E37="","-",IF(LEN('Personal MTs'!E37)&lt;5,"Cek lagi","OK"))</f>
        <v>-</v>
      </c>
      <c r="F37" s="30" t="str">
        <f>IF('Personal MTs'!F37="","-",IF(LEN('Personal MTs'!F37)&lt;4,"Cek lagi","OK"))</f>
        <v>-</v>
      </c>
      <c r="G37" s="30" t="str">
        <f>IF('Personal MTs'!G37="","-",IF(LEN('Personal MTs'!G37)&lt;4,"Cek lagi","OK"))</f>
        <v>-</v>
      </c>
      <c r="H37" s="30" t="str">
        <f>IF('Personal MTs'!H37="","-",IF(LEN('Personal MTs'!H37)&lt;4,"Cek lagi","OK"))</f>
        <v>-</v>
      </c>
      <c r="I37" s="30" t="str">
        <f>IF('Personal MTs'!I37="","-",IF(LEN('Personal MTs'!I37)&lt;4,"Cek lagi","OK"))</f>
        <v>-</v>
      </c>
      <c r="J37" s="30" t="str">
        <f>IF('Personal MTs'!J37="","-",IF(LEN('Personal MTs'!J37)&lt;&gt;5,"Tidak valid","OK"))</f>
        <v>-</v>
      </c>
      <c r="K37" s="30" t="str">
        <f>IF('Personal MTs'!K37="","-",IF(LEN('Personal MTs'!K37)&lt;&gt;18,"Tidak valid",IF(VALUE('Personal MTs'!K37)&lt;0,"Cek lagi","OK")))</f>
        <v>-</v>
      </c>
      <c r="L37" s="30" t="str">
        <f>IF('Personal MTs'!L37="","-",IF(LEN('Personal MTs'!L37)&lt;&gt;16,"Tidak valid","OK"))</f>
        <v>-</v>
      </c>
      <c r="M37" s="30" t="str">
        <f>IF('Personal MTs'!M37="","-",IF(LEN('Personal MTs'!M37)&lt;4,"Cek lagi","OK"))</f>
        <v>-</v>
      </c>
      <c r="N37" s="30" t="str">
        <f>IF('Personal MTs'!N37="","-",IF(LEN('Personal MTs'!N37)&lt;16,"Tidak valid","OK"))</f>
        <v>-</v>
      </c>
      <c r="O37" s="30" t="str">
        <f>IF('Personal MTs'!O37="","-",IF(LEN('Personal MTs'!O37)&lt;4,"Cek lagi","OK"))</f>
        <v>-</v>
      </c>
      <c r="P37" s="31" t="str">
        <f>IF('Personal MTs'!P37="","-",IF(VALUE(LEFT('Personal MTs'!P37,2))&gt;31,"Tanggal tidak valid",IF(VALUE(LEFT(RIGHT('Personal MTs'!P37,7),2))&gt;12,"Bulan tidak valid",IF(VALUE(RIGHT('Personal MTs'!P37,4))&gt;2000,"Umur terlalu muda",IF(VALUE(RIGHT('Personal MTs'!P37,4))&lt;1945,"Umur terlalu tua","OK")))))</f>
        <v>-</v>
      </c>
      <c r="Q37" s="30" t="str">
        <f>IF('Personal MTs'!Q37="","-",IF('Personal MTs'!Q37="L","OK",IF('Personal MTs'!Q37="P","OK","Tidak valid")))</f>
        <v>-</v>
      </c>
      <c r="R37" s="30" t="str">
        <f>IF('Personal MTs'!R37="","-",IF(LEN('Personal MTs'!R37)&lt;4,"Cek lagi","OK"))</f>
        <v>-</v>
      </c>
      <c r="S37" s="30" t="str">
        <f>IF('Personal MTs'!S37="","-",IF('Personal MTs'!S37&gt;9,"Tidak valid","OK"))</f>
        <v>-</v>
      </c>
      <c r="T37" s="30" t="str">
        <f>IF('Personal MTs'!S37="","-",IF('Personal MTs'!S37&gt;2,IF('Personal MTs'!T37="","Wajib Diisi",IF(VALUE('Personal MTs'!T37)&gt;18,"Tidak valid","OK")),IF('Personal MTs'!S37&lt;3,IF('Personal MTs'!T37="","OK","Harap dikosongkan"))))</f>
        <v>-</v>
      </c>
      <c r="U37" s="30" t="str">
        <f>IF('Personal MTs'!U37="","-",IF('Personal MTs'!U37&gt;2,"Tidak valid",IF('Personal MTs'!U37&lt;1,"Tidak valid","OK")))</f>
        <v>-</v>
      </c>
      <c r="V37" s="30" t="str">
        <f>IF('Personal MTs'!U37="",IF('Personal MTs'!V37="","-","Tidak valid"),IF('Personal MTs'!U37=2,IF('Personal MTs'!V37="","Wajib Diisi",IF(VALUE('Personal MTs'!V37)&gt;1,"Tidak valid","OK")),IF('Personal MTs'!U37=1,IF('Personal MTs'!V37="","OK","Harap dikosongkan"))))</f>
        <v>-</v>
      </c>
      <c r="W37" s="31" t="str">
        <f>IF('Personal MTs'!U37=1,"OK",IF('Personal MTs'!V37="",IF('Personal MTs'!W37&lt;&gt;"","Harap dikosongkan","-"),IF('Personal MTs'!V37=0,IF('Personal MTs'!W37&lt;&gt;"","Harap dikosongkan","OK"),IF('Personal MTs'!W37="","Wajib Diisi",IF(VALUE(LEFT('Personal MTs'!W37,2))&gt;31,"Tanggal tidak valid",IF(VALUE(LEFT(RIGHT('Personal MTs'!W37,7),2))&gt;12,"Bulan tidak valid",IF(VALUE(RIGHT('Personal MTs'!W37,4))&gt;2016,"Tahun cek lagi",IF(VALUE(RIGHT('Personal MTs'!W37,4))&lt;1990,"Tahun cek lagi","OK"))))))))</f>
        <v>-</v>
      </c>
      <c r="X37" s="30" t="str">
        <f>IF('Personal MTs'!U37="","-",IF('Personal MTs'!U37=1,IF('Personal MTs'!X37="","Wajib Diisi",IF(VALUE(LEFT('Personal MTs'!X37,2))&gt;14,"Tidak valid","OK")),IF('Personal MTs'!U37=2,(IF('Personal MTs'!V37&lt;1,IF('Personal MTs'!X37="","OK","Harap dikosongkan"),IF('Personal MTs'!X37="","Wajib Diisi",IF(VALUE(LEFT('Personal MTs'!X37,2))&gt;14,"Tidak valid","OK")))))))</f>
        <v>-</v>
      </c>
      <c r="Y37" s="31" t="str">
        <f>IF('Personal MTs'!U37="","-",IF('Personal MTs'!U37=2,"OK",IF('Personal MTs'!U37=1,IF('Personal MTs'!Y37="","Wajib Diisi",IF('Personal MTs'!Y37="","-",IF(VALUE(LEFT('Personal MTs'!Y37,2))&gt;31,"Tanggal tidak valid",IF(VALUE(LEFT(RIGHT('Personal MTs'!Y37,7),2))&gt;12,"Bulan tidak valid",IF(VALUE(RIGHT('Personal MTs'!Y37,4))&gt;2016,"Tahun cek lagi",IF(VALUE(RIGHT('Personal MTs'!Y37,4))&lt;1960,"Tahun cek lagi","OK")))))))))</f>
        <v>-</v>
      </c>
      <c r="Z37" s="31" t="str">
        <f>IF('Personal MTs'!Z37="","-",IF(VALUE(LEFT('Personal MTs'!Z37,2))&gt;31,"Tanggal tidak valid",IF(VALUE(LEFT(RIGHT('Personal MTs'!Z37,7),2))&gt;12,"Bulan tidak valid",IF(VALUE(RIGHT('Personal MTs'!Z37,4))&gt;2016,"Tahun cek lagi",IF(VALUE(RIGHT('Personal MTs'!Z37,4))&lt;1960,"Tahun cek lagi","OK")))))</f>
        <v>-</v>
      </c>
      <c r="AA37" s="31" t="str">
        <f>IF('Personal MTs'!AA37="","-",IF(VALUE(LEFT('Personal MTs'!AA37,2))&gt;31,"Tanggal tidak valid",IF(VALUE(LEFT(RIGHT('Personal MTs'!AA37,7),2))&gt;12,"Bulan tidak valid",IF(VALUE(RIGHT('Personal MTs'!AA37,4))&gt;2016,"Tahun cek lagi",IF(VALUE(RIGHT('Personal MTs'!AA37,4))&lt;1960,"Tahun cek lagi","OK")))))</f>
        <v>-</v>
      </c>
      <c r="AB37" s="30" t="str">
        <f>IF('Personal MTs'!AB37="","-",IF('Personal MTs'!AB37&gt;6,"Tidak valid",IF('Personal MTs'!AB37&lt;1,"Tidak valid","OK")))</f>
        <v>-</v>
      </c>
      <c r="AC37" s="30" t="str">
        <f>IF('Personal MTs'!AC37="","-",IF('Personal MTs'!AC37&gt;4,"Tidak valid",IF('Personal MTs'!AC37&lt;1,"Tidak valid","OK")))</f>
        <v>-</v>
      </c>
      <c r="AD37" s="30" t="str">
        <f>IF('Personal MTs'!AD37="","-",IF('Personal MTs'!AD37&gt;20000000,"Cek lagi","OK"))</f>
        <v>-</v>
      </c>
      <c r="AE37" s="30" t="str">
        <f>IF('Personal MTs'!AE37="","-",IF('Personal MTs'!AE37&gt;2,"Tidak valid",IF('Personal MTs'!AE37&lt;1,"Tidak valid","OK")))</f>
        <v>-</v>
      </c>
      <c r="AF37" s="30" t="str">
        <f>IF('Personal MTs'!AE37="",IF('Personal MTs'!AF37="","-","Harap dikosongkan"),IF('Personal MTs'!AE37=1,IF('Personal MTs'!AF37="","OK","Harap dikosongkan"),IF('Personal MTs'!AF37="","Wajib Diisi",IF('Personal MTs'!AF37&gt;8,"Tidak valid",IF('Personal MTs'!AF37&lt;1,"Tidak valid","OK")))))</f>
        <v>-</v>
      </c>
      <c r="AG37" s="53" t="str">
        <f>IF('Personal MTs'!AE37=1,IF('Personal MTs'!AG37="","OK","Harap dikosongkan"),IF('Personal MTs'!AF37="",IF('Personal MTs'!AF37="","-","Harap dikosongkan"),IF('Personal MTs'!AF37="",IF('Personal MTs'!AG37="","OK","Harap dikosongkan"),IF('Personal MTs'!AF37&lt;&gt;"",IF('Personal MTs'!AG37="","Wajib Diisi",IF(LEN('Personal MTs'!AG37)&lt;&gt;8,"Tidak valid","OK"))))))</f>
        <v>-</v>
      </c>
      <c r="AH37" s="30" t="str">
        <f>IF('Personal MTs'!AH37="","-",IF('Personal MTs'!AH37&gt;2,"Tidak valid",IF('Personal MTs'!AH37&lt;1,"Tidak valid","OK")))</f>
        <v>-</v>
      </c>
      <c r="AI37" s="30" t="str">
        <f>IF('Personal MTs'!AI37="","-",IF('Personal MTs'!AI37&gt;5,"Tidak valid",IF('Personal MTs'!AI37&lt;1,"Tidak valid","OK")))</f>
        <v>-</v>
      </c>
      <c r="AJ37" s="30" t="str">
        <f>IF('Personal MTs'!AH37="",IF('Personal MTs'!AJ37="","-","Kolom AA Wajib Diisi"),IF('Personal MTs'!AH37=1,IF('Personal MTs'!AJ37="","Wajib Diisi",IF(VALUE('Personal MTs'!AJ37)&gt;0,IF(VALUE('Personal MTs'!AJ37)&lt;34,"OK","Tidak valid"))),IF('Personal MTs'!AH37&gt;1,IF('Personal MTs'!AJ37="","OK","Harap dikosongkan"))))</f>
        <v>-</v>
      </c>
      <c r="AK37" s="30" t="str">
        <f>IF('Personal MTs'!AH37&amp;'Personal MTs'!AJ37&amp;'Personal MTs'!AK37="","-",IF(VALUE('Personal MTs'!AH37&amp;'Personal MTs'!AJ37&amp;'Personal MTs'!AK37)=2,"OK",IF('Personal MTs'!AJ37="",IF(VALUE('Personal MTs'!AK37)&gt;0,"Harap dikosongkan","-"),IF('Personal MTs'!AJ37&lt;&gt;"",IF(VALUE('Personal MTs'!AK37)&gt;0,IF(VALUE('Personal MTs'!AK37)&gt;50,"Cek lagi","OK"),"Wajib Diisi")))))</f>
        <v>-</v>
      </c>
      <c r="AL37" s="30" t="str">
        <f>IF('Personal MTs'!AH37="",IF('Personal MTs'!AL37="","-","Kolom Z Wajib Diisi"),IF('Personal MTs'!AH37=2,IF('Personal MTs'!AL37="","Wajib Diisi",IF(VALUE('Personal MTs'!AL37)&gt;0,IF(VALUE('Personal MTs'!AL37)&lt;9,"OK","Tidak valid"))),IF('Personal MTs'!AH37=1,IF('Personal MTs'!AL37="","OK","Harap dikosongkan"))))</f>
        <v>-</v>
      </c>
      <c r="AM37" s="30" t="str">
        <f>IF('Personal MTs'!AM37="","-",IF('Personal MTs'!AM37&gt;8,"Tidak valid","OK"))</f>
        <v>-</v>
      </c>
      <c r="AN37" s="30" t="str">
        <f>IF('Personal MTs'!AM37="",IF('Personal MTs'!AN37="","-",IF('Personal MTs'!AN37&lt;&gt;"","Kolom AC Wajib Diisi","OK")),IF('Personal MTs'!AM37&lt;&gt;"",IF('Personal MTs'!AN37="","Wajib Diisi",IF(VALUE('Personal MTs'!AN37)&gt;24,"Cek lagi","OK"))))</f>
        <v>-</v>
      </c>
      <c r="AO37" s="30" t="str">
        <f>IF('Personal MTs'!AO37="","-",IF('Personal MTs'!AO37&gt;8,"Tidak valid","OK"))</f>
        <v>-</v>
      </c>
      <c r="AP37" s="53" t="str">
        <f>IF('Personal MTs'!AO37="",IF('Personal MTs'!AP37="","-","Harap dikosongkan"),IF('Personal MTs'!AO37&lt;&gt;"",IF('Personal MTs'!AP37="","Wajib Diisi",IF(LEN('Personal MTs'!AP37)&lt;&gt;8,"Tidak valid","OK"))))</f>
        <v>-</v>
      </c>
      <c r="AQ37" s="30" t="str">
        <f>IF('Personal MTs'!AO37="",IF('Personal MTs'!AQ37="","-","Kolom AG Wajib Diisi"),IF('Personal MTs'!AO37&lt;9,IF('Personal MTs'!AQ37="","Wajib Diisi",IF(VALUE('Personal MTs'!AQ37)&lt;34,IF(VALUE('Personal MTs'!AQ37)&gt;0,"OK","Tidak valid")))))</f>
        <v>-</v>
      </c>
      <c r="AR37" s="30" t="str">
        <f>IF('Personal MTs'!AO37="",IF('Personal MTs'!AR37="","-",IF('Personal MTs'!AR37&lt;&gt;"","Kolom AG Wajib Diisi","OK")),IF('Personal MTs'!AO37&lt;&gt;"",IF('Personal MTs'!AR37="","Wajib Diisi",IF(VALUE('Personal MTs'!AR37)&gt;50,"Cek lagi","OK"))))</f>
        <v>-</v>
      </c>
      <c r="AS37" s="30" t="str">
        <f>IF('Personal MTs'!AS37="","-",IF('Personal MTs'!AS37&gt;1,"Tidak valid",IF('Personal MTs'!AS37&lt;0,"Tidak valid","OK")))</f>
        <v>-</v>
      </c>
      <c r="AT37" s="30" t="str">
        <f>IF('Personal MTs'!AS37="",IF('Personal MTs'!AT37&lt;&gt;"","Harap dikosongkan","-"),IF('Personal MTs'!AS37=0,IF('Personal MTs'!AT37&lt;&gt;"","Harap dikosongkan","OK"),IF('Personal MTs'!AT37="","Wajib Diisi",IF('Personal MTs'!AT37&gt;3,"Tidak valid",IF('Personal MTs'!AT37&lt;1,"Tidak valid","OK")))))</f>
        <v>-</v>
      </c>
      <c r="AU37" s="30" t="str">
        <f>IF('Personal MTs'!AS37="",IF('Personal MTs'!AU37&lt;&gt;"","Harap dikosongkan","-"),IF('Personal MTs'!AT37&lt;&gt;1,IF('Personal MTs'!AU37="","OK","Harap dikosongkan"),IF('Personal MTs'!AU37="","Wajib Diisi",IF('Personal MTs'!AU37&gt;2016,"Cek lagi",IF('Personal MTs'!AU37&lt;2005,"Cek lagi","OK")))))</f>
        <v>-</v>
      </c>
      <c r="AV37" s="30" t="str">
        <f>IF('Personal MTs'!AS37="",IF('Personal MTs'!AV37&lt;&gt;"","Harap dikosongkan","-"),IF('Personal MTs'!AT37&lt;&gt;1,IF('Personal MTs'!AV37="","OK","Harap dikosongkan"),IF('Personal MTs'!AV37="","Wajib Diisi",IF(VALUE('Personal MTs'!AV37)&gt;33,"Tidak valid",IF(VALUE('Personal MTs'!AV37)&lt;1,"Tidak valid","OK")))))</f>
        <v>-</v>
      </c>
      <c r="AW37" s="30" t="str">
        <f>IF('Personal MTs'!AS37="",IF('Personal MTs'!AW37="","-","Harap dikosongkan"),IF('Personal MTs'!AS37=0,IF('Personal MTs'!AW37="","OK","Harap dikosongkan"),IF('Personal MTs'!AT37="",IF('Personal MTs'!AW37="","-","Harap dikosongkan"),IF('Personal MTs'!AT37&lt;&gt;1,IF('Personal MTs'!AW37="","OK","Harap dikosongkan"),IF('Personal MTs'!AW37="","OK",IF(LEN('Personal MTs'!AW37)&lt;12,"Tidak valid",IF(LEN('Personal MTs'!AW37)&gt;14,"Tidak valid","OK")))))))</f>
        <v>-</v>
      </c>
      <c r="AX37" s="31" t="str">
        <f>IF('Personal MTs'!AS37="",IF('Personal MTs'!AX37="","-","Harap dikosongkan"),IF('Personal MTs'!AS37=0,IF('Personal MTs'!AX37="","OK","Harap dikosongkan"),IF('Personal MTs'!AT37="",IF('Personal MTs'!AX37="","-","Harap dikosongkan"),IF('Personal MTs'!AT37&lt;&gt;1,IF('Personal MTs'!AX37="","OK","Harap dikosongkan"),IF('Personal MTs'!AW37="",IF('Personal MTs'!AX37="","OK","Harap dikosongkan"),IF('Personal MTs'!AX37="","Wajib diisi",IF(LEN('Personal MTs'!AX37)&lt;5,"Cek lagi","OK")))))))</f>
        <v>-</v>
      </c>
      <c r="AY37" s="31" t="str">
        <f>IF('Personal MTs'!AS37="",IF('Personal MTs'!AY37="","-","Harap dikosongkan"),IF('Personal MTs'!AS37=0,IF('Personal MTs'!AY37="","OK","Harap dikosongkan"),IF('Personal MTs'!AT37="",IF('Personal MTs'!AY37="","-","Harap dikosongkan"),IF('Personal MTs'!AT37&lt;&gt;1,IF('Personal MTs'!AY37="","OK","Harap dikosongkan"),IF('Personal MTs'!AW37="",IF('Personal MTs'!AY37="","OK","Harap dikosongkan"),IF('Personal MTs'!AY37="","Wajib diisi",IF(VALUE(LEFT('Personal MTs'!AY37,2))&gt;31,"Tanggal tidak valid",IF(VALUE(LEFT(RIGHT('Personal MTs'!AY37,7),2))&gt;12,"Bulan tidak valid",IF(VALUE(RIGHT('Personal MTs'!AY37,4))&gt;2016,"Tahun cek lagi",IF(VALUE(RIGHT('Personal MTs'!AY37,4))&lt;2005,"Tahun cek lagi","OK"))))))))))</f>
        <v>-</v>
      </c>
      <c r="AZ37" s="30" t="str">
        <f>IF('Personal MTs'!AS37="",IF('Personal MTs'!AZ37="","-","Harap dikosongkan"),IF('Personal MTs'!AS37=0,IF('Personal MTs'!AZ37="","OK","Harap dikosongkan"),IF('Personal MTs'!AT37="",IF('Personal MTs'!AZ37="","-","Harap dikosongkan"),IF('Personal MTs'!AT37&lt;&gt;1,IF('Personal MTs'!AZ37="","OK","Harap dikosongkan"),IF('Personal MTs'!AW37="",IF('Personal MTs'!AZ37="","OK","Harap dikosongkan"),IF('Personal MTs'!AW37&lt;&gt;"",IF('Personal MTs'!AZ37="","Wajib diisi",IF('Personal MTs'!AZ37&gt;1,"Tidak valid","OK"))))))))</f>
        <v>-</v>
      </c>
      <c r="BA37" s="30" t="str">
        <f>IF('Personal MTs'!AS37="",IF('Personal MTs'!BA37="","-","Harap dikosongkan"),IF('Personal MTs'!AS37=0,IF('Personal MTs'!BA37="","OK","Harap dikosongkan"),IF('Personal MTs'!AT37="",IF('Personal MTs'!BA37="","-","Harap dikosongkan"),IF('Personal MTs'!AT37&lt;&gt;1,IF('Personal MTs'!BA37="","OK","Harap dikosongkan"),IF('Personal MTs'!AZ37=0,IF('Personal MTs'!BA37="","OK","Harap dikosongkan"),IF('Personal MTs'!AZ37=1,IF('Personal MTs'!BA37="","Wajib diisi",IF('Personal MTs'!AZ37="",IF('Personal MTs'!BA37="","-","Harap dikosongkan"),IF('Personal MTs'!AZ37=0,IF('Personal MTs'!BA37="","OK","Harap dikosongkan"),IF('Personal MTs'!BA37="","Wajib diisi",IF('Personal MTs'!BA37&gt;2016,"Tidak valid",IF('Personal MTs'!BA37&lt;2005,"Tidak valid",IF('Personal MTs'!BA37&gt;'Personal MTs'!BA37,"Cek lagi","OK")))))))))))))</f>
        <v>-</v>
      </c>
      <c r="BB37" s="30" t="str">
        <f>IF('Personal MTs'!AS37="",IF('Personal MTs'!BB37="","-","Harap dikosongkan"),IF('Personal MTs'!AS37=0,IF('Personal MTs'!BB37="","OK","Harap dikosongkan"),IF('Personal MTs'!AT37="",IF('Personal MTs'!BB37="","-","Harap dikosongkan"),IF('Personal MTs'!AT37&lt;&gt;1,IF('Personal MTs'!BB37="","OK","Harap dikosongkan"),IF('Personal MTs'!AZ37=0,IF('Personal MTs'!BB37="","OK","Harap dikosongkan"),IF('Personal MTs'!AZ37=1,IF('Personal MTs'!BB37="","Wajib diisi",IF('Personal MTs'!AZ37="",IF('Personal MTs'!BB37="","-","Harap dikosongkan"),IF('Personal MTs'!AZ37=0,IF('Personal MTs'!BB37="","OK","Harap dikosongkan"),IF('Personal MTs'!BB37="","Wajib diisi",IF('Personal MTs'!BB37&gt;20000000,"Cek lagi",IF('Personal MTs'!BB37&lt;100000,"Cek lagi","OK"))))))))))))</f>
        <v>-</v>
      </c>
      <c r="BC37" s="30" t="str">
        <f>IF('Personal MTs'!BC37="","-",IF('Personal MTs'!BC37&gt;1,"Tidak valid","OK"))</f>
        <v>-</v>
      </c>
      <c r="BD37" s="30" t="str">
        <f>IF('Personal MTs'!BC37="",IF('Personal MTs'!BD37="","-","Harap dikosongkan"),IF('Personal MTs'!BC37=0,IF('Personal MTs'!BD37="","OK","Harap dikosongkan"),IF('Personal MTs'!BD37="","Wajib Diisi",IF('Personal MTs'!BD37&gt;2016,"Tidak valid",IF('Personal MTs'!BD37&lt;2005,"Tidak valid","OK")))))</f>
        <v>-</v>
      </c>
      <c r="BE37" s="30" t="str">
        <f>IF('Personal MTs'!BC37="",IF('Personal MTs'!BE37="","-","Harap dikosongkan"),IF('Personal MTs'!BC37=0,IF('Personal MTs'!BE37="","OK","Harap dikosongkan"),IF('Personal MTs'!BE37="","Wajib Diisi",IF('Personal MTs'!BE37&gt;2000000,"Cek lagi",IF('Personal MTs'!BE37&lt;50000,"Cek lagi","OK")))))</f>
        <v>-</v>
      </c>
      <c r="BF37" s="30" t="str">
        <f>IF('Personal MTs'!BF37="","-",IF('Personal MTs'!BF37&gt;1,"Tidak valid","OK"))</f>
        <v>-</v>
      </c>
      <c r="BG37" s="30" t="str">
        <f>IF('Personal MTs'!BF37="",IF('Personal MTs'!BG37&lt;&gt;"","Harap dikosongkan","-"),IF('Personal MTs'!BF37=0,IF('Personal MTs'!BG37&lt;&gt;"","Harap dikosongkan","OK"),IF('Personal MTs'!BG37="","Wajib Diisi",IF('Personal MTs'!BG37&gt;4,"Tidak valid",IF('Personal MTs'!BG37&lt;1,"Tidak valid","OK")))))</f>
        <v>-</v>
      </c>
      <c r="BH37" s="30" t="str">
        <f>IF('Personal MTs'!BF37="",IF('Personal MTs'!BH37&lt;&gt;"","Harap dikosongkan","-"),IF('Personal MTs'!BF37=0,IF('Personal MTs'!BH37&lt;&gt;"","Harap dikosongkan","OK"),IF('Personal MTs'!BH37="","Wajib Diisi",IF('Personal MTs'!BH37&gt;4,"Tidak valid",IF('Personal MTs'!BH37&lt;1,"Tidak valid","OK")))))</f>
        <v>-</v>
      </c>
      <c r="BI37" s="30" t="str">
        <f>IF('Personal MTs'!BF37="",IF('Personal MTs'!BI37&lt;&gt;"","Harap dikosongkan","-"),IF('Personal MTs'!BF37=0,IF('Personal MTs'!BI37&lt;&gt;"","Harap dikosongkan","OK"),IF('Personal MTs'!BI37="","Wajib Diisi",IF('Personal MTs'!BI37&gt;2015,"Tidak valid",IF('Personal MTs'!BI37&lt;1980,"Tidak valid","OK")))))</f>
        <v>-</v>
      </c>
      <c r="BJ37" s="30" t="str">
        <f>IF('Personal MTs'!BJ37="","-",IF('Personal MTs'!BJ37&gt;1,"Tidak valid","OK"))</f>
        <v>-</v>
      </c>
      <c r="BK37" s="30" t="str">
        <f>IF('Personal MTs'!BJ37="",IF('Personal MTs'!BK37&lt;&gt;"","Kolom BJ harus diisi","-"),IF('Personal MTs'!BJ37=0,IF('Personal MTs'!BK37&lt;&gt;"","Harap dikosongkan","OK"),IF('Personal MTs'!BK37="","Wajib Diisi",IF('Personal MTs'!BK37&gt;2016,"Tidak valid",IF('Personal MTs'!BK37&lt;1980,"Tidak valid","OK")))))</f>
        <v>-</v>
      </c>
      <c r="BL37" s="30" t="str">
        <f>IF('Personal MTs'!BL37="","-",IF('Personal MTs'!BL37&gt;1,"Tidak valid","OK"))</f>
        <v>-</v>
      </c>
      <c r="BM37" s="30" t="str">
        <f>IF('Personal MTs'!BL37="",IF('Personal MTs'!BM37&lt;&gt;"","Kolom BL harus diisi","-"),IF('Personal MTs'!BL37=0,IF('Personal MTs'!BM37&lt;&gt;"","Harap dikosongkan","OK"),IF('Personal MTs'!BM37="","Wajib Diisi",IF('Personal MTs'!BM37&gt;2016,"Tidak valid",IF('Personal MTs'!BM37&lt;1980,"Tidak valid","OK")))))</f>
        <v>-</v>
      </c>
      <c r="BN37" s="30" t="str">
        <f>IF('Personal MTs'!BN37="","-",IF('Personal MTs'!BN37&gt;1,"Tidak valid","OK"))</f>
        <v>-</v>
      </c>
      <c r="BO37" s="30" t="str">
        <f>IF('Personal MTs'!BN37="",IF('Personal MTs'!BO37&lt;&gt;"","Kolom BN harus diisi","-"),IF('Personal MTs'!BN37=0,IF('Personal MTs'!BO37&lt;&gt;"","Harap dikosongkan","OK"),IF('Personal MTs'!BO37="","Wajib Diisi",IF('Personal MTs'!BO37&gt;2016,"Tidak valid",IF('Personal MTs'!BO37&lt;1980,"Tidak valid","OK")))))</f>
        <v>-</v>
      </c>
      <c r="BP37" s="30" t="str">
        <f>IF('Personal MTs'!BP37="","-",IF('Personal MTs'!BP37&gt;1,"Tidak valid","OK"))</f>
        <v>-</v>
      </c>
      <c r="BQ37" s="30" t="str">
        <f>IF('Personal MTs'!BP37="",IF('Personal MTs'!BQ37&lt;&gt;"","Kolom BP harus diisi","-"),IF('Personal MTs'!BP37=0,IF('Personal MTs'!BQ37&lt;&gt;"","Harap dikosongkan","OK"),IF('Personal MTs'!BQ37="","Wajib Diisi",IF('Personal MTs'!BQ37&gt;2016,"Tidak valid",IF('Personal MTs'!BQ37&lt;1980,"Tidak valid","OK")))))</f>
        <v>-</v>
      </c>
      <c r="BR37" s="30" t="str">
        <f>IF('Personal MTs'!BR37="","-",IF('Personal MTs'!BR37&gt;1,"Tidak valid","OK"))</f>
        <v>-</v>
      </c>
      <c r="BS37" s="30" t="str">
        <f>IF('Personal MTs'!BR37="",IF('Personal MTs'!BS37&lt;&gt;"","Kolom BR harus diisi","-"),IF('Personal MTs'!BR37=0,IF('Personal MTs'!BS37&lt;&gt;"","Harap dikosongkan","OK"),IF('Personal MTs'!BS37="","Wajib Diisi",IF('Personal MTs'!BS37&gt;2016,"Tidak valid",IF('Personal MTs'!BS37&lt;1980,"Tidak valid","OK")))))</f>
        <v>-</v>
      </c>
      <c r="BT37" s="30" t="str">
        <f>IF('Personal MTs'!BT37="","-",IF(LEN('Personal MTs'!BT37)&lt;5,"Cek lagi","OK"))</f>
        <v>-</v>
      </c>
      <c r="BU37" s="30" t="str">
        <f>IF('Personal MTs'!BU37="","-",IF(LEN('Personal MTs'!BU37)&lt;4,"Cek lagi","OK"))</f>
        <v>-</v>
      </c>
      <c r="BV37" s="30" t="str">
        <f>IF('Personal MTs'!BV37="","-",IF(LEN('Personal MTs'!BV37)&lt;4,"Cek lagi","OK"))</f>
        <v>-</v>
      </c>
      <c r="BW37" s="30" t="str">
        <f>IF('Personal MTs'!BW37="","-",IF(LEN('Personal MTs'!BW37)&lt;4,"Cek lagi","OK"))</f>
        <v>-</v>
      </c>
      <c r="BX37" s="30" t="str">
        <f>IF('Personal MTs'!BX37="","-",IF(LEN('Personal MTs'!BX37)&lt;4,"Cek lagi","OK"))</f>
        <v>-</v>
      </c>
      <c r="BY37" s="30" t="str">
        <f>IF('Personal MTs'!BY37="","-",IF(LEN('Personal MTs'!BY37)&lt;&gt;5,"Tidak valid","OK"))</f>
        <v>-</v>
      </c>
      <c r="BZ37" s="30" t="str">
        <f>IF('Personal MTs'!BZ37="","-",IF('Personal MTs'!BZ37&gt;5,"Tidak valid",IF('Personal MTs'!BZ37&lt;1,"Tidak valid","OK")))</f>
        <v>-</v>
      </c>
      <c r="CA37" s="30" t="str">
        <f>IF('Personal MTs'!CA37="","-",IF('Personal MTs'!CA37&gt;8,"Tidak valid",IF('Personal MTs'!CA37&lt;1,"Tidak valid","OK")))</f>
        <v>-</v>
      </c>
      <c r="CB37" s="30" t="str">
        <f>IF('Personal MTs'!CB37="","-",IF(LEN('Personal MTs'!CB37)&lt;9,"Cek lagi",IF(LEN('Personal MTs'!CB37)&gt;14,"Cek lagi","OK")))</f>
        <v>-</v>
      </c>
      <c r="CC37" s="103" t="str">
        <f>IF('Personal MTs'!CC37="","-",IF('Personal MTs'!CC37&gt;6,"Tidak valid",IF('Personal MTs'!CC37&lt;1,"Tidak valid","OK")))</f>
        <v>-</v>
      </c>
      <c r="CD37" s="103" t="str">
        <f>IF('Personal MTs'!CD37="","-",IF('Personal MTs'!CD37&gt;6,"Tidak valid",IF('Personal MTs'!CD37&lt;1,"Tidak valid","OK")))</f>
        <v>-</v>
      </c>
      <c r="CE37" s="103" t="str">
        <f>IF('Personal MTs'!S37="","-",IF('Personal MTs'!S37&lt;6,IF('Personal MTs'!CE37="","OK","Cek lagi Kolom S"),IF(AND('Personal MTs'!S37&lt;6,'Personal MTs'!CE37&lt;&gt;""),"Harap Dikosongkan",IF(AND('Personal MTs'!S37&lt;6,'Personal MTs'!CE37=""),"-",IF(AND('Personal MTs'!S37&gt;5,'Personal MTs'!CE37=""),"Wajib Diisi",IF(OR(AND('Personal MTs'!S37&gt;5,'Personal MTs'!CE37&lt;"01"),AND('Personal MTs'!S37&gt;5,'Personal MTs'!CE37&gt;"18")),"Tidak Valid","OK"))))))</f>
        <v>-</v>
      </c>
      <c r="CF37" s="103" t="str">
        <f>IF('Personal MTs'!S37="","-",IF('Personal MTs'!S37&lt;6,IF('Personal MTs'!CF37="","OK","Cek lagi Kolom S"),IF(AND('Personal MTs'!S37&lt;6,'Personal MTs'!CF37&lt;&gt;""),"Harap Dikosongkan",IF(AND('Personal MTs'!S37&lt;6,'Personal MTs'!CF37=""),"-",IF(AND('Personal MTs'!S37&gt;5,'Personal MTs'!CF37=""),"Wajib Diisi","OK")))))</f>
        <v>-</v>
      </c>
      <c r="CG37" s="103" t="str">
        <f>IF('Personal MTs'!S37="","-",IF('Personal MTs'!S37&lt;6,IF('Personal MTs'!CG37="","OK","Cek lagi Kolom S"),IF(AND('Personal MTs'!S37&lt;6,'Personal MTs'!CG37&lt;&gt;""),"Harap Dikosongkan",IF(AND('Personal MTs'!S37&lt;6,'Personal MTs'!CG37=""),"-",IF(AND('Personal MTs'!S37&gt;5,'Personal MTs'!CG37=""),"Wajib Diisi",IF(OR(AND('Personal MTs'!S37&gt;5,'Personal MTs'!CG37&lt;1980),AND('Personal MTs'!S37&gt;5,'Personal MTs'!CG37&gt;2016)),"Cek lagi","OK"))))))</f>
        <v>-</v>
      </c>
      <c r="CH37" s="103" t="str">
        <f>IF('Personal MTs'!S37="","-",IF('Personal MTs'!S37&lt;8,IF('Personal MTs'!CH37="","OK","Cek lagi Kolom S"),IF(AND('Personal MTs'!S37&lt;8,'Personal MTs'!CH37&lt;&gt;""),"Harap Dikosongkan",IF(AND('Personal MTs'!S37&lt;8,'Personal MTs'!CH37=""),"-",IF(AND('Personal MTs'!S37&gt;7,'Personal MTs'!CH37=""),"Wajib Diisi",IF(OR(AND('Personal MTs'!S37&gt;7,'Personal MTs'!CH37&lt;"01"),AND('Personal MTs'!S37&gt;7,'Personal MTs'!CH37&gt;"18")),"Tidak Valid","OK"))))))</f>
        <v>-</v>
      </c>
      <c r="CI37" s="103" t="str">
        <f>IF('Personal MTs'!S37="","-",IF('Personal MTs'!S37&lt;8,IF('Personal MTs'!CI37="","OK","Cek lagi Kolom S"),IF(AND('Personal MTs'!S37&lt;8,'Personal MTs'!CI37&lt;&gt;""),"Harap Dikosongkan",IF(AND('Personal MTs'!S37&lt;8,'Personal MTs'!CI37=""),"-",IF(AND('Personal MTs'!S37&gt;7,'Personal MTs'!CI37=""),"Wajib Diisi","OK")))))</f>
        <v>-</v>
      </c>
      <c r="CJ37" s="103" t="str">
        <f>IF('Personal MTs'!S37="","-",IF('Personal MTs'!S37&lt;8,IF('Personal MTs'!CJ37="","OK","Cek lagi Kolom S"),IF(AND('Personal MTs'!S37&lt;8,'Personal MTs'!CJ37&lt;&gt;""),"Harap Dikosongkan",IF(AND('Personal MTs'!S37&lt;8,'Personal MTs'!CJ37=""),"-",IF(AND('Personal MTs'!S37&gt;7,'Personal MTs'!CJ37=""),"Wajib Diisi",IF(OR(AND('Personal MTs'!S37&gt;7,'Personal MTs'!CJ37&lt;1980),AND('Personal MTs'!S37&gt;7,'Personal MTs'!CJ37&gt;2016)),"Cek lagi","OK"))))))</f>
        <v>-</v>
      </c>
      <c r="CK37" s="103" t="str">
        <f>IF('Personal MTs'!S37="","-",IF('Personal MTs'!S37&lt;9,IF('Personal MTs'!CK37="","OK","Cek lagi Kolom S"),IF(AND('Personal MTs'!S37&lt;9,'Personal MTs'!CK37&lt;&gt;""),"Harap Dikosongkan",IF(AND('Personal MTs'!S37&lt;9,'Personal MTs'!CK37=""),"-",IF(AND('Personal MTs'!S37&gt;8,'Personal MTs'!CK37=""),"Wajib Diisi",IF(OR(AND('Personal MTs'!S37&gt;8,'Personal MTs'!CK37&lt;"01"),AND('Personal MTs'!S37&gt;8,'Personal MTs'!CK37&gt;"18")),"Tidak Valid","OK"))))))</f>
        <v>-</v>
      </c>
      <c r="CL37" s="103" t="str">
        <f>IF('Personal MTs'!S37="","-",IF('Personal MTs'!S37&lt;9,IF('Personal MTs'!CL37="","OK","Cek lagi Kolom S"),IF(AND('Personal MTs'!S37&lt;9,'Personal MTs'!CL37&lt;&gt;""),"Harap Dikosongkan",IF(AND('Personal MTs'!S37&lt;9,'Personal MTs'!CL37=""),"-",IF(AND('Personal MTs'!S37&gt;8,'Personal MTs'!CL37=""),"Wajib Diisi","OK")))))</f>
        <v>-</v>
      </c>
      <c r="CM37" s="103" t="str">
        <f>IF('Personal MTs'!S37="","-",IF('Personal MTs'!S37&lt;9,IF('Personal MTs'!CM37="","OK","Cek lagi Kolom S"),IF(AND('Personal MTs'!S37&lt;9,'Personal MTs'!CM37&lt;&gt;""),"Harap Dikosongkan",IF(AND('Personal MTs'!S37&lt;9,'Personal MTs'!CM37=""),"-",IF(AND('Personal MTs'!S37&gt;8,'Personal MTs'!CM37=""),"Wajib Diisi",IF(OR(AND('Personal MTs'!S37&gt;8,'Personal MTs'!CM37&lt;1980),AND('Personal MTs'!S37&gt;8,'Personal MTs'!CM37&gt;2016)),"Cek lagi","OK"))))))</f>
        <v>-</v>
      </c>
      <c r="CN37" s="103" t="str">
        <f>IF(AND('Personal MTs'!AH37=1,'Personal MTs'!U37=2,'Personal MTs'!AC37=1),IF(AND('Personal MTs'!AH37=1,'Personal MTs'!U37=2,'Personal MTs'!AC37=1,'Personal MTs'!CN37=""),"Wajib Diisi",IF(AND('Personal MTs'!AH37=1,'Personal MTs'!U37=2,'Personal MTs'!AC37=1,'Personal MTs'!CN37&lt;&gt;""),"OK","-")),IF('Personal MTs'!CN37&lt;&gt;"","Harap Dikosongkan","-"))</f>
        <v>-</v>
      </c>
      <c r="CO37" s="103" t="str">
        <f>IF(AND('Personal MTs'!AH37=1,'Personal MTs'!U37=2,'Personal MTs'!AC37=1),IF('Personal MTs'!CO37="","Wajib Diisi",IF(VALUE(RIGHT('Personal MTs'!CO37,4))&gt;2016,"Tahun cek lagi",IF(VALUE(RIGHT('Personal MTs'!CO37,4))&lt;1961,"Tahun cek lagi","OK"))),IF('Personal MTs'!CO37&lt;&gt;"","Harap dikosongkan","-"))</f>
        <v>-</v>
      </c>
      <c r="CP37" s="103" t="str">
        <f>IF(AND('Personal MTs'!AH37=1,'Personal MTs'!U37=2,'Personal MTs'!AC37=1,'Personal MTs'!V37=1),IF(AND('Personal MTs'!AH37=1,'Personal MTs'!U37=2,'Personal MTs'!AC37=1,'Personal MTs'!CP37="",,'Personal MTs'!V37=1),"Wajib Diisi",IF(AND('Personal MTs'!AH37=1,'Personal MTs'!U37=2,'Personal MTs'!AC37=1,'Personal MTs'!CP37&lt;&gt;"",'Personal MTs'!V37=1),"OK","-")),IF('Personal MTs'!CP37&lt;&gt;"","Harap Dikosongkan","-"))</f>
        <v>-</v>
      </c>
      <c r="CQ37" s="103" t="str">
        <f>IF(AND('Personal MTs'!AH37=1,'Personal MTs'!U37=2,'Personal MTs'!AC37=1,'Personal MTs'!V37=1),IF('Personal MTs'!CQ37="","Wajib Diisi",IF(VALUE(RIGHT('Personal MTs'!CQ37,4))&gt;2016,"Tahun cek lagi",IF(VALUE(RIGHT('Personal MTs'!CQ37,4))&lt;2006,"Tahun cek lagi","OK"))),IF('Personal MTs'!CQ37&lt;&gt;"","Harap dikosongkan","-"))</f>
        <v>-</v>
      </c>
      <c r="CR37" s="103" t="str">
        <f>IF(AND('Personal MTs'!AS37="",'Personal MTs'!CR37=""),"-",IF(AND('Personal MTs'!AS37=0,'Personal MTs'!CR37=""),"OK",IF(AND('Personal MTs'!AS37=1,'Personal MTs'!CR37=""),"Wajib Diisi",IF('Personal MTs'!AS37="",IF('Personal MTs'!CR37&lt;&gt;"","Harap dikosongkan","-"),IF('Personal MTs'!AS37&gt;1,IF('Personal MTs'!CR37="","-","Harap dikosongkan"),IF('Personal MTs'!CR37="","-",IF(LEN('Personal MTs'!CR37)&gt;54,"Tidak valid",IF(LEN('Personal MTs'!CR37)&lt;2,"Tidak valid",IF(VALUE('Personal MTs'!CR37)&lt;0,"Cek lagi","OK")))))))))</f>
        <v>-</v>
      </c>
      <c r="CS37" s="103" t="str">
        <f>IF(AND('Personal MTs'!AS37="",'Personal MTs'!CS37=""),"-",IF(AND('Personal MTs'!AS37=0,'Personal MTs'!CS37=""),"OK",IF(AND('Personal MTs'!AS37=1,'Personal MTs'!CS37=""),"Wajib Diisi",IF(OR('Personal MTs'!AS37="",'Personal MTs'!AS37=0),IF('Personal MTs'!CS37&lt;&gt;"","Harap dikosongkan","-"),IF('Personal MTs'!AS37&gt;1,IF('Personal MTs'!CS37="","-","Harap dikosongkan"),IF('Personal MTs'!CS37="","-",IF(('Personal MTs'!CS37)&gt;6,"Tidak Valid",IF(('Personal MTs'!CS37)&lt;1,"Tidak Valid",IF(VALUE('Personal MTs'!CS37)&lt;0,"Cek lagi","OK")))))))))</f>
        <v>-</v>
      </c>
      <c r="CT37" s="103" t="str">
        <f>IF(AND('Personal MTs'!AS37="",'Personal MTs'!CT37=""),"-",IF(AND('Personal MTs'!AS37=0,'Personal MTs'!CT37=""),"OK",IF(AND('Personal MTs'!AT37=1,'Personal MTs'!CT37=""),"Wajib Diisi",IF(AND('Personal MTs'!AT37&gt;1,'Personal MTs'!CT37=""),"OK",IF(AND('Personal MTs'!AT37&lt;&gt;1,'Personal MTs'!CT37&lt;&gt;""),"Harap Dikosongkan",IF(AND('Personal MTs'!AT37=1,'Personal MTs'!CT37&lt;&gt;""),IF(VALUE(RIGHT('Personal MTs'!CT37,4))&gt;2016,"Tahun cek lagi",IF(VALUE(RIGHT('Personal MTs'!CT37,4))&lt;2006,"Tahun cek lagi","OK")),"-"))))))</f>
        <v>-</v>
      </c>
      <c r="CU37" s="103" t="str">
        <f>IF(AND('Personal MTs'!AS37="",'Personal MTs'!CU37=""),"-",IF(AND('Personal MTs'!AS37=0,'Personal MTs'!CU37=""),"OK",IF(AND('Personal MTs'!AT37=1,'Personal MTs'!CU37=""),"Wajib Diisi",IF(AND('Personal MTs'!AT37&gt;1,'Personal MTs'!CT37=""),"OK",IF(AND('Personal MTs'!AT37&lt;&gt;1,'Personal MTs'!CU37&lt;&gt;""),"Harap Dikosongkan",IF(AND('Personal MTs'!AT37=1,'Personal MTs'!CU37&lt;&gt;""),IF(LEN('Personal MTs'!CU37)&gt;54,"Tidak Valid",IF(LEN('Personal MTs'!CU37)&lt;2,"Tidak Valid","OK")),"-"))))))</f>
        <v>-</v>
      </c>
      <c r="CV37" s="103" t="str">
        <f>IF(AND('Personal MTs'!AS37="",'Personal MTs'!CV37=""),"-",IF(AND('Personal MTs'!AS37=0,'Personal MTs'!CV37=""),"OK",IF(AND('Personal MTs'!AT37=1,'Personal MTs'!CV37=""),"Wajib Diisi",IF(AND('Personal MTs'!AT37&gt;1,'Personal MTs'!CV37=""),"OK",IF(AND('Personal MTs'!AT37&lt;&gt;1,'Personal MTs'!CV37&lt;&gt;""),"Harap Dikosongkan",IF(AND('Personal MTs'!AT37=1,'Personal MTs'!CV37&lt;&gt;""),IF(VALUE(RIGHT('Personal MTs'!CV37,4))&gt;2016,"Tahun cek lagi",IF(VALUE(RIGHT('Personal MTs'!CV37,4))&lt;2006,"Tahun cek lagi","OK")),"-"))))))</f>
        <v>-</v>
      </c>
      <c r="CW37" s="103" t="str">
        <f>IF(AND('Personal MTs'!AS37="",'Personal MTs'!CW37=""),"-",IF(AND('Personal MTs'!AS37=0,'Personal MTs'!CW37=""),"OK",IF(AND('Personal MTs'!AS37=1,'Personal MTs'!CW37=""),"Wajib Diisi",IF(AND('Personal MTs'!AS37&lt;&gt;1,'Personal MTs'!CW37&lt;&gt;""),"Harap Dikosongkan",IF(AND('Personal MTs'!AS37=1,'Personal MTs'!CW37&lt;&gt;""),IF(LEN('Personal MTs'!CW37)&gt;3,"Tidak Valid",IF(LEN('Personal MTs'!CW37)&lt;3,"Tidak Valid","OK")),"-")))))</f>
        <v>-</v>
      </c>
      <c r="CX37" s="103" t="str">
        <f>IF(AND('Personal MTs'!AS37="",'Personal MTs'!CX37=""),"-",IF(AND('Personal MTs'!AS37=0,'Personal MTs'!CX37=""),"OK",IF(AND('Personal MTs'!AS37=1,'Personal MTs'!CX37=""),"Wajib Diisi",IF(AND('Personal MTs'!AS37&lt;&gt;1,'Personal MTs'!CX37&lt;&gt;""),"Harap Dikosongkan",IF(AND('Personal MTs'!AS37=1,'Personal MTs'!CX37&lt;&gt;""),"OK","-")))))</f>
        <v>-</v>
      </c>
    </row>
    <row r="38" spans="1:102" s="23" customFormat="1" ht="15" customHeight="1">
      <c r="A38" s="30" t="str">
        <f>IF('Personal MTs'!A38="","-",IF(LEN('Personal MTs'!A38)&lt;&gt;12,"Tidak valid","OK"))</f>
        <v>-</v>
      </c>
      <c r="B38" s="30" t="str">
        <f>IF('Personal MTs'!B38="","-",IF(LEN('Personal MTs'!B38)&lt;&gt;8,"Tidak valid","OK"))</f>
        <v>-</v>
      </c>
      <c r="C38" s="31" t="str">
        <f>IF('Personal MTs'!C38="","-",IF(LEN('Personal MTs'!C38)&lt;5,"Cek lagi","OK"))</f>
        <v>-</v>
      </c>
      <c r="D38" s="30" t="str">
        <f>IF('Personal MTs'!D38="","-",IF('Personal MTs'!D38="MTsN","OK",IF('Personal MTs'!D38="MTsS","OK","Tidak valid")))</f>
        <v>-</v>
      </c>
      <c r="E38" s="30" t="str">
        <f>IF('Personal MTs'!E38="","-",IF(LEN('Personal MTs'!E38)&lt;5,"Cek lagi","OK"))</f>
        <v>-</v>
      </c>
      <c r="F38" s="30" t="str">
        <f>IF('Personal MTs'!F38="","-",IF(LEN('Personal MTs'!F38)&lt;4,"Cek lagi","OK"))</f>
        <v>-</v>
      </c>
      <c r="G38" s="30" t="str">
        <f>IF('Personal MTs'!G38="","-",IF(LEN('Personal MTs'!G38)&lt;4,"Cek lagi","OK"))</f>
        <v>-</v>
      </c>
      <c r="H38" s="30" t="str">
        <f>IF('Personal MTs'!H38="","-",IF(LEN('Personal MTs'!H38)&lt;4,"Cek lagi","OK"))</f>
        <v>-</v>
      </c>
      <c r="I38" s="30" t="str">
        <f>IF('Personal MTs'!I38="","-",IF(LEN('Personal MTs'!I38)&lt;4,"Cek lagi","OK"))</f>
        <v>-</v>
      </c>
      <c r="J38" s="30" t="str">
        <f>IF('Personal MTs'!J38="","-",IF(LEN('Personal MTs'!J38)&lt;&gt;5,"Tidak valid","OK"))</f>
        <v>-</v>
      </c>
      <c r="K38" s="30" t="str">
        <f>IF('Personal MTs'!K38="","-",IF(LEN('Personal MTs'!K38)&lt;&gt;18,"Tidak valid",IF(VALUE('Personal MTs'!K38)&lt;0,"Cek lagi","OK")))</f>
        <v>-</v>
      </c>
      <c r="L38" s="30" t="str">
        <f>IF('Personal MTs'!L38="","-",IF(LEN('Personal MTs'!L38)&lt;&gt;16,"Tidak valid","OK"))</f>
        <v>-</v>
      </c>
      <c r="M38" s="30" t="str">
        <f>IF('Personal MTs'!M38="","-",IF(LEN('Personal MTs'!M38)&lt;4,"Cek lagi","OK"))</f>
        <v>-</v>
      </c>
      <c r="N38" s="30" t="str">
        <f>IF('Personal MTs'!N38="","-",IF(LEN('Personal MTs'!N38)&lt;16,"Tidak valid","OK"))</f>
        <v>-</v>
      </c>
      <c r="O38" s="30" t="str">
        <f>IF('Personal MTs'!O38="","-",IF(LEN('Personal MTs'!O38)&lt;4,"Cek lagi","OK"))</f>
        <v>-</v>
      </c>
      <c r="P38" s="31" t="str">
        <f>IF('Personal MTs'!P38="","-",IF(VALUE(LEFT('Personal MTs'!P38,2))&gt;31,"Tanggal tidak valid",IF(VALUE(LEFT(RIGHT('Personal MTs'!P38,7),2))&gt;12,"Bulan tidak valid",IF(VALUE(RIGHT('Personal MTs'!P38,4))&gt;2000,"Umur terlalu muda",IF(VALUE(RIGHT('Personal MTs'!P38,4))&lt;1945,"Umur terlalu tua","OK")))))</f>
        <v>-</v>
      </c>
      <c r="Q38" s="30" t="str">
        <f>IF('Personal MTs'!Q38="","-",IF('Personal MTs'!Q38="L","OK",IF('Personal MTs'!Q38="P","OK","Tidak valid")))</f>
        <v>-</v>
      </c>
      <c r="R38" s="30" t="str">
        <f>IF('Personal MTs'!R38="","-",IF(LEN('Personal MTs'!R38)&lt;4,"Cek lagi","OK"))</f>
        <v>-</v>
      </c>
      <c r="S38" s="30" t="str">
        <f>IF('Personal MTs'!S38="","-",IF('Personal MTs'!S38&gt;9,"Tidak valid","OK"))</f>
        <v>-</v>
      </c>
      <c r="T38" s="30" t="str">
        <f>IF('Personal MTs'!S38="","-",IF('Personal MTs'!S38&gt;2,IF('Personal MTs'!T38="","Wajib Diisi",IF(VALUE('Personal MTs'!T38)&gt;18,"Tidak valid","OK")),IF('Personal MTs'!S38&lt;3,IF('Personal MTs'!T38="","OK","Harap dikosongkan"))))</f>
        <v>-</v>
      </c>
      <c r="U38" s="30" t="str">
        <f>IF('Personal MTs'!U38="","-",IF('Personal MTs'!U38&gt;2,"Tidak valid",IF('Personal MTs'!U38&lt;1,"Tidak valid","OK")))</f>
        <v>-</v>
      </c>
      <c r="V38" s="30" t="str">
        <f>IF('Personal MTs'!U38="",IF('Personal MTs'!V38="","-","Tidak valid"),IF('Personal MTs'!U38=2,IF('Personal MTs'!V38="","Wajib Diisi",IF(VALUE('Personal MTs'!V38)&gt;1,"Tidak valid","OK")),IF('Personal MTs'!U38=1,IF('Personal MTs'!V38="","OK","Harap dikosongkan"))))</f>
        <v>-</v>
      </c>
      <c r="W38" s="31" t="str">
        <f>IF('Personal MTs'!U38=1,"OK",IF('Personal MTs'!V38="",IF('Personal MTs'!W38&lt;&gt;"","Harap dikosongkan","-"),IF('Personal MTs'!V38=0,IF('Personal MTs'!W38&lt;&gt;"","Harap dikosongkan","OK"),IF('Personal MTs'!W38="","Wajib Diisi",IF(VALUE(LEFT('Personal MTs'!W38,2))&gt;31,"Tanggal tidak valid",IF(VALUE(LEFT(RIGHT('Personal MTs'!W38,7),2))&gt;12,"Bulan tidak valid",IF(VALUE(RIGHT('Personal MTs'!W38,4))&gt;2016,"Tahun cek lagi",IF(VALUE(RIGHT('Personal MTs'!W38,4))&lt;1990,"Tahun cek lagi","OK"))))))))</f>
        <v>-</v>
      </c>
      <c r="X38" s="30" t="str">
        <f>IF('Personal MTs'!U38="","-",IF('Personal MTs'!U38=1,IF('Personal MTs'!X38="","Wajib Diisi",IF(VALUE(LEFT('Personal MTs'!X38,2))&gt;14,"Tidak valid","OK")),IF('Personal MTs'!U38=2,(IF('Personal MTs'!V38&lt;1,IF('Personal MTs'!X38="","OK","Harap dikosongkan"),IF('Personal MTs'!X38="","Wajib Diisi",IF(VALUE(LEFT('Personal MTs'!X38,2))&gt;14,"Tidak valid","OK")))))))</f>
        <v>-</v>
      </c>
      <c r="Y38" s="31" t="str">
        <f>IF('Personal MTs'!U38="","-",IF('Personal MTs'!U38=2,"OK",IF('Personal MTs'!U38=1,IF('Personal MTs'!Y38="","Wajib Diisi",IF('Personal MTs'!Y38="","-",IF(VALUE(LEFT('Personal MTs'!Y38,2))&gt;31,"Tanggal tidak valid",IF(VALUE(LEFT(RIGHT('Personal MTs'!Y38,7),2))&gt;12,"Bulan tidak valid",IF(VALUE(RIGHT('Personal MTs'!Y38,4))&gt;2016,"Tahun cek lagi",IF(VALUE(RIGHT('Personal MTs'!Y38,4))&lt;1960,"Tahun cek lagi","OK")))))))))</f>
        <v>-</v>
      </c>
      <c r="Z38" s="31" t="str">
        <f>IF('Personal MTs'!Z38="","-",IF(VALUE(LEFT('Personal MTs'!Z38,2))&gt;31,"Tanggal tidak valid",IF(VALUE(LEFT(RIGHT('Personal MTs'!Z38,7),2))&gt;12,"Bulan tidak valid",IF(VALUE(RIGHT('Personal MTs'!Z38,4))&gt;2016,"Tahun cek lagi",IF(VALUE(RIGHT('Personal MTs'!Z38,4))&lt;1960,"Tahun cek lagi","OK")))))</f>
        <v>-</v>
      </c>
      <c r="AA38" s="31" t="str">
        <f>IF('Personal MTs'!AA38="","-",IF(VALUE(LEFT('Personal MTs'!AA38,2))&gt;31,"Tanggal tidak valid",IF(VALUE(LEFT(RIGHT('Personal MTs'!AA38,7),2))&gt;12,"Bulan tidak valid",IF(VALUE(RIGHT('Personal MTs'!AA38,4))&gt;2016,"Tahun cek lagi",IF(VALUE(RIGHT('Personal MTs'!AA38,4))&lt;1960,"Tahun cek lagi","OK")))))</f>
        <v>-</v>
      </c>
      <c r="AB38" s="30" t="str">
        <f>IF('Personal MTs'!AB38="","-",IF('Personal MTs'!AB38&gt;6,"Tidak valid",IF('Personal MTs'!AB38&lt;1,"Tidak valid","OK")))</f>
        <v>-</v>
      </c>
      <c r="AC38" s="30" t="str">
        <f>IF('Personal MTs'!AC38="","-",IF('Personal MTs'!AC38&gt;4,"Tidak valid",IF('Personal MTs'!AC38&lt;1,"Tidak valid","OK")))</f>
        <v>-</v>
      </c>
      <c r="AD38" s="30" t="str">
        <f>IF('Personal MTs'!AD38="","-",IF('Personal MTs'!AD38&gt;20000000,"Cek lagi","OK"))</f>
        <v>-</v>
      </c>
      <c r="AE38" s="30" t="str">
        <f>IF('Personal MTs'!AE38="","-",IF('Personal MTs'!AE38&gt;2,"Tidak valid",IF('Personal MTs'!AE38&lt;1,"Tidak valid","OK")))</f>
        <v>-</v>
      </c>
      <c r="AF38" s="30" t="str">
        <f>IF('Personal MTs'!AE38="",IF('Personal MTs'!AF38="","-","Harap dikosongkan"),IF('Personal MTs'!AE38=1,IF('Personal MTs'!AF38="","OK","Harap dikosongkan"),IF('Personal MTs'!AF38="","Wajib Diisi",IF('Personal MTs'!AF38&gt;8,"Tidak valid",IF('Personal MTs'!AF38&lt;1,"Tidak valid","OK")))))</f>
        <v>-</v>
      </c>
      <c r="AG38" s="53" t="str">
        <f>IF('Personal MTs'!AE38=1,IF('Personal MTs'!AG38="","OK","Harap dikosongkan"),IF('Personal MTs'!AF38="",IF('Personal MTs'!AF38="","-","Harap dikosongkan"),IF('Personal MTs'!AF38="",IF('Personal MTs'!AG38="","OK","Harap dikosongkan"),IF('Personal MTs'!AF38&lt;&gt;"",IF('Personal MTs'!AG38="","Wajib Diisi",IF(LEN('Personal MTs'!AG38)&lt;&gt;8,"Tidak valid","OK"))))))</f>
        <v>-</v>
      </c>
      <c r="AH38" s="30" t="str">
        <f>IF('Personal MTs'!AH38="","-",IF('Personal MTs'!AH38&gt;2,"Tidak valid",IF('Personal MTs'!AH38&lt;1,"Tidak valid","OK")))</f>
        <v>-</v>
      </c>
      <c r="AI38" s="30" t="str">
        <f>IF('Personal MTs'!AI38="","-",IF('Personal MTs'!AI38&gt;5,"Tidak valid",IF('Personal MTs'!AI38&lt;1,"Tidak valid","OK")))</f>
        <v>-</v>
      </c>
      <c r="AJ38" s="30" t="str">
        <f>IF('Personal MTs'!AH38="",IF('Personal MTs'!AJ38="","-","Kolom AA Wajib Diisi"),IF('Personal MTs'!AH38=1,IF('Personal MTs'!AJ38="","Wajib Diisi",IF(VALUE('Personal MTs'!AJ38)&gt;0,IF(VALUE('Personal MTs'!AJ38)&lt;34,"OK","Tidak valid"))),IF('Personal MTs'!AH38&gt;1,IF('Personal MTs'!AJ38="","OK","Harap dikosongkan"))))</f>
        <v>-</v>
      </c>
      <c r="AK38" s="30" t="str">
        <f>IF('Personal MTs'!AH38&amp;'Personal MTs'!AJ38&amp;'Personal MTs'!AK38="","-",IF(VALUE('Personal MTs'!AH38&amp;'Personal MTs'!AJ38&amp;'Personal MTs'!AK38)=2,"OK",IF('Personal MTs'!AJ38="",IF(VALUE('Personal MTs'!AK38)&gt;0,"Harap dikosongkan","-"),IF('Personal MTs'!AJ38&lt;&gt;"",IF(VALUE('Personal MTs'!AK38)&gt;0,IF(VALUE('Personal MTs'!AK38)&gt;50,"Cek lagi","OK"),"Wajib Diisi")))))</f>
        <v>-</v>
      </c>
      <c r="AL38" s="30" t="str">
        <f>IF('Personal MTs'!AH38="",IF('Personal MTs'!AL38="","-","Kolom Z Wajib Diisi"),IF('Personal MTs'!AH38=2,IF('Personal MTs'!AL38="","Wajib Diisi",IF(VALUE('Personal MTs'!AL38)&gt;0,IF(VALUE('Personal MTs'!AL38)&lt;9,"OK","Tidak valid"))),IF('Personal MTs'!AH38=1,IF('Personal MTs'!AL38="","OK","Harap dikosongkan"))))</f>
        <v>-</v>
      </c>
      <c r="AM38" s="30" t="str">
        <f>IF('Personal MTs'!AM38="","-",IF('Personal MTs'!AM38&gt;8,"Tidak valid","OK"))</f>
        <v>-</v>
      </c>
      <c r="AN38" s="30" t="str">
        <f>IF('Personal MTs'!AM38="",IF('Personal MTs'!AN38="","-",IF('Personal MTs'!AN38&lt;&gt;"","Kolom AC Wajib Diisi","OK")),IF('Personal MTs'!AM38&lt;&gt;"",IF('Personal MTs'!AN38="","Wajib Diisi",IF(VALUE('Personal MTs'!AN38)&gt;24,"Cek lagi","OK"))))</f>
        <v>-</v>
      </c>
      <c r="AO38" s="30" t="str">
        <f>IF('Personal MTs'!AO38="","-",IF('Personal MTs'!AO38&gt;8,"Tidak valid","OK"))</f>
        <v>-</v>
      </c>
      <c r="AP38" s="53" t="str">
        <f>IF('Personal MTs'!AO38="",IF('Personal MTs'!AP38="","-","Harap dikosongkan"),IF('Personal MTs'!AO38&lt;&gt;"",IF('Personal MTs'!AP38="","Wajib Diisi",IF(LEN('Personal MTs'!AP38)&lt;&gt;8,"Tidak valid","OK"))))</f>
        <v>-</v>
      </c>
      <c r="AQ38" s="30" t="str">
        <f>IF('Personal MTs'!AO38="",IF('Personal MTs'!AQ38="","-","Kolom AG Wajib Diisi"),IF('Personal MTs'!AO38&lt;9,IF('Personal MTs'!AQ38="","Wajib Diisi",IF(VALUE('Personal MTs'!AQ38)&lt;34,IF(VALUE('Personal MTs'!AQ38)&gt;0,"OK","Tidak valid")))))</f>
        <v>-</v>
      </c>
      <c r="AR38" s="30" t="str">
        <f>IF('Personal MTs'!AO38="",IF('Personal MTs'!AR38="","-",IF('Personal MTs'!AR38&lt;&gt;"","Kolom AG Wajib Diisi","OK")),IF('Personal MTs'!AO38&lt;&gt;"",IF('Personal MTs'!AR38="","Wajib Diisi",IF(VALUE('Personal MTs'!AR38)&gt;50,"Cek lagi","OK"))))</f>
        <v>-</v>
      </c>
      <c r="AS38" s="30" t="str">
        <f>IF('Personal MTs'!AS38="","-",IF('Personal MTs'!AS38&gt;1,"Tidak valid",IF('Personal MTs'!AS38&lt;0,"Tidak valid","OK")))</f>
        <v>-</v>
      </c>
      <c r="AT38" s="30" t="str">
        <f>IF('Personal MTs'!AS38="",IF('Personal MTs'!AT38&lt;&gt;"","Harap dikosongkan","-"),IF('Personal MTs'!AS38=0,IF('Personal MTs'!AT38&lt;&gt;"","Harap dikosongkan","OK"),IF('Personal MTs'!AT38="","Wajib Diisi",IF('Personal MTs'!AT38&gt;3,"Tidak valid",IF('Personal MTs'!AT38&lt;1,"Tidak valid","OK")))))</f>
        <v>-</v>
      </c>
      <c r="AU38" s="30" t="str">
        <f>IF('Personal MTs'!AS38="",IF('Personal MTs'!AU38&lt;&gt;"","Harap dikosongkan","-"),IF('Personal MTs'!AT38&lt;&gt;1,IF('Personal MTs'!AU38="","OK","Harap dikosongkan"),IF('Personal MTs'!AU38="","Wajib Diisi",IF('Personal MTs'!AU38&gt;2016,"Cek lagi",IF('Personal MTs'!AU38&lt;2005,"Cek lagi","OK")))))</f>
        <v>-</v>
      </c>
      <c r="AV38" s="30" t="str">
        <f>IF('Personal MTs'!AS38="",IF('Personal MTs'!AV38&lt;&gt;"","Harap dikosongkan","-"),IF('Personal MTs'!AT38&lt;&gt;1,IF('Personal MTs'!AV38="","OK","Harap dikosongkan"),IF('Personal MTs'!AV38="","Wajib Diisi",IF(VALUE('Personal MTs'!AV38)&gt;33,"Tidak valid",IF(VALUE('Personal MTs'!AV38)&lt;1,"Tidak valid","OK")))))</f>
        <v>-</v>
      </c>
      <c r="AW38" s="30" t="str">
        <f>IF('Personal MTs'!AS38="",IF('Personal MTs'!AW38="","-","Harap dikosongkan"),IF('Personal MTs'!AS38=0,IF('Personal MTs'!AW38="","OK","Harap dikosongkan"),IF('Personal MTs'!AT38="",IF('Personal MTs'!AW38="","-","Harap dikosongkan"),IF('Personal MTs'!AT38&lt;&gt;1,IF('Personal MTs'!AW38="","OK","Harap dikosongkan"),IF('Personal MTs'!AW38="","OK",IF(LEN('Personal MTs'!AW38)&lt;12,"Tidak valid",IF(LEN('Personal MTs'!AW38)&gt;14,"Tidak valid","OK")))))))</f>
        <v>-</v>
      </c>
      <c r="AX38" s="31" t="str">
        <f>IF('Personal MTs'!AS38="",IF('Personal MTs'!AX38="","-","Harap dikosongkan"),IF('Personal MTs'!AS38=0,IF('Personal MTs'!AX38="","OK","Harap dikosongkan"),IF('Personal MTs'!AT38="",IF('Personal MTs'!AX38="","-","Harap dikosongkan"),IF('Personal MTs'!AT38&lt;&gt;1,IF('Personal MTs'!AX38="","OK","Harap dikosongkan"),IF('Personal MTs'!AW38="",IF('Personal MTs'!AX38="","OK","Harap dikosongkan"),IF('Personal MTs'!AX38="","Wajib diisi",IF(LEN('Personal MTs'!AX38)&lt;5,"Cek lagi","OK")))))))</f>
        <v>-</v>
      </c>
      <c r="AY38" s="31" t="str">
        <f>IF('Personal MTs'!AS38="",IF('Personal MTs'!AY38="","-","Harap dikosongkan"),IF('Personal MTs'!AS38=0,IF('Personal MTs'!AY38="","OK","Harap dikosongkan"),IF('Personal MTs'!AT38="",IF('Personal MTs'!AY38="","-","Harap dikosongkan"),IF('Personal MTs'!AT38&lt;&gt;1,IF('Personal MTs'!AY38="","OK","Harap dikosongkan"),IF('Personal MTs'!AW38="",IF('Personal MTs'!AY38="","OK","Harap dikosongkan"),IF('Personal MTs'!AY38="","Wajib diisi",IF(VALUE(LEFT('Personal MTs'!AY38,2))&gt;31,"Tanggal tidak valid",IF(VALUE(LEFT(RIGHT('Personal MTs'!AY38,7),2))&gt;12,"Bulan tidak valid",IF(VALUE(RIGHT('Personal MTs'!AY38,4))&gt;2016,"Tahun cek lagi",IF(VALUE(RIGHT('Personal MTs'!AY38,4))&lt;2005,"Tahun cek lagi","OK"))))))))))</f>
        <v>-</v>
      </c>
      <c r="AZ38" s="30" t="str">
        <f>IF('Personal MTs'!AS38="",IF('Personal MTs'!AZ38="","-","Harap dikosongkan"),IF('Personal MTs'!AS38=0,IF('Personal MTs'!AZ38="","OK","Harap dikosongkan"),IF('Personal MTs'!AT38="",IF('Personal MTs'!AZ38="","-","Harap dikosongkan"),IF('Personal MTs'!AT38&lt;&gt;1,IF('Personal MTs'!AZ38="","OK","Harap dikosongkan"),IF('Personal MTs'!AW38="",IF('Personal MTs'!AZ38="","OK","Harap dikosongkan"),IF('Personal MTs'!AW38&lt;&gt;"",IF('Personal MTs'!AZ38="","Wajib diisi",IF('Personal MTs'!AZ38&gt;1,"Tidak valid","OK"))))))))</f>
        <v>-</v>
      </c>
      <c r="BA38" s="30" t="str">
        <f>IF('Personal MTs'!AS38="",IF('Personal MTs'!BA38="","-","Harap dikosongkan"),IF('Personal MTs'!AS38=0,IF('Personal MTs'!BA38="","OK","Harap dikosongkan"),IF('Personal MTs'!AT38="",IF('Personal MTs'!BA38="","-","Harap dikosongkan"),IF('Personal MTs'!AT38&lt;&gt;1,IF('Personal MTs'!BA38="","OK","Harap dikosongkan"),IF('Personal MTs'!AZ38=0,IF('Personal MTs'!BA38="","OK","Harap dikosongkan"),IF('Personal MTs'!AZ38=1,IF('Personal MTs'!BA38="","Wajib diisi",IF('Personal MTs'!AZ38="",IF('Personal MTs'!BA38="","-","Harap dikosongkan"),IF('Personal MTs'!AZ38=0,IF('Personal MTs'!BA38="","OK","Harap dikosongkan"),IF('Personal MTs'!BA38="","Wajib diisi",IF('Personal MTs'!BA38&gt;2016,"Tidak valid",IF('Personal MTs'!BA38&lt;2005,"Tidak valid",IF('Personal MTs'!BA38&gt;'Personal MTs'!BA38,"Cek lagi","OK")))))))))))))</f>
        <v>-</v>
      </c>
      <c r="BB38" s="30" t="str">
        <f>IF('Personal MTs'!AS38="",IF('Personal MTs'!BB38="","-","Harap dikosongkan"),IF('Personal MTs'!AS38=0,IF('Personal MTs'!BB38="","OK","Harap dikosongkan"),IF('Personal MTs'!AT38="",IF('Personal MTs'!BB38="","-","Harap dikosongkan"),IF('Personal MTs'!AT38&lt;&gt;1,IF('Personal MTs'!BB38="","OK","Harap dikosongkan"),IF('Personal MTs'!AZ38=0,IF('Personal MTs'!BB38="","OK","Harap dikosongkan"),IF('Personal MTs'!AZ38=1,IF('Personal MTs'!BB38="","Wajib diisi",IF('Personal MTs'!AZ38="",IF('Personal MTs'!BB38="","-","Harap dikosongkan"),IF('Personal MTs'!AZ38=0,IF('Personal MTs'!BB38="","OK","Harap dikosongkan"),IF('Personal MTs'!BB38="","Wajib diisi",IF('Personal MTs'!BB38&gt;20000000,"Cek lagi",IF('Personal MTs'!BB38&lt;100000,"Cek lagi","OK"))))))))))))</f>
        <v>-</v>
      </c>
      <c r="BC38" s="30" t="str">
        <f>IF('Personal MTs'!BC38="","-",IF('Personal MTs'!BC38&gt;1,"Tidak valid","OK"))</f>
        <v>-</v>
      </c>
      <c r="BD38" s="30" t="str">
        <f>IF('Personal MTs'!BC38="",IF('Personal MTs'!BD38="","-","Harap dikosongkan"),IF('Personal MTs'!BC38=0,IF('Personal MTs'!BD38="","OK","Harap dikosongkan"),IF('Personal MTs'!BD38="","Wajib Diisi",IF('Personal MTs'!BD38&gt;2016,"Tidak valid",IF('Personal MTs'!BD38&lt;2005,"Tidak valid","OK")))))</f>
        <v>-</v>
      </c>
      <c r="BE38" s="30" t="str">
        <f>IF('Personal MTs'!BC38="",IF('Personal MTs'!BE38="","-","Harap dikosongkan"),IF('Personal MTs'!BC38=0,IF('Personal MTs'!BE38="","OK","Harap dikosongkan"),IF('Personal MTs'!BE38="","Wajib Diisi",IF('Personal MTs'!BE38&gt;2000000,"Cek lagi",IF('Personal MTs'!BE38&lt;50000,"Cek lagi","OK")))))</f>
        <v>-</v>
      </c>
      <c r="BF38" s="30" t="str">
        <f>IF('Personal MTs'!BF38="","-",IF('Personal MTs'!BF38&gt;1,"Tidak valid","OK"))</f>
        <v>-</v>
      </c>
      <c r="BG38" s="30" t="str">
        <f>IF('Personal MTs'!BF38="",IF('Personal MTs'!BG38&lt;&gt;"","Harap dikosongkan","-"),IF('Personal MTs'!BF38=0,IF('Personal MTs'!BG38&lt;&gt;"","Harap dikosongkan","OK"),IF('Personal MTs'!BG38="","Wajib Diisi",IF('Personal MTs'!BG38&gt;4,"Tidak valid",IF('Personal MTs'!BG38&lt;1,"Tidak valid","OK")))))</f>
        <v>-</v>
      </c>
      <c r="BH38" s="30" t="str">
        <f>IF('Personal MTs'!BF38="",IF('Personal MTs'!BH38&lt;&gt;"","Harap dikosongkan","-"),IF('Personal MTs'!BF38=0,IF('Personal MTs'!BH38&lt;&gt;"","Harap dikosongkan","OK"),IF('Personal MTs'!BH38="","Wajib Diisi",IF('Personal MTs'!BH38&gt;4,"Tidak valid",IF('Personal MTs'!BH38&lt;1,"Tidak valid","OK")))))</f>
        <v>-</v>
      </c>
      <c r="BI38" s="30" t="str">
        <f>IF('Personal MTs'!BF38="",IF('Personal MTs'!BI38&lt;&gt;"","Harap dikosongkan","-"),IF('Personal MTs'!BF38=0,IF('Personal MTs'!BI38&lt;&gt;"","Harap dikosongkan","OK"),IF('Personal MTs'!BI38="","Wajib Diisi",IF('Personal MTs'!BI38&gt;2015,"Tidak valid",IF('Personal MTs'!BI38&lt;1980,"Tidak valid","OK")))))</f>
        <v>-</v>
      </c>
      <c r="BJ38" s="30" t="str">
        <f>IF('Personal MTs'!BJ38="","-",IF('Personal MTs'!BJ38&gt;1,"Tidak valid","OK"))</f>
        <v>-</v>
      </c>
      <c r="BK38" s="30" t="str">
        <f>IF('Personal MTs'!BJ38="",IF('Personal MTs'!BK38&lt;&gt;"","Kolom BJ harus diisi","-"),IF('Personal MTs'!BJ38=0,IF('Personal MTs'!BK38&lt;&gt;"","Harap dikosongkan","OK"),IF('Personal MTs'!BK38="","Wajib Diisi",IF('Personal MTs'!BK38&gt;2016,"Tidak valid",IF('Personal MTs'!BK38&lt;1980,"Tidak valid","OK")))))</f>
        <v>-</v>
      </c>
      <c r="BL38" s="30" t="str">
        <f>IF('Personal MTs'!BL38="","-",IF('Personal MTs'!BL38&gt;1,"Tidak valid","OK"))</f>
        <v>-</v>
      </c>
      <c r="BM38" s="30" t="str">
        <f>IF('Personal MTs'!BL38="",IF('Personal MTs'!BM38&lt;&gt;"","Kolom BL harus diisi","-"),IF('Personal MTs'!BL38=0,IF('Personal MTs'!BM38&lt;&gt;"","Harap dikosongkan","OK"),IF('Personal MTs'!BM38="","Wajib Diisi",IF('Personal MTs'!BM38&gt;2016,"Tidak valid",IF('Personal MTs'!BM38&lt;1980,"Tidak valid","OK")))))</f>
        <v>-</v>
      </c>
      <c r="BN38" s="30" t="str">
        <f>IF('Personal MTs'!BN38="","-",IF('Personal MTs'!BN38&gt;1,"Tidak valid","OK"))</f>
        <v>-</v>
      </c>
      <c r="BO38" s="30" t="str">
        <f>IF('Personal MTs'!BN38="",IF('Personal MTs'!BO38&lt;&gt;"","Kolom BN harus diisi","-"),IF('Personal MTs'!BN38=0,IF('Personal MTs'!BO38&lt;&gt;"","Harap dikosongkan","OK"),IF('Personal MTs'!BO38="","Wajib Diisi",IF('Personal MTs'!BO38&gt;2016,"Tidak valid",IF('Personal MTs'!BO38&lt;1980,"Tidak valid","OK")))))</f>
        <v>-</v>
      </c>
      <c r="BP38" s="30" t="str">
        <f>IF('Personal MTs'!BP38="","-",IF('Personal MTs'!BP38&gt;1,"Tidak valid","OK"))</f>
        <v>-</v>
      </c>
      <c r="BQ38" s="30" t="str">
        <f>IF('Personal MTs'!BP38="",IF('Personal MTs'!BQ38&lt;&gt;"","Kolom BP harus diisi","-"),IF('Personal MTs'!BP38=0,IF('Personal MTs'!BQ38&lt;&gt;"","Harap dikosongkan","OK"),IF('Personal MTs'!BQ38="","Wajib Diisi",IF('Personal MTs'!BQ38&gt;2016,"Tidak valid",IF('Personal MTs'!BQ38&lt;1980,"Tidak valid","OK")))))</f>
        <v>-</v>
      </c>
      <c r="BR38" s="30" t="str">
        <f>IF('Personal MTs'!BR38="","-",IF('Personal MTs'!BR38&gt;1,"Tidak valid","OK"))</f>
        <v>-</v>
      </c>
      <c r="BS38" s="30" t="str">
        <f>IF('Personal MTs'!BR38="",IF('Personal MTs'!BS38&lt;&gt;"","Kolom BR harus diisi","-"),IF('Personal MTs'!BR38=0,IF('Personal MTs'!BS38&lt;&gt;"","Harap dikosongkan","OK"),IF('Personal MTs'!BS38="","Wajib Diisi",IF('Personal MTs'!BS38&gt;2016,"Tidak valid",IF('Personal MTs'!BS38&lt;1980,"Tidak valid","OK")))))</f>
        <v>-</v>
      </c>
      <c r="BT38" s="30" t="str">
        <f>IF('Personal MTs'!BT38="","-",IF(LEN('Personal MTs'!BT38)&lt;5,"Cek lagi","OK"))</f>
        <v>-</v>
      </c>
      <c r="BU38" s="30" t="str">
        <f>IF('Personal MTs'!BU38="","-",IF(LEN('Personal MTs'!BU38)&lt;4,"Cek lagi","OK"))</f>
        <v>-</v>
      </c>
      <c r="BV38" s="30" t="str">
        <f>IF('Personal MTs'!BV38="","-",IF(LEN('Personal MTs'!BV38)&lt;4,"Cek lagi","OK"))</f>
        <v>-</v>
      </c>
      <c r="BW38" s="30" t="str">
        <f>IF('Personal MTs'!BW38="","-",IF(LEN('Personal MTs'!BW38)&lt;4,"Cek lagi","OK"))</f>
        <v>-</v>
      </c>
      <c r="BX38" s="30" t="str">
        <f>IF('Personal MTs'!BX38="","-",IF(LEN('Personal MTs'!BX38)&lt;4,"Cek lagi","OK"))</f>
        <v>-</v>
      </c>
      <c r="BY38" s="30" t="str">
        <f>IF('Personal MTs'!BY38="","-",IF(LEN('Personal MTs'!BY38)&lt;&gt;5,"Tidak valid","OK"))</f>
        <v>-</v>
      </c>
      <c r="BZ38" s="30" t="str">
        <f>IF('Personal MTs'!BZ38="","-",IF('Personal MTs'!BZ38&gt;5,"Tidak valid",IF('Personal MTs'!BZ38&lt;1,"Tidak valid","OK")))</f>
        <v>-</v>
      </c>
      <c r="CA38" s="30" t="str">
        <f>IF('Personal MTs'!CA38="","-",IF('Personal MTs'!CA38&gt;8,"Tidak valid",IF('Personal MTs'!CA38&lt;1,"Tidak valid","OK")))</f>
        <v>-</v>
      </c>
      <c r="CB38" s="30" t="str">
        <f>IF('Personal MTs'!CB38="","-",IF(LEN('Personal MTs'!CB38)&lt;9,"Cek lagi",IF(LEN('Personal MTs'!CB38)&gt;14,"Cek lagi","OK")))</f>
        <v>-</v>
      </c>
      <c r="CC38" s="103" t="str">
        <f>IF('Personal MTs'!CC38="","-",IF('Personal MTs'!CC38&gt;6,"Tidak valid",IF('Personal MTs'!CC38&lt;1,"Tidak valid","OK")))</f>
        <v>-</v>
      </c>
      <c r="CD38" s="103" t="str">
        <f>IF('Personal MTs'!CD38="","-",IF('Personal MTs'!CD38&gt;6,"Tidak valid",IF('Personal MTs'!CD38&lt;1,"Tidak valid","OK")))</f>
        <v>-</v>
      </c>
      <c r="CE38" s="103" t="str">
        <f>IF('Personal MTs'!S38="","-",IF('Personal MTs'!S38&lt;6,IF('Personal MTs'!CE38="","OK","Cek lagi Kolom S"),IF(AND('Personal MTs'!S38&lt;6,'Personal MTs'!CE38&lt;&gt;""),"Harap Dikosongkan",IF(AND('Personal MTs'!S38&lt;6,'Personal MTs'!CE38=""),"-",IF(AND('Personal MTs'!S38&gt;5,'Personal MTs'!CE38=""),"Wajib Diisi",IF(OR(AND('Personal MTs'!S38&gt;5,'Personal MTs'!CE38&lt;"01"),AND('Personal MTs'!S38&gt;5,'Personal MTs'!CE38&gt;"18")),"Tidak Valid","OK"))))))</f>
        <v>-</v>
      </c>
      <c r="CF38" s="103" t="str">
        <f>IF('Personal MTs'!S38="","-",IF('Personal MTs'!S38&lt;6,IF('Personal MTs'!CF38="","OK","Cek lagi Kolom S"),IF(AND('Personal MTs'!S38&lt;6,'Personal MTs'!CF38&lt;&gt;""),"Harap Dikosongkan",IF(AND('Personal MTs'!S38&lt;6,'Personal MTs'!CF38=""),"-",IF(AND('Personal MTs'!S38&gt;5,'Personal MTs'!CF38=""),"Wajib Diisi","OK")))))</f>
        <v>-</v>
      </c>
      <c r="CG38" s="103" t="str">
        <f>IF('Personal MTs'!S38="","-",IF('Personal MTs'!S38&lt;6,IF('Personal MTs'!CG38="","OK","Cek lagi Kolom S"),IF(AND('Personal MTs'!S38&lt;6,'Personal MTs'!CG38&lt;&gt;""),"Harap Dikosongkan",IF(AND('Personal MTs'!S38&lt;6,'Personal MTs'!CG38=""),"-",IF(AND('Personal MTs'!S38&gt;5,'Personal MTs'!CG38=""),"Wajib Diisi",IF(OR(AND('Personal MTs'!S38&gt;5,'Personal MTs'!CG38&lt;1980),AND('Personal MTs'!S38&gt;5,'Personal MTs'!CG38&gt;2016)),"Cek lagi","OK"))))))</f>
        <v>-</v>
      </c>
      <c r="CH38" s="103" t="str">
        <f>IF('Personal MTs'!S38="","-",IF('Personal MTs'!S38&lt;8,IF('Personal MTs'!CH38="","OK","Cek lagi Kolom S"),IF(AND('Personal MTs'!S38&lt;8,'Personal MTs'!CH38&lt;&gt;""),"Harap Dikosongkan",IF(AND('Personal MTs'!S38&lt;8,'Personal MTs'!CH38=""),"-",IF(AND('Personal MTs'!S38&gt;7,'Personal MTs'!CH38=""),"Wajib Diisi",IF(OR(AND('Personal MTs'!S38&gt;7,'Personal MTs'!CH38&lt;"01"),AND('Personal MTs'!S38&gt;7,'Personal MTs'!CH38&gt;"18")),"Tidak Valid","OK"))))))</f>
        <v>-</v>
      </c>
      <c r="CI38" s="103" t="str">
        <f>IF('Personal MTs'!S38="","-",IF('Personal MTs'!S38&lt;8,IF('Personal MTs'!CI38="","OK","Cek lagi Kolom S"),IF(AND('Personal MTs'!S38&lt;8,'Personal MTs'!CI38&lt;&gt;""),"Harap Dikosongkan",IF(AND('Personal MTs'!S38&lt;8,'Personal MTs'!CI38=""),"-",IF(AND('Personal MTs'!S38&gt;7,'Personal MTs'!CI38=""),"Wajib Diisi","OK")))))</f>
        <v>-</v>
      </c>
      <c r="CJ38" s="103" t="str">
        <f>IF('Personal MTs'!S38="","-",IF('Personal MTs'!S38&lt;8,IF('Personal MTs'!CJ38="","OK","Cek lagi Kolom S"),IF(AND('Personal MTs'!S38&lt;8,'Personal MTs'!CJ38&lt;&gt;""),"Harap Dikosongkan",IF(AND('Personal MTs'!S38&lt;8,'Personal MTs'!CJ38=""),"-",IF(AND('Personal MTs'!S38&gt;7,'Personal MTs'!CJ38=""),"Wajib Diisi",IF(OR(AND('Personal MTs'!S38&gt;7,'Personal MTs'!CJ38&lt;1980),AND('Personal MTs'!S38&gt;7,'Personal MTs'!CJ38&gt;2016)),"Cek lagi","OK"))))))</f>
        <v>-</v>
      </c>
      <c r="CK38" s="103" t="str">
        <f>IF('Personal MTs'!S38="","-",IF('Personal MTs'!S38&lt;9,IF('Personal MTs'!CK38="","OK","Cek lagi Kolom S"),IF(AND('Personal MTs'!S38&lt;9,'Personal MTs'!CK38&lt;&gt;""),"Harap Dikosongkan",IF(AND('Personal MTs'!S38&lt;9,'Personal MTs'!CK38=""),"-",IF(AND('Personal MTs'!S38&gt;8,'Personal MTs'!CK38=""),"Wajib Diisi",IF(OR(AND('Personal MTs'!S38&gt;8,'Personal MTs'!CK38&lt;"01"),AND('Personal MTs'!S38&gt;8,'Personal MTs'!CK38&gt;"18")),"Tidak Valid","OK"))))))</f>
        <v>-</v>
      </c>
      <c r="CL38" s="103" t="str">
        <f>IF('Personal MTs'!S38="","-",IF('Personal MTs'!S38&lt;9,IF('Personal MTs'!CL38="","OK","Cek lagi Kolom S"),IF(AND('Personal MTs'!S38&lt;9,'Personal MTs'!CL38&lt;&gt;""),"Harap Dikosongkan",IF(AND('Personal MTs'!S38&lt;9,'Personal MTs'!CL38=""),"-",IF(AND('Personal MTs'!S38&gt;8,'Personal MTs'!CL38=""),"Wajib Diisi","OK")))))</f>
        <v>-</v>
      </c>
      <c r="CM38" s="103" t="str">
        <f>IF('Personal MTs'!S38="","-",IF('Personal MTs'!S38&lt;9,IF('Personal MTs'!CM38="","OK","Cek lagi Kolom S"),IF(AND('Personal MTs'!S38&lt;9,'Personal MTs'!CM38&lt;&gt;""),"Harap Dikosongkan",IF(AND('Personal MTs'!S38&lt;9,'Personal MTs'!CM38=""),"-",IF(AND('Personal MTs'!S38&gt;8,'Personal MTs'!CM38=""),"Wajib Diisi",IF(OR(AND('Personal MTs'!S38&gt;8,'Personal MTs'!CM38&lt;1980),AND('Personal MTs'!S38&gt;8,'Personal MTs'!CM38&gt;2016)),"Cek lagi","OK"))))))</f>
        <v>-</v>
      </c>
      <c r="CN38" s="103" t="str">
        <f>IF(AND('Personal MTs'!AH38=1,'Personal MTs'!U38=2,'Personal MTs'!AC38=1),IF(AND('Personal MTs'!AH38=1,'Personal MTs'!U38=2,'Personal MTs'!AC38=1,'Personal MTs'!CN38=""),"Wajib Diisi",IF(AND('Personal MTs'!AH38=1,'Personal MTs'!U38=2,'Personal MTs'!AC38=1,'Personal MTs'!CN38&lt;&gt;""),"OK","-")),IF('Personal MTs'!CN38&lt;&gt;"","Harap Dikosongkan","-"))</f>
        <v>-</v>
      </c>
      <c r="CO38" s="103" t="str">
        <f>IF(AND('Personal MTs'!AH38=1,'Personal MTs'!U38=2,'Personal MTs'!AC38=1),IF('Personal MTs'!CO38="","Wajib Diisi",IF(VALUE(RIGHT('Personal MTs'!CO38,4))&gt;2016,"Tahun cek lagi",IF(VALUE(RIGHT('Personal MTs'!CO38,4))&lt;1961,"Tahun cek lagi","OK"))),IF('Personal MTs'!CO38&lt;&gt;"","Harap dikosongkan","-"))</f>
        <v>-</v>
      </c>
      <c r="CP38" s="103" t="str">
        <f>IF(AND('Personal MTs'!AH38=1,'Personal MTs'!U38=2,'Personal MTs'!AC38=1,'Personal MTs'!V38=1),IF(AND('Personal MTs'!AH38=1,'Personal MTs'!U38=2,'Personal MTs'!AC38=1,'Personal MTs'!CP38="",,'Personal MTs'!V38=1),"Wajib Diisi",IF(AND('Personal MTs'!AH38=1,'Personal MTs'!U38=2,'Personal MTs'!AC38=1,'Personal MTs'!CP38&lt;&gt;"",'Personal MTs'!V38=1),"OK","-")),IF('Personal MTs'!CP38&lt;&gt;"","Harap Dikosongkan","-"))</f>
        <v>-</v>
      </c>
      <c r="CQ38" s="103" t="str">
        <f>IF(AND('Personal MTs'!AH38=1,'Personal MTs'!U38=2,'Personal MTs'!AC38=1,'Personal MTs'!V38=1),IF('Personal MTs'!CQ38="","Wajib Diisi",IF(VALUE(RIGHT('Personal MTs'!CQ38,4))&gt;2016,"Tahun cek lagi",IF(VALUE(RIGHT('Personal MTs'!CQ38,4))&lt;2006,"Tahun cek lagi","OK"))),IF('Personal MTs'!CQ38&lt;&gt;"","Harap dikosongkan","-"))</f>
        <v>-</v>
      </c>
      <c r="CR38" s="103" t="str">
        <f>IF(AND('Personal MTs'!AS38="",'Personal MTs'!CR38=""),"-",IF(AND('Personal MTs'!AS38=0,'Personal MTs'!CR38=""),"OK",IF(AND('Personal MTs'!AS38=1,'Personal MTs'!CR38=""),"Wajib Diisi",IF('Personal MTs'!AS38="",IF('Personal MTs'!CR38&lt;&gt;"","Harap dikosongkan","-"),IF('Personal MTs'!AS38&gt;1,IF('Personal MTs'!CR38="","-","Harap dikosongkan"),IF('Personal MTs'!CR38="","-",IF(LEN('Personal MTs'!CR38)&gt;54,"Tidak valid",IF(LEN('Personal MTs'!CR38)&lt;2,"Tidak valid",IF(VALUE('Personal MTs'!CR38)&lt;0,"Cek lagi","OK")))))))))</f>
        <v>-</v>
      </c>
      <c r="CS38" s="103" t="str">
        <f>IF(AND('Personal MTs'!AS38="",'Personal MTs'!CS38=""),"-",IF(AND('Personal MTs'!AS38=0,'Personal MTs'!CS38=""),"OK",IF(AND('Personal MTs'!AS38=1,'Personal MTs'!CS38=""),"Wajib Diisi",IF(OR('Personal MTs'!AS38="",'Personal MTs'!AS38=0),IF('Personal MTs'!CS38&lt;&gt;"","Harap dikosongkan","-"),IF('Personal MTs'!AS38&gt;1,IF('Personal MTs'!CS38="","-","Harap dikosongkan"),IF('Personal MTs'!CS38="","-",IF(('Personal MTs'!CS38)&gt;6,"Tidak Valid",IF(('Personal MTs'!CS38)&lt;1,"Tidak Valid",IF(VALUE('Personal MTs'!CS38)&lt;0,"Cek lagi","OK")))))))))</f>
        <v>-</v>
      </c>
      <c r="CT38" s="103" t="str">
        <f>IF(AND('Personal MTs'!AS38="",'Personal MTs'!CT38=""),"-",IF(AND('Personal MTs'!AS38=0,'Personal MTs'!CT38=""),"OK",IF(AND('Personal MTs'!AT38=1,'Personal MTs'!CT38=""),"Wajib Diisi",IF(AND('Personal MTs'!AT38&gt;1,'Personal MTs'!CT38=""),"OK",IF(AND('Personal MTs'!AT38&lt;&gt;1,'Personal MTs'!CT38&lt;&gt;""),"Harap Dikosongkan",IF(AND('Personal MTs'!AT38=1,'Personal MTs'!CT38&lt;&gt;""),IF(VALUE(RIGHT('Personal MTs'!CT38,4))&gt;2016,"Tahun cek lagi",IF(VALUE(RIGHT('Personal MTs'!CT38,4))&lt;2006,"Tahun cek lagi","OK")),"-"))))))</f>
        <v>-</v>
      </c>
      <c r="CU38" s="103" t="str">
        <f>IF(AND('Personal MTs'!AS38="",'Personal MTs'!CU38=""),"-",IF(AND('Personal MTs'!AS38=0,'Personal MTs'!CU38=""),"OK",IF(AND('Personal MTs'!AT38=1,'Personal MTs'!CU38=""),"Wajib Diisi",IF(AND('Personal MTs'!AT38&gt;1,'Personal MTs'!CT38=""),"OK",IF(AND('Personal MTs'!AT38&lt;&gt;1,'Personal MTs'!CU38&lt;&gt;""),"Harap Dikosongkan",IF(AND('Personal MTs'!AT38=1,'Personal MTs'!CU38&lt;&gt;""),IF(LEN('Personal MTs'!CU38)&gt;54,"Tidak Valid",IF(LEN('Personal MTs'!CU38)&lt;2,"Tidak Valid","OK")),"-"))))))</f>
        <v>-</v>
      </c>
      <c r="CV38" s="103" t="str">
        <f>IF(AND('Personal MTs'!AS38="",'Personal MTs'!CV38=""),"-",IF(AND('Personal MTs'!AS38=0,'Personal MTs'!CV38=""),"OK",IF(AND('Personal MTs'!AT38=1,'Personal MTs'!CV38=""),"Wajib Diisi",IF(AND('Personal MTs'!AT38&gt;1,'Personal MTs'!CV38=""),"OK",IF(AND('Personal MTs'!AT38&lt;&gt;1,'Personal MTs'!CV38&lt;&gt;""),"Harap Dikosongkan",IF(AND('Personal MTs'!AT38=1,'Personal MTs'!CV38&lt;&gt;""),IF(VALUE(RIGHT('Personal MTs'!CV38,4))&gt;2016,"Tahun cek lagi",IF(VALUE(RIGHT('Personal MTs'!CV38,4))&lt;2006,"Tahun cek lagi","OK")),"-"))))))</f>
        <v>-</v>
      </c>
      <c r="CW38" s="103" t="str">
        <f>IF(AND('Personal MTs'!AS38="",'Personal MTs'!CW38=""),"-",IF(AND('Personal MTs'!AS38=0,'Personal MTs'!CW38=""),"OK",IF(AND('Personal MTs'!AS38=1,'Personal MTs'!CW38=""),"Wajib Diisi",IF(AND('Personal MTs'!AS38&lt;&gt;1,'Personal MTs'!CW38&lt;&gt;""),"Harap Dikosongkan",IF(AND('Personal MTs'!AS38=1,'Personal MTs'!CW38&lt;&gt;""),IF(LEN('Personal MTs'!CW38)&gt;3,"Tidak Valid",IF(LEN('Personal MTs'!CW38)&lt;3,"Tidak Valid","OK")),"-")))))</f>
        <v>-</v>
      </c>
      <c r="CX38" s="103" t="str">
        <f>IF(AND('Personal MTs'!AS38="",'Personal MTs'!CX38=""),"-",IF(AND('Personal MTs'!AS38=0,'Personal MTs'!CX38=""),"OK",IF(AND('Personal MTs'!AS38=1,'Personal MTs'!CX38=""),"Wajib Diisi",IF(AND('Personal MTs'!AS38&lt;&gt;1,'Personal MTs'!CX38&lt;&gt;""),"Harap Dikosongkan",IF(AND('Personal MTs'!AS38=1,'Personal MTs'!CX38&lt;&gt;""),"OK","-")))))</f>
        <v>-</v>
      </c>
    </row>
    <row r="39" spans="1:102" s="23" customFormat="1" ht="15" customHeight="1">
      <c r="A39" s="30" t="str">
        <f>IF('Personal MTs'!A39="","-",IF(LEN('Personal MTs'!A39)&lt;&gt;12,"Tidak valid","OK"))</f>
        <v>-</v>
      </c>
      <c r="B39" s="30" t="str">
        <f>IF('Personal MTs'!B39="","-",IF(LEN('Personal MTs'!B39)&lt;&gt;8,"Tidak valid","OK"))</f>
        <v>-</v>
      </c>
      <c r="C39" s="31" t="str">
        <f>IF('Personal MTs'!C39="","-",IF(LEN('Personal MTs'!C39)&lt;5,"Cek lagi","OK"))</f>
        <v>-</v>
      </c>
      <c r="D39" s="30" t="str">
        <f>IF('Personal MTs'!D39="","-",IF('Personal MTs'!D39="MTsN","OK",IF('Personal MTs'!D39="MTsS","OK","Tidak valid")))</f>
        <v>-</v>
      </c>
      <c r="E39" s="30" t="str">
        <f>IF('Personal MTs'!E39="","-",IF(LEN('Personal MTs'!E39)&lt;5,"Cek lagi","OK"))</f>
        <v>-</v>
      </c>
      <c r="F39" s="30" t="str">
        <f>IF('Personal MTs'!F39="","-",IF(LEN('Personal MTs'!F39)&lt;4,"Cek lagi","OK"))</f>
        <v>-</v>
      </c>
      <c r="G39" s="30" t="str">
        <f>IF('Personal MTs'!G39="","-",IF(LEN('Personal MTs'!G39)&lt;4,"Cek lagi","OK"))</f>
        <v>-</v>
      </c>
      <c r="H39" s="30" t="str">
        <f>IF('Personal MTs'!H39="","-",IF(LEN('Personal MTs'!H39)&lt;4,"Cek lagi","OK"))</f>
        <v>-</v>
      </c>
      <c r="I39" s="30" t="str">
        <f>IF('Personal MTs'!I39="","-",IF(LEN('Personal MTs'!I39)&lt;4,"Cek lagi","OK"))</f>
        <v>-</v>
      </c>
      <c r="J39" s="30" t="str">
        <f>IF('Personal MTs'!J39="","-",IF(LEN('Personal MTs'!J39)&lt;&gt;5,"Tidak valid","OK"))</f>
        <v>-</v>
      </c>
      <c r="K39" s="30" t="str">
        <f>IF('Personal MTs'!K39="","-",IF(LEN('Personal MTs'!K39)&lt;&gt;18,"Tidak valid",IF(VALUE('Personal MTs'!K39)&lt;0,"Cek lagi","OK")))</f>
        <v>-</v>
      </c>
      <c r="L39" s="30" t="str">
        <f>IF('Personal MTs'!L39="","-",IF(LEN('Personal MTs'!L39)&lt;&gt;16,"Tidak valid","OK"))</f>
        <v>-</v>
      </c>
      <c r="M39" s="30" t="str">
        <f>IF('Personal MTs'!M39="","-",IF(LEN('Personal MTs'!M39)&lt;4,"Cek lagi","OK"))</f>
        <v>-</v>
      </c>
      <c r="N39" s="30" t="str">
        <f>IF('Personal MTs'!N39="","-",IF(LEN('Personal MTs'!N39)&lt;16,"Tidak valid","OK"))</f>
        <v>-</v>
      </c>
      <c r="O39" s="30" t="str">
        <f>IF('Personal MTs'!O39="","-",IF(LEN('Personal MTs'!O39)&lt;4,"Cek lagi","OK"))</f>
        <v>-</v>
      </c>
      <c r="P39" s="31" t="str">
        <f>IF('Personal MTs'!P39="","-",IF(VALUE(LEFT('Personal MTs'!P39,2))&gt;31,"Tanggal tidak valid",IF(VALUE(LEFT(RIGHT('Personal MTs'!P39,7),2))&gt;12,"Bulan tidak valid",IF(VALUE(RIGHT('Personal MTs'!P39,4))&gt;2000,"Umur terlalu muda",IF(VALUE(RIGHT('Personal MTs'!P39,4))&lt;1945,"Umur terlalu tua","OK")))))</f>
        <v>-</v>
      </c>
      <c r="Q39" s="30" t="str">
        <f>IF('Personal MTs'!Q39="","-",IF('Personal MTs'!Q39="L","OK",IF('Personal MTs'!Q39="P","OK","Tidak valid")))</f>
        <v>-</v>
      </c>
      <c r="R39" s="30" t="str">
        <f>IF('Personal MTs'!R39="","-",IF(LEN('Personal MTs'!R39)&lt;4,"Cek lagi","OK"))</f>
        <v>-</v>
      </c>
      <c r="S39" s="30" t="str">
        <f>IF('Personal MTs'!S39="","-",IF('Personal MTs'!S39&gt;9,"Tidak valid","OK"))</f>
        <v>-</v>
      </c>
      <c r="T39" s="30" t="str">
        <f>IF('Personal MTs'!S39="","-",IF('Personal MTs'!S39&gt;2,IF('Personal MTs'!T39="","Wajib Diisi",IF(VALUE('Personal MTs'!T39)&gt;18,"Tidak valid","OK")),IF('Personal MTs'!S39&lt;3,IF('Personal MTs'!T39="","OK","Harap dikosongkan"))))</f>
        <v>-</v>
      </c>
      <c r="U39" s="30" t="str">
        <f>IF('Personal MTs'!U39="","-",IF('Personal MTs'!U39&gt;2,"Tidak valid",IF('Personal MTs'!U39&lt;1,"Tidak valid","OK")))</f>
        <v>-</v>
      </c>
      <c r="V39" s="30" t="str">
        <f>IF('Personal MTs'!U39="",IF('Personal MTs'!V39="","-","Tidak valid"),IF('Personal MTs'!U39=2,IF('Personal MTs'!V39="","Wajib Diisi",IF(VALUE('Personal MTs'!V39)&gt;1,"Tidak valid","OK")),IF('Personal MTs'!U39=1,IF('Personal MTs'!V39="","OK","Harap dikosongkan"))))</f>
        <v>-</v>
      </c>
      <c r="W39" s="31" t="str">
        <f>IF('Personal MTs'!U39=1,"OK",IF('Personal MTs'!V39="",IF('Personal MTs'!W39&lt;&gt;"","Harap dikosongkan","-"),IF('Personal MTs'!V39=0,IF('Personal MTs'!W39&lt;&gt;"","Harap dikosongkan","OK"),IF('Personal MTs'!W39="","Wajib Diisi",IF(VALUE(LEFT('Personal MTs'!W39,2))&gt;31,"Tanggal tidak valid",IF(VALUE(LEFT(RIGHT('Personal MTs'!W39,7),2))&gt;12,"Bulan tidak valid",IF(VALUE(RIGHT('Personal MTs'!W39,4))&gt;2016,"Tahun cek lagi",IF(VALUE(RIGHT('Personal MTs'!W39,4))&lt;1990,"Tahun cek lagi","OK"))))))))</f>
        <v>-</v>
      </c>
      <c r="X39" s="30" t="str">
        <f>IF('Personal MTs'!U39="","-",IF('Personal MTs'!U39=1,IF('Personal MTs'!X39="","Wajib Diisi",IF(VALUE(LEFT('Personal MTs'!X39,2))&gt;14,"Tidak valid","OK")),IF('Personal MTs'!U39=2,(IF('Personal MTs'!V39&lt;1,IF('Personal MTs'!X39="","OK","Harap dikosongkan"),IF('Personal MTs'!X39="","Wajib Diisi",IF(VALUE(LEFT('Personal MTs'!X39,2))&gt;14,"Tidak valid","OK")))))))</f>
        <v>-</v>
      </c>
      <c r="Y39" s="31" t="str">
        <f>IF('Personal MTs'!U39="","-",IF('Personal MTs'!U39=2,"OK",IF('Personal MTs'!U39=1,IF('Personal MTs'!Y39="","Wajib Diisi",IF('Personal MTs'!Y39="","-",IF(VALUE(LEFT('Personal MTs'!Y39,2))&gt;31,"Tanggal tidak valid",IF(VALUE(LEFT(RIGHT('Personal MTs'!Y39,7),2))&gt;12,"Bulan tidak valid",IF(VALUE(RIGHT('Personal MTs'!Y39,4))&gt;2016,"Tahun cek lagi",IF(VALUE(RIGHT('Personal MTs'!Y39,4))&lt;1960,"Tahun cek lagi","OK")))))))))</f>
        <v>-</v>
      </c>
      <c r="Z39" s="31" t="str">
        <f>IF('Personal MTs'!Z39="","-",IF(VALUE(LEFT('Personal MTs'!Z39,2))&gt;31,"Tanggal tidak valid",IF(VALUE(LEFT(RIGHT('Personal MTs'!Z39,7),2))&gt;12,"Bulan tidak valid",IF(VALUE(RIGHT('Personal MTs'!Z39,4))&gt;2016,"Tahun cek lagi",IF(VALUE(RIGHT('Personal MTs'!Z39,4))&lt;1960,"Tahun cek lagi","OK")))))</f>
        <v>-</v>
      </c>
      <c r="AA39" s="31" t="str">
        <f>IF('Personal MTs'!AA39="","-",IF(VALUE(LEFT('Personal MTs'!AA39,2))&gt;31,"Tanggal tidak valid",IF(VALUE(LEFT(RIGHT('Personal MTs'!AA39,7),2))&gt;12,"Bulan tidak valid",IF(VALUE(RIGHT('Personal MTs'!AA39,4))&gt;2016,"Tahun cek lagi",IF(VALUE(RIGHT('Personal MTs'!AA39,4))&lt;1960,"Tahun cek lagi","OK")))))</f>
        <v>-</v>
      </c>
      <c r="AB39" s="30" t="str">
        <f>IF('Personal MTs'!AB39="","-",IF('Personal MTs'!AB39&gt;6,"Tidak valid",IF('Personal MTs'!AB39&lt;1,"Tidak valid","OK")))</f>
        <v>-</v>
      </c>
      <c r="AC39" s="30" t="str">
        <f>IF('Personal MTs'!AC39="","-",IF('Personal MTs'!AC39&gt;4,"Tidak valid",IF('Personal MTs'!AC39&lt;1,"Tidak valid","OK")))</f>
        <v>-</v>
      </c>
      <c r="AD39" s="30" t="str">
        <f>IF('Personal MTs'!AD39="","-",IF('Personal MTs'!AD39&gt;20000000,"Cek lagi","OK"))</f>
        <v>-</v>
      </c>
      <c r="AE39" s="30" t="str">
        <f>IF('Personal MTs'!AE39="","-",IF('Personal MTs'!AE39&gt;2,"Tidak valid",IF('Personal MTs'!AE39&lt;1,"Tidak valid","OK")))</f>
        <v>-</v>
      </c>
      <c r="AF39" s="30" t="str">
        <f>IF('Personal MTs'!AE39="",IF('Personal MTs'!AF39="","-","Harap dikosongkan"),IF('Personal MTs'!AE39=1,IF('Personal MTs'!AF39="","OK","Harap dikosongkan"),IF('Personal MTs'!AF39="","Wajib Diisi",IF('Personal MTs'!AF39&gt;8,"Tidak valid",IF('Personal MTs'!AF39&lt;1,"Tidak valid","OK")))))</f>
        <v>-</v>
      </c>
      <c r="AG39" s="53" t="str">
        <f>IF('Personal MTs'!AE39=1,IF('Personal MTs'!AG39="","OK","Harap dikosongkan"),IF('Personal MTs'!AF39="",IF('Personal MTs'!AF39="","-","Harap dikosongkan"),IF('Personal MTs'!AF39="",IF('Personal MTs'!AG39="","OK","Harap dikosongkan"),IF('Personal MTs'!AF39&lt;&gt;"",IF('Personal MTs'!AG39="","Wajib Diisi",IF(LEN('Personal MTs'!AG39)&lt;&gt;8,"Tidak valid","OK"))))))</f>
        <v>-</v>
      </c>
      <c r="AH39" s="30" t="str">
        <f>IF('Personal MTs'!AH39="","-",IF('Personal MTs'!AH39&gt;2,"Tidak valid",IF('Personal MTs'!AH39&lt;1,"Tidak valid","OK")))</f>
        <v>-</v>
      </c>
      <c r="AI39" s="30" t="str">
        <f>IF('Personal MTs'!AI39="","-",IF('Personal MTs'!AI39&gt;5,"Tidak valid",IF('Personal MTs'!AI39&lt;1,"Tidak valid","OK")))</f>
        <v>-</v>
      </c>
      <c r="AJ39" s="30" t="str">
        <f>IF('Personal MTs'!AH39="",IF('Personal MTs'!AJ39="","-","Kolom AA Wajib Diisi"),IF('Personal MTs'!AH39=1,IF('Personal MTs'!AJ39="","Wajib Diisi",IF(VALUE('Personal MTs'!AJ39)&gt;0,IF(VALUE('Personal MTs'!AJ39)&lt;34,"OK","Tidak valid"))),IF('Personal MTs'!AH39&gt;1,IF('Personal MTs'!AJ39="","OK","Harap dikosongkan"))))</f>
        <v>-</v>
      </c>
      <c r="AK39" s="30" t="str">
        <f>IF('Personal MTs'!AH39&amp;'Personal MTs'!AJ39&amp;'Personal MTs'!AK39="","-",IF(VALUE('Personal MTs'!AH39&amp;'Personal MTs'!AJ39&amp;'Personal MTs'!AK39)=2,"OK",IF('Personal MTs'!AJ39="",IF(VALUE('Personal MTs'!AK39)&gt;0,"Harap dikosongkan","-"),IF('Personal MTs'!AJ39&lt;&gt;"",IF(VALUE('Personal MTs'!AK39)&gt;0,IF(VALUE('Personal MTs'!AK39)&gt;50,"Cek lagi","OK"),"Wajib Diisi")))))</f>
        <v>-</v>
      </c>
      <c r="AL39" s="30" t="str">
        <f>IF('Personal MTs'!AH39="",IF('Personal MTs'!AL39="","-","Kolom Z Wajib Diisi"),IF('Personal MTs'!AH39=2,IF('Personal MTs'!AL39="","Wajib Diisi",IF(VALUE('Personal MTs'!AL39)&gt;0,IF(VALUE('Personal MTs'!AL39)&lt;9,"OK","Tidak valid"))),IF('Personal MTs'!AH39=1,IF('Personal MTs'!AL39="","OK","Harap dikosongkan"))))</f>
        <v>-</v>
      </c>
      <c r="AM39" s="30" t="str">
        <f>IF('Personal MTs'!AM39="","-",IF('Personal MTs'!AM39&gt;8,"Tidak valid","OK"))</f>
        <v>-</v>
      </c>
      <c r="AN39" s="30" t="str">
        <f>IF('Personal MTs'!AM39="",IF('Personal MTs'!AN39="","-",IF('Personal MTs'!AN39&lt;&gt;"","Kolom AC Wajib Diisi","OK")),IF('Personal MTs'!AM39&lt;&gt;"",IF('Personal MTs'!AN39="","Wajib Diisi",IF(VALUE('Personal MTs'!AN39)&gt;24,"Cek lagi","OK"))))</f>
        <v>-</v>
      </c>
      <c r="AO39" s="30" t="str">
        <f>IF('Personal MTs'!AO39="","-",IF('Personal MTs'!AO39&gt;8,"Tidak valid","OK"))</f>
        <v>-</v>
      </c>
      <c r="AP39" s="53" t="str">
        <f>IF('Personal MTs'!AO39="",IF('Personal MTs'!AP39="","-","Harap dikosongkan"),IF('Personal MTs'!AO39&lt;&gt;"",IF('Personal MTs'!AP39="","Wajib Diisi",IF(LEN('Personal MTs'!AP39)&lt;&gt;8,"Tidak valid","OK"))))</f>
        <v>-</v>
      </c>
      <c r="AQ39" s="30" t="str">
        <f>IF('Personal MTs'!AO39="",IF('Personal MTs'!AQ39="","-","Kolom AG Wajib Diisi"),IF('Personal MTs'!AO39&lt;9,IF('Personal MTs'!AQ39="","Wajib Diisi",IF(VALUE('Personal MTs'!AQ39)&lt;34,IF(VALUE('Personal MTs'!AQ39)&gt;0,"OK","Tidak valid")))))</f>
        <v>-</v>
      </c>
      <c r="AR39" s="30" t="str">
        <f>IF('Personal MTs'!AO39="",IF('Personal MTs'!AR39="","-",IF('Personal MTs'!AR39&lt;&gt;"","Kolom AG Wajib Diisi","OK")),IF('Personal MTs'!AO39&lt;&gt;"",IF('Personal MTs'!AR39="","Wajib Diisi",IF(VALUE('Personal MTs'!AR39)&gt;50,"Cek lagi","OK"))))</f>
        <v>-</v>
      </c>
      <c r="AS39" s="30" t="str">
        <f>IF('Personal MTs'!AS39="","-",IF('Personal MTs'!AS39&gt;1,"Tidak valid",IF('Personal MTs'!AS39&lt;0,"Tidak valid","OK")))</f>
        <v>-</v>
      </c>
      <c r="AT39" s="30" t="str">
        <f>IF('Personal MTs'!AS39="",IF('Personal MTs'!AT39&lt;&gt;"","Harap dikosongkan","-"),IF('Personal MTs'!AS39=0,IF('Personal MTs'!AT39&lt;&gt;"","Harap dikosongkan","OK"),IF('Personal MTs'!AT39="","Wajib Diisi",IF('Personal MTs'!AT39&gt;3,"Tidak valid",IF('Personal MTs'!AT39&lt;1,"Tidak valid","OK")))))</f>
        <v>-</v>
      </c>
      <c r="AU39" s="30" t="str">
        <f>IF('Personal MTs'!AS39="",IF('Personal MTs'!AU39&lt;&gt;"","Harap dikosongkan","-"),IF('Personal MTs'!AT39&lt;&gt;1,IF('Personal MTs'!AU39="","OK","Harap dikosongkan"),IF('Personal MTs'!AU39="","Wajib Diisi",IF('Personal MTs'!AU39&gt;2016,"Cek lagi",IF('Personal MTs'!AU39&lt;2005,"Cek lagi","OK")))))</f>
        <v>-</v>
      </c>
      <c r="AV39" s="30" t="str">
        <f>IF('Personal MTs'!AS39="",IF('Personal MTs'!AV39&lt;&gt;"","Harap dikosongkan","-"),IF('Personal MTs'!AT39&lt;&gt;1,IF('Personal MTs'!AV39="","OK","Harap dikosongkan"),IF('Personal MTs'!AV39="","Wajib Diisi",IF(VALUE('Personal MTs'!AV39)&gt;33,"Tidak valid",IF(VALUE('Personal MTs'!AV39)&lt;1,"Tidak valid","OK")))))</f>
        <v>-</v>
      </c>
      <c r="AW39" s="30" t="str">
        <f>IF('Personal MTs'!AS39="",IF('Personal MTs'!AW39="","-","Harap dikosongkan"),IF('Personal MTs'!AS39=0,IF('Personal MTs'!AW39="","OK","Harap dikosongkan"),IF('Personal MTs'!AT39="",IF('Personal MTs'!AW39="","-","Harap dikosongkan"),IF('Personal MTs'!AT39&lt;&gt;1,IF('Personal MTs'!AW39="","OK","Harap dikosongkan"),IF('Personal MTs'!AW39="","OK",IF(LEN('Personal MTs'!AW39)&lt;12,"Tidak valid",IF(LEN('Personal MTs'!AW39)&gt;14,"Tidak valid","OK")))))))</f>
        <v>-</v>
      </c>
      <c r="AX39" s="31" t="str">
        <f>IF('Personal MTs'!AS39="",IF('Personal MTs'!AX39="","-","Harap dikosongkan"),IF('Personal MTs'!AS39=0,IF('Personal MTs'!AX39="","OK","Harap dikosongkan"),IF('Personal MTs'!AT39="",IF('Personal MTs'!AX39="","-","Harap dikosongkan"),IF('Personal MTs'!AT39&lt;&gt;1,IF('Personal MTs'!AX39="","OK","Harap dikosongkan"),IF('Personal MTs'!AW39="",IF('Personal MTs'!AX39="","OK","Harap dikosongkan"),IF('Personal MTs'!AX39="","Wajib diisi",IF(LEN('Personal MTs'!AX39)&lt;5,"Cek lagi","OK")))))))</f>
        <v>-</v>
      </c>
      <c r="AY39" s="31" t="str">
        <f>IF('Personal MTs'!AS39="",IF('Personal MTs'!AY39="","-","Harap dikosongkan"),IF('Personal MTs'!AS39=0,IF('Personal MTs'!AY39="","OK","Harap dikosongkan"),IF('Personal MTs'!AT39="",IF('Personal MTs'!AY39="","-","Harap dikosongkan"),IF('Personal MTs'!AT39&lt;&gt;1,IF('Personal MTs'!AY39="","OK","Harap dikosongkan"),IF('Personal MTs'!AW39="",IF('Personal MTs'!AY39="","OK","Harap dikosongkan"),IF('Personal MTs'!AY39="","Wajib diisi",IF(VALUE(LEFT('Personal MTs'!AY39,2))&gt;31,"Tanggal tidak valid",IF(VALUE(LEFT(RIGHT('Personal MTs'!AY39,7),2))&gt;12,"Bulan tidak valid",IF(VALUE(RIGHT('Personal MTs'!AY39,4))&gt;2016,"Tahun cek lagi",IF(VALUE(RIGHT('Personal MTs'!AY39,4))&lt;2005,"Tahun cek lagi","OK"))))))))))</f>
        <v>-</v>
      </c>
      <c r="AZ39" s="30" t="str">
        <f>IF('Personal MTs'!AS39="",IF('Personal MTs'!AZ39="","-","Harap dikosongkan"),IF('Personal MTs'!AS39=0,IF('Personal MTs'!AZ39="","OK","Harap dikosongkan"),IF('Personal MTs'!AT39="",IF('Personal MTs'!AZ39="","-","Harap dikosongkan"),IF('Personal MTs'!AT39&lt;&gt;1,IF('Personal MTs'!AZ39="","OK","Harap dikosongkan"),IF('Personal MTs'!AW39="",IF('Personal MTs'!AZ39="","OK","Harap dikosongkan"),IF('Personal MTs'!AW39&lt;&gt;"",IF('Personal MTs'!AZ39="","Wajib diisi",IF('Personal MTs'!AZ39&gt;1,"Tidak valid","OK"))))))))</f>
        <v>-</v>
      </c>
      <c r="BA39" s="30" t="str">
        <f>IF('Personal MTs'!AS39="",IF('Personal MTs'!BA39="","-","Harap dikosongkan"),IF('Personal MTs'!AS39=0,IF('Personal MTs'!BA39="","OK","Harap dikosongkan"),IF('Personal MTs'!AT39="",IF('Personal MTs'!BA39="","-","Harap dikosongkan"),IF('Personal MTs'!AT39&lt;&gt;1,IF('Personal MTs'!BA39="","OK","Harap dikosongkan"),IF('Personal MTs'!AZ39=0,IF('Personal MTs'!BA39="","OK","Harap dikosongkan"),IF('Personal MTs'!AZ39=1,IF('Personal MTs'!BA39="","Wajib diisi",IF('Personal MTs'!AZ39="",IF('Personal MTs'!BA39="","-","Harap dikosongkan"),IF('Personal MTs'!AZ39=0,IF('Personal MTs'!BA39="","OK","Harap dikosongkan"),IF('Personal MTs'!BA39="","Wajib diisi",IF('Personal MTs'!BA39&gt;2016,"Tidak valid",IF('Personal MTs'!BA39&lt;2005,"Tidak valid",IF('Personal MTs'!BA39&gt;'Personal MTs'!BA39,"Cek lagi","OK")))))))))))))</f>
        <v>-</v>
      </c>
      <c r="BB39" s="30" t="str">
        <f>IF('Personal MTs'!AS39="",IF('Personal MTs'!BB39="","-","Harap dikosongkan"),IF('Personal MTs'!AS39=0,IF('Personal MTs'!BB39="","OK","Harap dikosongkan"),IF('Personal MTs'!AT39="",IF('Personal MTs'!BB39="","-","Harap dikosongkan"),IF('Personal MTs'!AT39&lt;&gt;1,IF('Personal MTs'!BB39="","OK","Harap dikosongkan"),IF('Personal MTs'!AZ39=0,IF('Personal MTs'!BB39="","OK","Harap dikosongkan"),IF('Personal MTs'!AZ39=1,IF('Personal MTs'!BB39="","Wajib diisi",IF('Personal MTs'!AZ39="",IF('Personal MTs'!BB39="","-","Harap dikosongkan"),IF('Personal MTs'!AZ39=0,IF('Personal MTs'!BB39="","OK","Harap dikosongkan"),IF('Personal MTs'!BB39="","Wajib diisi",IF('Personal MTs'!BB39&gt;20000000,"Cek lagi",IF('Personal MTs'!BB39&lt;100000,"Cek lagi","OK"))))))))))))</f>
        <v>-</v>
      </c>
      <c r="BC39" s="30" t="str">
        <f>IF('Personal MTs'!BC39="","-",IF('Personal MTs'!BC39&gt;1,"Tidak valid","OK"))</f>
        <v>-</v>
      </c>
      <c r="BD39" s="30" t="str">
        <f>IF('Personal MTs'!BC39="",IF('Personal MTs'!BD39="","-","Harap dikosongkan"),IF('Personal MTs'!BC39=0,IF('Personal MTs'!BD39="","OK","Harap dikosongkan"),IF('Personal MTs'!BD39="","Wajib Diisi",IF('Personal MTs'!BD39&gt;2016,"Tidak valid",IF('Personal MTs'!BD39&lt;2005,"Tidak valid","OK")))))</f>
        <v>-</v>
      </c>
      <c r="BE39" s="30" t="str">
        <f>IF('Personal MTs'!BC39="",IF('Personal MTs'!BE39="","-","Harap dikosongkan"),IF('Personal MTs'!BC39=0,IF('Personal MTs'!BE39="","OK","Harap dikosongkan"),IF('Personal MTs'!BE39="","Wajib Diisi",IF('Personal MTs'!BE39&gt;2000000,"Cek lagi",IF('Personal MTs'!BE39&lt;50000,"Cek lagi","OK")))))</f>
        <v>-</v>
      </c>
      <c r="BF39" s="30" t="str">
        <f>IF('Personal MTs'!BF39="","-",IF('Personal MTs'!BF39&gt;1,"Tidak valid","OK"))</f>
        <v>-</v>
      </c>
      <c r="BG39" s="30" t="str">
        <f>IF('Personal MTs'!BF39="",IF('Personal MTs'!BG39&lt;&gt;"","Harap dikosongkan","-"),IF('Personal MTs'!BF39=0,IF('Personal MTs'!BG39&lt;&gt;"","Harap dikosongkan","OK"),IF('Personal MTs'!BG39="","Wajib Diisi",IF('Personal MTs'!BG39&gt;4,"Tidak valid",IF('Personal MTs'!BG39&lt;1,"Tidak valid","OK")))))</f>
        <v>-</v>
      </c>
      <c r="BH39" s="30" t="str">
        <f>IF('Personal MTs'!BF39="",IF('Personal MTs'!BH39&lt;&gt;"","Harap dikosongkan","-"),IF('Personal MTs'!BF39=0,IF('Personal MTs'!BH39&lt;&gt;"","Harap dikosongkan","OK"),IF('Personal MTs'!BH39="","Wajib Diisi",IF('Personal MTs'!BH39&gt;4,"Tidak valid",IF('Personal MTs'!BH39&lt;1,"Tidak valid","OK")))))</f>
        <v>-</v>
      </c>
      <c r="BI39" s="30" t="str">
        <f>IF('Personal MTs'!BF39="",IF('Personal MTs'!BI39&lt;&gt;"","Harap dikosongkan","-"),IF('Personal MTs'!BF39=0,IF('Personal MTs'!BI39&lt;&gt;"","Harap dikosongkan","OK"),IF('Personal MTs'!BI39="","Wajib Diisi",IF('Personal MTs'!BI39&gt;2015,"Tidak valid",IF('Personal MTs'!BI39&lt;1980,"Tidak valid","OK")))))</f>
        <v>-</v>
      </c>
      <c r="BJ39" s="30" t="str">
        <f>IF('Personal MTs'!BJ39="","-",IF('Personal MTs'!BJ39&gt;1,"Tidak valid","OK"))</f>
        <v>-</v>
      </c>
      <c r="BK39" s="30" t="str">
        <f>IF('Personal MTs'!BJ39="",IF('Personal MTs'!BK39&lt;&gt;"","Kolom BJ harus diisi","-"),IF('Personal MTs'!BJ39=0,IF('Personal MTs'!BK39&lt;&gt;"","Harap dikosongkan","OK"),IF('Personal MTs'!BK39="","Wajib Diisi",IF('Personal MTs'!BK39&gt;2016,"Tidak valid",IF('Personal MTs'!BK39&lt;1980,"Tidak valid","OK")))))</f>
        <v>-</v>
      </c>
      <c r="BL39" s="30" t="str">
        <f>IF('Personal MTs'!BL39="","-",IF('Personal MTs'!BL39&gt;1,"Tidak valid","OK"))</f>
        <v>-</v>
      </c>
      <c r="BM39" s="30" t="str">
        <f>IF('Personal MTs'!BL39="",IF('Personal MTs'!BM39&lt;&gt;"","Kolom BL harus diisi","-"),IF('Personal MTs'!BL39=0,IF('Personal MTs'!BM39&lt;&gt;"","Harap dikosongkan","OK"),IF('Personal MTs'!BM39="","Wajib Diisi",IF('Personal MTs'!BM39&gt;2016,"Tidak valid",IF('Personal MTs'!BM39&lt;1980,"Tidak valid","OK")))))</f>
        <v>-</v>
      </c>
      <c r="BN39" s="30" t="str">
        <f>IF('Personal MTs'!BN39="","-",IF('Personal MTs'!BN39&gt;1,"Tidak valid","OK"))</f>
        <v>-</v>
      </c>
      <c r="BO39" s="30" t="str">
        <f>IF('Personal MTs'!BN39="",IF('Personal MTs'!BO39&lt;&gt;"","Kolom BN harus diisi","-"),IF('Personal MTs'!BN39=0,IF('Personal MTs'!BO39&lt;&gt;"","Harap dikosongkan","OK"),IF('Personal MTs'!BO39="","Wajib Diisi",IF('Personal MTs'!BO39&gt;2016,"Tidak valid",IF('Personal MTs'!BO39&lt;1980,"Tidak valid","OK")))))</f>
        <v>-</v>
      </c>
      <c r="BP39" s="30" t="str">
        <f>IF('Personal MTs'!BP39="","-",IF('Personal MTs'!BP39&gt;1,"Tidak valid","OK"))</f>
        <v>-</v>
      </c>
      <c r="BQ39" s="30" t="str">
        <f>IF('Personal MTs'!BP39="",IF('Personal MTs'!BQ39&lt;&gt;"","Kolom BP harus diisi","-"),IF('Personal MTs'!BP39=0,IF('Personal MTs'!BQ39&lt;&gt;"","Harap dikosongkan","OK"),IF('Personal MTs'!BQ39="","Wajib Diisi",IF('Personal MTs'!BQ39&gt;2016,"Tidak valid",IF('Personal MTs'!BQ39&lt;1980,"Tidak valid","OK")))))</f>
        <v>-</v>
      </c>
      <c r="BR39" s="30" t="str">
        <f>IF('Personal MTs'!BR39="","-",IF('Personal MTs'!BR39&gt;1,"Tidak valid","OK"))</f>
        <v>-</v>
      </c>
      <c r="BS39" s="30" t="str">
        <f>IF('Personal MTs'!BR39="",IF('Personal MTs'!BS39&lt;&gt;"","Kolom BR harus diisi","-"),IF('Personal MTs'!BR39=0,IF('Personal MTs'!BS39&lt;&gt;"","Harap dikosongkan","OK"),IF('Personal MTs'!BS39="","Wajib Diisi",IF('Personal MTs'!BS39&gt;2016,"Tidak valid",IF('Personal MTs'!BS39&lt;1980,"Tidak valid","OK")))))</f>
        <v>-</v>
      </c>
      <c r="BT39" s="30" t="str">
        <f>IF('Personal MTs'!BT39="","-",IF(LEN('Personal MTs'!BT39)&lt;5,"Cek lagi","OK"))</f>
        <v>-</v>
      </c>
      <c r="BU39" s="30" t="str">
        <f>IF('Personal MTs'!BU39="","-",IF(LEN('Personal MTs'!BU39)&lt;4,"Cek lagi","OK"))</f>
        <v>-</v>
      </c>
      <c r="BV39" s="30" t="str">
        <f>IF('Personal MTs'!BV39="","-",IF(LEN('Personal MTs'!BV39)&lt;4,"Cek lagi","OK"))</f>
        <v>-</v>
      </c>
      <c r="BW39" s="30" t="str">
        <f>IF('Personal MTs'!BW39="","-",IF(LEN('Personal MTs'!BW39)&lt;4,"Cek lagi","OK"))</f>
        <v>-</v>
      </c>
      <c r="BX39" s="30" t="str">
        <f>IF('Personal MTs'!BX39="","-",IF(LEN('Personal MTs'!BX39)&lt;4,"Cek lagi","OK"))</f>
        <v>-</v>
      </c>
      <c r="BY39" s="30" t="str">
        <f>IF('Personal MTs'!BY39="","-",IF(LEN('Personal MTs'!BY39)&lt;&gt;5,"Tidak valid","OK"))</f>
        <v>-</v>
      </c>
      <c r="BZ39" s="30" t="str">
        <f>IF('Personal MTs'!BZ39="","-",IF('Personal MTs'!BZ39&gt;5,"Tidak valid",IF('Personal MTs'!BZ39&lt;1,"Tidak valid","OK")))</f>
        <v>-</v>
      </c>
      <c r="CA39" s="30" t="str">
        <f>IF('Personal MTs'!CA39="","-",IF('Personal MTs'!CA39&gt;8,"Tidak valid",IF('Personal MTs'!CA39&lt;1,"Tidak valid","OK")))</f>
        <v>-</v>
      </c>
      <c r="CB39" s="30" t="str">
        <f>IF('Personal MTs'!CB39="","-",IF(LEN('Personal MTs'!CB39)&lt;9,"Cek lagi",IF(LEN('Personal MTs'!CB39)&gt;14,"Cek lagi","OK")))</f>
        <v>-</v>
      </c>
      <c r="CC39" s="103" t="str">
        <f>IF('Personal MTs'!CC39="","-",IF('Personal MTs'!CC39&gt;6,"Tidak valid",IF('Personal MTs'!CC39&lt;1,"Tidak valid","OK")))</f>
        <v>-</v>
      </c>
      <c r="CD39" s="103" t="str">
        <f>IF('Personal MTs'!CD39="","-",IF('Personal MTs'!CD39&gt;6,"Tidak valid",IF('Personal MTs'!CD39&lt;1,"Tidak valid","OK")))</f>
        <v>-</v>
      </c>
      <c r="CE39" s="103" t="str">
        <f>IF('Personal MTs'!S39="","-",IF('Personal MTs'!S39&lt;6,IF('Personal MTs'!CE39="","OK","Cek lagi Kolom S"),IF(AND('Personal MTs'!S39&lt;6,'Personal MTs'!CE39&lt;&gt;""),"Harap Dikosongkan",IF(AND('Personal MTs'!S39&lt;6,'Personal MTs'!CE39=""),"-",IF(AND('Personal MTs'!S39&gt;5,'Personal MTs'!CE39=""),"Wajib Diisi",IF(OR(AND('Personal MTs'!S39&gt;5,'Personal MTs'!CE39&lt;"01"),AND('Personal MTs'!S39&gt;5,'Personal MTs'!CE39&gt;"18")),"Tidak Valid","OK"))))))</f>
        <v>-</v>
      </c>
      <c r="CF39" s="103" t="str">
        <f>IF('Personal MTs'!S39="","-",IF('Personal MTs'!S39&lt;6,IF('Personal MTs'!CF39="","OK","Cek lagi Kolom S"),IF(AND('Personal MTs'!S39&lt;6,'Personal MTs'!CF39&lt;&gt;""),"Harap Dikosongkan",IF(AND('Personal MTs'!S39&lt;6,'Personal MTs'!CF39=""),"-",IF(AND('Personal MTs'!S39&gt;5,'Personal MTs'!CF39=""),"Wajib Diisi","OK")))))</f>
        <v>-</v>
      </c>
      <c r="CG39" s="103" t="str">
        <f>IF('Personal MTs'!S39="","-",IF('Personal MTs'!S39&lt;6,IF('Personal MTs'!CG39="","OK","Cek lagi Kolom S"),IF(AND('Personal MTs'!S39&lt;6,'Personal MTs'!CG39&lt;&gt;""),"Harap Dikosongkan",IF(AND('Personal MTs'!S39&lt;6,'Personal MTs'!CG39=""),"-",IF(AND('Personal MTs'!S39&gt;5,'Personal MTs'!CG39=""),"Wajib Diisi",IF(OR(AND('Personal MTs'!S39&gt;5,'Personal MTs'!CG39&lt;1980),AND('Personal MTs'!S39&gt;5,'Personal MTs'!CG39&gt;2016)),"Cek lagi","OK"))))))</f>
        <v>-</v>
      </c>
      <c r="CH39" s="103" t="str">
        <f>IF('Personal MTs'!S39="","-",IF('Personal MTs'!S39&lt;8,IF('Personal MTs'!CH39="","OK","Cek lagi Kolom S"),IF(AND('Personal MTs'!S39&lt;8,'Personal MTs'!CH39&lt;&gt;""),"Harap Dikosongkan",IF(AND('Personal MTs'!S39&lt;8,'Personal MTs'!CH39=""),"-",IF(AND('Personal MTs'!S39&gt;7,'Personal MTs'!CH39=""),"Wajib Diisi",IF(OR(AND('Personal MTs'!S39&gt;7,'Personal MTs'!CH39&lt;"01"),AND('Personal MTs'!S39&gt;7,'Personal MTs'!CH39&gt;"18")),"Tidak Valid","OK"))))))</f>
        <v>-</v>
      </c>
      <c r="CI39" s="103" t="str">
        <f>IF('Personal MTs'!S39="","-",IF('Personal MTs'!S39&lt;8,IF('Personal MTs'!CI39="","OK","Cek lagi Kolom S"),IF(AND('Personal MTs'!S39&lt;8,'Personal MTs'!CI39&lt;&gt;""),"Harap Dikosongkan",IF(AND('Personal MTs'!S39&lt;8,'Personal MTs'!CI39=""),"-",IF(AND('Personal MTs'!S39&gt;7,'Personal MTs'!CI39=""),"Wajib Diisi","OK")))))</f>
        <v>-</v>
      </c>
      <c r="CJ39" s="103" t="str">
        <f>IF('Personal MTs'!S39="","-",IF('Personal MTs'!S39&lt;8,IF('Personal MTs'!CJ39="","OK","Cek lagi Kolom S"),IF(AND('Personal MTs'!S39&lt;8,'Personal MTs'!CJ39&lt;&gt;""),"Harap Dikosongkan",IF(AND('Personal MTs'!S39&lt;8,'Personal MTs'!CJ39=""),"-",IF(AND('Personal MTs'!S39&gt;7,'Personal MTs'!CJ39=""),"Wajib Diisi",IF(OR(AND('Personal MTs'!S39&gt;7,'Personal MTs'!CJ39&lt;1980),AND('Personal MTs'!S39&gt;7,'Personal MTs'!CJ39&gt;2016)),"Cek lagi","OK"))))))</f>
        <v>-</v>
      </c>
      <c r="CK39" s="103" t="str">
        <f>IF('Personal MTs'!S39="","-",IF('Personal MTs'!S39&lt;9,IF('Personal MTs'!CK39="","OK","Cek lagi Kolom S"),IF(AND('Personal MTs'!S39&lt;9,'Personal MTs'!CK39&lt;&gt;""),"Harap Dikosongkan",IF(AND('Personal MTs'!S39&lt;9,'Personal MTs'!CK39=""),"-",IF(AND('Personal MTs'!S39&gt;8,'Personal MTs'!CK39=""),"Wajib Diisi",IF(OR(AND('Personal MTs'!S39&gt;8,'Personal MTs'!CK39&lt;"01"),AND('Personal MTs'!S39&gt;8,'Personal MTs'!CK39&gt;"18")),"Tidak Valid","OK"))))))</f>
        <v>-</v>
      </c>
      <c r="CL39" s="103" t="str">
        <f>IF('Personal MTs'!S39="","-",IF('Personal MTs'!S39&lt;9,IF('Personal MTs'!CL39="","OK","Cek lagi Kolom S"),IF(AND('Personal MTs'!S39&lt;9,'Personal MTs'!CL39&lt;&gt;""),"Harap Dikosongkan",IF(AND('Personal MTs'!S39&lt;9,'Personal MTs'!CL39=""),"-",IF(AND('Personal MTs'!S39&gt;8,'Personal MTs'!CL39=""),"Wajib Diisi","OK")))))</f>
        <v>-</v>
      </c>
      <c r="CM39" s="103" t="str">
        <f>IF('Personal MTs'!S39="","-",IF('Personal MTs'!S39&lt;9,IF('Personal MTs'!CM39="","OK","Cek lagi Kolom S"),IF(AND('Personal MTs'!S39&lt;9,'Personal MTs'!CM39&lt;&gt;""),"Harap Dikosongkan",IF(AND('Personal MTs'!S39&lt;9,'Personal MTs'!CM39=""),"-",IF(AND('Personal MTs'!S39&gt;8,'Personal MTs'!CM39=""),"Wajib Diisi",IF(OR(AND('Personal MTs'!S39&gt;8,'Personal MTs'!CM39&lt;1980),AND('Personal MTs'!S39&gt;8,'Personal MTs'!CM39&gt;2016)),"Cek lagi","OK"))))))</f>
        <v>-</v>
      </c>
      <c r="CN39" s="103" t="str">
        <f>IF(AND('Personal MTs'!AH39=1,'Personal MTs'!U39=2,'Personal MTs'!AC39=1),IF(AND('Personal MTs'!AH39=1,'Personal MTs'!U39=2,'Personal MTs'!AC39=1,'Personal MTs'!CN39=""),"Wajib Diisi",IF(AND('Personal MTs'!AH39=1,'Personal MTs'!U39=2,'Personal MTs'!AC39=1,'Personal MTs'!CN39&lt;&gt;""),"OK","-")),IF('Personal MTs'!CN39&lt;&gt;"","Harap Dikosongkan","-"))</f>
        <v>-</v>
      </c>
      <c r="CO39" s="103" t="str">
        <f>IF(AND('Personal MTs'!AH39=1,'Personal MTs'!U39=2,'Personal MTs'!AC39=1),IF('Personal MTs'!CO39="","Wajib Diisi",IF(VALUE(RIGHT('Personal MTs'!CO39,4))&gt;2016,"Tahun cek lagi",IF(VALUE(RIGHT('Personal MTs'!CO39,4))&lt;1961,"Tahun cek lagi","OK"))),IF('Personal MTs'!CO39&lt;&gt;"","Harap dikosongkan","-"))</f>
        <v>-</v>
      </c>
      <c r="CP39" s="103" t="str">
        <f>IF(AND('Personal MTs'!AH39=1,'Personal MTs'!U39=2,'Personal MTs'!AC39=1,'Personal MTs'!V39=1),IF(AND('Personal MTs'!AH39=1,'Personal MTs'!U39=2,'Personal MTs'!AC39=1,'Personal MTs'!CP39="",,'Personal MTs'!V39=1),"Wajib Diisi",IF(AND('Personal MTs'!AH39=1,'Personal MTs'!U39=2,'Personal MTs'!AC39=1,'Personal MTs'!CP39&lt;&gt;"",'Personal MTs'!V39=1),"OK","-")),IF('Personal MTs'!CP39&lt;&gt;"","Harap Dikosongkan","-"))</f>
        <v>-</v>
      </c>
      <c r="CQ39" s="103" t="str">
        <f>IF(AND('Personal MTs'!AH39=1,'Personal MTs'!U39=2,'Personal MTs'!AC39=1,'Personal MTs'!V39=1),IF('Personal MTs'!CQ39="","Wajib Diisi",IF(VALUE(RIGHT('Personal MTs'!CQ39,4))&gt;2016,"Tahun cek lagi",IF(VALUE(RIGHT('Personal MTs'!CQ39,4))&lt;2006,"Tahun cek lagi","OK"))),IF('Personal MTs'!CQ39&lt;&gt;"","Harap dikosongkan","-"))</f>
        <v>-</v>
      </c>
      <c r="CR39" s="103" t="str">
        <f>IF(AND('Personal MTs'!AS39="",'Personal MTs'!CR39=""),"-",IF(AND('Personal MTs'!AS39=0,'Personal MTs'!CR39=""),"OK",IF(AND('Personal MTs'!AS39=1,'Personal MTs'!CR39=""),"Wajib Diisi",IF('Personal MTs'!AS39="",IF('Personal MTs'!CR39&lt;&gt;"","Harap dikosongkan","-"),IF('Personal MTs'!AS39&gt;1,IF('Personal MTs'!CR39="","-","Harap dikosongkan"),IF('Personal MTs'!CR39="","-",IF(LEN('Personal MTs'!CR39)&gt;54,"Tidak valid",IF(LEN('Personal MTs'!CR39)&lt;2,"Tidak valid",IF(VALUE('Personal MTs'!CR39)&lt;0,"Cek lagi","OK")))))))))</f>
        <v>-</v>
      </c>
      <c r="CS39" s="103" t="str">
        <f>IF(AND('Personal MTs'!AS39="",'Personal MTs'!CS39=""),"-",IF(AND('Personal MTs'!AS39=0,'Personal MTs'!CS39=""),"OK",IF(AND('Personal MTs'!AS39=1,'Personal MTs'!CS39=""),"Wajib Diisi",IF(OR('Personal MTs'!AS39="",'Personal MTs'!AS39=0),IF('Personal MTs'!CS39&lt;&gt;"","Harap dikosongkan","-"),IF('Personal MTs'!AS39&gt;1,IF('Personal MTs'!CS39="","-","Harap dikosongkan"),IF('Personal MTs'!CS39="","-",IF(('Personal MTs'!CS39)&gt;6,"Tidak Valid",IF(('Personal MTs'!CS39)&lt;1,"Tidak Valid",IF(VALUE('Personal MTs'!CS39)&lt;0,"Cek lagi","OK")))))))))</f>
        <v>-</v>
      </c>
      <c r="CT39" s="103" t="str">
        <f>IF(AND('Personal MTs'!AS39="",'Personal MTs'!CT39=""),"-",IF(AND('Personal MTs'!AS39=0,'Personal MTs'!CT39=""),"OK",IF(AND('Personal MTs'!AT39=1,'Personal MTs'!CT39=""),"Wajib Diisi",IF(AND('Personal MTs'!AT39&gt;1,'Personal MTs'!CT39=""),"OK",IF(AND('Personal MTs'!AT39&lt;&gt;1,'Personal MTs'!CT39&lt;&gt;""),"Harap Dikosongkan",IF(AND('Personal MTs'!AT39=1,'Personal MTs'!CT39&lt;&gt;""),IF(VALUE(RIGHT('Personal MTs'!CT39,4))&gt;2016,"Tahun cek lagi",IF(VALUE(RIGHT('Personal MTs'!CT39,4))&lt;2006,"Tahun cek lagi","OK")),"-"))))))</f>
        <v>-</v>
      </c>
      <c r="CU39" s="103" t="str">
        <f>IF(AND('Personal MTs'!AS39="",'Personal MTs'!CU39=""),"-",IF(AND('Personal MTs'!AS39=0,'Personal MTs'!CU39=""),"OK",IF(AND('Personal MTs'!AT39=1,'Personal MTs'!CU39=""),"Wajib Diisi",IF(AND('Personal MTs'!AT39&gt;1,'Personal MTs'!CT39=""),"OK",IF(AND('Personal MTs'!AT39&lt;&gt;1,'Personal MTs'!CU39&lt;&gt;""),"Harap Dikosongkan",IF(AND('Personal MTs'!AT39=1,'Personal MTs'!CU39&lt;&gt;""),IF(LEN('Personal MTs'!CU39)&gt;54,"Tidak Valid",IF(LEN('Personal MTs'!CU39)&lt;2,"Tidak Valid","OK")),"-"))))))</f>
        <v>-</v>
      </c>
      <c r="CV39" s="103" t="str">
        <f>IF(AND('Personal MTs'!AS39="",'Personal MTs'!CV39=""),"-",IF(AND('Personal MTs'!AS39=0,'Personal MTs'!CV39=""),"OK",IF(AND('Personal MTs'!AT39=1,'Personal MTs'!CV39=""),"Wajib Diisi",IF(AND('Personal MTs'!AT39&gt;1,'Personal MTs'!CV39=""),"OK",IF(AND('Personal MTs'!AT39&lt;&gt;1,'Personal MTs'!CV39&lt;&gt;""),"Harap Dikosongkan",IF(AND('Personal MTs'!AT39=1,'Personal MTs'!CV39&lt;&gt;""),IF(VALUE(RIGHT('Personal MTs'!CV39,4))&gt;2016,"Tahun cek lagi",IF(VALUE(RIGHT('Personal MTs'!CV39,4))&lt;2006,"Tahun cek lagi","OK")),"-"))))))</f>
        <v>-</v>
      </c>
      <c r="CW39" s="103" t="str">
        <f>IF(AND('Personal MTs'!AS39="",'Personal MTs'!CW39=""),"-",IF(AND('Personal MTs'!AS39=0,'Personal MTs'!CW39=""),"OK",IF(AND('Personal MTs'!AS39=1,'Personal MTs'!CW39=""),"Wajib Diisi",IF(AND('Personal MTs'!AS39&lt;&gt;1,'Personal MTs'!CW39&lt;&gt;""),"Harap Dikosongkan",IF(AND('Personal MTs'!AS39=1,'Personal MTs'!CW39&lt;&gt;""),IF(LEN('Personal MTs'!CW39)&gt;3,"Tidak Valid",IF(LEN('Personal MTs'!CW39)&lt;3,"Tidak Valid","OK")),"-")))))</f>
        <v>-</v>
      </c>
      <c r="CX39" s="103" t="str">
        <f>IF(AND('Personal MTs'!AS39="",'Personal MTs'!CX39=""),"-",IF(AND('Personal MTs'!AS39=0,'Personal MTs'!CX39=""),"OK",IF(AND('Personal MTs'!AS39=1,'Personal MTs'!CX39=""),"Wajib Diisi",IF(AND('Personal MTs'!AS39&lt;&gt;1,'Personal MTs'!CX39&lt;&gt;""),"Harap Dikosongkan",IF(AND('Personal MTs'!AS39=1,'Personal MTs'!CX39&lt;&gt;""),"OK","-")))))</f>
        <v>-</v>
      </c>
    </row>
    <row r="40" spans="1:102" s="23" customFormat="1" ht="15" customHeight="1">
      <c r="A40" s="30" t="str">
        <f>IF('Personal MTs'!A40="","-",IF(LEN('Personal MTs'!A40)&lt;&gt;12,"Tidak valid","OK"))</f>
        <v>-</v>
      </c>
      <c r="B40" s="30" t="str">
        <f>IF('Personal MTs'!B40="","-",IF(LEN('Personal MTs'!B40)&lt;&gt;8,"Tidak valid","OK"))</f>
        <v>-</v>
      </c>
      <c r="C40" s="31" t="str">
        <f>IF('Personal MTs'!C40="","-",IF(LEN('Personal MTs'!C40)&lt;5,"Cek lagi","OK"))</f>
        <v>-</v>
      </c>
      <c r="D40" s="30" t="str">
        <f>IF('Personal MTs'!D40="","-",IF('Personal MTs'!D40="MTsN","OK",IF('Personal MTs'!D40="MTsS","OK","Tidak valid")))</f>
        <v>-</v>
      </c>
      <c r="E40" s="30" t="str">
        <f>IF('Personal MTs'!E40="","-",IF(LEN('Personal MTs'!E40)&lt;5,"Cek lagi","OK"))</f>
        <v>-</v>
      </c>
      <c r="F40" s="30" t="str">
        <f>IF('Personal MTs'!F40="","-",IF(LEN('Personal MTs'!F40)&lt;4,"Cek lagi","OK"))</f>
        <v>-</v>
      </c>
      <c r="G40" s="30" t="str">
        <f>IF('Personal MTs'!G40="","-",IF(LEN('Personal MTs'!G40)&lt;4,"Cek lagi","OK"))</f>
        <v>-</v>
      </c>
      <c r="H40" s="30" t="str">
        <f>IF('Personal MTs'!H40="","-",IF(LEN('Personal MTs'!H40)&lt;4,"Cek lagi","OK"))</f>
        <v>-</v>
      </c>
      <c r="I40" s="30" t="str">
        <f>IF('Personal MTs'!I40="","-",IF(LEN('Personal MTs'!I40)&lt;4,"Cek lagi","OK"))</f>
        <v>-</v>
      </c>
      <c r="J40" s="30" t="str">
        <f>IF('Personal MTs'!J40="","-",IF(LEN('Personal MTs'!J40)&lt;&gt;5,"Tidak valid","OK"))</f>
        <v>-</v>
      </c>
      <c r="K40" s="30" t="str">
        <f>IF('Personal MTs'!K40="","-",IF(LEN('Personal MTs'!K40)&lt;&gt;18,"Tidak valid",IF(VALUE('Personal MTs'!K40)&lt;0,"Cek lagi","OK")))</f>
        <v>-</v>
      </c>
      <c r="L40" s="30" t="str">
        <f>IF('Personal MTs'!L40="","-",IF(LEN('Personal MTs'!L40)&lt;&gt;16,"Tidak valid","OK"))</f>
        <v>-</v>
      </c>
      <c r="M40" s="30" t="str">
        <f>IF('Personal MTs'!M40="","-",IF(LEN('Personal MTs'!M40)&lt;4,"Cek lagi","OK"))</f>
        <v>-</v>
      </c>
      <c r="N40" s="30" t="str">
        <f>IF('Personal MTs'!N40="","-",IF(LEN('Personal MTs'!N40)&lt;16,"Tidak valid","OK"))</f>
        <v>-</v>
      </c>
      <c r="O40" s="30" t="str">
        <f>IF('Personal MTs'!O40="","-",IF(LEN('Personal MTs'!O40)&lt;4,"Cek lagi","OK"))</f>
        <v>-</v>
      </c>
      <c r="P40" s="31" t="str">
        <f>IF('Personal MTs'!P40="","-",IF(VALUE(LEFT('Personal MTs'!P40,2))&gt;31,"Tanggal tidak valid",IF(VALUE(LEFT(RIGHT('Personal MTs'!P40,7),2))&gt;12,"Bulan tidak valid",IF(VALUE(RIGHT('Personal MTs'!P40,4))&gt;2000,"Umur terlalu muda",IF(VALUE(RIGHT('Personal MTs'!P40,4))&lt;1945,"Umur terlalu tua","OK")))))</f>
        <v>-</v>
      </c>
      <c r="Q40" s="30" t="str">
        <f>IF('Personal MTs'!Q40="","-",IF('Personal MTs'!Q40="L","OK",IF('Personal MTs'!Q40="P","OK","Tidak valid")))</f>
        <v>-</v>
      </c>
      <c r="R40" s="30" t="str">
        <f>IF('Personal MTs'!R40="","-",IF(LEN('Personal MTs'!R40)&lt;4,"Cek lagi","OK"))</f>
        <v>-</v>
      </c>
      <c r="S40" s="30" t="str">
        <f>IF('Personal MTs'!S40="","-",IF('Personal MTs'!S40&gt;9,"Tidak valid","OK"))</f>
        <v>-</v>
      </c>
      <c r="T40" s="30" t="str">
        <f>IF('Personal MTs'!S40="","-",IF('Personal MTs'!S40&gt;2,IF('Personal MTs'!T40="","Wajib Diisi",IF(VALUE('Personal MTs'!T40)&gt;18,"Tidak valid","OK")),IF('Personal MTs'!S40&lt;3,IF('Personal MTs'!T40="","OK","Harap dikosongkan"))))</f>
        <v>-</v>
      </c>
      <c r="U40" s="30" t="str">
        <f>IF('Personal MTs'!U40="","-",IF('Personal MTs'!U40&gt;2,"Tidak valid",IF('Personal MTs'!U40&lt;1,"Tidak valid","OK")))</f>
        <v>-</v>
      </c>
      <c r="V40" s="30" t="str">
        <f>IF('Personal MTs'!U40="",IF('Personal MTs'!V40="","-","Tidak valid"),IF('Personal MTs'!U40=2,IF('Personal MTs'!V40="","Wajib Diisi",IF(VALUE('Personal MTs'!V40)&gt;1,"Tidak valid","OK")),IF('Personal MTs'!U40=1,IF('Personal MTs'!V40="","OK","Harap dikosongkan"))))</f>
        <v>-</v>
      </c>
      <c r="W40" s="31" t="str">
        <f>IF('Personal MTs'!U40=1,"OK",IF('Personal MTs'!V40="",IF('Personal MTs'!W40&lt;&gt;"","Harap dikosongkan","-"),IF('Personal MTs'!V40=0,IF('Personal MTs'!W40&lt;&gt;"","Harap dikosongkan","OK"),IF('Personal MTs'!W40="","Wajib Diisi",IF(VALUE(LEFT('Personal MTs'!W40,2))&gt;31,"Tanggal tidak valid",IF(VALUE(LEFT(RIGHT('Personal MTs'!W40,7),2))&gt;12,"Bulan tidak valid",IF(VALUE(RIGHT('Personal MTs'!W40,4))&gt;2016,"Tahun cek lagi",IF(VALUE(RIGHT('Personal MTs'!W40,4))&lt;1990,"Tahun cek lagi","OK"))))))))</f>
        <v>-</v>
      </c>
      <c r="X40" s="30" t="str">
        <f>IF('Personal MTs'!U40="","-",IF('Personal MTs'!U40=1,IF('Personal MTs'!X40="","Wajib Diisi",IF(VALUE(LEFT('Personal MTs'!X40,2))&gt;14,"Tidak valid","OK")),IF('Personal MTs'!U40=2,(IF('Personal MTs'!V40&lt;1,IF('Personal MTs'!X40="","OK","Harap dikosongkan"),IF('Personal MTs'!X40="","Wajib Diisi",IF(VALUE(LEFT('Personal MTs'!X40,2))&gt;14,"Tidak valid","OK")))))))</f>
        <v>-</v>
      </c>
      <c r="Y40" s="31" t="str">
        <f>IF('Personal MTs'!U40="","-",IF('Personal MTs'!U40=2,"OK",IF('Personal MTs'!U40=1,IF('Personal MTs'!Y40="","Wajib Diisi",IF('Personal MTs'!Y40="","-",IF(VALUE(LEFT('Personal MTs'!Y40,2))&gt;31,"Tanggal tidak valid",IF(VALUE(LEFT(RIGHT('Personal MTs'!Y40,7),2))&gt;12,"Bulan tidak valid",IF(VALUE(RIGHT('Personal MTs'!Y40,4))&gt;2016,"Tahun cek lagi",IF(VALUE(RIGHT('Personal MTs'!Y40,4))&lt;1960,"Tahun cek lagi","OK")))))))))</f>
        <v>-</v>
      </c>
      <c r="Z40" s="31" t="str">
        <f>IF('Personal MTs'!Z40="","-",IF(VALUE(LEFT('Personal MTs'!Z40,2))&gt;31,"Tanggal tidak valid",IF(VALUE(LEFT(RIGHT('Personal MTs'!Z40,7),2))&gt;12,"Bulan tidak valid",IF(VALUE(RIGHT('Personal MTs'!Z40,4))&gt;2016,"Tahun cek lagi",IF(VALUE(RIGHT('Personal MTs'!Z40,4))&lt;1960,"Tahun cek lagi","OK")))))</f>
        <v>-</v>
      </c>
      <c r="AA40" s="31" t="str">
        <f>IF('Personal MTs'!AA40="","-",IF(VALUE(LEFT('Personal MTs'!AA40,2))&gt;31,"Tanggal tidak valid",IF(VALUE(LEFT(RIGHT('Personal MTs'!AA40,7),2))&gt;12,"Bulan tidak valid",IF(VALUE(RIGHT('Personal MTs'!AA40,4))&gt;2016,"Tahun cek lagi",IF(VALUE(RIGHT('Personal MTs'!AA40,4))&lt;1960,"Tahun cek lagi","OK")))))</f>
        <v>-</v>
      </c>
      <c r="AB40" s="30" t="str">
        <f>IF('Personal MTs'!AB40="","-",IF('Personal MTs'!AB40&gt;6,"Tidak valid",IF('Personal MTs'!AB40&lt;1,"Tidak valid","OK")))</f>
        <v>-</v>
      </c>
      <c r="AC40" s="30" t="str">
        <f>IF('Personal MTs'!AC40="","-",IF('Personal MTs'!AC40&gt;4,"Tidak valid",IF('Personal MTs'!AC40&lt;1,"Tidak valid","OK")))</f>
        <v>-</v>
      </c>
      <c r="AD40" s="30" t="str">
        <f>IF('Personal MTs'!AD40="","-",IF('Personal MTs'!AD40&gt;20000000,"Cek lagi","OK"))</f>
        <v>-</v>
      </c>
      <c r="AE40" s="30" t="str">
        <f>IF('Personal MTs'!AE40="","-",IF('Personal MTs'!AE40&gt;2,"Tidak valid",IF('Personal MTs'!AE40&lt;1,"Tidak valid","OK")))</f>
        <v>-</v>
      </c>
      <c r="AF40" s="30" t="str">
        <f>IF('Personal MTs'!AE40="",IF('Personal MTs'!AF40="","-","Harap dikosongkan"),IF('Personal MTs'!AE40=1,IF('Personal MTs'!AF40="","OK","Harap dikosongkan"),IF('Personal MTs'!AF40="","Wajib Diisi",IF('Personal MTs'!AF40&gt;8,"Tidak valid",IF('Personal MTs'!AF40&lt;1,"Tidak valid","OK")))))</f>
        <v>-</v>
      </c>
      <c r="AG40" s="53" t="str">
        <f>IF('Personal MTs'!AE40=1,IF('Personal MTs'!AG40="","OK","Harap dikosongkan"),IF('Personal MTs'!AF40="",IF('Personal MTs'!AF40="","-","Harap dikosongkan"),IF('Personal MTs'!AF40="",IF('Personal MTs'!AG40="","OK","Harap dikosongkan"),IF('Personal MTs'!AF40&lt;&gt;"",IF('Personal MTs'!AG40="","Wajib Diisi",IF(LEN('Personal MTs'!AG40)&lt;&gt;8,"Tidak valid","OK"))))))</f>
        <v>-</v>
      </c>
      <c r="AH40" s="30" t="str">
        <f>IF('Personal MTs'!AH40="","-",IF('Personal MTs'!AH40&gt;2,"Tidak valid",IF('Personal MTs'!AH40&lt;1,"Tidak valid","OK")))</f>
        <v>-</v>
      </c>
      <c r="AI40" s="30" t="str">
        <f>IF('Personal MTs'!AI40="","-",IF('Personal MTs'!AI40&gt;5,"Tidak valid",IF('Personal MTs'!AI40&lt;1,"Tidak valid","OK")))</f>
        <v>-</v>
      </c>
      <c r="AJ40" s="30" t="str">
        <f>IF('Personal MTs'!AH40="",IF('Personal MTs'!AJ40="","-","Kolom AA Wajib Diisi"),IF('Personal MTs'!AH40=1,IF('Personal MTs'!AJ40="","Wajib Diisi",IF(VALUE('Personal MTs'!AJ40)&gt;0,IF(VALUE('Personal MTs'!AJ40)&lt;34,"OK","Tidak valid"))),IF('Personal MTs'!AH40&gt;1,IF('Personal MTs'!AJ40="","OK","Harap dikosongkan"))))</f>
        <v>-</v>
      </c>
      <c r="AK40" s="30" t="str">
        <f>IF('Personal MTs'!AH40&amp;'Personal MTs'!AJ40&amp;'Personal MTs'!AK40="","-",IF(VALUE('Personal MTs'!AH40&amp;'Personal MTs'!AJ40&amp;'Personal MTs'!AK40)=2,"OK",IF('Personal MTs'!AJ40="",IF(VALUE('Personal MTs'!AK40)&gt;0,"Harap dikosongkan","-"),IF('Personal MTs'!AJ40&lt;&gt;"",IF(VALUE('Personal MTs'!AK40)&gt;0,IF(VALUE('Personal MTs'!AK40)&gt;50,"Cek lagi","OK"),"Wajib Diisi")))))</f>
        <v>-</v>
      </c>
      <c r="AL40" s="30" t="str">
        <f>IF('Personal MTs'!AH40="",IF('Personal MTs'!AL40="","-","Kolom Z Wajib Diisi"),IF('Personal MTs'!AH40=2,IF('Personal MTs'!AL40="","Wajib Diisi",IF(VALUE('Personal MTs'!AL40)&gt;0,IF(VALUE('Personal MTs'!AL40)&lt;9,"OK","Tidak valid"))),IF('Personal MTs'!AH40=1,IF('Personal MTs'!AL40="","OK","Harap dikosongkan"))))</f>
        <v>-</v>
      </c>
      <c r="AM40" s="30" t="str">
        <f>IF('Personal MTs'!AM40="","-",IF('Personal MTs'!AM40&gt;8,"Tidak valid","OK"))</f>
        <v>-</v>
      </c>
      <c r="AN40" s="30" t="str">
        <f>IF('Personal MTs'!AM40="",IF('Personal MTs'!AN40="","-",IF('Personal MTs'!AN40&lt;&gt;"","Kolom AC Wajib Diisi","OK")),IF('Personal MTs'!AM40&lt;&gt;"",IF('Personal MTs'!AN40="","Wajib Diisi",IF(VALUE('Personal MTs'!AN40)&gt;24,"Cek lagi","OK"))))</f>
        <v>-</v>
      </c>
      <c r="AO40" s="30" t="str">
        <f>IF('Personal MTs'!AO40="","-",IF('Personal MTs'!AO40&gt;8,"Tidak valid","OK"))</f>
        <v>-</v>
      </c>
      <c r="AP40" s="53" t="str">
        <f>IF('Personal MTs'!AO40="",IF('Personal MTs'!AP40="","-","Harap dikosongkan"),IF('Personal MTs'!AO40&lt;&gt;"",IF('Personal MTs'!AP40="","Wajib Diisi",IF(LEN('Personal MTs'!AP40)&lt;&gt;8,"Tidak valid","OK"))))</f>
        <v>-</v>
      </c>
      <c r="AQ40" s="30" t="str">
        <f>IF('Personal MTs'!AO40="",IF('Personal MTs'!AQ40="","-","Kolom AG Wajib Diisi"),IF('Personal MTs'!AO40&lt;9,IF('Personal MTs'!AQ40="","Wajib Diisi",IF(VALUE('Personal MTs'!AQ40)&lt;34,IF(VALUE('Personal MTs'!AQ40)&gt;0,"OK","Tidak valid")))))</f>
        <v>-</v>
      </c>
      <c r="AR40" s="30" t="str">
        <f>IF('Personal MTs'!AO40="",IF('Personal MTs'!AR40="","-",IF('Personal MTs'!AR40&lt;&gt;"","Kolom AG Wajib Diisi","OK")),IF('Personal MTs'!AO40&lt;&gt;"",IF('Personal MTs'!AR40="","Wajib Diisi",IF(VALUE('Personal MTs'!AR40)&gt;50,"Cek lagi","OK"))))</f>
        <v>-</v>
      </c>
      <c r="AS40" s="30" t="str">
        <f>IF('Personal MTs'!AS40="","-",IF('Personal MTs'!AS40&gt;1,"Tidak valid",IF('Personal MTs'!AS40&lt;0,"Tidak valid","OK")))</f>
        <v>-</v>
      </c>
      <c r="AT40" s="30" t="str">
        <f>IF('Personal MTs'!AS40="",IF('Personal MTs'!AT40&lt;&gt;"","Harap dikosongkan","-"),IF('Personal MTs'!AS40=0,IF('Personal MTs'!AT40&lt;&gt;"","Harap dikosongkan","OK"),IF('Personal MTs'!AT40="","Wajib Diisi",IF('Personal MTs'!AT40&gt;3,"Tidak valid",IF('Personal MTs'!AT40&lt;1,"Tidak valid","OK")))))</f>
        <v>-</v>
      </c>
      <c r="AU40" s="30" t="str">
        <f>IF('Personal MTs'!AS40="",IF('Personal MTs'!AU40&lt;&gt;"","Harap dikosongkan","-"),IF('Personal MTs'!AT40&lt;&gt;1,IF('Personal MTs'!AU40="","OK","Harap dikosongkan"),IF('Personal MTs'!AU40="","Wajib Diisi",IF('Personal MTs'!AU40&gt;2016,"Cek lagi",IF('Personal MTs'!AU40&lt;2005,"Cek lagi","OK")))))</f>
        <v>-</v>
      </c>
      <c r="AV40" s="30" t="str">
        <f>IF('Personal MTs'!AS40="",IF('Personal MTs'!AV40&lt;&gt;"","Harap dikosongkan","-"),IF('Personal MTs'!AT40&lt;&gt;1,IF('Personal MTs'!AV40="","OK","Harap dikosongkan"),IF('Personal MTs'!AV40="","Wajib Diisi",IF(VALUE('Personal MTs'!AV40)&gt;33,"Tidak valid",IF(VALUE('Personal MTs'!AV40)&lt;1,"Tidak valid","OK")))))</f>
        <v>-</v>
      </c>
      <c r="AW40" s="30" t="str">
        <f>IF('Personal MTs'!AS40="",IF('Personal MTs'!AW40="","-","Harap dikosongkan"),IF('Personal MTs'!AS40=0,IF('Personal MTs'!AW40="","OK","Harap dikosongkan"),IF('Personal MTs'!AT40="",IF('Personal MTs'!AW40="","-","Harap dikosongkan"),IF('Personal MTs'!AT40&lt;&gt;1,IF('Personal MTs'!AW40="","OK","Harap dikosongkan"),IF('Personal MTs'!AW40="","OK",IF(LEN('Personal MTs'!AW40)&lt;12,"Tidak valid",IF(LEN('Personal MTs'!AW40)&gt;14,"Tidak valid","OK")))))))</f>
        <v>-</v>
      </c>
      <c r="AX40" s="31" t="str">
        <f>IF('Personal MTs'!AS40="",IF('Personal MTs'!AX40="","-","Harap dikosongkan"),IF('Personal MTs'!AS40=0,IF('Personal MTs'!AX40="","OK","Harap dikosongkan"),IF('Personal MTs'!AT40="",IF('Personal MTs'!AX40="","-","Harap dikosongkan"),IF('Personal MTs'!AT40&lt;&gt;1,IF('Personal MTs'!AX40="","OK","Harap dikosongkan"),IF('Personal MTs'!AW40="",IF('Personal MTs'!AX40="","OK","Harap dikosongkan"),IF('Personal MTs'!AX40="","Wajib diisi",IF(LEN('Personal MTs'!AX40)&lt;5,"Cek lagi","OK")))))))</f>
        <v>-</v>
      </c>
      <c r="AY40" s="31" t="str">
        <f>IF('Personal MTs'!AS40="",IF('Personal MTs'!AY40="","-","Harap dikosongkan"),IF('Personal MTs'!AS40=0,IF('Personal MTs'!AY40="","OK","Harap dikosongkan"),IF('Personal MTs'!AT40="",IF('Personal MTs'!AY40="","-","Harap dikosongkan"),IF('Personal MTs'!AT40&lt;&gt;1,IF('Personal MTs'!AY40="","OK","Harap dikosongkan"),IF('Personal MTs'!AW40="",IF('Personal MTs'!AY40="","OK","Harap dikosongkan"),IF('Personal MTs'!AY40="","Wajib diisi",IF(VALUE(LEFT('Personal MTs'!AY40,2))&gt;31,"Tanggal tidak valid",IF(VALUE(LEFT(RIGHT('Personal MTs'!AY40,7),2))&gt;12,"Bulan tidak valid",IF(VALUE(RIGHT('Personal MTs'!AY40,4))&gt;2016,"Tahun cek lagi",IF(VALUE(RIGHT('Personal MTs'!AY40,4))&lt;2005,"Tahun cek lagi","OK"))))))))))</f>
        <v>-</v>
      </c>
      <c r="AZ40" s="30" t="str">
        <f>IF('Personal MTs'!AS40="",IF('Personal MTs'!AZ40="","-","Harap dikosongkan"),IF('Personal MTs'!AS40=0,IF('Personal MTs'!AZ40="","OK","Harap dikosongkan"),IF('Personal MTs'!AT40="",IF('Personal MTs'!AZ40="","-","Harap dikosongkan"),IF('Personal MTs'!AT40&lt;&gt;1,IF('Personal MTs'!AZ40="","OK","Harap dikosongkan"),IF('Personal MTs'!AW40="",IF('Personal MTs'!AZ40="","OK","Harap dikosongkan"),IF('Personal MTs'!AW40&lt;&gt;"",IF('Personal MTs'!AZ40="","Wajib diisi",IF('Personal MTs'!AZ40&gt;1,"Tidak valid","OK"))))))))</f>
        <v>-</v>
      </c>
      <c r="BA40" s="30" t="str">
        <f>IF('Personal MTs'!AS40="",IF('Personal MTs'!BA40="","-","Harap dikosongkan"),IF('Personal MTs'!AS40=0,IF('Personal MTs'!BA40="","OK","Harap dikosongkan"),IF('Personal MTs'!AT40="",IF('Personal MTs'!BA40="","-","Harap dikosongkan"),IF('Personal MTs'!AT40&lt;&gt;1,IF('Personal MTs'!BA40="","OK","Harap dikosongkan"),IF('Personal MTs'!AZ40=0,IF('Personal MTs'!BA40="","OK","Harap dikosongkan"),IF('Personal MTs'!AZ40=1,IF('Personal MTs'!BA40="","Wajib diisi",IF('Personal MTs'!AZ40="",IF('Personal MTs'!BA40="","-","Harap dikosongkan"),IF('Personal MTs'!AZ40=0,IF('Personal MTs'!BA40="","OK","Harap dikosongkan"),IF('Personal MTs'!BA40="","Wajib diisi",IF('Personal MTs'!BA40&gt;2016,"Tidak valid",IF('Personal MTs'!BA40&lt;2005,"Tidak valid",IF('Personal MTs'!BA40&gt;'Personal MTs'!BA40,"Cek lagi","OK")))))))))))))</f>
        <v>-</v>
      </c>
      <c r="BB40" s="30" t="str">
        <f>IF('Personal MTs'!AS40="",IF('Personal MTs'!BB40="","-","Harap dikosongkan"),IF('Personal MTs'!AS40=0,IF('Personal MTs'!BB40="","OK","Harap dikosongkan"),IF('Personal MTs'!AT40="",IF('Personal MTs'!BB40="","-","Harap dikosongkan"),IF('Personal MTs'!AT40&lt;&gt;1,IF('Personal MTs'!BB40="","OK","Harap dikosongkan"),IF('Personal MTs'!AZ40=0,IF('Personal MTs'!BB40="","OK","Harap dikosongkan"),IF('Personal MTs'!AZ40=1,IF('Personal MTs'!BB40="","Wajib diisi",IF('Personal MTs'!AZ40="",IF('Personal MTs'!BB40="","-","Harap dikosongkan"),IF('Personal MTs'!AZ40=0,IF('Personal MTs'!BB40="","OK","Harap dikosongkan"),IF('Personal MTs'!BB40="","Wajib diisi",IF('Personal MTs'!BB40&gt;20000000,"Cek lagi",IF('Personal MTs'!BB40&lt;100000,"Cek lagi","OK"))))))))))))</f>
        <v>-</v>
      </c>
      <c r="BC40" s="30" t="str">
        <f>IF('Personal MTs'!BC40="","-",IF('Personal MTs'!BC40&gt;1,"Tidak valid","OK"))</f>
        <v>-</v>
      </c>
      <c r="BD40" s="30" t="str">
        <f>IF('Personal MTs'!BC40="",IF('Personal MTs'!BD40="","-","Harap dikosongkan"),IF('Personal MTs'!BC40=0,IF('Personal MTs'!BD40="","OK","Harap dikosongkan"),IF('Personal MTs'!BD40="","Wajib Diisi",IF('Personal MTs'!BD40&gt;2016,"Tidak valid",IF('Personal MTs'!BD40&lt;2005,"Tidak valid","OK")))))</f>
        <v>-</v>
      </c>
      <c r="BE40" s="30" t="str">
        <f>IF('Personal MTs'!BC40="",IF('Personal MTs'!BE40="","-","Harap dikosongkan"),IF('Personal MTs'!BC40=0,IF('Personal MTs'!BE40="","OK","Harap dikosongkan"),IF('Personal MTs'!BE40="","Wajib Diisi",IF('Personal MTs'!BE40&gt;2000000,"Cek lagi",IF('Personal MTs'!BE40&lt;50000,"Cek lagi","OK")))))</f>
        <v>-</v>
      </c>
      <c r="BF40" s="30" t="str">
        <f>IF('Personal MTs'!BF40="","-",IF('Personal MTs'!BF40&gt;1,"Tidak valid","OK"))</f>
        <v>-</v>
      </c>
      <c r="BG40" s="30" t="str">
        <f>IF('Personal MTs'!BF40="",IF('Personal MTs'!BG40&lt;&gt;"","Harap dikosongkan","-"),IF('Personal MTs'!BF40=0,IF('Personal MTs'!BG40&lt;&gt;"","Harap dikosongkan","OK"),IF('Personal MTs'!BG40="","Wajib Diisi",IF('Personal MTs'!BG40&gt;4,"Tidak valid",IF('Personal MTs'!BG40&lt;1,"Tidak valid","OK")))))</f>
        <v>-</v>
      </c>
      <c r="BH40" s="30" t="str">
        <f>IF('Personal MTs'!BF40="",IF('Personal MTs'!BH40&lt;&gt;"","Harap dikosongkan","-"),IF('Personal MTs'!BF40=0,IF('Personal MTs'!BH40&lt;&gt;"","Harap dikosongkan","OK"),IF('Personal MTs'!BH40="","Wajib Diisi",IF('Personal MTs'!BH40&gt;4,"Tidak valid",IF('Personal MTs'!BH40&lt;1,"Tidak valid","OK")))))</f>
        <v>-</v>
      </c>
      <c r="BI40" s="30" t="str">
        <f>IF('Personal MTs'!BF40="",IF('Personal MTs'!BI40&lt;&gt;"","Harap dikosongkan","-"),IF('Personal MTs'!BF40=0,IF('Personal MTs'!BI40&lt;&gt;"","Harap dikosongkan","OK"),IF('Personal MTs'!BI40="","Wajib Diisi",IF('Personal MTs'!BI40&gt;2015,"Tidak valid",IF('Personal MTs'!BI40&lt;1980,"Tidak valid","OK")))))</f>
        <v>-</v>
      </c>
      <c r="BJ40" s="30" t="str">
        <f>IF('Personal MTs'!BJ40="","-",IF('Personal MTs'!BJ40&gt;1,"Tidak valid","OK"))</f>
        <v>-</v>
      </c>
      <c r="BK40" s="30" t="str">
        <f>IF('Personal MTs'!BJ40="",IF('Personal MTs'!BK40&lt;&gt;"","Kolom BJ harus diisi","-"),IF('Personal MTs'!BJ40=0,IF('Personal MTs'!BK40&lt;&gt;"","Harap dikosongkan","OK"),IF('Personal MTs'!BK40="","Wajib Diisi",IF('Personal MTs'!BK40&gt;2016,"Tidak valid",IF('Personal MTs'!BK40&lt;1980,"Tidak valid","OK")))))</f>
        <v>-</v>
      </c>
      <c r="BL40" s="30" t="str">
        <f>IF('Personal MTs'!BL40="","-",IF('Personal MTs'!BL40&gt;1,"Tidak valid","OK"))</f>
        <v>-</v>
      </c>
      <c r="BM40" s="30" t="str">
        <f>IF('Personal MTs'!BL40="",IF('Personal MTs'!BM40&lt;&gt;"","Kolom BL harus diisi","-"),IF('Personal MTs'!BL40=0,IF('Personal MTs'!BM40&lt;&gt;"","Harap dikosongkan","OK"),IF('Personal MTs'!BM40="","Wajib Diisi",IF('Personal MTs'!BM40&gt;2016,"Tidak valid",IF('Personal MTs'!BM40&lt;1980,"Tidak valid","OK")))))</f>
        <v>-</v>
      </c>
      <c r="BN40" s="30" t="str">
        <f>IF('Personal MTs'!BN40="","-",IF('Personal MTs'!BN40&gt;1,"Tidak valid","OK"))</f>
        <v>-</v>
      </c>
      <c r="BO40" s="30" t="str">
        <f>IF('Personal MTs'!BN40="",IF('Personal MTs'!BO40&lt;&gt;"","Kolom BN harus diisi","-"),IF('Personal MTs'!BN40=0,IF('Personal MTs'!BO40&lt;&gt;"","Harap dikosongkan","OK"),IF('Personal MTs'!BO40="","Wajib Diisi",IF('Personal MTs'!BO40&gt;2016,"Tidak valid",IF('Personal MTs'!BO40&lt;1980,"Tidak valid","OK")))))</f>
        <v>-</v>
      </c>
      <c r="BP40" s="30" t="str">
        <f>IF('Personal MTs'!BP40="","-",IF('Personal MTs'!BP40&gt;1,"Tidak valid","OK"))</f>
        <v>-</v>
      </c>
      <c r="BQ40" s="30" t="str">
        <f>IF('Personal MTs'!BP40="",IF('Personal MTs'!BQ40&lt;&gt;"","Kolom BP harus diisi","-"),IF('Personal MTs'!BP40=0,IF('Personal MTs'!BQ40&lt;&gt;"","Harap dikosongkan","OK"),IF('Personal MTs'!BQ40="","Wajib Diisi",IF('Personal MTs'!BQ40&gt;2016,"Tidak valid",IF('Personal MTs'!BQ40&lt;1980,"Tidak valid","OK")))))</f>
        <v>-</v>
      </c>
      <c r="BR40" s="30" t="str">
        <f>IF('Personal MTs'!BR40="","-",IF('Personal MTs'!BR40&gt;1,"Tidak valid","OK"))</f>
        <v>-</v>
      </c>
      <c r="BS40" s="30" t="str">
        <f>IF('Personal MTs'!BR40="",IF('Personal MTs'!BS40&lt;&gt;"","Kolom BR harus diisi","-"),IF('Personal MTs'!BR40=0,IF('Personal MTs'!BS40&lt;&gt;"","Harap dikosongkan","OK"),IF('Personal MTs'!BS40="","Wajib Diisi",IF('Personal MTs'!BS40&gt;2016,"Tidak valid",IF('Personal MTs'!BS40&lt;1980,"Tidak valid","OK")))))</f>
        <v>-</v>
      </c>
      <c r="BT40" s="30" t="str">
        <f>IF('Personal MTs'!BT40="","-",IF(LEN('Personal MTs'!BT40)&lt;5,"Cek lagi","OK"))</f>
        <v>-</v>
      </c>
      <c r="BU40" s="30" t="str">
        <f>IF('Personal MTs'!BU40="","-",IF(LEN('Personal MTs'!BU40)&lt;4,"Cek lagi","OK"))</f>
        <v>-</v>
      </c>
      <c r="BV40" s="30" t="str">
        <f>IF('Personal MTs'!BV40="","-",IF(LEN('Personal MTs'!BV40)&lt;4,"Cek lagi","OK"))</f>
        <v>-</v>
      </c>
      <c r="BW40" s="30" t="str">
        <f>IF('Personal MTs'!BW40="","-",IF(LEN('Personal MTs'!BW40)&lt;4,"Cek lagi","OK"))</f>
        <v>-</v>
      </c>
      <c r="BX40" s="30" t="str">
        <f>IF('Personal MTs'!BX40="","-",IF(LEN('Personal MTs'!BX40)&lt;4,"Cek lagi","OK"))</f>
        <v>-</v>
      </c>
      <c r="BY40" s="30" t="str">
        <f>IF('Personal MTs'!BY40="","-",IF(LEN('Personal MTs'!BY40)&lt;&gt;5,"Tidak valid","OK"))</f>
        <v>-</v>
      </c>
      <c r="BZ40" s="30" t="str">
        <f>IF('Personal MTs'!BZ40="","-",IF('Personal MTs'!BZ40&gt;5,"Tidak valid",IF('Personal MTs'!BZ40&lt;1,"Tidak valid","OK")))</f>
        <v>-</v>
      </c>
      <c r="CA40" s="30" t="str">
        <f>IF('Personal MTs'!CA40="","-",IF('Personal MTs'!CA40&gt;8,"Tidak valid",IF('Personal MTs'!CA40&lt;1,"Tidak valid","OK")))</f>
        <v>-</v>
      </c>
      <c r="CB40" s="30" t="str">
        <f>IF('Personal MTs'!CB40="","-",IF(LEN('Personal MTs'!CB40)&lt;9,"Cek lagi",IF(LEN('Personal MTs'!CB40)&gt;14,"Cek lagi","OK")))</f>
        <v>-</v>
      </c>
      <c r="CC40" s="103" t="str">
        <f>IF('Personal MTs'!CC40="","-",IF('Personal MTs'!CC40&gt;6,"Tidak valid",IF('Personal MTs'!CC40&lt;1,"Tidak valid","OK")))</f>
        <v>-</v>
      </c>
      <c r="CD40" s="103" t="str">
        <f>IF('Personal MTs'!CD40="","-",IF('Personal MTs'!CD40&gt;6,"Tidak valid",IF('Personal MTs'!CD40&lt;1,"Tidak valid","OK")))</f>
        <v>-</v>
      </c>
      <c r="CE40" s="103" t="str">
        <f>IF('Personal MTs'!S40="","-",IF('Personal MTs'!S40&lt;6,IF('Personal MTs'!CE40="","OK","Cek lagi Kolom S"),IF(AND('Personal MTs'!S40&lt;6,'Personal MTs'!CE40&lt;&gt;""),"Harap Dikosongkan",IF(AND('Personal MTs'!S40&lt;6,'Personal MTs'!CE40=""),"-",IF(AND('Personal MTs'!S40&gt;5,'Personal MTs'!CE40=""),"Wajib Diisi",IF(OR(AND('Personal MTs'!S40&gt;5,'Personal MTs'!CE40&lt;"01"),AND('Personal MTs'!S40&gt;5,'Personal MTs'!CE40&gt;"18")),"Tidak Valid","OK"))))))</f>
        <v>-</v>
      </c>
      <c r="CF40" s="103" t="str">
        <f>IF('Personal MTs'!S40="","-",IF('Personal MTs'!S40&lt;6,IF('Personal MTs'!CF40="","OK","Cek lagi Kolom S"),IF(AND('Personal MTs'!S40&lt;6,'Personal MTs'!CF40&lt;&gt;""),"Harap Dikosongkan",IF(AND('Personal MTs'!S40&lt;6,'Personal MTs'!CF40=""),"-",IF(AND('Personal MTs'!S40&gt;5,'Personal MTs'!CF40=""),"Wajib Diisi","OK")))))</f>
        <v>-</v>
      </c>
      <c r="CG40" s="103" t="str">
        <f>IF('Personal MTs'!S40="","-",IF('Personal MTs'!S40&lt;6,IF('Personal MTs'!CG40="","OK","Cek lagi Kolom S"),IF(AND('Personal MTs'!S40&lt;6,'Personal MTs'!CG40&lt;&gt;""),"Harap Dikosongkan",IF(AND('Personal MTs'!S40&lt;6,'Personal MTs'!CG40=""),"-",IF(AND('Personal MTs'!S40&gt;5,'Personal MTs'!CG40=""),"Wajib Diisi",IF(OR(AND('Personal MTs'!S40&gt;5,'Personal MTs'!CG40&lt;1980),AND('Personal MTs'!S40&gt;5,'Personal MTs'!CG40&gt;2016)),"Cek lagi","OK"))))))</f>
        <v>-</v>
      </c>
      <c r="CH40" s="103" t="str">
        <f>IF('Personal MTs'!S40="","-",IF('Personal MTs'!S40&lt;8,IF('Personal MTs'!CH40="","OK","Cek lagi Kolom S"),IF(AND('Personal MTs'!S40&lt;8,'Personal MTs'!CH40&lt;&gt;""),"Harap Dikosongkan",IF(AND('Personal MTs'!S40&lt;8,'Personal MTs'!CH40=""),"-",IF(AND('Personal MTs'!S40&gt;7,'Personal MTs'!CH40=""),"Wajib Diisi",IF(OR(AND('Personal MTs'!S40&gt;7,'Personal MTs'!CH40&lt;"01"),AND('Personal MTs'!S40&gt;7,'Personal MTs'!CH40&gt;"18")),"Tidak Valid","OK"))))))</f>
        <v>-</v>
      </c>
      <c r="CI40" s="103" t="str">
        <f>IF('Personal MTs'!S40="","-",IF('Personal MTs'!S40&lt;8,IF('Personal MTs'!CI40="","OK","Cek lagi Kolom S"),IF(AND('Personal MTs'!S40&lt;8,'Personal MTs'!CI40&lt;&gt;""),"Harap Dikosongkan",IF(AND('Personal MTs'!S40&lt;8,'Personal MTs'!CI40=""),"-",IF(AND('Personal MTs'!S40&gt;7,'Personal MTs'!CI40=""),"Wajib Diisi","OK")))))</f>
        <v>-</v>
      </c>
      <c r="CJ40" s="103" t="str">
        <f>IF('Personal MTs'!S40="","-",IF('Personal MTs'!S40&lt;8,IF('Personal MTs'!CJ40="","OK","Cek lagi Kolom S"),IF(AND('Personal MTs'!S40&lt;8,'Personal MTs'!CJ40&lt;&gt;""),"Harap Dikosongkan",IF(AND('Personal MTs'!S40&lt;8,'Personal MTs'!CJ40=""),"-",IF(AND('Personal MTs'!S40&gt;7,'Personal MTs'!CJ40=""),"Wajib Diisi",IF(OR(AND('Personal MTs'!S40&gt;7,'Personal MTs'!CJ40&lt;1980),AND('Personal MTs'!S40&gt;7,'Personal MTs'!CJ40&gt;2016)),"Cek lagi","OK"))))))</f>
        <v>-</v>
      </c>
      <c r="CK40" s="103" t="str">
        <f>IF('Personal MTs'!S40="","-",IF('Personal MTs'!S40&lt;9,IF('Personal MTs'!CK40="","OK","Cek lagi Kolom S"),IF(AND('Personal MTs'!S40&lt;9,'Personal MTs'!CK40&lt;&gt;""),"Harap Dikosongkan",IF(AND('Personal MTs'!S40&lt;9,'Personal MTs'!CK40=""),"-",IF(AND('Personal MTs'!S40&gt;8,'Personal MTs'!CK40=""),"Wajib Diisi",IF(OR(AND('Personal MTs'!S40&gt;8,'Personal MTs'!CK40&lt;"01"),AND('Personal MTs'!S40&gt;8,'Personal MTs'!CK40&gt;"18")),"Tidak Valid","OK"))))))</f>
        <v>-</v>
      </c>
      <c r="CL40" s="103" t="str">
        <f>IF('Personal MTs'!S40="","-",IF('Personal MTs'!S40&lt;9,IF('Personal MTs'!CL40="","OK","Cek lagi Kolom S"),IF(AND('Personal MTs'!S40&lt;9,'Personal MTs'!CL40&lt;&gt;""),"Harap Dikosongkan",IF(AND('Personal MTs'!S40&lt;9,'Personal MTs'!CL40=""),"-",IF(AND('Personal MTs'!S40&gt;8,'Personal MTs'!CL40=""),"Wajib Diisi","OK")))))</f>
        <v>-</v>
      </c>
      <c r="CM40" s="103" t="str">
        <f>IF('Personal MTs'!S40="","-",IF('Personal MTs'!S40&lt;9,IF('Personal MTs'!CM40="","OK","Cek lagi Kolom S"),IF(AND('Personal MTs'!S40&lt;9,'Personal MTs'!CM40&lt;&gt;""),"Harap Dikosongkan",IF(AND('Personal MTs'!S40&lt;9,'Personal MTs'!CM40=""),"-",IF(AND('Personal MTs'!S40&gt;8,'Personal MTs'!CM40=""),"Wajib Diisi",IF(OR(AND('Personal MTs'!S40&gt;8,'Personal MTs'!CM40&lt;1980),AND('Personal MTs'!S40&gt;8,'Personal MTs'!CM40&gt;2016)),"Cek lagi","OK"))))))</f>
        <v>-</v>
      </c>
      <c r="CN40" s="103" t="str">
        <f>IF(AND('Personal MTs'!AH40=1,'Personal MTs'!U40=2,'Personal MTs'!AC40=1),IF(AND('Personal MTs'!AH40=1,'Personal MTs'!U40=2,'Personal MTs'!AC40=1,'Personal MTs'!CN40=""),"Wajib Diisi",IF(AND('Personal MTs'!AH40=1,'Personal MTs'!U40=2,'Personal MTs'!AC40=1,'Personal MTs'!CN40&lt;&gt;""),"OK","-")),IF('Personal MTs'!CN40&lt;&gt;"","Harap Dikosongkan","-"))</f>
        <v>-</v>
      </c>
      <c r="CO40" s="103" t="str">
        <f>IF(AND('Personal MTs'!AH40=1,'Personal MTs'!U40=2,'Personal MTs'!AC40=1),IF('Personal MTs'!CO40="","Wajib Diisi",IF(VALUE(RIGHT('Personal MTs'!CO40,4))&gt;2016,"Tahun cek lagi",IF(VALUE(RIGHT('Personal MTs'!CO40,4))&lt;1961,"Tahun cek lagi","OK"))),IF('Personal MTs'!CO40&lt;&gt;"","Harap dikosongkan","-"))</f>
        <v>-</v>
      </c>
      <c r="CP40" s="103" t="str">
        <f>IF(AND('Personal MTs'!AH40=1,'Personal MTs'!U40=2,'Personal MTs'!AC40=1,'Personal MTs'!V40=1),IF(AND('Personal MTs'!AH40=1,'Personal MTs'!U40=2,'Personal MTs'!AC40=1,'Personal MTs'!CP40="",,'Personal MTs'!V40=1),"Wajib Diisi",IF(AND('Personal MTs'!AH40=1,'Personal MTs'!U40=2,'Personal MTs'!AC40=1,'Personal MTs'!CP40&lt;&gt;"",'Personal MTs'!V40=1),"OK","-")),IF('Personal MTs'!CP40&lt;&gt;"","Harap Dikosongkan","-"))</f>
        <v>-</v>
      </c>
      <c r="CQ40" s="103" t="str">
        <f>IF(AND('Personal MTs'!AH40=1,'Personal MTs'!U40=2,'Personal MTs'!AC40=1,'Personal MTs'!V40=1),IF('Personal MTs'!CQ40="","Wajib Diisi",IF(VALUE(RIGHT('Personal MTs'!CQ40,4))&gt;2016,"Tahun cek lagi",IF(VALUE(RIGHT('Personal MTs'!CQ40,4))&lt;2006,"Tahun cek lagi","OK"))),IF('Personal MTs'!CQ40&lt;&gt;"","Harap dikosongkan","-"))</f>
        <v>-</v>
      </c>
      <c r="CR40" s="103" t="str">
        <f>IF(AND('Personal MTs'!AS40="",'Personal MTs'!CR40=""),"-",IF(AND('Personal MTs'!AS40=0,'Personal MTs'!CR40=""),"OK",IF(AND('Personal MTs'!AS40=1,'Personal MTs'!CR40=""),"Wajib Diisi",IF('Personal MTs'!AS40="",IF('Personal MTs'!CR40&lt;&gt;"","Harap dikosongkan","-"),IF('Personal MTs'!AS40&gt;1,IF('Personal MTs'!CR40="","-","Harap dikosongkan"),IF('Personal MTs'!CR40="","-",IF(LEN('Personal MTs'!CR40)&gt;54,"Tidak valid",IF(LEN('Personal MTs'!CR40)&lt;2,"Tidak valid",IF(VALUE('Personal MTs'!CR40)&lt;0,"Cek lagi","OK")))))))))</f>
        <v>-</v>
      </c>
      <c r="CS40" s="103" t="str">
        <f>IF(AND('Personal MTs'!AS40="",'Personal MTs'!CS40=""),"-",IF(AND('Personal MTs'!AS40=0,'Personal MTs'!CS40=""),"OK",IF(AND('Personal MTs'!AS40=1,'Personal MTs'!CS40=""),"Wajib Diisi",IF(OR('Personal MTs'!AS40="",'Personal MTs'!AS40=0),IF('Personal MTs'!CS40&lt;&gt;"","Harap dikosongkan","-"),IF('Personal MTs'!AS40&gt;1,IF('Personal MTs'!CS40="","-","Harap dikosongkan"),IF('Personal MTs'!CS40="","-",IF(('Personal MTs'!CS40)&gt;6,"Tidak Valid",IF(('Personal MTs'!CS40)&lt;1,"Tidak Valid",IF(VALUE('Personal MTs'!CS40)&lt;0,"Cek lagi","OK")))))))))</f>
        <v>-</v>
      </c>
      <c r="CT40" s="103" t="str">
        <f>IF(AND('Personal MTs'!AS40="",'Personal MTs'!CT40=""),"-",IF(AND('Personal MTs'!AS40=0,'Personal MTs'!CT40=""),"OK",IF(AND('Personal MTs'!AT40=1,'Personal MTs'!CT40=""),"Wajib Diisi",IF(AND('Personal MTs'!AT40&gt;1,'Personal MTs'!CT40=""),"OK",IF(AND('Personal MTs'!AT40&lt;&gt;1,'Personal MTs'!CT40&lt;&gt;""),"Harap Dikosongkan",IF(AND('Personal MTs'!AT40=1,'Personal MTs'!CT40&lt;&gt;""),IF(VALUE(RIGHT('Personal MTs'!CT40,4))&gt;2016,"Tahun cek lagi",IF(VALUE(RIGHT('Personal MTs'!CT40,4))&lt;2006,"Tahun cek lagi","OK")),"-"))))))</f>
        <v>-</v>
      </c>
      <c r="CU40" s="103" t="str">
        <f>IF(AND('Personal MTs'!AS40="",'Personal MTs'!CU40=""),"-",IF(AND('Personal MTs'!AS40=0,'Personal MTs'!CU40=""),"OK",IF(AND('Personal MTs'!AT40=1,'Personal MTs'!CU40=""),"Wajib Diisi",IF(AND('Personal MTs'!AT40&gt;1,'Personal MTs'!CT40=""),"OK",IF(AND('Personal MTs'!AT40&lt;&gt;1,'Personal MTs'!CU40&lt;&gt;""),"Harap Dikosongkan",IF(AND('Personal MTs'!AT40=1,'Personal MTs'!CU40&lt;&gt;""),IF(LEN('Personal MTs'!CU40)&gt;54,"Tidak Valid",IF(LEN('Personal MTs'!CU40)&lt;2,"Tidak Valid","OK")),"-"))))))</f>
        <v>-</v>
      </c>
      <c r="CV40" s="103" t="str">
        <f>IF(AND('Personal MTs'!AS40="",'Personal MTs'!CV40=""),"-",IF(AND('Personal MTs'!AS40=0,'Personal MTs'!CV40=""),"OK",IF(AND('Personal MTs'!AT40=1,'Personal MTs'!CV40=""),"Wajib Diisi",IF(AND('Personal MTs'!AT40&gt;1,'Personal MTs'!CV40=""),"OK",IF(AND('Personal MTs'!AT40&lt;&gt;1,'Personal MTs'!CV40&lt;&gt;""),"Harap Dikosongkan",IF(AND('Personal MTs'!AT40=1,'Personal MTs'!CV40&lt;&gt;""),IF(VALUE(RIGHT('Personal MTs'!CV40,4))&gt;2016,"Tahun cek lagi",IF(VALUE(RIGHT('Personal MTs'!CV40,4))&lt;2006,"Tahun cek lagi","OK")),"-"))))))</f>
        <v>-</v>
      </c>
      <c r="CW40" s="103" t="str">
        <f>IF(AND('Personal MTs'!AS40="",'Personal MTs'!CW40=""),"-",IF(AND('Personal MTs'!AS40=0,'Personal MTs'!CW40=""),"OK",IF(AND('Personal MTs'!AS40=1,'Personal MTs'!CW40=""),"Wajib Diisi",IF(AND('Personal MTs'!AS40&lt;&gt;1,'Personal MTs'!CW40&lt;&gt;""),"Harap Dikosongkan",IF(AND('Personal MTs'!AS40=1,'Personal MTs'!CW40&lt;&gt;""),IF(LEN('Personal MTs'!CW40)&gt;3,"Tidak Valid",IF(LEN('Personal MTs'!CW40)&lt;3,"Tidak Valid","OK")),"-")))))</f>
        <v>-</v>
      </c>
      <c r="CX40" s="103" t="str">
        <f>IF(AND('Personal MTs'!AS40="",'Personal MTs'!CX40=""),"-",IF(AND('Personal MTs'!AS40=0,'Personal MTs'!CX40=""),"OK",IF(AND('Personal MTs'!AS40=1,'Personal MTs'!CX40=""),"Wajib Diisi",IF(AND('Personal MTs'!AS40&lt;&gt;1,'Personal MTs'!CX40&lt;&gt;""),"Harap Dikosongkan",IF(AND('Personal MTs'!AS40=1,'Personal MTs'!CX40&lt;&gt;""),"OK","-")))))</f>
        <v>-</v>
      </c>
    </row>
    <row r="41" spans="1:102" s="23" customFormat="1" ht="15" customHeight="1">
      <c r="A41" s="30" t="str">
        <f>IF('Personal MTs'!A41="","-",IF(LEN('Personal MTs'!A41)&lt;&gt;12,"Tidak valid","OK"))</f>
        <v>-</v>
      </c>
      <c r="B41" s="30" t="str">
        <f>IF('Personal MTs'!B41="","-",IF(LEN('Personal MTs'!B41)&lt;&gt;8,"Tidak valid","OK"))</f>
        <v>-</v>
      </c>
      <c r="C41" s="31" t="str">
        <f>IF('Personal MTs'!C41="","-",IF(LEN('Personal MTs'!C41)&lt;5,"Cek lagi","OK"))</f>
        <v>-</v>
      </c>
      <c r="D41" s="30" t="str">
        <f>IF('Personal MTs'!D41="","-",IF('Personal MTs'!D41="MTsN","OK",IF('Personal MTs'!D41="MTsS","OK","Tidak valid")))</f>
        <v>-</v>
      </c>
      <c r="E41" s="30" t="str">
        <f>IF('Personal MTs'!E41="","-",IF(LEN('Personal MTs'!E41)&lt;5,"Cek lagi","OK"))</f>
        <v>-</v>
      </c>
      <c r="F41" s="30" t="str">
        <f>IF('Personal MTs'!F41="","-",IF(LEN('Personal MTs'!F41)&lt;4,"Cek lagi","OK"))</f>
        <v>-</v>
      </c>
      <c r="G41" s="30" t="str">
        <f>IF('Personal MTs'!G41="","-",IF(LEN('Personal MTs'!G41)&lt;4,"Cek lagi","OK"))</f>
        <v>-</v>
      </c>
      <c r="H41" s="30" t="str">
        <f>IF('Personal MTs'!H41="","-",IF(LEN('Personal MTs'!H41)&lt;4,"Cek lagi","OK"))</f>
        <v>-</v>
      </c>
      <c r="I41" s="30" t="str">
        <f>IF('Personal MTs'!I41="","-",IF(LEN('Personal MTs'!I41)&lt;4,"Cek lagi","OK"))</f>
        <v>-</v>
      </c>
      <c r="J41" s="30" t="str">
        <f>IF('Personal MTs'!J41="","-",IF(LEN('Personal MTs'!J41)&lt;&gt;5,"Tidak valid","OK"))</f>
        <v>-</v>
      </c>
      <c r="K41" s="30" t="str">
        <f>IF('Personal MTs'!K41="","-",IF(LEN('Personal MTs'!K41)&lt;&gt;18,"Tidak valid",IF(VALUE('Personal MTs'!K41)&lt;0,"Cek lagi","OK")))</f>
        <v>-</v>
      </c>
      <c r="L41" s="30" t="str">
        <f>IF('Personal MTs'!L41="","-",IF(LEN('Personal MTs'!L41)&lt;&gt;16,"Tidak valid","OK"))</f>
        <v>-</v>
      </c>
      <c r="M41" s="30" t="str">
        <f>IF('Personal MTs'!M41="","-",IF(LEN('Personal MTs'!M41)&lt;4,"Cek lagi","OK"))</f>
        <v>-</v>
      </c>
      <c r="N41" s="30" t="str">
        <f>IF('Personal MTs'!N41="","-",IF(LEN('Personal MTs'!N41)&lt;16,"Tidak valid","OK"))</f>
        <v>-</v>
      </c>
      <c r="O41" s="30" t="str">
        <f>IF('Personal MTs'!O41="","-",IF(LEN('Personal MTs'!O41)&lt;4,"Cek lagi","OK"))</f>
        <v>-</v>
      </c>
      <c r="P41" s="31" t="str">
        <f>IF('Personal MTs'!P41="","-",IF(VALUE(LEFT('Personal MTs'!P41,2))&gt;31,"Tanggal tidak valid",IF(VALUE(LEFT(RIGHT('Personal MTs'!P41,7),2))&gt;12,"Bulan tidak valid",IF(VALUE(RIGHT('Personal MTs'!P41,4))&gt;2000,"Umur terlalu muda",IF(VALUE(RIGHT('Personal MTs'!P41,4))&lt;1945,"Umur terlalu tua","OK")))))</f>
        <v>-</v>
      </c>
      <c r="Q41" s="30" t="str">
        <f>IF('Personal MTs'!Q41="","-",IF('Personal MTs'!Q41="L","OK",IF('Personal MTs'!Q41="P","OK","Tidak valid")))</f>
        <v>-</v>
      </c>
      <c r="R41" s="30" t="str">
        <f>IF('Personal MTs'!R41="","-",IF(LEN('Personal MTs'!R41)&lt;4,"Cek lagi","OK"))</f>
        <v>-</v>
      </c>
      <c r="S41" s="30" t="str">
        <f>IF('Personal MTs'!S41="","-",IF('Personal MTs'!S41&gt;9,"Tidak valid","OK"))</f>
        <v>-</v>
      </c>
      <c r="T41" s="30" t="str">
        <f>IF('Personal MTs'!S41="","-",IF('Personal MTs'!S41&gt;2,IF('Personal MTs'!T41="","Wajib Diisi",IF(VALUE('Personal MTs'!T41)&gt;18,"Tidak valid","OK")),IF('Personal MTs'!S41&lt;3,IF('Personal MTs'!T41="","OK","Harap dikosongkan"))))</f>
        <v>-</v>
      </c>
      <c r="U41" s="30" t="str">
        <f>IF('Personal MTs'!U41="","-",IF('Personal MTs'!U41&gt;2,"Tidak valid",IF('Personal MTs'!U41&lt;1,"Tidak valid","OK")))</f>
        <v>-</v>
      </c>
      <c r="V41" s="30" t="str">
        <f>IF('Personal MTs'!U41="",IF('Personal MTs'!V41="","-","Tidak valid"),IF('Personal MTs'!U41=2,IF('Personal MTs'!V41="","Wajib Diisi",IF(VALUE('Personal MTs'!V41)&gt;1,"Tidak valid","OK")),IF('Personal MTs'!U41=1,IF('Personal MTs'!V41="","OK","Harap dikosongkan"))))</f>
        <v>-</v>
      </c>
      <c r="W41" s="31" t="str">
        <f>IF('Personal MTs'!U41=1,"OK",IF('Personal MTs'!V41="",IF('Personal MTs'!W41&lt;&gt;"","Harap dikosongkan","-"),IF('Personal MTs'!V41=0,IF('Personal MTs'!W41&lt;&gt;"","Harap dikosongkan","OK"),IF('Personal MTs'!W41="","Wajib Diisi",IF(VALUE(LEFT('Personal MTs'!W41,2))&gt;31,"Tanggal tidak valid",IF(VALUE(LEFT(RIGHT('Personal MTs'!W41,7),2))&gt;12,"Bulan tidak valid",IF(VALUE(RIGHT('Personal MTs'!W41,4))&gt;2016,"Tahun cek lagi",IF(VALUE(RIGHT('Personal MTs'!W41,4))&lt;1990,"Tahun cek lagi","OK"))))))))</f>
        <v>-</v>
      </c>
      <c r="X41" s="30" t="str">
        <f>IF('Personal MTs'!U41="","-",IF('Personal MTs'!U41=1,IF('Personal MTs'!X41="","Wajib Diisi",IF(VALUE(LEFT('Personal MTs'!X41,2))&gt;14,"Tidak valid","OK")),IF('Personal MTs'!U41=2,(IF('Personal MTs'!V41&lt;1,IF('Personal MTs'!X41="","OK","Harap dikosongkan"),IF('Personal MTs'!X41="","Wajib Diisi",IF(VALUE(LEFT('Personal MTs'!X41,2))&gt;14,"Tidak valid","OK")))))))</f>
        <v>-</v>
      </c>
      <c r="Y41" s="31" t="str">
        <f>IF('Personal MTs'!U41="","-",IF('Personal MTs'!U41=2,"OK",IF('Personal MTs'!U41=1,IF('Personal MTs'!Y41="","Wajib Diisi",IF('Personal MTs'!Y41="","-",IF(VALUE(LEFT('Personal MTs'!Y41,2))&gt;31,"Tanggal tidak valid",IF(VALUE(LEFT(RIGHT('Personal MTs'!Y41,7),2))&gt;12,"Bulan tidak valid",IF(VALUE(RIGHT('Personal MTs'!Y41,4))&gt;2016,"Tahun cek lagi",IF(VALUE(RIGHT('Personal MTs'!Y41,4))&lt;1960,"Tahun cek lagi","OK")))))))))</f>
        <v>-</v>
      </c>
      <c r="Z41" s="31" t="str">
        <f>IF('Personal MTs'!Z41="","-",IF(VALUE(LEFT('Personal MTs'!Z41,2))&gt;31,"Tanggal tidak valid",IF(VALUE(LEFT(RIGHT('Personal MTs'!Z41,7),2))&gt;12,"Bulan tidak valid",IF(VALUE(RIGHT('Personal MTs'!Z41,4))&gt;2016,"Tahun cek lagi",IF(VALUE(RIGHT('Personal MTs'!Z41,4))&lt;1960,"Tahun cek lagi","OK")))))</f>
        <v>-</v>
      </c>
      <c r="AA41" s="31" t="str">
        <f>IF('Personal MTs'!AA41="","-",IF(VALUE(LEFT('Personal MTs'!AA41,2))&gt;31,"Tanggal tidak valid",IF(VALUE(LEFT(RIGHT('Personal MTs'!AA41,7),2))&gt;12,"Bulan tidak valid",IF(VALUE(RIGHT('Personal MTs'!AA41,4))&gt;2016,"Tahun cek lagi",IF(VALUE(RIGHT('Personal MTs'!AA41,4))&lt;1960,"Tahun cek lagi","OK")))))</f>
        <v>-</v>
      </c>
      <c r="AB41" s="30" t="str">
        <f>IF('Personal MTs'!AB41="","-",IF('Personal MTs'!AB41&gt;6,"Tidak valid",IF('Personal MTs'!AB41&lt;1,"Tidak valid","OK")))</f>
        <v>-</v>
      </c>
      <c r="AC41" s="30" t="str">
        <f>IF('Personal MTs'!AC41="","-",IF('Personal MTs'!AC41&gt;4,"Tidak valid",IF('Personal MTs'!AC41&lt;1,"Tidak valid","OK")))</f>
        <v>-</v>
      </c>
      <c r="AD41" s="30" t="str">
        <f>IF('Personal MTs'!AD41="","-",IF('Personal MTs'!AD41&gt;20000000,"Cek lagi","OK"))</f>
        <v>-</v>
      </c>
      <c r="AE41" s="30" t="str">
        <f>IF('Personal MTs'!AE41="","-",IF('Personal MTs'!AE41&gt;2,"Tidak valid",IF('Personal MTs'!AE41&lt;1,"Tidak valid","OK")))</f>
        <v>-</v>
      </c>
      <c r="AF41" s="30" t="str">
        <f>IF('Personal MTs'!AE41="",IF('Personal MTs'!AF41="","-","Harap dikosongkan"),IF('Personal MTs'!AE41=1,IF('Personal MTs'!AF41="","OK","Harap dikosongkan"),IF('Personal MTs'!AF41="","Wajib Diisi",IF('Personal MTs'!AF41&gt;8,"Tidak valid",IF('Personal MTs'!AF41&lt;1,"Tidak valid","OK")))))</f>
        <v>-</v>
      </c>
      <c r="AG41" s="53" t="str">
        <f>IF('Personal MTs'!AE41=1,IF('Personal MTs'!AG41="","OK","Harap dikosongkan"),IF('Personal MTs'!AF41="",IF('Personal MTs'!AF41="","-","Harap dikosongkan"),IF('Personal MTs'!AF41="",IF('Personal MTs'!AG41="","OK","Harap dikosongkan"),IF('Personal MTs'!AF41&lt;&gt;"",IF('Personal MTs'!AG41="","Wajib Diisi",IF(LEN('Personal MTs'!AG41)&lt;&gt;8,"Tidak valid","OK"))))))</f>
        <v>-</v>
      </c>
      <c r="AH41" s="30" t="str">
        <f>IF('Personal MTs'!AH41="","-",IF('Personal MTs'!AH41&gt;2,"Tidak valid",IF('Personal MTs'!AH41&lt;1,"Tidak valid","OK")))</f>
        <v>-</v>
      </c>
      <c r="AI41" s="30" t="str">
        <f>IF('Personal MTs'!AI41="","-",IF('Personal MTs'!AI41&gt;5,"Tidak valid",IF('Personal MTs'!AI41&lt;1,"Tidak valid","OK")))</f>
        <v>-</v>
      </c>
      <c r="AJ41" s="30" t="str">
        <f>IF('Personal MTs'!AH41="",IF('Personal MTs'!AJ41="","-","Kolom AA Wajib Diisi"),IF('Personal MTs'!AH41=1,IF('Personal MTs'!AJ41="","Wajib Diisi",IF(VALUE('Personal MTs'!AJ41)&gt;0,IF(VALUE('Personal MTs'!AJ41)&lt;34,"OK","Tidak valid"))),IF('Personal MTs'!AH41&gt;1,IF('Personal MTs'!AJ41="","OK","Harap dikosongkan"))))</f>
        <v>-</v>
      </c>
      <c r="AK41" s="30" t="str">
        <f>IF('Personal MTs'!AH41&amp;'Personal MTs'!AJ41&amp;'Personal MTs'!AK41="","-",IF(VALUE('Personal MTs'!AH41&amp;'Personal MTs'!AJ41&amp;'Personal MTs'!AK41)=2,"OK",IF('Personal MTs'!AJ41="",IF(VALUE('Personal MTs'!AK41)&gt;0,"Harap dikosongkan","-"),IF('Personal MTs'!AJ41&lt;&gt;"",IF(VALUE('Personal MTs'!AK41)&gt;0,IF(VALUE('Personal MTs'!AK41)&gt;50,"Cek lagi","OK"),"Wajib Diisi")))))</f>
        <v>-</v>
      </c>
      <c r="AL41" s="30" t="str">
        <f>IF('Personal MTs'!AH41="",IF('Personal MTs'!AL41="","-","Kolom Z Wajib Diisi"),IF('Personal MTs'!AH41=2,IF('Personal MTs'!AL41="","Wajib Diisi",IF(VALUE('Personal MTs'!AL41)&gt;0,IF(VALUE('Personal MTs'!AL41)&lt;9,"OK","Tidak valid"))),IF('Personal MTs'!AH41=1,IF('Personal MTs'!AL41="","OK","Harap dikosongkan"))))</f>
        <v>-</v>
      </c>
      <c r="AM41" s="30" t="str">
        <f>IF('Personal MTs'!AM41="","-",IF('Personal MTs'!AM41&gt;8,"Tidak valid","OK"))</f>
        <v>-</v>
      </c>
      <c r="AN41" s="30" t="str">
        <f>IF('Personal MTs'!AM41="",IF('Personal MTs'!AN41="","-",IF('Personal MTs'!AN41&lt;&gt;"","Kolom AC Wajib Diisi","OK")),IF('Personal MTs'!AM41&lt;&gt;"",IF('Personal MTs'!AN41="","Wajib Diisi",IF(VALUE('Personal MTs'!AN41)&gt;24,"Cek lagi","OK"))))</f>
        <v>-</v>
      </c>
      <c r="AO41" s="30" t="str">
        <f>IF('Personal MTs'!AO41="","-",IF('Personal MTs'!AO41&gt;8,"Tidak valid","OK"))</f>
        <v>-</v>
      </c>
      <c r="AP41" s="53" t="str">
        <f>IF('Personal MTs'!AO41="",IF('Personal MTs'!AP41="","-","Harap dikosongkan"),IF('Personal MTs'!AO41&lt;&gt;"",IF('Personal MTs'!AP41="","Wajib Diisi",IF(LEN('Personal MTs'!AP41)&lt;&gt;8,"Tidak valid","OK"))))</f>
        <v>-</v>
      </c>
      <c r="AQ41" s="30" t="str">
        <f>IF('Personal MTs'!AO41="",IF('Personal MTs'!AQ41="","-","Kolom AG Wajib Diisi"),IF('Personal MTs'!AO41&lt;9,IF('Personal MTs'!AQ41="","Wajib Diisi",IF(VALUE('Personal MTs'!AQ41)&lt;34,IF(VALUE('Personal MTs'!AQ41)&gt;0,"OK","Tidak valid")))))</f>
        <v>-</v>
      </c>
      <c r="AR41" s="30" t="str">
        <f>IF('Personal MTs'!AO41="",IF('Personal MTs'!AR41="","-",IF('Personal MTs'!AR41&lt;&gt;"","Kolom AG Wajib Diisi","OK")),IF('Personal MTs'!AO41&lt;&gt;"",IF('Personal MTs'!AR41="","Wajib Diisi",IF(VALUE('Personal MTs'!AR41)&gt;50,"Cek lagi","OK"))))</f>
        <v>-</v>
      </c>
      <c r="AS41" s="30" t="str">
        <f>IF('Personal MTs'!AS41="","-",IF('Personal MTs'!AS41&gt;1,"Tidak valid",IF('Personal MTs'!AS41&lt;0,"Tidak valid","OK")))</f>
        <v>-</v>
      </c>
      <c r="AT41" s="30" t="str">
        <f>IF('Personal MTs'!AS41="",IF('Personal MTs'!AT41&lt;&gt;"","Harap dikosongkan","-"),IF('Personal MTs'!AS41=0,IF('Personal MTs'!AT41&lt;&gt;"","Harap dikosongkan","OK"),IF('Personal MTs'!AT41="","Wajib Diisi",IF('Personal MTs'!AT41&gt;3,"Tidak valid",IF('Personal MTs'!AT41&lt;1,"Tidak valid","OK")))))</f>
        <v>-</v>
      </c>
      <c r="AU41" s="30" t="str">
        <f>IF('Personal MTs'!AS41="",IF('Personal MTs'!AU41&lt;&gt;"","Harap dikosongkan","-"),IF('Personal MTs'!AT41&lt;&gt;1,IF('Personal MTs'!AU41="","OK","Harap dikosongkan"),IF('Personal MTs'!AU41="","Wajib Diisi",IF('Personal MTs'!AU41&gt;2016,"Cek lagi",IF('Personal MTs'!AU41&lt;2005,"Cek lagi","OK")))))</f>
        <v>-</v>
      </c>
      <c r="AV41" s="30" t="str">
        <f>IF('Personal MTs'!AS41="",IF('Personal MTs'!AV41&lt;&gt;"","Harap dikosongkan","-"),IF('Personal MTs'!AT41&lt;&gt;1,IF('Personal MTs'!AV41="","OK","Harap dikosongkan"),IF('Personal MTs'!AV41="","Wajib Diisi",IF(VALUE('Personal MTs'!AV41)&gt;33,"Tidak valid",IF(VALUE('Personal MTs'!AV41)&lt;1,"Tidak valid","OK")))))</f>
        <v>-</v>
      </c>
      <c r="AW41" s="30" t="str">
        <f>IF('Personal MTs'!AS41="",IF('Personal MTs'!AW41="","-","Harap dikosongkan"),IF('Personal MTs'!AS41=0,IF('Personal MTs'!AW41="","OK","Harap dikosongkan"),IF('Personal MTs'!AT41="",IF('Personal MTs'!AW41="","-","Harap dikosongkan"),IF('Personal MTs'!AT41&lt;&gt;1,IF('Personal MTs'!AW41="","OK","Harap dikosongkan"),IF('Personal MTs'!AW41="","OK",IF(LEN('Personal MTs'!AW41)&lt;12,"Tidak valid",IF(LEN('Personal MTs'!AW41)&gt;14,"Tidak valid","OK")))))))</f>
        <v>-</v>
      </c>
      <c r="AX41" s="31" t="str">
        <f>IF('Personal MTs'!AS41="",IF('Personal MTs'!AX41="","-","Harap dikosongkan"),IF('Personal MTs'!AS41=0,IF('Personal MTs'!AX41="","OK","Harap dikosongkan"),IF('Personal MTs'!AT41="",IF('Personal MTs'!AX41="","-","Harap dikosongkan"),IF('Personal MTs'!AT41&lt;&gt;1,IF('Personal MTs'!AX41="","OK","Harap dikosongkan"),IF('Personal MTs'!AW41="",IF('Personal MTs'!AX41="","OK","Harap dikosongkan"),IF('Personal MTs'!AX41="","Wajib diisi",IF(LEN('Personal MTs'!AX41)&lt;5,"Cek lagi","OK")))))))</f>
        <v>-</v>
      </c>
      <c r="AY41" s="31" t="str">
        <f>IF('Personal MTs'!AS41="",IF('Personal MTs'!AY41="","-","Harap dikosongkan"),IF('Personal MTs'!AS41=0,IF('Personal MTs'!AY41="","OK","Harap dikosongkan"),IF('Personal MTs'!AT41="",IF('Personal MTs'!AY41="","-","Harap dikosongkan"),IF('Personal MTs'!AT41&lt;&gt;1,IF('Personal MTs'!AY41="","OK","Harap dikosongkan"),IF('Personal MTs'!AW41="",IF('Personal MTs'!AY41="","OK","Harap dikosongkan"),IF('Personal MTs'!AY41="","Wajib diisi",IF(VALUE(LEFT('Personal MTs'!AY41,2))&gt;31,"Tanggal tidak valid",IF(VALUE(LEFT(RIGHT('Personal MTs'!AY41,7),2))&gt;12,"Bulan tidak valid",IF(VALUE(RIGHT('Personal MTs'!AY41,4))&gt;2016,"Tahun cek lagi",IF(VALUE(RIGHT('Personal MTs'!AY41,4))&lt;2005,"Tahun cek lagi","OK"))))))))))</f>
        <v>-</v>
      </c>
      <c r="AZ41" s="30" t="str">
        <f>IF('Personal MTs'!AS41="",IF('Personal MTs'!AZ41="","-","Harap dikosongkan"),IF('Personal MTs'!AS41=0,IF('Personal MTs'!AZ41="","OK","Harap dikosongkan"),IF('Personal MTs'!AT41="",IF('Personal MTs'!AZ41="","-","Harap dikosongkan"),IF('Personal MTs'!AT41&lt;&gt;1,IF('Personal MTs'!AZ41="","OK","Harap dikosongkan"),IF('Personal MTs'!AW41="",IF('Personal MTs'!AZ41="","OK","Harap dikosongkan"),IF('Personal MTs'!AW41&lt;&gt;"",IF('Personal MTs'!AZ41="","Wajib diisi",IF('Personal MTs'!AZ41&gt;1,"Tidak valid","OK"))))))))</f>
        <v>-</v>
      </c>
      <c r="BA41" s="30" t="str">
        <f>IF('Personal MTs'!AS41="",IF('Personal MTs'!BA41="","-","Harap dikosongkan"),IF('Personal MTs'!AS41=0,IF('Personal MTs'!BA41="","OK","Harap dikosongkan"),IF('Personal MTs'!AT41="",IF('Personal MTs'!BA41="","-","Harap dikosongkan"),IF('Personal MTs'!AT41&lt;&gt;1,IF('Personal MTs'!BA41="","OK","Harap dikosongkan"),IF('Personal MTs'!AZ41=0,IF('Personal MTs'!BA41="","OK","Harap dikosongkan"),IF('Personal MTs'!AZ41=1,IF('Personal MTs'!BA41="","Wajib diisi",IF('Personal MTs'!AZ41="",IF('Personal MTs'!BA41="","-","Harap dikosongkan"),IF('Personal MTs'!AZ41=0,IF('Personal MTs'!BA41="","OK","Harap dikosongkan"),IF('Personal MTs'!BA41="","Wajib diisi",IF('Personal MTs'!BA41&gt;2016,"Tidak valid",IF('Personal MTs'!BA41&lt;2005,"Tidak valid",IF('Personal MTs'!BA41&gt;'Personal MTs'!BA41,"Cek lagi","OK")))))))))))))</f>
        <v>-</v>
      </c>
      <c r="BB41" s="30" t="str">
        <f>IF('Personal MTs'!AS41="",IF('Personal MTs'!BB41="","-","Harap dikosongkan"),IF('Personal MTs'!AS41=0,IF('Personal MTs'!BB41="","OK","Harap dikosongkan"),IF('Personal MTs'!AT41="",IF('Personal MTs'!BB41="","-","Harap dikosongkan"),IF('Personal MTs'!AT41&lt;&gt;1,IF('Personal MTs'!BB41="","OK","Harap dikosongkan"),IF('Personal MTs'!AZ41=0,IF('Personal MTs'!BB41="","OK","Harap dikosongkan"),IF('Personal MTs'!AZ41=1,IF('Personal MTs'!BB41="","Wajib diisi",IF('Personal MTs'!AZ41="",IF('Personal MTs'!BB41="","-","Harap dikosongkan"),IF('Personal MTs'!AZ41=0,IF('Personal MTs'!BB41="","OK","Harap dikosongkan"),IF('Personal MTs'!BB41="","Wajib diisi",IF('Personal MTs'!BB41&gt;20000000,"Cek lagi",IF('Personal MTs'!BB41&lt;100000,"Cek lagi","OK"))))))))))))</f>
        <v>-</v>
      </c>
      <c r="BC41" s="30" t="str">
        <f>IF('Personal MTs'!BC41="","-",IF('Personal MTs'!BC41&gt;1,"Tidak valid","OK"))</f>
        <v>-</v>
      </c>
      <c r="BD41" s="30" t="str">
        <f>IF('Personal MTs'!BC41="",IF('Personal MTs'!BD41="","-","Harap dikosongkan"),IF('Personal MTs'!BC41=0,IF('Personal MTs'!BD41="","OK","Harap dikosongkan"),IF('Personal MTs'!BD41="","Wajib Diisi",IF('Personal MTs'!BD41&gt;2016,"Tidak valid",IF('Personal MTs'!BD41&lt;2005,"Tidak valid","OK")))))</f>
        <v>-</v>
      </c>
      <c r="BE41" s="30" t="str">
        <f>IF('Personal MTs'!BC41="",IF('Personal MTs'!BE41="","-","Harap dikosongkan"),IF('Personal MTs'!BC41=0,IF('Personal MTs'!BE41="","OK","Harap dikosongkan"),IF('Personal MTs'!BE41="","Wajib Diisi",IF('Personal MTs'!BE41&gt;2000000,"Cek lagi",IF('Personal MTs'!BE41&lt;50000,"Cek lagi","OK")))))</f>
        <v>-</v>
      </c>
      <c r="BF41" s="30" t="str">
        <f>IF('Personal MTs'!BF41="","-",IF('Personal MTs'!BF41&gt;1,"Tidak valid","OK"))</f>
        <v>-</v>
      </c>
      <c r="BG41" s="30" t="str">
        <f>IF('Personal MTs'!BF41="",IF('Personal MTs'!BG41&lt;&gt;"","Harap dikosongkan","-"),IF('Personal MTs'!BF41=0,IF('Personal MTs'!BG41&lt;&gt;"","Harap dikosongkan","OK"),IF('Personal MTs'!BG41="","Wajib Diisi",IF('Personal MTs'!BG41&gt;4,"Tidak valid",IF('Personal MTs'!BG41&lt;1,"Tidak valid","OK")))))</f>
        <v>-</v>
      </c>
      <c r="BH41" s="30" t="str">
        <f>IF('Personal MTs'!BF41="",IF('Personal MTs'!BH41&lt;&gt;"","Harap dikosongkan","-"),IF('Personal MTs'!BF41=0,IF('Personal MTs'!BH41&lt;&gt;"","Harap dikosongkan","OK"),IF('Personal MTs'!BH41="","Wajib Diisi",IF('Personal MTs'!BH41&gt;4,"Tidak valid",IF('Personal MTs'!BH41&lt;1,"Tidak valid","OK")))))</f>
        <v>-</v>
      </c>
      <c r="BI41" s="30" t="str">
        <f>IF('Personal MTs'!BF41="",IF('Personal MTs'!BI41&lt;&gt;"","Harap dikosongkan","-"),IF('Personal MTs'!BF41=0,IF('Personal MTs'!BI41&lt;&gt;"","Harap dikosongkan","OK"),IF('Personal MTs'!BI41="","Wajib Diisi",IF('Personal MTs'!BI41&gt;2015,"Tidak valid",IF('Personal MTs'!BI41&lt;1980,"Tidak valid","OK")))))</f>
        <v>-</v>
      </c>
      <c r="BJ41" s="30" t="str">
        <f>IF('Personal MTs'!BJ41="","-",IF('Personal MTs'!BJ41&gt;1,"Tidak valid","OK"))</f>
        <v>-</v>
      </c>
      <c r="BK41" s="30" t="str">
        <f>IF('Personal MTs'!BJ41="",IF('Personal MTs'!BK41&lt;&gt;"","Kolom BJ harus diisi","-"),IF('Personal MTs'!BJ41=0,IF('Personal MTs'!BK41&lt;&gt;"","Harap dikosongkan","OK"),IF('Personal MTs'!BK41="","Wajib Diisi",IF('Personal MTs'!BK41&gt;2016,"Tidak valid",IF('Personal MTs'!BK41&lt;1980,"Tidak valid","OK")))))</f>
        <v>-</v>
      </c>
      <c r="BL41" s="30" t="str">
        <f>IF('Personal MTs'!BL41="","-",IF('Personal MTs'!BL41&gt;1,"Tidak valid","OK"))</f>
        <v>-</v>
      </c>
      <c r="BM41" s="30" t="str">
        <f>IF('Personal MTs'!BL41="",IF('Personal MTs'!BM41&lt;&gt;"","Kolom BL harus diisi","-"),IF('Personal MTs'!BL41=0,IF('Personal MTs'!BM41&lt;&gt;"","Harap dikosongkan","OK"),IF('Personal MTs'!BM41="","Wajib Diisi",IF('Personal MTs'!BM41&gt;2016,"Tidak valid",IF('Personal MTs'!BM41&lt;1980,"Tidak valid","OK")))))</f>
        <v>-</v>
      </c>
      <c r="BN41" s="30" t="str">
        <f>IF('Personal MTs'!BN41="","-",IF('Personal MTs'!BN41&gt;1,"Tidak valid","OK"))</f>
        <v>-</v>
      </c>
      <c r="BO41" s="30" t="str">
        <f>IF('Personal MTs'!BN41="",IF('Personal MTs'!BO41&lt;&gt;"","Kolom BN harus diisi","-"),IF('Personal MTs'!BN41=0,IF('Personal MTs'!BO41&lt;&gt;"","Harap dikosongkan","OK"),IF('Personal MTs'!BO41="","Wajib Diisi",IF('Personal MTs'!BO41&gt;2016,"Tidak valid",IF('Personal MTs'!BO41&lt;1980,"Tidak valid","OK")))))</f>
        <v>-</v>
      </c>
      <c r="BP41" s="30" t="str">
        <f>IF('Personal MTs'!BP41="","-",IF('Personal MTs'!BP41&gt;1,"Tidak valid","OK"))</f>
        <v>-</v>
      </c>
      <c r="BQ41" s="30" t="str">
        <f>IF('Personal MTs'!BP41="",IF('Personal MTs'!BQ41&lt;&gt;"","Kolom BP harus diisi","-"),IF('Personal MTs'!BP41=0,IF('Personal MTs'!BQ41&lt;&gt;"","Harap dikosongkan","OK"),IF('Personal MTs'!BQ41="","Wajib Diisi",IF('Personal MTs'!BQ41&gt;2016,"Tidak valid",IF('Personal MTs'!BQ41&lt;1980,"Tidak valid","OK")))))</f>
        <v>-</v>
      </c>
      <c r="BR41" s="30" t="str">
        <f>IF('Personal MTs'!BR41="","-",IF('Personal MTs'!BR41&gt;1,"Tidak valid","OK"))</f>
        <v>-</v>
      </c>
      <c r="BS41" s="30" t="str">
        <f>IF('Personal MTs'!BR41="",IF('Personal MTs'!BS41&lt;&gt;"","Kolom BR harus diisi","-"),IF('Personal MTs'!BR41=0,IF('Personal MTs'!BS41&lt;&gt;"","Harap dikosongkan","OK"),IF('Personal MTs'!BS41="","Wajib Diisi",IF('Personal MTs'!BS41&gt;2016,"Tidak valid",IF('Personal MTs'!BS41&lt;1980,"Tidak valid","OK")))))</f>
        <v>-</v>
      </c>
      <c r="BT41" s="30" t="str">
        <f>IF('Personal MTs'!BT41="","-",IF(LEN('Personal MTs'!BT41)&lt;5,"Cek lagi","OK"))</f>
        <v>-</v>
      </c>
      <c r="BU41" s="30" t="str">
        <f>IF('Personal MTs'!BU41="","-",IF(LEN('Personal MTs'!BU41)&lt;4,"Cek lagi","OK"))</f>
        <v>-</v>
      </c>
      <c r="BV41" s="30" t="str">
        <f>IF('Personal MTs'!BV41="","-",IF(LEN('Personal MTs'!BV41)&lt;4,"Cek lagi","OK"))</f>
        <v>-</v>
      </c>
      <c r="BW41" s="30" t="str">
        <f>IF('Personal MTs'!BW41="","-",IF(LEN('Personal MTs'!BW41)&lt;4,"Cek lagi","OK"))</f>
        <v>-</v>
      </c>
      <c r="BX41" s="30" t="str">
        <f>IF('Personal MTs'!BX41="","-",IF(LEN('Personal MTs'!BX41)&lt;4,"Cek lagi","OK"))</f>
        <v>-</v>
      </c>
      <c r="BY41" s="30" t="str">
        <f>IF('Personal MTs'!BY41="","-",IF(LEN('Personal MTs'!BY41)&lt;&gt;5,"Tidak valid","OK"))</f>
        <v>-</v>
      </c>
      <c r="BZ41" s="30" t="str">
        <f>IF('Personal MTs'!BZ41="","-",IF('Personal MTs'!BZ41&gt;5,"Tidak valid",IF('Personal MTs'!BZ41&lt;1,"Tidak valid","OK")))</f>
        <v>-</v>
      </c>
      <c r="CA41" s="30" t="str">
        <f>IF('Personal MTs'!CA41="","-",IF('Personal MTs'!CA41&gt;8,"Tidak valid",IF('Personal MTs'!CA41&lt;1,"Tidak valid","OK")))</f>
        <v>-</v>
      </c>
      <c r="CB41" s="30" t="str">
        <f>IF('Personal MTs'!CB41="","-",IF(LEN('Personal MTs'!CB41)&lt;9,"Cek lagi",IF(LEN('Personal MTs'!CB41)&gt;14,"Cek lagi","OK")))</f>
        <v>-</v>
      </c>
      <c r="CC41" s="103" t="str">
        <f>IF('Personal MTs'!CC41="","-",IF('Personal MTs'!CC41&gt;6,"Tidak valid",IF('Personal MTs'!CC41&lt;1,"Tidak valid","OK")))</f>
        <v>-</v>
      </c>
      <c r="CD41" s="103" t="str">
        <f>IF('Personal MTs'!CD41="","-",IF('Personal MTs'!CD41&gt;6,"Tidak valid",IF('Personal MTs'!CD41&lt;1,"Tidak valid","OK")))</f>
        <v>-</v>
      </c>
      <c r="CE41" s="103" t="str">
        <f>IF('Personal MTs'!S41="","-",IF('Personal MTs'!S41&lt;6,IF('Personal MTs'!CE41="","OK","Cek lagi Kolom S"),IF(AND('Personal MTs'!S41&lt;6,'Personal MTs'!CE41&lt;&gt;""),"Harap Dikosongkan",IF(AND('Personal MTs'!S41&lt;6,'Personal MTs'!CE41=""),"-",IF(AND('Personal MTs'!S41&gt;5,'Personal MTs'!CE41=""),"Wajib Diisi",IF(OR(AND('Personal MTs'!S41&gt;5,'Personal MTs'!CE41&lt;"01"),AND('Personal MTs'!S41&gt;5,'Personal MTs'!CE41&gt;"18")),"Tidak Valid","OK"))))))</f>
        <v>-</v>
      </c>
      <c r="CF41" s="103" t="str">
        <f>IF('Personal MTs'!S41="","-",IF('Personal MTs'!S41&lt;6,IF('Personal MTs'!CF41="","OK","Cek lagi Kolom S"),IF(AND('Personal MTs'!S41&lt;6,'Personal MTs'!CF41&lt;&gt;""),"Harap Dikosongkan",IF(AND('Personal MTs'!S41&lt;6,'Personal MTs'!CF41=""),"-",IF(AND('Personal MTs'!S41&gt;5,'Personal MTs'!CF41=""),"Wajib Diisi","OK")))))</f>
        <v>-</v>
      </c>
      <c r="CG41" s="103" t="str">
        <f>IF('Personal MTs'!S41="","-",IF('Personal MTs'!S41&lt;6,IF('Personal MTs'!CG41="","OK","Cek lagi Kolom S"),IF(AND('Personal MTs'!S41&lt;6,'Personal MTs'!CG41&lt;&gt;""),"Harap Dikosongkan",IF(AND('Personal MTs'!S41&lt;6,'Personal MTs'!CG41=""),"-",IF(AND('Personal MTs'!S41&gt;5,'Personal MTs'!CG41=""),"Wajib Diisi",IF(OR(AND('Personal MTs'!S41&gt;5,'Personal MTs'!CG41&lt;1980),AND('Personal MTs'!S41&gt;5,'Personal MTs'!CG41&gt;2016)),"Cek lagi","OK"))))))</f>
        <v>-</v>
      </c>
      <c r="CH41" s="103" t="str">
        <f>IF('Personal MTs'!S41="","-",IF('Personal MTs'!S41&lt;8,IF('Personal MTs'!CH41="","OK","Cek lagi Kolom S"),IF(AND('Personal MTs'!S41&lt;8,'Personal MTs'!CH41&lt;&gt;""),"Harap Dikosongkan",IF(AND('Personal MTs'!S41&lt;8,'Personal MTs'!CH41=""),"-",IF(AND('Personal MTs'!S41&gt;7,'Personal MTs'!CH41=""),"Wajib Diisi",IF(OR(AND('Personal MTs'!S41&gt;7,'Personal MTs'!CH41&lt;"01"),AND('Personal MTs'!S41&gt;7,'Personal MTs'!CH41&gt;"18")),"Tidak Valid","OK"))))))</f>
        <v>-</v>
      </c>
      <c r="CI41" s="103" t="str">
        <f>IF('Personal MTs'!S41="","-",IF('Personal MTs'!S41&lt;8,IF('Personal MTs'!CI41="","OK","Cek lagi Kolom S"),IF(AND('Personal MTs'!S41&lt;8,'Personal MTs'!CI41&lt;&gt;""),"Harap Dikosongkan",IF(AND('Personal MTs'!S41&lt;8,'Personal MTs'!CI41=""),"-",IF(AND('Personal MTs'!S41&gt;7,'Personal MTs'!CI41=""),"Wajib Diisi","OK")))))</f>
        <v>-</v>
      </c>
      <c r="CJ41" s="103" t="str">
        <f>IF('Personal MTs'!S41="","-",IF('Personal MTs'!S41&lt;8,IF('Personal MTs'!CJ41="","OK","Cek lagi Kolom S"),IF(AND('Personal MTs'!S41&lt;8,'Personal MTs'!CJ41&lt;&gt;""),"Harap Dikosongkan",IF(AND('Personal MTs'!S41&lt;8,'Personal MTs'!CJ41=""),"-",IF(AND('Personal MTs'!S41&gt;7,'Personal MTs'!CJ41=""),"Wajib Diisi",IF(OR(AND('Personal MTs'!S41&gt;7,'Personal MTs'!CJ41&lt;1980),AND('Personal MTs'!S41&gt;7,'Personal MTs'!CJ41&gt;2016)),"Cek lagi","OK"))))))</f>
        <v>-</v>
      </c>
      <c r="CK41" s="103" t="str">
        <f>IF('Personal MTs'!S41="","-",IF('Personal MTs'!S41&lt;9,IF('Personal MTs'!CK41="","OK","Cek lagi Kolom S"),IF(AND('Personal MTs'!S41&lt;9,'Personal MTs'!CK41&lt;&gt;""),"Harap Dikosongkan",IF(AND('Personal MTs'!S41&lt;9,'Personal MTs'!CK41=""),"-",IF(AND('Personal MTs'!S41&gt;8,'Personal MTs'!CK41=""),"Wajib Diisi",IF(OR(AND('Personal MTs'!S41&gt;8,'Personal MTs'!CK41&lt;"01"),AND('Personal MTs'!S41&gt;8,'Personal MTs'!CK41&gt;"18")),"Tidak Valid","OK"))))))</f>
        <v>-</v>
      </c>
      <c r="CL41" s="103" t="str">
        <f>IF('Personal MTs'!S41="","-",IF('Personal MTs'!S41&lt;9,IF('Personal MTs'!CL41="","OK","Cek lagi Kolom S"),IF(AND('Personal MTs'!S41&lt;9,'Personal MTs'!CL41&lt;&gt;""),"Harap Dikosongkan",IF(AND('Personal MTs'!S41&lt;9,'Personal MTs'!CL41=""),"-",IF(AND('Personal MTs'!S41&gt;8,'Personal MTs'!CL41=""),"Wajib Diisi","OK")))))</f>
        <v>-</v>
      </c>
      <c r="CM41" s="103" t="str">
        <f>IF('Personal MTs'!S41="","-",IF('Personal MTs'!S41&lt;9,IF('Personal MTs'!CM41="","OK","Cek lagi Kolom S"),IF(AND('Personal MTs'!S41&lt;9,'Personal MTs'!CM41&lt;&gt;""),"Harap Dikosongkan",IF(AND('Personal MTs'!S41&lt;9,'Personal MTs'!CM41=""),"-",IF(AND('Personal MTs'!S41&gt;8,'Personal MTs'!CM41=""),"Wajib Diisi",IF(OR(AND('Personal MTs'!S41&gt;8,'Personal MTs'!CM41&lt;1980),AND('Personal MTs'!S41&gt;8,'Personal MTs'!CM41&gt;2016)),"Cek lagi","OK"))))))</f>
        <v>-</v>
      </c>
      <c r="CN41" s="103" t="str">
        <f>IF(AND('Personal MTs'!AH41=1,'Personal MTs'!U41=2,'Personal MTs'!AC41=1),IF(AND('Personal MTs'!AH41=1,'Personal MTs'!U41=2,'Personal MTs'!AC41=1,'Personal MTs'!CN41=""),"Wajib Diisi",IF(AND('Personal MTs'!AH41=1,'Personal MTs'!U41=2,'Personal MTs'!AC41=1,'Personal MTs'!CN41&lt;&gt;""),"OK","-")),IF('Personal MTs'!CN41&lt;&gt;"","Harap Dikosongkan","-"))</f>
        <v>-</v>
      </c>
      <c r="CO41" s="103" t="str">
        <f>IF(AND('Personal MTs'!AH41=1,'Personal MTs'!U41=2,'Personal MTs'!AC41=1),IF('Personal MTs'!CO41="","Wajib Diisi",IF(VALUE(RIGHT('Personal MTs'!CO41,4))&gt;2016,"Tahun cek lagi",IF(VALUE(RIGHT('Personal MTs'!CO41,4))&lt;1961,"Tahun cek lagi","OK"))),IF('Personal MTs'!CO41&lt;&gt;"","Harap dikosongkan","-"))</f>
        <v>-</v>
      </c>
      <c r="CP41" s="103" t="str">
        <f>IF(AND('Personal MTs'!AH41=1,'Personal MTs'!U41=2,'Personal MTs'!AC41=1,'Personal MTs'!V41=1),IF(AND('Personal MTs'!AH41=1,'Personal MTs'!U41=2,'Personal MTs'!AC41=1,'Personal MTs'!CP41="",,'Personal MTs'!V41=1),"Wajib Diisi",IF(AND('Personal MTs'!AH41=1,'Personal MTs'!U41=2,'Personal MTs'!AC41=1,'Personal MTs'!CP41&lt;&gt;"",'Personal MTs'!V41=1),"OK","-")),IF('Personal MTs'!CP41&lt;&gt;"","Harap Dikosongkan","-"))</f>
        <v>-</v>
      </c>
      <c r="CQ41" s="103" t="str">
        <f>IF(AND('Personal MTs'!AH41=1,'Personal MTs'!U41=2,'Personal MTs'!AC41=1,'Personal MTs'!V41=1),IF('Personal MTs'!CQ41="","Wajib Diisi",IF(VALUE(RIGHT('Personal MTs'!CQ41,4))&gt;2016,"Tahun cek lagi",IF(VALUE(RIGHT('Personal MTs'!CQ41,4))&lt;2006,"Tahun cek lagi","OK"))),IF('Personal MTs'!CQ41&lt;&gt;"","Harap dikosongkan","-"))</f>
        <v>-</v>
      </c>
      <c r="CR41" s="103" t="str">
        <f>IF(AND('Personal MTs'!AS41="",'Personal MTs'!CR41=""),"-",IF(AND('Personal MTs'!AS41=0,'Personal MTs'!CR41=""),"OK",IF(AND('Personal MTs'!AS41=1,'Personal MTs'!CR41=""),"Wajib Diisi",IF('Personal MTs'!AS41="",IF('Personal MTs'!CR41&lt;&gt;"","Harap dikosongkan","-"),IF('Personal MTs'!AS41&gt;1,IF('Personal MTs'!CR41="","-","Harap dikosongkan"),IF('Personal MTs'!CR41="","-",IF(LEN('Personal MTs'!CR41)&gt;54,"Tidak valid",IF(LEN('Personal MTs'!CR41)&lt;2,"Tidak valid",IF(VALUE('Personal MTs'!CR41)&lt;0,"Cek lagi","OK")))))))))</f>
        <v>-</v>
      </c>
      <c r="CS41" s="103" t="str">
        <f>IF(AND('Personal MTs'!AS41="",'Personal MTs'!CS41=""),"-",IF(AND('Personal MTs'!AS41=0,'Personal MTs'!CS41=""),"OK",IF(AND('Personal MTs'!AS41=1,'Personal MTs'!CS41=""),"Wajib Diisi",IF(OR('Personal MTs'!AS41="",'Personal MTs'!AS41=0),IF('Personal MTs'!CS41&lt;&gt;"","Harap dikosongkan","-"),IF('Personal MTs'!AS41&gt;1,IF('Personal MTs'!CS41="","-","Harap dikosongkan"),IF('Personal MTs'!CS41="","-",IF(('Personal MTs'!CS41)&gt;6,"Tidak Valid",IF(('Personal MTs'!CS41)&lt;1,"Tidak Valid",IF(VALUE('Personal MTs'!CS41)&lt;0,"Cek lagi","OK")))))))))</f>
        <v>-</v>
      </c>
      <c r="CT41" s="103" t="str">
        <f>IF(AND('Personal MTs'!AS41="",'Personal MTs'!CT41=""),"-",IF(AND('Personal MTs'!AS41=0,'Personal MTs'!CT41=""),"OK",IF(AND('Personal MTs'!AT41=1,'Personal MTs'!CT41=""),"Wajib Diisi",IF(AND('Personal MTs'!AT41&gt;1,'Personal MTs'!CT41=""),"OK",IF(AND('Personal MTs'!AT41&lt;&gt;1,'Personal MTs'!CT41&lt;&gt;""),"Harap Dikosongkan",IF(AND('Personal MTs'!AT41=1,'Personal MTs'!CT41&lt;&gt;""),IF(VALUE(RIGHT('Personal MTs'!CT41,4))&gt;2016,"Tahun cek lagi",IF(VALUE(RIGHT('Personal MTs'!CT41,4))&lt;2006,"Tahun cek lagi","OK")),"-"))))))</f>
        <v>-</v>
      </c>
      <c r="CU41" s="103" t="str">
        <f>IF(AND('Personal MTs'!AS41="",'Personal MTs'!CU41=""),"-",IF(AND('Personal MTs'!AS41=0,'Personal MTs'!CU41=""),"OK",IF(AND('Personal MTs'!AT41=1,'Personal MTs'!CU41=""),"Wajib Diisi",IF(AND('Personal MTs'!AT41&gt;1,'Personal MTs'!CT41=""),"OK",IF(AND('Personal MTs'!AT41&lt;&gt;1,'Personal MTs'!CU41&lt;&gt;""),"Harap Dikosongkan",IF(AND('Personal MTs'!AT41=1,'Personal MTs'!CU41&lt;&gt;""),IF(LEN('Personal MTs'!CU41)&gt;54,"Tidak Valid",IF(LEN('Personal MTs'!CU41)&lt;2,"Tidak Valid","OK")),"-"))))))</f>
        <v>-</v>
      </c>
      <c r="CV41" s="103" t="str">
        <f>IF(AND('Personal MTs'!AS41="",'Personal MTs'!CV41=""),"-",IF(AND('Personal MTs'!AS41=0,'Personal MTs'!CV41=""),"OK",IF(AND('Personal MTs'!AT41=1,'Personal MTs'!CV41=""),"Wajib Diisi",IF(AND('Personal MTs'!AT41&gt;1,'Personal MTs'!CV41=""),"OK",IF(AND('Personal MTs'!AT41&lt;&gt;1,'Personal MTs'!CV41&lt;&gt;""),"Harap Dikosongkan",IF(AND('Personal MTs'!AT41=1,'Personal MTs'!CV41&lt;&gt;""),IF(VALUE(RIGHT('Personal MTs'!CV41,4))&gt;2016,"Tahun cek lagi",IF(VALUE(RIGHT('Personal MTs'!CV41,4))&lt;2006,"Tahun cek lagi","OK")),"-"))))))</f>
        <v>-</v>
      </c>
      <c r="CW41" s="103" t="str">
        <f>IF(AND('Personal MTs'!AS41="",'Personal MTs'!CW41=""),"-",IF(AND('Personal MTs'!AS41=0,'Personal MTs'!CW41=""),"OK",IF(AND('Personal MTs'!AS41=1,'Personal MTs'!CW41=""),"Wajib Diisi",IF(AND('Personal MTs'!AS41&lt;&gt;1,'Personal MTs'!CW41&lt;&gt;""),"Harap Dikosongkan",IF(AND('Personal MTs'!AS41=1,'Personal MTs'!CW41&lt;&gt;""),IF(LEN('Personal MTs'!CW41)&gt;3,"Tidak Valid",IF(LEN('Personal MTs'!CW41)&lt;3,"Tidak Valid","OK")),"-")))))</f>
        <v>-</v>
      </c>
      <c r="CX41" s="103" t="str">
        <f>IF(AND('Personal MTs'!AS41="",'Personal MTs'!CX41=""),"-",IF(AND('Personal MTs'!AS41=0,'Personal MTs'!CX41=""),"OK",IF(AND('Personal MTs'!AS41=1,'Personal MTs'!CX41=""),"Wajib Diisi",IF(AND('Personal MTs'!AS41&lt;&gt;1,'Personal MTs'!CX41&lt;&gt;""),"Harap Dikosongkan",IF(AND('Personal MTs'!AS41=1,'Personal MTs'!CX41&lt;&gt;""),"OK","-")))))</f>
        <v>-</v>
      </c>
    </row>
    <row r="42" spans="1:102" s="23" customFormat="1" ht="15" customHeight="1">
      <c r="A42" s="30" t="str">
        <f>IF('Personal MTs'!A42="","-",IF(LEN('Personal MTs'!A42)&lt;&gt;12,"Tidak valid","OK"))</f>
        <v>-</v>
      </c>
      <c r="B42" s="30" t="str">
        <f>IF('Personal MTs'!B42="","-",IF(LEN('Personal MTs'!B42)&lt;&gt;8,"Tidak valid","OK"))</f>
        <v>-</v>
      </c>
      <c r="C42" s="31" t="str">
        <f>IF('Personal MTs'!C42="","-",IF(LEN('Personal MTs'!C42)&lt;5,"Cek lagi","OK"))</f>
        <v>-</v>
      </c>
      <c r="D42" s="30" t="str">
        <f>IF('Personal MTs'!D42="","-",IF('Personal MTs'!D42="MTsN","OK",IF('Personal MTs'!D42="MTsS","OK","Tidak valid")))</f>
        <v>-</v>
      </c>
      <c r="E42" s="30" t="str">
        <f>IF('Personal MTs'!E42="","-",IF(LEN('Personal MTs'!E42)&lt;5,"Cek lagi","OK"))</f>
        <v>-</v>
      </c>
      <c r="F42" s="30" t="str">
        <f>IF('Personal MTs'!F42="","-",IF(LEN('Personal MTs'!F42)&lt;4,"Cek lagi","OK"))</f>
        <v>-</v>
      </c>
      <c r="G42" s="30" t="str">
        <f>IF('Personal MTs'!G42="","-",IF(LEN('Personal MTs'!G42)&lt;4,"Cek lagi","OK"))</f>
        <v>-</v>
      </c>
      <c r="H42" s="30" t="str">
        <f>IF('Personal MTs'!H42="","-",IF(LEN('Personal MTs'!H42)&lt;4,"Cek lagi","OK"))</f>
        <v>-</v>
      </c>
      <c r="I42" s="30" t="str">
        <f>IF('Personal MTs'!I42="","-",IF(LEN('Personal MTs'!I42)&lt;4,"Cek lagi","OK"))</f>
        <v>-</v>
      </c>
      <c r="J42" s="30" t="str">
        <f>IF('Personal MTs'!J42="","-",IF(LEN('Personal MTs'!J42)&lt;&gt;5,"Tidak valid","OK"))</f>
        <v>-</v>
      </c>
      <c r="K42" s="30" t="str">
        <f>IF('Personal MTs'!K42="","-",IF(LEN('Personal MTs'!K42)&lt;&gt;18,"Tidak valid",IF(VALUE('Personal MTs'!K42)&lt;0,"Cek lagi","OK")))</f>
        <v>-</v>
      </c>
      <c r="L42" s="30" t="str">
        <f>IF('Personal MTs'!L42="","-",IF(LEN('Personal MTs'!L42)&lt;&gt;16,"Tidak valid","OK"))</f>
        <v>-</v>
      </c>
      <c r="M42" s="30" t="str">
        <f>IF('Personal MTs'!M42="","-",IF(LEN('Personal MTs'!M42)&lt;4,"Cek lagi","OK"))</f>
        <v>-</v>
      </c>
      <c r="N42" s="30" t="str">
        <f>IF('Personal MTs'!N42="","-",IF(LEN('Personal MTs'!N42)&lt;16,"Tidak valid","OK"))</f>
        <v>-</v>
      </c>
      <c r="O42" s="30" t="str">
        <f>IF('Personal MTs'!O42="","-",IF(LEN('Personal MTs'!O42)&lt;4,"Cek lagi","OK"))</f>
        <v>-</v>
      </c>
      <c r="P42" s="31" t="str">
        <f>IF('Personal MTs'!P42="","-",IF(VALUE(LEFT('Personal MTs'!P42,2))&gt;31,"Tanggal tidak valid",IF(VALUE(LEFT(RIGHT('Personal MTs'!P42,7),2))&gt;12,"Bulan tidak valid",IF(VALUE(RIGHT('Personal MTs'!P42,4))&gt;2000,"Umur terlalu muda",IF(VALUE(RIGHT('Personal MTs'!P42,4))&lt;1945,"Umur terlalu tua","OK")))))</f>
        <v>-</v>
      </c>
      <c r="Q42" s="30" t="str">
        <f>IF('Personal MTs'!Q42="","-",IF('Personal MTs'!Q42="L","OK",IF('Personal MTs'!Q42="P","OK","Tidak valid")))</f>
        <v>-</v>
      </c>
      <c r="R42" s="30" t="str">
        <f>IF('Personal MTs'!R42="","-",IF(LEN('Personal MTs'!R42)&lt;4,"Cek lagi","OK"))</f>
        <v>-</v>
      </c>
      <c r="S42" s="30" t="str">
        <f>IF('Personal MTs'!S42="","-",IF('Personal MTs'!S42&gt;9,"Tidak valid","OK"))</f>
        <v>-</v>
      </c>
      <c r="T42" s="30" t="str">
        <f>IF('Personal MTs'!S42="","-",IF('Personal MTs'!S42&gt;2,IF('Personal MTs'!T42="","Wajib Diisi",IF(VALUE('Personal MTs'!T42)&gt;18,"Tidak valid","OK")),IF('Personal MTs'!S42&lt;3,IF('Personal MTs'!T42="","OK","Harap dikosongkan"))))</f>
        <v>-</v>
      </c>
      <c r="U42" s="30" t="str">
        <f>IF('Personal MTs'!U42="","-",IF('Personal MTs'!U42&gt;2,"Tidak valid",IF('Personal MTs'!U42&lt;1,"Tidak valid","OK")))</f>
        <v>-</v>
      </c>
      <c r="V42" s="30" t="str">
        <f>IF('Personal MTs'!U42="",IF('Personal MTs'!V42="","-","Tidak valid"),IF('Personal MTs'!U42=2,IF('Personal MTs'!V42="","Wajib Diisi",IF(VALUE('Personal MTs'!V42)&gt;1,"Tidak valid","OK")),IF('Personal MTs'!U42=1,IF('Personal MTs'!V42="","OK","Harap dikosongkan"))))</f>
        <v>-</v>
      </c>
      <c r="W42" s="31" t="str">
        <f>IF('Personal MTs'!U42=1,"OK",IF('Personal MTs'!V42="",IF('Personal MTs'!W42&lt;&gt;"","Harap dikosongkan","-"),IF('Personal MTs'!V42=0,IF('Personal MTs'!W42&lt;&gt;"","Harap dikosongkan","OK"),IF('Personal MTs'!W42="","Wajib Diisi",IF(VALUE(LEFT('Personal MTs'!W42,2))&gt;31,"Tanggal tidak valid",IF(VALUE(LEFT(RIGHT('Personal MTs'!W42,7),2))&gt;12,"Bulan tidak valid",IF(VALUE(RIGHT('Personal MTs'!W42,4))&gt;2016,"Tahun cek lagi",IF(VALUE(RIGHT('Personal MTs'!W42,4))&lt;1990,"Tahun cek lagi","OK"))))))))</f>
        <v>-</v>
      </c>
      <c r="X42" s="30" t="str">
        <f>IF('Personal MTs'!U42="","-",IF('Personal MTs'!U42=1,IF('Personal MTs'!X42="","Wajib Diisi",IF(VALUE(LEFT('Personal MTs'!X42,2))&gt;14,"Tidak valid","OK")),IF('Personal MTs'!U42=2,(IF('Personal MTs'!V42&lt;1,IF('Personal MTs'!X42="","OK","Harap dikosongkan"),IF('Personal MTs'!X42="","Wajib Diisi",IF(VALUE(LEFT('Personal MTs'!X42,2))&gt;14,"Tidak valid","OK")))))))</f>
        <v>-</v>
      </c>
      <c r="Y42" s="31" t="str">
        <f>IF('Personal MTs'!U42="","-",IF('Personal MTs'!U42=2,"OK",IF('Personal MTs'!U42=1,IF('Personal MTs'!Y42="","Wajib Diisi",IF('Personal MTs'!Y42="","-",IF(VALUE(LEFT('Personal MTs'!Y42,2))&gt;31,"Tanggal tidak valid",IF(VALUE(LEFT(RIGHT('Personal MTs'!Y42,7),2))&gt;12,"Bulan tidak valid",IF(VALUE(RIGHT('Personal MTs'!Y42,4))&gt;2016,"Tahun cek lagi",IF(VALUE(RIGHT('Personal MTs'!Y42,4))&lt;1960,"Tahun cek lagi","OK")))))))))</f>
        <v>-</v>
      </c>
      <c r="Z42" s="31" t="str">
        <f>IF('Personal MTs'!Z42="","-",IF(VALUE(LEFT('Personal MTs'!Z42,2))&gt;31,"Tanggal tidak valid",IF(VALUE(LEFT(RIGHT('Personal MTs'!Z42,7),2))&gt;12,"Bulan tidak valid",IF(VALUE(RIGHT('Personal MTs'!Z42,4))&gt;2016,"Tahun cek lagi",IF(VALUE(RIGHT('Personal MTs'!Z42,4))&lt;1960,"Tahun cek lagi","OK")))))</f>
        <v>-</v>
      </c>
      <c r="AA42" s="31" t="str">
        <f>IF('Personal MTs'!AA42="","-",IF(VALUE(LEFT('Personal MTs'!AA42,2))&gt;31,"Tanggal tidak valid",IF(VALUE(LEFT(RIGHT('Personal MTs'!AA42,7),2))&gt;12,"Bulan tidak valid",IF(VALUE(RIGHT('Personal MTs'!AA42,4))&gt;2016,"Tahun cek lagi",IF(VALUE(RIGHT('Personal MTs'!AA42,4))&lt;1960,"Tahun cek lagi","OK")))))</f>
        <v>-</v>
      </c>
      <c r="AB42" s="30" t="str">
        <f>IF('Personal MTs'!AB42="","-",IF('Personal MTs'!AB42&gt;6,"Tidak valid",IF('Personal MTs'!AB42&lt;1,"Tidak valid","OK")))</f>
        <v>-</v>
      </c>
      <c r="AC42" s="30" t="str">
        <f>IF('Personal MTs'!AC42="","-",IF('Personal MTs'!AC42&gt;4,"Tidak valid",IF('Personal MTs'!AC42&lt;1,"Tidak valid","OK")))</f>
        <v>-</v>
      </c>
      <c r="AD42" s="30" t="str">
        <f>IF('Personal MTs'!AD42="","-",IF('Personal MTs'!AD42&gt;20000000,"Cek lagi","OK"))</f>
        <v>-</v>
      </c>
      <c r="AE42" s="30" t="str">
        <f>IF('Personal MTs'!AE42="","-",IF('Personal MTs'!AE42&gt;2,"Tidak valid",IF('Personal MTs'!AE42&lt;1,"Tidak valid","OK")))</f>
        <v>-</v>
      </c>
      <c r="AF42" s="30" t="str">
        <f>IF('Personal MTs'!AE42="",IF('Personal MTs'!AF42="","-","Harap dikosongkan"),IF('Personal MTs'!AE42=1,IF('Personal MTs'!AF42="","OK","Harap dikosongkan"),IF('Personal MTs'!AF42="","Wajib Diisi",IF('Personal MTs'!AF42&gt;8,"Tidak valid",IF('Personal MTs'!AF42&lt;1,"Tidak valid","OK")))))</f>
        <v>-</v>
      </c>
      <c r="AG42" s="53" t="str">
        <f>IF('Personal MTs'!AE42=1,IF('Personal MTs'!AG42="","OK","Harap dikosongkan"),IF('Personal MTs'!AF42="",IF('Personal MTs'!AF42="","-","Harap dikosongkan"),IF('Personal MTs'!AF42="",IF('Personal MTs'!AG42="","OK","Harap dikosongkan"),IF('Personal MTs'!AF42&lt;&gt;"",IF('Personal MTs'!AG42="","Wajib Diisi",IF(LEN('Personal MTs'!AG42)&lt;&gt;8,"Tidak valid","OK"))))))</f>
        <v>-</v>
      </c>
      <c r="AH42" s="30" t="str">
        <f>IF('Personal MTs'!AH42="","-",IF('Personal MTs'!AH42&gt;2,"Tidak valid",IF('Personal MTs'!AH42&lt;1,"Tidak valid","OK")))</f>
        <v>-</v>
      </c>
      <c r="AI42" s="30" t="str">
        <f>IF('Personal MTs'!AI42="","-",IF('Personal MTs'!AI42&gt;5,"Tidak valid",IF('Personal MTs'!AI42&lt;1,"Tidak valid","OK")))</f>
        <v>-</v>
      </c>
      <c r="AJ42" s="30" t="str">
        <f>IF('Personal MTs'!AH42="",IF('Personal MTs'!AJ42="","-","Kolom AA Wajib Diisi"),IF('Personal MTs'!AH42=1,IF('Personal MTs'!AJ42="","Wajib Diisi",IF(VALUE('Personal MTs'!AJ42)&gt;0,IF(VALUE('Personal MTs'!AJ42)&lt;34,"OK","Tidak valid"))),IF('Personal MTs'!AH42&gt;1,IF('Personal MTs'!AJ42="","OK","Harap dikosongkan"))))</f>
        <v>-</v>
      </c>
      <c r="AK42" s="30" t="str">
        <f>IF('Personal MTs'!AH42&amp;'Personal MTs'!AJ42&amp;'Personal MTs'!AK42="","-",IF(VALUE('Personal MTs'!AH42&amp;'Personal MTs'!AJ42&amp;'Personal MTs'!AK42)=2,"OK",IF('Personal MTs'!AJ42="",IF(VALUE('Personal MTs'!AK42)&gt;0,"Harap dikosongkan","-"),IF('Personal MTs'!AJ42&lt;&gt;"",IF(VALUE('Personal MTs'!AK42)&gt;0,IF(VALUE('Personal MTs'!AK42)&gt;50,"Cek lagi","OK"),"Wajib Diisi")))))</f>
        <v>-</v>
      </c>
      <c r="AL42" s="30" t="str">
        <f>IF('Personal MTs'!AH42="",IF('Personal MTs'!AL42="","-","Kolom Z Wajib Diisi"),IF('Personal MTs'!AH42=2,IF('Personal MTs'!AL42="","Wajib Diisi",IF(VALUE('Personal MTs'!AL42)&gt;0,IF(VALUE('Personal MTs'!AL42)&lt;9,"OK","Tidak valid"))),IF('Personal MTs'!AH42=1,IF('Personal MTs'!AL42="","OK","Harap dikosongkan"))))</f>
        <v>-</v>
      </c>
      <c r="AM42" s="30" t="str">
        <f>IF('Personal MTs'!AM42="","-",IF('Personal MTs'!AM42&gt;8,"Tidak valid","OK"))</f>
        <v>-</v>
      </c>
      <c r="AN42" s="30" t="str">
        <f>IF('Personal MTs'!AM42="",IF('Personal MTs'!AN42="","-",IF('Personal MTs'!AN42&lt;&gt;"","Kolom AC Wajib Diisi","OK")),IF('Personal MTs'!AM42&lt;&gt;"",IF('Personal MTs'!AN42="","Wajib Diisi",IF(VALUE('Personal MTs'!AN42)&gt;24,"Cek lagi","OK"))))</f>
        <v>-</v>
      </c>
      <c r="AO42" s="30" t="str">
        <f>IF('Personal MTs'!AO42="","-",IF('Personal MTs'!AO42&gt;8,"Tidak valid","OK"))</f>
        <v>-</v>
      </c>
      <c r="AP42" s="53" t="str">
        <f>IF('Personal MTs'!AO42="",IF('Personal MTs'!AP42="","-","Harap dikosongkan"),IF('Personal MTs'!AO42&lt;&gt;"",IF('Personal MTs'!AP42="","Wajib Diisi",IF(LEN('Personal MTs'!AP42)&lt;&gt;8,"Tidak valid","OK"))))</f>
        <v>-</v>
      </c>
      <c r="AQ42" s="30" t="str">
        <f>IF('Personal MTs'!AO42="",IF('Personal MTs'!AQ42="","-","Kolom AG Wajib Diisi"),IF('Personal MTs'!AO42&lt;9,IF('Personal MTs'!AQ42="","Wajib Diisi",IF(VALUE('Personal MTs'!AQ42)&lt;34,IF(VALUE('Personal MTs'!AQ42)&gt;0,"OK","Tidak valid")))))</f>
        <v>-</v>
      </c>
      <c r="AR42" s="30" t="str">
        <f>IF('Personal MTs'!AO42="",IF('Personal MTs'!AR42="","-",IF('Personal MTs'!AR42&lt;&gt;"","Kolom AG Wajib Diisi","OK")),IF('Personal MTs'!AO42&lt;&gt;"",IF('Personal MTs'!AR42="","Wajib Diisi",IF(VALUE('Personal MTs'!AR42)&gt;50,"Cek lagi","OK"))))</f>
        <v>-</v>
      </c>
      <c r="AS42" s="30" t="str">
        <f>IF('Personal MTs'!AS42="","-",IF('Personal MTs'!AS42&gt;1,"Tidak valid",IF('Personal MTs'!AS42&lt;0,"Tidak valid","OK")))</f>
        <v>-</v>
      </c>
      <c r="AT42" s="30" t="str">
        <f>IF('Personal MTs'!AS42="",IF('Personal MTs'!AT42&lt;&gt;"","Harap dikosongkan","-"),IF('Personal MTs'!AS42=0,IF('Personal MTs'!AT42&lt;&gt;"","Harap dikosongkan","OK"),IF('Personal MTs'!AT42="","Wajib Diisi",IF('Personal MTs'!AT42&gt;3,"Tidak valid",IF('Personal MTs'!AT42&lt;1,"Tidak valid","OK")))))</f>
        <v>-</v>
      </c>
      <c r="AU42" s="30" t="str">
        <f>IF('Personal MTs'!AS42="",IF('Personal MTs'!AU42&lt;&gt;"","Harap dikosongkan","-"),IF('Personal MTs'!AT42&lt;&gt;1,IF('Personal MTs'!AU42="","OK","Harap dikosongkan"),IF('Personal MTs'!AU42="","Wajib Diisi",IF('Personal MTs'!AU42&gt;2016,"Cek lagi",IF('Personal MTs'!AU42&lt;2005,"Cek lagi","OK")))))</f>
        <v>-</v>
      </c>
      <c r="AV42" s="30" t="str">
        <f>IF('Personal MTs'!AS42="",IF('Personal MTs'!AV42&lt;&gt;"","Harap dikosongkan","-"),IF('Personal MTs'!AT42&lt;&gt;1,IF('Personal MTs'!AV42="","OK","Harap dikosongkan"),IF('Personal MTs'!AV42="","Wajib Diisi",IF(VALUE('Personal MTs'!AV42)&gt;33,"Tidak valid",IF(VALUE('Personal MTs'!AV42)&lt;1,"Tidak valid","OK")))))</f>
        <v>-</v>
      </c>
      <c r="AW42" s="30" t="str">
        <f>IF('Personal MTs'!AS42="",IF('Personal MTs'!AW42="","-","Harap dikosongkan"),IF('Personal MTs'!AS42=0,IF('Personal MTs'!AW42="","OK","Harap dikosongkan"),IF('Personal MTs'!AT42="",IF('Personal MTs'!AW42="","-","Harap dikosongkan"),IF('Personal MTs'!AT42&lt;&gt;1,IF('Personal MTs'!AW42="","OK","Harap dikosongkan"),IF('Personal MTs'!AW42="","OK",IF(LEN('Personal MTs'!AW42)&lt;12,"Tidak valid",IF(LEN('Personal MTs'!AW42)&gt;14,"Tidak valid","OK")))))))</f>
        <v>-</v>
      </c>
      <c r="AX42" s="31" t="str">
        <f>IF('Personal MTs'!AS42="",IF('Personal MTs'!AX42="","-","Harap dikosongkan"),IF('Personal MTs'!AS42=0,IF('Personal MTs'!AX42="","OK","Harap dikosongkan"),IF('Personal MTs'!AT42="",IF('Personal MTs'!AX42="","-","Harap dikosongkan"),IF('Personal MTs'!AT42&lt;&gt;1,IF('Personal MTs'!AX42="","OK","Harap dikosongkan"),IF('Personal MTs'!AW42="",IF('Personal MTs'!AX42="","OK","Harap dikosongkan"),IF('Personal MTs'!AX42="","Wajib diisi",IF(LEN('Personal MTs'!AX42)&lt;5,"Cek lagi","OK")))))))</f>
        <v>-</v>
      </c>
      <c r="AY42" s="31" t="str">
        <f>IF('Personal MTs'!AS42="",IF('Personal MTs'!AY42="","-","Harap dikosongkan"),IF('Personal MTs'!AS42=0,IF('Personal MTs'!AY42="","OK","Harap dikosongkan"),IF('Personal MTs'!AT42="",IF('Personal MTs'!AY42="","-","Harap dikosongkan"),IF('Personal MTs'!AT42&lt;&gt;1,IF('Personal MTs'!AY42="","OK","Harap dikosongkan"),IF('Personal MTs'!AW42="",IF('Personal MTs'!AY42="","OK","Harap dikosongkan"),IF('Personal MTs'!AY42="","Wajib diisi",IF(VALUE(LEFT('Personal MTs'!AY42,2))&gt;31,"Tanggal tidak valid",IF(VALUE(LEFT(RIGHT('Personal MTs'!AY42,7),2))&gt;12,"Bulan tidak valid",IF(VALUE(RIGHT('Personal MTs'!AY42,4))&gt;2016,"Tahun cek lagi",IF(VALUE(RIGHT('Personal MTs'!AY42,4))&lt;2005,"Tahun cek lagi","OK"))))))))))</f>
        <v>-</v>
      </c>
      <c r="AZ42" s="30" t="str">
        <f>IF('Personal MTs'!AS42="",IF('Personal MTs'!AZ42="","-","Harap dikosongkan"),IF('Personal MTs'!AS42=0,IF('Personal MTs'!AZ42="","OK","Harap dikosongkan"),IF('Personal MTs'!AT42="",IF('Personal MTs'!AZ42="","-","Harap dikosongkan"),IF('Personal MTs'!AT42&lt;&gt;1,IF('Personal MTs'!AZ42="","OK","Harap dikosongkan"),IF('Personal MTs'!AW42="",IF('Personal MTs'!AZ42="","OK","Harap dikosongkan"),IF('Personal MTs'!AW42&lt;&gt;"",IF('Personal MTs'!AZ42="","Wajib diisi",IF('Personal MTs'!AZ42&gt;1,"Tidak valid","OK"))))))))</f>
        <v>-</v>
      </c>
      <c r="BA42" s="30" t="str">
        <f>IF('Personal MTs'!AS42="",IF('Personal MTs'!BA42="","-","Harap dikosongkan"),IF('Personal MTs'!AS42=0,IF('Personal MTs'!BA42="","OK","Harap dikosongkan"),IF('Personal MTs'!AT42="",IF('Personal MTs'!BA42="","-","Harap dikosongkan"),IF('Personal MTs'!AT42&lt;&gt;1,IF('Personal MTs'!BA42="","OK","Harap dikosongkan"),IF('Personal MTs'!AZ42=0,IF('Personal MTs'!BA42="","OK","Harap dikosongkan"),IF('Personal MTs'!AZ42=1,IF('Personal MTs'!BA42="","Wajib diisi",IF('Personal MTs'!AZ42="",IF('Personal MTs'!BA42="","-","Harap dikosongkan"),IF('Personal MTs'!AZ42=0,IF('Personal MTs'!BA42="","OK","Harap dikosongkan"),IF('Personal MTs'!BA42="","Wajib diisi",IF('Personal MTs'!BA42&gt;2016,"Tidak valid",IF('Personal MTs'!BA42&lt;2005,"Tidak valid",IF('Personal MTs'!BA42&gt;'Personal MTs'!BA42,"Cek lagi","OK")))))))))))))</f>
        <v>-</v>
      </c>
      <c r="BB42" s="30" t="str">
        <f>IF('Personal MTs'!AS42="",IF('Personal MTs'!BB42="","-","Harap dikosongkan"),IF('Personal MTs'!AS42=0,IF('Personal MTs'!BB42="","OK","Harap dikosongkan"),IF('Personal MTs'!AT42="",IF('Personal MTs'!BB42="","-","Harap dikosongkan"),IF('Personal MTs'!AT42&lt;&gt;1,IF('Personal MTs'!BB42="","OK","Harap dikosongkan"),IF('Personal MTs'!AZ42=0,IF('Personal MTs'!BB42="","OK","Harap dikosongkan"),IF('Personal MTs'!AZ42=1,IF('Personal MTs'!BB42="","Wajib diisi",IF('Personal MTs'!AZ42="",IF('Personal MTs'!BB42="","-","Harap dikosongkan"),IF('Personal MTs'!AZ42=0,IF('Personal MTs'!BB42="","OK","Harap dikosongkan"),IF('Personal MTs'!BB42="","Wajib diisi",IF('Personal MTs'!BB42&gt;20000000,"Cek lagi",IF('Personal MTs'!BB42&lt;100000,"Cek lagi","OK"))))))))))))</f>
        <v>-</v>
      </c>
      <c r="BC42" s="30" t="str">
        <f>IF('Personal MTs'!BC42="","-",IF('Personal MTs'!BC42&gt;1,"Tidak valid","OK"))</f>
        <v>-</v>
      </c>
      <c r="BD42" s="30" t="str">
        <f>IF('Personal MTs'!BC42="",IF('Personal MTs'!BD42="","-","Harap dikosongkan"),IF('Personal MTs'!BC42=0,IF('Personal MTs'!BD42="","OK","Harap dikosongkan"),IF('Personal MTs'!BD42="","Wajib Diisi",IF('Personal MTs'!BD42&gt;2016,"Tidak valid",IF('Personal MTs'!BD42&lt;2005,"Tidak valid","OK")))))</f>
        <v>-</v>
      </c>
      <c r="BE42" s="30" t="str">
        <f>IF('Personal MTs'!BC42="",IF('Personal MTs'!BE42="","-","Harap dikosongkan"),IF('Personal MTs'!BC42=0,IF('Personal MTs'!BE42="","OK","Harap dikosongkan"),IF('Personal MTs'!BE42="","Wajib Diisi",IF('Personal MTs'!BE42&gt;2000000,"Cek lagi",IF('Personal MTs'!BE42&lt;50000,"Cek lagi","OK")))))</f>
        <v>-</v>
      </c>
      <c r="BF42" s="30" t="str">
        <f>IF('Personal MTs'!BF42="","-",IF('Personal MTs'!BF42&gt;1,"Tidak valid","OK"))</f>
        <v>-</v>
      </c>
      <c r="BG42" s="30" t="str">
        <f>IF('Personal MTs'!BF42="",IF('Personal MTs'!BG42&lt;&gt;"","Harap dikosongkan","-"),IF('Personal MTs'!BF42=0,IF('Personal MTs'!BG42&lt;&gt;"","Harap dikosongkan","OK"),IF('Personal MTs'!BG42="","Wajib Diisi",IF('Personal MTs'!BG42&gt;4,"Tidak valid",IF('Personal MTs'!BG42&lt;1,"Tidak valid","OK")))))</f>
        <v>-</v>
      </c>
      <c r="BH42" s="30" t="str">
        <f>IF('Personal MTs'!BF42="",IF('Personal MTs'!BH42&lt;&gt;"","Harap dikosongkan","-"),IF('Personal MTs'!BF42=0,IF('Personal MTs'!BH42&lt;&gt;"","Harap dikosongkan","OK"),IF('Personal MTs'!BH42="","Wajib Diisi",IF('Personal MTs'!BH42&gt;4,"Tidak valid",IF('Personal MTs'!BH42&lt;1,"Tidak valid","OK")))))</f>
        <v>-</v>
      </c>
      <c r="BI42" s="30" t="str">
        <f>IF('Personal MTs'!BF42="",IF('Personal MTs'!BI42&lt;&gt;"","Harap dikosongkan","-"),IF('Personal MTs'!BF42=0,IF('Personal MTs'!BI42&lt;&gt;"","Harap dikosongkan","OK"),IF('Personal MTs'!BI42="","Wajib Diisi",IF('Personal MTs'!BI42&gt;2015,"Tidak valid",IF('Personal MTs'!BI42&lt;1980,"Tidak valid","OK")))))</f>
        <v>-</v>
      </c>
      <c r="BJ42" s="30" t="str">
        <f>IF('Personal MTs'!BJ42="","-",IF('Personal MTs'!BJ42&gt;1,"Tidak valid","OK"))</f>
        <v>-</v>
      </c>
      <c r="BK42" s="30" t="str">
        <f>IF('Personal MTs'!BJ42="",IF('Personal MTs'!BK42&lt;&gt;"","Kolom BJ harus diisi","-"),IF('Personal MTs'!BJ42=0,IF('Personal MTs'!BK42&lt;&gt;"","Harap dikosongkan","OK"),IF('Personal MTs'!BK42="","Wajib Diisi",IF('Personal MTs'!BK42&gt;2016,"Tidak valid",IF('Personal MTs'!BK42&lt;1980,"Tidak valid","OK")))))</f>
        <v>-</v>
      </c>
      <c r="BL42" s="30" t="str">
        <f>IF('Personal MTs'!BL42="","-",IF('Personal MTs'!BL42&gt;1,"Tidak valid","OK"))</f>
        <v>-</v>
      </c>
      <c r="BM42" s="30" t="str">
        <f>IF('Personal MTs'!BL42="",IF('Personal MTs'!BM42&lt;&gt;"","Kolom BL harus diisi","-"),IF('Personal MTs'!BL42=0,IF('Personal MTs'!BM42&lt;&gt;"","Harap dikosongkan","OK"),IF('Personal MTs'!BM42="","Wajib Diisi",IF('Personal MTs'!BM42&gt;2016,"Tidak valid",IF('Personal MTs'!BM42&lt;1980,"Tidak valid","OK")))))</f>
        <v>-</v>
      </c>
      <c r="BN42" s="30" t="str">
        <f>IF('Personal MTs'!BN42="","-",IF('Personal MTs'!BN42&gt;1,"Tidak valid","OK"))</f>
        <v>-</v>
      </c>
      <c r="BO42" s="30" t="str">
        <f>IF('Personal MTs'!BN42="",IF('Personal MTs'!BO42&lt;&gt;"","Kolom BN harus diisi","-"),IF('Personal MTs'!BN42=0,IF('Personal MTs'!BO42&lt;&gt;"","Harap dikosongkan","OK"),IF('Personal MTs'!BO42="","Wajib Diisi",IF('Personal MTs'!BO42&gt;2016,"Tidak valid",IF('Personal MTs'!BO42&lt;1980,"Tidak valid","OK")))))</f>
        <v>-</v>
      </c>
      <c r="BP42" s="30" t="str">
        <f>IF('Personal MTs'!BP42="","-",IF('Personal MTs'!BP42&gt;1,"Tidak valid","OK"))</f>
        <v>-</v>
      </c>
      <c r="BQ42" s="30" t="str">
        <f>IF('Personal MTs'!BP42="",IF('Personal MTs'!BQ42&lt;&gt;"","Kolom BP harus diisi","-"),IF('Personal MTs'!BP42=0,IF('Personal MTs'!BQ42&lt;&gt;"","Harap dikosongkan","OK"),IF('Personal MTs'!BQ42="","Wajib Diisi",IF('Personal MTs'!BQ42&gt;2016,"Tidak valid",IF('Personal MTs'!BQ42&lt;1980,"Tidak valid","OK")))))</f>
        <v>-</v>
      </c>
      <c r="BR42" s="30" t="str">
        <f>IF('Personal MTs'!BR42="","-",IF('Personal MTs'!BR42&gt;1,"Tidak valid","OK"))</f>
        <v>-</v>
      </c>
      <c r="BS42" s="30" t="str">
        <f>IF('Personal MTs'!BR42="",IF('Personal MTs'!BS42&lt;&gt;"","Kolom BR harus diisi","-"),IF('Personal MTs'!BR42=0,IF('Personal MTs'!BS42&lt;&gt;"","Harap dikosongkan","OK"),IF('Personal MTs'!BS42="","Wajib Diisi",IF('Personal MTs'!BS42&gt;2016,"Tidak valid",IF('Personal MTs'!BS42&lt;1980,"Tidak valid","OK")))))</f>
        <v>-</v>
      </c>
      <c r="BT42" s="30" t="str">
        <f>IF('Personal MTs'!BT42="","-",IF(LEN('Personal MTs'!BT42)&lt;5,"Cek lagi","OK"))</f>
        <v>-</v>
      </c>
      <c r="BU42" s="30" t="str">
        <f>IF('Personal MTs'!BU42="","-",IF(LEN('Personal MTs'!BU42)&lt;4,"Cek lagi","OK"))</f>
        <v>-</v>
      </c>
      <c r="BV42" s="30" t="str">
        <f>IF('Personal MTs'!BV42="","-",IF(LEN('Personal MTs'!BV42)&lt;4,"Cek lagi","OK"))</f>
        <v>-</v>
      </c>
      <c r="BW42" s="30" t="str">
        <f>IF('Personal MTs'!BW42="","-",IF(LEN('Personal MTs'!BW42)&lt;4,"Cek lagi","OK"))</f>
        <v>-</v>
      </c>
      <c r="BX42" s="30" t="str">
        <f>IF('Personal MTs'!BX42="","-",IF(LEN('Personal MTs'!BX42)&lt;4,"Cek lagi","OK"))</f>
        <v>-</v>
      </c>
      <c r="BY42" s="30" t="str">
        <f>IF('Personal MTs'!BY42="","-",IF(LEN('Personal MTs'!BY42)&lt;&gt;5,"Tidak valid","OK"))</f>
        <v>-</v>
      </c>
      <c r="BZ42" s="30" t="str">
        <f>IF('Personal MTs'!BZ42="","-",IF('Personal MTs'!BZ42&gt;5,"Tidak valid",IF('Personal MTs'!BZ42&lt;1,"Tidak valid","OK")))</f>
        <v>-</v>
      </c>
      <c r="CA42" s="30" t="str">
        <f>IF('Personal MTs'!CA42="","-",IF('Personal MTs'!CA42&gt;8,"Tidak valid",IF('Personal MTs'!CA42&lt;1,"Tidak valid","OK")))</f>
        <v>-</v>
      </c>
      <c r="CB42" s="30" t="str">
        <f>IF('Personal MTs'!CB42="","-",IF(LEN('Personal MTs'!CB42)&lt;9,"Cek lagi",IF(LEN('Personal MTs'!CB42)&gt;14,"Cek lagi","OK")))</f>
        <v>-</v>
      </c>
      <c r="CC42" s="103" t="str">
        <f>IF('Personal MTs'!CC42="","-",IF('Personal MTs'!CC42&gt;6,"Tidak valid",IF('Personal MTs'!CC42&lt;1,"Tidak valid","OK")))</f>
        <v>-</v>
      </c>
      <c r="CD42" s="103" t="str">
        <f>IF('Personal MTs'!CD42="","-",IF('Personal MTs'!CD42&gt;6,"Tidak valid",IF('Personal MTs'!CD42&lt;1,"Tidak valid","OK")))</f>
        <v>-</v>
      </c>
      <c r="CE42" s="103" t="str">
        <f>IF('Personal MTs'!S42="","-",IF('Personal MTs'!S42&lt;6,IF('Personal MTs'!CE42="","OK","Cek lagi Kolom S"),IF(AND('Personal MTs'!S42&lt;6,'Personal MTs'!CE42&lt;&gt;""),"Harap Dikosongkan",IF(AND('Personal MTs'!S42&lt;6,'Personal MTs'!CE42=""),"-",IF(AND('Personal MTs'!S42&gt;5,'Personal MTs'!CE42=""),"Wajib Diisi",IF(OR(AND('Personal MTs'!S42&gt;5,'Personal MTs'!CE42&lt;"01"),AND('Personal MTs'!S42&gt;5,'Personal MTs'!CE42&gt;"18")),"Tidak Valid","OK"))))))</f>
        <v>-</v>
      </c>
      <c r="CF42" s="103" t="str">
        <f>IF('Personal MTs'!S42="","-",IF('Personal MTs'!S42&lt;6,IF('Personal MTs'!CF42="","OK","Cek lagi Kolom S"),IF(AND('Personal MTs'!S42&lt;6,'Personal MTs'!CF42&lt;&gt;""),"Harap Dikosongkan",IF(AND('Personal MTs'!S42&lt;6,'Personal MTs'!CF42=""),"-",IF(AND('Personal MTs'!S42&gt;5,'Personal MTs'!CF42=""),"Wajib Diisi","OK")))))</f>
        <v>-</v>
      </c>
      <c r="CG42" s="103" t="str">
        <f>IF('Personal MTs'!S42="","-",IF('Personal MTs'!S42&lt;6,IF('Personal MTs'!CG42="","OK","Cek lagi Kolom S"),IF(AND('Personal MTs'!S42&lt;6,'Personal MTs'!CG42&lt;&gt;""),"Harap Dikosongkan",IF(AND('Personal MTs'!S42&lt;6,'Personal MTs'!CG42=""),"-",IF(AND('Personal MTs'!S42&gt;5,'Personal MTs'!CG42=""),"Wajib Diisi",IF(OR(AND('Personal MTs'!S42&gt;5,'Personal MTs'!CG42&lt;1980),AND('Personal MTs'!S42&gt;5,'Personal MTs'!CG42&gt;2016)),"Cek lagi","OK"))))))</f>
        <v>-</v>
      </c>
      <c r="CH42" s="103" t="str">
        <f>IF('Personal MTs'!S42="","-",IF('Personal MTs'!S42&lt;8,IF('Personal MTs'!CH42="","OK","Cek lagi Kolom S"),IF(AND('Personal MTs'!S42&lt;8,'Personal MTs'!CH42&lt;&gt;""),"Harap Dikosongkan",IF(AND('Personal MTs'!S42&lt;8,'Personal MTs'!CH42=""),"-",IF(AND('Personal MTs'!S42&gt;7,'Personal MTs'!CH42=""),"Wajib Diisi",IF(OR(AND('Personal MTs'!S42&gt;7,'Personal MTs'!CH42&lt;"01"),AND('Personal MTs'!S42&gt;7,'Personal MTs'!CH42&gt;"18")),"Tidak Valid","OK"))))))</f>
        <v>-</v>
      </c>
      <c r="CI42" s="103" t="str">
        <f>IF('Personal MTs'!S42="","-",IF('Personal MTs'!S42&lt;8,IF('Personal MTs'!CI42="","OK","Cek lagi Kolom S"),IF(AND('Personal MTs'!S42&lt;8,'Personal MTs'!CI42&lt;&gt;""),"Harap Dikosongkan",IF(AND('Personal MTs'!S42&lt;8,'Personal MTs'!CI42=""),"-",IF(AND('Personal MTs'!S42&gt;7,'Personal MTs'!CI42=""),"Wajib Diisi","OK")))))</f>
        <v>-</v>
      </c>
      <c r="CJ42" s="103" t="str">
        <f>IF('Personal MTs'!S42="","-",IF('Personal MTs'!S42&lt;8,IF('Personal MTs'!CJ42="","OK","Cek lagi Kolom S"),IF(AND('Personal MTs'!S42&lt;8,'Personal MTs'!CJ42&lt;&gt;""),"Harap Dikosongkan",IF(AND('Personal MTs'!S42&lt;8,'Personal MTs'!CJ42=""),"-",IF(AND('Personal MTs'!S42&gt;7,'Personal MTs'!CJ42=""),"Wajib Diisi",IF(OR(AND('Personal MTs'!S42&gt;7,'Personal MTs'!CJ42&lt;1980),AND('Personal MTs'!S42&gt;7,'Personal MTs'!CJ42&gt;2016)),"Cek lagi","OK"))))))</f>
        <v>-</v>
      </c>
      <c r="CK42" s="103" t="str">
        <f>IF('Personal MTs'!S42="","-",IF('Personal MTs'!S42&lt;9,IF('Personal MTs'!CK42="","OK","Cek lagi Kolom S"),IF(AND('Personal MTs'!S42&lt;9,'Personal MTs'!CK42&lt;&gt;""),"Harap Dikosongkan",IF(AND('Personal MTs'!S42&lt;9,'Personal MTs'!CK42=""),"-",IF(AND('Personal MTs'!S42&gt;8,'Personal MTs'!CK42=""),"Wajib Diisi",IF(OR(AND('Personal MTs'!S42&gt;8,'Personal MTs'!CK42&lt;"01"),AND('Personal MTs'!S42&gt;8,'Personal MTs'!CK42&gt;"18")),"Tidak Valid","OK"))))))</f>
        <v>-</v>
      </c>
      <c r="CL42" s="103" t="str">
        <f>IF('Personal MTs'!S42="","-",IF('Personal MTs'!S42&lt;9,IF('Personal MTs'!CL42="","OK","Cek lagi Kolom S"),IF(AND('Personal MTs'!S42&lt;9,'Personal MTs'!CL42&lt;&gt;""),"Harap Dikosongkan",IF(AND('Personal MTs'!S42&lt;9,'Personal MTs'!CL42=""),"-",IF(AND('Personal MTs'!S42&gt;8,'Personal MTs'!CL42=""),"Wajib Diisi","OK")))))</f>
        <v>-</v>
      </c>
      <c r="CM42" s="103" t="str">
        <f>IF('Personal MTs'!S42="","-",IF('Personal MTs'!S42&lt;9,IF('Personal MTs'!CM42="","OK","Cek lagi Kolom S"),IF(AND('Personal MTs'!S42&lt;9,'Personal MTs'!CM42&lt;&gt;""),"Harap Dikosongkan",IF(AND('Personal MTs'!S42&lt;9,'Personal MTs'!CM42=""),"-",IF(AND('Personal MTs'!S42&gt;8,'Personal MTs'!CM42=""),"Wajib Diisi",IF(OR(AND('Personal MTs'!S42&gt;8,'Personal MTs'!CM42&lt;1980),AND('Personal MTs'!S42&gt;8,'Personal MTs'!CM42&gt;2016)),"Cek lagi","OK"))))))</f>
        <v>-</v>
      </c>
      <c r="CN42" s="103" t="str">
        <f>IF(AND('Personal MTs'!AH42=1,'Personal MTs'!U42=2,'Personal MTs'!AC42=1),IF(AND('Personal MTs'!AH42=1,'Personal MTs'!U42=2,'Personal MTs'!AC42=1,'Personal MTs'!CN42=""),"Wajib Diisi",IF(AND('Personal MTs'!AH42=1,'Personal MTs'!U42=2,'Personal MTs'!AC42=1,'Personal MTs'!CN42&lt;&gt;""),"OK","-")),IF('Personal MTs'!CN42&lt;&gt;"","Harap Dikosongkan","-"))</f>
        <v>-</v>
      </c>
      <c r="CO42" s="103" t="str">
        <f>IF(AND('Personal MTs'!AH42=1,'Personal MTs'!U42=2,'Personal MTs'!AC42=1),IF('Personal MTs'!CO42="","Wajib Diisi",IF(VALUE(RIGHT('Personal MTs'!CO42,4))&gt;2016,"Tahun cek lagi",IF(VALUE(RIGHT('Personal MTs'!CO42,4))&lt;1961,"Tahun cek lagi","OK"))),IF('Personal MTs'!CO42&lt;&gt;"","Harap dikosongkan","-"))</f>
        <v>-</v>
      </c>
      <c r="CP42" s="103" t="str">
        <f>IF(AND('Personal MTs'!AH42=1,'Personal MTs'!U42=2,'Personal MTs'!AC42=1,'Personal MTs'!V42=1),IF(AND('Personal MTs'!AH42=1,'Personal MTs'!U42=2,'Personal MTs'!AC42=1,'Personal MTs'!CP42="",,'Personal MTs'!V42=1),"Wajib Diisi",IF(AND('Personal MTs'!AH42=1,'Personal MTs'!U42=2,'Personal MTs'!AC42=1,'Personal MTs'!CP42&lt;&gt;"",'Personal MTs'!V42=1),"OK","-")),IF('Personal MTs'!CP42&lt;&gt;"","Harap Dikosongkan","-"))</f>
        <v>-</v>
      </c>
      <c r="CQ42" s="103" t="str">
        <f>IF(AND('Personal MTs'!AH42=1,'Personal MTs'!U42=2,'Personal MTs'!AC42=1,'Personal MTs'!V42=1),IF('Personal MTs'!CQ42="","Wajib Diisi",IF(VALUE(RIGHT('Personal MTs'!CQ42,4))&gt;2016,"Tahun cek lagi",IF(VALUE(RIGHT('Personal MTs'!CQ42,4))&lt;2006,"Tahun cek lagi","OK"))),IF('Personal MTs'!CQ42&lt;&gt;"","Harap dikosongkan","-"))</f>
        <v>-</v>
      </c>
      <c r="CR42" s="103" t="str">
        <f>IF(AND('Personal MTs'!AS42="",'Personal MTs'!CR42=""),"-",IF(AND('Personal MTs'!AS42=0,'Personal MTs'!CR42=""),"OK",IF(AND('Personal MTs'!AS42=1,'Personal MTs'!CR42=""),"Wajib Diisi",IF('Personal MTs'!AS42="",IF('Personal MTs'!CR42&lt;&gt;"","Harap dikosongkan","-"),IF('Personal MTs'!AS42&gt;1,IF('Personal MTs'!CR42="","-","Harap dikosongkan"),IF('Personal MTs'!CR42="","-",IF(LEN('Personal MTs'!CR42)&gt;54,"Tidak valid",IF(LEN('Personal MTs'!CR42)&lt;2,"Tidak valid",IF(VALUE('Personal MTs'!CR42)&lt;0,"Cek lagi","OK")))))))))</f>
        <v>-</v>
      </c>
      <c r="CS42" s="103" t="str">
        <f>IF(AND('Personal MTs'!AS42="",'Personal MTs'!CS42=""),"-",IF(AND('Personal MTs'!AS42=0,'Personal MTs'!CS42=""),"OK",IF(AND('Personal MTs'!AS42=1,'Personal MTs'!CS42=""),"Wajib Diisi",IF(OR('Personal MTs'!AS42="",'Personal MTs'!AS42=0),IF('Personal MTs'!CS42&lt;&gt;"","Harap dikosongkan","-"),IF('Personal MTs'!AS42&gt;1,IF('Personal MTs'!CS42="","-","Harap dikosongkan"),IF('Personal MTs'!CS42="","-",IF(('Personal MTs'!CS42)&gt;6,"Tidak Valid",IF(('Personal MTs'!CS42)&lt;1,"Tidak Valid",IF(VALUE('Personal MTs'!CS42)&lt;0,"Cek lagi","OK")))))))))</f>
        <v>-</v>
      </c>
      <c r="CT42" s="103" t="str">
        <f>IF(AND('Personal MTs'!AS42="",'Personal MTs'!CT42=""),"-",IF(AND('Personal MTs'!AS42=0,'Personal MTs'!CT42=""),"OK",IF(AND('Personal MTs'!AT42=1,'Personal MTs'!CT42=""),"Wajib Diisi",IF(AND('Personal MTs'!AT42&gt;1,'Personal MTs'!CT42=""),"OK",IF(AND('Personal MTs'!AT42&lt;&gt;1,'Personal MTs'!CT42&lt;&gt;""),"Harap Dikosongkan",IF(AND('Personal MTs'!AT42=1,'Personal MTs'!CT42&lt;&gt;""),IF(VALUE(RIGHT('Personal MTs'!CT42,4))&gt;2016,"Tahun cek lagi",IF(VALUE(RIGHT('Personal MTs'!CT42,4))&lt;2006,"Tahun cek lagi","OK")),"-"))))))</f>
        <v>-</v>
      </c>
      <c r="CU42" s="103" t="str">
        <f>IF(AND('Personal MTs'!AS42="",'Personal MTs'!CU42=""),"-",IF(AND('Personal MTs'!AS42=0,'Personal MTs'!CU42=""),"OK",IF(AND('Personal MTs'!AT42=1,'Personal MTs'!CU42=""),"Wajib Diisi",IF(AND('Personal MTs'!AT42&gt;1,'Personal MTs'!CT42=""),"OK",IF(AND('Personal MTs'!AT42&lt;&gt;1,'Personal MTs'!CU42&lt;&gt;""),"Harap Dikosongkan",IF(AND('Personal MTs'!AT42=1,'Personal MTs'!CU42&lt;&gt;""),IF(LEN('Personal MTs'!CU42)&gt;54,"Tidak Valid",IF(LEN('Personal MTs'!CU42)&lt;2,"Tidak Valid","OK")),"-"))))))</f>
        <v>-</v>
      </c>
      <c r="CV42" s="103" t="str">
        <f>IF(AND('Personal MTs'!AS42="",'Personal MTs'!CV42=""),"-",IF(AND('Personal MTs'!AS42=0,'Personal MTs'!CV42=""),"OK",IF(AND('Personal MTs'!AT42=1,'Personal MTs'!CV42=""),"Wajib Diisi",IF(AND('Personal MTs'!AT42&gt;1,'Personal MTs'!CV42=""),"OK",IF(AND('Personal MTs'!AT42&lt;&gt;1,'Personal MTs'!CV42&lt;&gt;""),"Harap Dikosongkan",IF(AND('Personal MTs'!AT42=1,'Personal MTs'!CV42&lt;&gt;""),IF(VALUE(RIGHT('Personal MTs'!CV42,4))&gt;2016,"Tahun cek lagi",IF(VALUE(RIGHT('Personal MTs'!CV42,4))&lt;2006,"Tahun cek lagi","OK")),"-"))))))</f>
        <v>-</v>
      </c>
      <c r="CW42" s="103" t="str">
        <f>IF(AND('Personal MTs'!AS42="",'Personal MTs'!CW42=""),"-",IF(AND('Personal MTs'!AS42=0,'Personal MTs'!CW42=""),"OK",IF(AND('Personal MTs'!AS42=1,'Personal MTs'!CW42=""),"Wajib Diisi",IF(AND('Personal MTs'!AS42&lt;&gt;1,'Personal MTs'!CW42&lt;&gt;""),"Harap Dikosongkan",IF(AND('Personal MTs'!AS42=1,'Personal MTs'!CW42&lt;&gt;""),IF(LEN('Personal MTs'!CW42)&gt;3,"Tidak Valid",IF(LEN('Personal MTs'!CW42)&lt;3,"Tidak Valid","OK")),"-")))))</f>
        <v>-</v>
      </c>
      <c r="CX42" s="103" t="str">
        <f>IF(AND('Personal MTs'!AS42="",'Personal MTs'!CX42=""),"-",IF(AND('Personal MTs'!AS42=0,'Personal MTs'!CX42=""),"OK",IF(AND('Personal MTs'!AS42=1,'Personal MTs'!CX42=""),"Wajib Diisi",IF(AND('Personal MTs'!AS42&lt;&gt;1,'Personal MTs'!CX42&lt;&gt;""),"Harap Dikosongkan",IF(AND('Personal MTs'!AS42=1,'Personal MTs'!CX42&lt;&gt;""),"OK","-")))))</f>
        <v>-</v>
      </c>
    </row>
    <row r="43" spans="1:102" s="23" customFormat="1" ht="15" customHeight="1">
      <c r="A43" s="30" t="str">
        <f>IF('Personal MTs'!A43="","-",IF(LEN('Personal MTs'!A43)&lt;&gt;12,"Tidak valid","OK"))</f>
        <v>-</v>
      </c>
      <c r="B43" s="30" t="str">
        <f>IF('Personal MTs'!B43="","-",IF(LEN('Personal MTs'!B43)&lt;&gt;8,"Tidak valid","OK"))</f>
        <v>-</v>
      </c>
      <c r="C43" s="31" t="str">
        <f>IF('Personal MTs'!C43="","-",IF(LEN('Personal MTs'!C43)&lt;5,"Cek lagi","OK"))</f>
        <v>-</v>
      </c>
      <c r="D43" s="30" t="str">
        <f>IF('Personal MTs'!D43="","-",IF('Personal MTs'!D43="MTsN","OK",IF('Personal MTs'!D43="MTsS","OK","Tidak valid")))</f>
        <v>-</v>
      </c>
      <c r="E43" s="30" t="str">
        <f>IF('Personal MTs'!E43="","-",IF(LEN('Personal MTs'!E43)&lt;5,"Cek lagi","OK"))</f>
        <v>-</v>
      </c>
      <c r="F43" s="30" t="str">
        <f>IF('Personal MTs'!F43="","-",IF(LEN('Personal MTs'!F43)&lt;4,"Cek lagi","OK"))</f>
        <v>-</v>
      </c>
      <c r="G43" s="30" t="str">
        <f>IF('Personal MTs'!G43="","-",IF(LEN('Personal MTs'!G43)&lt;4,"Cek lagi","OK"))</f>
        <v>-</v>
      </c>
      <c r="H43" s="30" t="str">
        <f>IF('Personal MTs'!H43="","-",IF(LEN('Personal MTs'!H43)&lt;4,"Cek lagi","OK"))</f>
        <v>-</v>
      </c>
      <c r="I43" s="30" t="str">
        <f>IF('Personal MTs'!I43="","-",IF(LEN('Personal MTs'!I43)&lt;4,"Cek lagi","OK"))</f>
        <v>-</v>
      </c>
      <c r="J43" s="30" t="str">
        <f>IF('Personal MTs'!J43="","-",IF(LEN('Personal MTs'!J43)&lt;&gt;5,"Tidak valid","OK"))</f>
        <v>-</v>
      </c>
      <c r="K43" s="30" t="str">
        <f>IF('Personal MTs'!K43="","-",IF(LEN('Personal MTs'!K43)&lt;&gt;18,"Tidak valid",IF(VALUE('Personal MTs'!K43)&lt;0,"Cek lagi","OK")))</f>
        <v>-</v>
      </c>
      <c r="L43" s="30" t="str">
        <f>IF('Personal MTs'!L43="","-",IF(LEN('Personal MTs'!L43)&lt;&gt;16,"Tidak valid","OK"))</f>
        <v>-</v>
      </c>
      <c r="M43" s="30" t="str">
        <f>IF('Personal MTs'!M43="","-",IF(LEN('Personal MTs'!M43)&lt;4,"Cek lagi","OK"))</f>
        <v>-</v>
      </c>
      <c r="N43" s="30" t="str">
        <f>IF('Personal MTs'!N43="","-",IF(LEN('Personal MTs'!N43)&lt;16,"Tidak valid","OK"))</f>
        <v>-</v>
      </c>
      <c r="O43" s="30" t="str">
        <f>IF('Personal MTs'!O43="","-",IF(LEN('Personal MTs'!O43)&lt;4,"Cek lagi","OK"))</f>
        <v>-</v>
      </c>
      <c r="P43" s="31" t="str">
        <f>IF('Personal MTs'!P43="","-",IF(VALUE(LEFT('Personal MTs'!P43,2))&gt;31,"Tanggal tidak valid",IF(VALUE(LEFT(RIGHT('Personal MTs'!P43,7),2))&gt;12,"Bulan tidak valid",IF(VALUE(RIGHT('Personal MTs'!P43,4))&gt;2000,"Umur terlalu muda",IF(VALUE(RIGHT('Personal MTs'!P43,4))&lt;1945,"Umur terlalu tua","OK")))))</f>
        <v>-</v>
      </c>
      <c r="Q43" s="30" t="str">
        <f>IF('Personal MTs'!Q43="","-",IF('Personal MTs'!Q43="L","OK",IF('Personal MTs'!Q43="P","OK","Tidak valid")))</f>
        <v>-</v>
      </c>
      <c r="R43" s="30" t="str">
        <f>IF('Personal MTs'!R43="","-",IF(LEN('Personal MTs'!R43)&lt;4,"Cek lagi","OK"))</f>
        <v>-</v>
      </c>
      <c r="S43" s="30" t="str">
        <f>IF('Personal MTs'!S43="","-",IF('Personal MTs'!S43&gt;9,"Tidak valid","OK"))</f>
        <v>-</v>
      </c>
      <c r="T43" s="30" t="str">
        <f>IF('Personal MTs'!S43="","-",IF('Personal MTs'!S43&gt;2,IF('Personal MTs'!T43="","Wajib Diisi",IF(VALUE('Personal MTs'!T43)&gt;18,"Tidak valid","OK")),IF('Personal MTs'!S43&lt;3,IF('Personal MTs'!T43="","OK","Harap dikosongkan"))))</f>
        <v>-</v>
      </c>
      <c r="U43" s="30" t="str">
        <f>IF('Personal MTs'!U43="","-",IF('Personal MTs'!U43&gt;2,"Tidak valid",IF('Personal MTs'!U43&lt;1,"Tidak valid","OK")))</f>
        <v>-</v>
      </c>
      <c r="V43" s="30" t="str">
        <f>IF('Personal MTs'!U43="",IF('Personal MTs'!V43="","-","Tidak valid"),IF('Personal MTs'!U43=2,IF('Personal MTs'!V43="","Wajib Diisi",IF(VALUE('Personal MTs'!V43)&gt;1,"Tidak valid","OK")),IF('Personal MTs'!U43=1,IF('Personal MTs'!V43="","OK","Harap dikosongkan"))))</f>
        <v>-</v>
      </c>
      <c r="W43" s="31" t="str">
        <f>IF('Personal MTs'!U43=1,"OK",IF('Personal MTs'!V43="",IF('Personal MTs'!W43&lt;&gt;"","Harap dikosongkan","-"),IF('Personal MTs'!V43=0,IF('Personal MTs'!W43&lt;&gt;"","Harap dikosongkan","OK"),IF('Personal MTs'!W43="","Wajib Diisi",IF(VALUE(LEFT('Personal MTs'!W43,2))&gt;31,"Tanggal tidak valid",IF(VALUE(LEFT(RIGHT('Personal MTs'!W43,7),2))&gt;12,"Bulan tidak valid",IF(VALUE(RIGHT('Personal MTs'!W43,4))&gt;2016,"Tahun cek lagi",IF(VALUE(RIGHT('Personal MTs'!W43,4))&lt;1990,"Tahun cek lagi","OK"))))))))</f>
        <v>-</v>
      </c>
      <c r="X43" s="30" t="str">
        <f>IF('Personal MTs'!U43="","-",IF('Personal MTs'!U43=1,IF('Personal MTs'!X43="","Wajib Diisi",IF(VALUE(LEFT('Personal MTs'!X43,2))&gt;14,"Tidak valid","OK")),IF('Personal MTs'!U43=2,(IF('Personal MTs'!V43&lt;1,IF('Personal MTs'!X43="","OK","Harap dikosongkan"),IF('Personal MTs'!X43="","Wajib Diisi",IF(VALUE(LEFT('Personal MTs'!X43,2))&gt;14,"Tidak valid","OK")))))))</f>
        <v>-</v>
      </c>
      <c r="Y43" s="31" t="str">
        <f>IF('Personal MTs'!U43="","-",IF('Personal MTs'!U43=2,"OK",IF('Personal MTs'!U43=1,IF('Personal MTs'!Y43="","Wajib Diisi",IF('Personal MTs'!Y43="","-",IF(VALUE(LEFT('Personal MTs'!Y43,2))&gt;31,"Tanggal tidak valid",IF(VALUE(LEFT(RIGHT('Personal MTs'!Y43,7),2))&gt;12,"Bulan tidak valid",IF(VALUE(RIGHT('Personal MTs'!Y43,4))&gt;2016,"Tahun cek lagi",IF(VALUE(RIGHT('Personal MTs'!Y43,4))&lt;1960,"Tahun cek lagi","OK")))))))))</f>
        <v>-</v>
      </c>
      <c r="Z43" s="31" t="str">
        <f>IF('Personal MTs'!Z43="","-",IF(VALUE(LEFT('Personal MTs'!Z43,2))&gt;31,"Tanggal tidak valid",IF(VALUE(LEFT(RIGHT('Personal MTs'!Z43,7),2))&gt;12,"Bulan tidak valid",IF(VALUE(RIGHT('Personal MTs'!Z43,4))&gt;2016,"Tahun cek lagi",IF(VALUE(RIGHT('Personal MTs'!Z43,4))&lt;1960,"Tahun cek lagi","OK")))))</f>
        <v>-</v>
      </c>
      <c r="AA43" s="31" t="str">
        <f>IF('Personal MTs'!AA43="","-",IF(VALUE(LEFT('Personal MTs'!AA43,2))&gt;31,"Tanggal tidak valid",IF(VALUE(LEFT(RIGHT('Personal MTs'!AA43,7),2))&gt;12,"Bulan tidak valid",IF(VALUE(RIGHT('Personal MTs'!AA43,4))&gt;2016,"Tahun cek lagi",IF(VALUE(RIGHT('Personal MTs'!AA43,4))&lt;1960,"Tahun cek lagi","OK")))))</f>
        <v>-</v>
      </c>
      <c r="AB43" s="30" t="str">
        <f>IF('Personal MTs'!AB43="","-",IF('Personal MTs'!AB43&gt;6,"Tidak valid",IF('Personal MTs'!AB43&lt;1,"Tidak valid","OK")))</f>
        <v>-</v>
      </c>
      <c r="AC43" s="30" t="str">
        <f>IF('Personal MTs'!AC43="","-",IF('Personal MTs'!AC43&gt;4,"Tidak valid",IF('Personal MTs'!AC43&lt;1,"Tidak valid","OK")))</f>
        <v>-</v>
      </c>
      <c r="AD43" s="30" t="str">
        <f>IF('Personal MTs'!AD43="","-",IF('Personal MTs'!AD43&gt;20000000,"Cek lagi","OK"))</f>
        <v>-</v>
      </c>
      <c r="AE43" s="30" t="str">
        <f>IF('Personal MTs'!AE43="","-",IF('Personal MTs'!AE43&gt;2,"Tidak valid",IF('Personal MTs'!AE43&lt;1,"Tidak valid","OK")))</f>
        <v>-</v>
      </c>
      <c r="AF43" s="30" t="str">
        <f>IF('Personal MTs'!AE43="",IF('Personal MTs'!AF43="","-","Harap dikosongkan"),IF('Personal MTs'!AE43=1,IF('Personal MTs'!AF43="","OK","Harap dikosongkan"),IF('Personal MTs'!AF43="","Wajib Diisi",IF('Personal MTs'!AF43&gt;8,"Tidak valid",IF('Personal MTs'!AF43&lt;1,"Tidak valid","OK")))))</f>
        <v>-</v>
      </c>
      <c r="AG43" s="53" t="str">
        <f>IF('Personal MTs'!AE43=1,IF('Personal MTs'!AG43="","OK","Harap dikosongkan"),IF('Personal MTs'!AF43="",IF('Personal MTs'!AF43="","-","Harap dikosongkan"),IF('Personal MTs'!AF43="",IF('Personal MTs'!AG43="","OK","Harap dikosongkan"),IF('Personal MTs'!AF43&lt;&gt;"",IF('Personal MTs'!AG43="","Wajib Diisi",IF(LEN('Personal MTs'!AG43)&lt;&gt;8,"Tidak valid","OK"))))))</f>
        <v>-</v>
      </c>
      <c r="AH43" s="30" t="str">
        <f>IF('Personal MTs'!AH43="","-",IF('Personal MTs'!AH43&gt;2,"Tidak valid",IF('Personal MTs'!AH43&lt;1,"Tidak valid","OK")))</f>
        <v>-</v>
      </c>
      <c r="AI43" s="30" t="str">
        <f>IF('Personal MTs'!AI43="","-",IF('Personal MTs'!AI43&gt;5,"Tidak valid",IF('Personal MTs'!AI43&lt;1,"Tidak valid","OK")))</f>
        <v>-</v>
      </c>
      <c r="AJ43" s="30" t="str">
        <f>IF('Personal MTs'!AH43="",IF('Personal MTs'!AJ43="","-","Kolom AA Wajib Diisi"),IF('Personal MTs'!AH43=1,IF('Personal MTs'!AJ43="","Wajib Diisi",IF(VALUE('Personal MTs'!AJ43)&gt;0,IF(VALUE('Personal MTs'!AJ43)&lt;34,"OK","Tidak valid"))),IF('Personal MTs'!AH43&gt;1,IF('Personal MTs'!AJ43="","OK","Harap dikosongkan"))))</f>
        <v>-</v>
      </c>
      <c r="AK43" s="30" t="str">
        <f>IF('Personal MTs'!AH43&amp;'Personal MTs'!AJ43&amp;'Personal MTs'!AK43="","-",IF(VALUE('Personal MTs'!AH43&amp;'Personal MTs'!AJ43&amp;'Personal MTs'!AK43)=2,"OK",IF('Personal MTs'!AJ43="",IF(VALUE('Personal MTs'!AK43)&gt;0,"Harap dikosongkan","-"),IF('Personal MTs'!AJ43&lt;&gt;"",IF(VALUE('Personal MTs'!AK43)&gt;0,IF(VALUE('Personal MTs'!AK43)&gt;50,"Cek lagi","OK"),"Wajib Diisi")))))</f>
        <v>-</v>
      </c>
      <c r="AL43" s="30" t="str">
        <f>IF('Personal MTs'!AH43="",IF('Personal MTs'!AL43="","-","Kolom Z Wajib Diisi"),IF('Personal MTs'!AH43=2,IF('Personal MTs'!AL43="","Wajib Diisi",IF(VALUE('Personal MTs'!AL43)&gt;0,IF(VALUE('Personal MTs'!AL43)&lt;9,"OK","Tidak valid"))),IF('Personal MTs'!AH43=1,IF('Personal MTs'!AL43="","OK","Harap dikosongkan"))))</f>
        <v>-</v>
      </c>
      <c r="AM43" s="30" t="str">
        <f>IF('Personal MTs'!AM43="","-",IF('Personal MTs'!AM43&gt;8,"Tidak valid","OK"))</f>
        <v>-</v>
      </c>
      <c r="AN43" s="30" t="str">
        <f>IF('Personal MTs'!AM43="",IF('Personal MTs'!AN43="","-",IF('Personal MTs'!AN43&lt;&gt;"","Kolom AC Wajib Diisi","OK")),IF('Personal MTs'!AM43&lt;&gt;"",IF('Personal MTs'!AN43="","Wajib Diisi",IF(VALUE('Personal MTs'!AN43)&gt;24,"Cek lagi","OK"))))</f>
        <v>-</v>
      </c>
      <c r="AO43" s="30" t="str">
        <f>IF('Personal MTs'!AO43="","-",IF('Personal MTs'!AO43&gt;8,"Tidak valid","OK"))</f>
        <v>-</v>
      </c>
      <c r="AP43" s="53" t="str">
        <f>IF('Personal MTs'!AO43="",IF('Personal MTs'!AP43="","-","Harap dikosongkan"),IF('Personal MTs'!AO43&lt;&gt;"",IF('Personal MTs'!AP43="","Wajib Diisi",IF(LEN('Personal MTs'!AP43)&lt;&gt;8,"Tidak valid","OK"))))</f>
        <v>-</v>
      </c>
      <c r="AQ43" s="30" t="str">
        <f>IF('Personal MTs'!AO43="",IF('Personal MTs'!AQ43="","-","Kolom AG Wajib Diisi"),IF('Personal MTs'!AO43&lt;9,IF('Personal MTs'!AQ43="","Wajib Diisi",IF(VALUE('Personal MTs'!AQ43)&lt;34,IF(VALUE('Personal MTs'!AQ43)&gt;0,"OK","Tidak valid")))))</f>
        <v>-</v>
      </c>
      <c r="AR43" s="30" t="str">
        <f>IF('Personal MTs'!AO43="",IF('Personal MTs'!AR43="","-",IF('Personal MTs'!AR43&lt;&gt;"","Kolom AG Wajib Diisi","OK")),IF('Personal MTs'!AO43&lt;&gt;"",IF('Personal MTs'!AR43="","Wajib Diisi",IF(VALUE('Personal MTs'!AR43)&gt;50,"Cek lagi","OK"))))</f>
        <v>-</v>
      </c>
      <c r="AS43" s="30" t="str">
        <f>IF('Personal MTs'!AS43="","-",IF('Personal MTs'!AS43&gt;1,"Tidak valid",IF('Personal MTs'!AS43&lt;0,"Tidak valid","OK")))</f>
        <v>-</v>
      </c>
      <c r="AT43" s="30" t="str">
        <f>IF('Personal MTs'!AS43="",IF('Personal MTs'!AT43&lt;&gt;"","Harap dikosongkan","-"),IF('Personal MTs'!AS43=0,IF('Personal MTs'!AT43&lt;&gt;"","Harap dikosongkan","OK"),IF('Personal MTs'!AT43="","Wajib Diisi",IF('Personal MTs'!AT43&gt;3,"Tidak valid",IF('Personal MTs'!AT43&lt;1,"Tidak valid","OK")))))</f>
        <v>-</v>
      </c>
      <c r="AU43" s="30" t="str">
        <f>IF('Personal MTs'!AS43="",IF('Personal MTs'!AU43&lt;&gt;"","Harap dikosongkan","-"),IF('Personal MTs'!AT43&lt;&gt;1,IF('Personal MTs'!AU43="","OK","Harap dikosongkan"),IF('Personal MTs'!AU43="","Wajib Diisi",IF('Personal MTs'!AU43&gt;2016,"Cek lagi",IF('Personal MTs'!AU43&lt;2005,"Cek lagi","OK")))))</f>
        <v>-</v>
      </c>
      <c r="AV43" s="30" t="str">
        <f>IF('Personal MTs'!AS43="",IF('Personal MTs'!AV43&lt;&gt;"","Harap dikosongkan","-"),IF('Personal MTs'!AT43&lt;&gt;1,IF('Personal MTs'!AV43="","OK","Harap dikosongkan"),IF('Personal MTs'!AV43="","Wajib Diisi",IF(VALUE('Personal MTs'!AV43)&gt;33,"Tidak valid",IF(VALUE('Personal MTs'!AV43)&lt;1,"Tidak valid","OK")))))</f>
        <v>-</v>
      </c>
      <c r="AW43" s="30" t="str">
        <f>IF('Personal MTs'!AS43="",IF('Personal MTs'!AW43="","-","Harap dikosongkan"),IF('Personal MTs'!AS43=0,IF('Personal MTs'!AW43="","OK","Harap dikosongkan"),IF('Personal MTs'!AT43="",IF('Personal MTs'!AW43="","-","Harap dikosongkan"),IF('Personal MTs'!AT43&lt;&gt;1,IF('Personal MTs'!AW43="","OK","Harap dikosongkan"),IF('Personal MTs'!AW43="","OK",IF(LEN('Personal MTs'!AW43)&lt;12,"Tidak valid",IF(LEN('Personal MTs'!AW43)&gt;14,"Tidak valid","OK")))))))</f>
        <v>-</v>
      </c>
      <c r="AX43" s="31" t="str">
        <f>IF('Personal MTs'!AS43="",IF('Personal MTs'!AX43="","-","Harap dikosongkan"),IF('Personal MTs'!AS43=0,IF('Personal MTs'!AX43="","OK","Harap dikosongkan"),IF('Personal MTs'!AT43="",IF('Personal MTs'!AX43="","-","Harap dikosongkan"),IF('Personal MTs'!AT43&lt;&gt;1,IF('Personal MTs'!AX43="","OK","Harap dikosongkan"),IF('Personal MTs'!AW43="",IF('Personal MTs'!AX43="","OK","Harap dikosongkan"),IF('Personal MTs'!AX43="","Wajib diisi",IF(LEN('Personal MTs'!AX43)&lt;5,"Cek lagi","OK")))))))</f>
        <v>-</v>
      </c>
      <c r="AY43" s="31" t="str">
        <f>IF('Personal MTs'!AS43="",IF('Personal MTs'!AY43="","-","Harap dikosongkan"),IF('Personal MTs'!AS43=0,IF('Personal MTs'!AY43="","OK","Harap dikosongkan"),IF('Personal MTs'!AT43="",IF('Personal MTs'!AY43="","-","Harap dikosongkan"),IF('Personal MTs'!AT43&lt;&gt;1,IF('Personal MTs'!AY43="","OK","Harap dikosongkan"),IF('Personal MTs'!AW43="",IF('Personal MTs'!AY43="","OK","Harap dikosongkan"),IF('Personal MTs'!AY43="","Wajib diisi",IF(VALUE(LEFT('Personal MTs'!AY43,2))&gt;31,"Tanggal tidak valid",IF(VALUE(LEFT(RIGHT('Personal MTs'!AY43,7),2))&gt;12,"Bulan tidak valid",IF(VALUE(RIGHT('Personal MTs'!AY43,4))&gt;2016,"Tahun cek lagi",IF(VALUE(RIGHT('Personal MTs'!AY43,4))&lt;2005,"Tahun cek lagi","OK"))))))))))</f>
        <v>-</v>
      </c>
      <c r="AZ43" s="30" t="str">
        <f>IF('Personal MTs'!AS43="",IF('Personal MTs'!AZ43="","-","Harap dikosongkan"),IF('Personal MTs'!AS43=0,IF('Personal MTs'!AZ43="","OK","Harap dikosongkan"),IF('Personal MTs'!AT43="",IF('Personal MTs'!AZ43="","-","Harap dikosongkan"),IF('Personal MTs'!AT43&lt;&gt;1,IF('Personal MTs'!AZ43="","OK","Harap dikosongkan"),IF('Personal MTs'!AW43="",IF('Personal MTs'!AZ43="","OK","Harap dikosongkan"),IF('Personal MTs'!AW43&lt;&gt;"",IF('Personal MTs'!AZ43="","Wajib diisi",IF('Personal MTs'!AZ43&gt;1,"Tidak valid","OK"))))))))</f>
        <v>-</v>
      </c>
      <c r="BA43" s="30" t="str">
        <f>IF('Personal MTs'!AS43="",IF('Personal MTs'!BA43="","-","Harap dikosongkan"),IF('Personal MTs'!AS43=0,IF('Personal MTs'!BA43="","OK","Harap dikosongkan"),IF('Personal MTs'!AT43="",IF('Personal MTs'!BA43="","-","Harap dikosongkan"),IF('Personal MTs'!AT43&lt;&gt;1,IF('Personal MTs'!BA43="","OK","Harap dikosongkan"),IF('Personal MTs'!AZ43=0,IF('Personal MTs'!BA43="","OK","Harap dikosongkan"),IF('Personal MTs'!AZ43=1,IF('Personal MTs'!BA43="","Wajib diisi",IF('Personal MTs'!AZ43="",IF('Personal MTs'!BA43="","-","Harap dikosongkan"),IF('Personal MTs'!AZ43=0,IF('Personal MTs'!BA43="","OK","Harap dikosongkan"),IF('Personal MTs'!BA43="","Wajib diisi",IF('Personal MTs'!BA43&gt;2016,"Tidak valid",IF('Personal MTs'!BA43&lt;2005,"Tidak valid",IF('Personal MTs'!BA43&gt;'Personal MTs'!BA43,"Cek lagi","OK")))))))))))))</f>
        <v>-</v>
      </c>
      <c r="BB43" s="30" t="str">
        <f>IF('Personal MTs'!AS43="",IF('Personal MTs'!BB43="","-","Harap dikosongkan"),IF('Personal MTs'!AS43=0,IF('Personal MTs'!BB43="","OK","Harap dikosongkan"),IF('Personal MTs'!AT43="",IF('Personal MTs'!BB43="","-","Harap dikosongkan"),IF('Personal MTs'!AT43&lt;&gt;1,IF('Personal MTs'!BB43="","OK","Harap dikosongkan"),IF('Personal MTs'!AZ43=0,IF('Personal MTs'!BB43="","OK","Harap dikosongkan"),IF('Personal MTs'!AZ43=1,IF('Personal MTs'!BB43="","Wajib diisi",IF('Personal MTs'!AZ43="",IF('Personal MTs'!BB43="","-","Harap dikosongkan"),IF('Personal MTs'!AZ43=0,IF('Personal MTs'!BB43="","OK","Harap dikosongkan"),IF('Personal MTs'!BB43="","Wajib diisi",IF('Personal MTs'!BB43&gt;20000000,"Cek lagi",IF('Personal MTs'!BB43&lt;100000,"Cek lagi","OK"))))))))))))</f>
        <v>-</v>
      </c>
      <c r="BC43" s="30" t="str">
        <f>IF('Personal MTs'!BC43="","-",IF('Personal MTs'!BC43&gt;1,"Tidak valid","OK"))</f>
        <v>-</v>
      </c>
      <c r="BD43" s="30" t="str">
        <f>IF('Personal MTs'!BC43="",IF('Personal MTs'!BD43="","-","Harap dikosongkan"),IF('Personal MTs'!BC43=0,IF('Personal MTs'!BD43="","OK","Harap dikosongkan"),IF('Personal MTs'!BD43="","Wajib Diisi",IF('Personal MTs'!BD43&gt;2016,"Tidak valid",IF('Personal MTs'!BD43&lt;2005,"Tidak valid","OK")))))</f>
        <v>-</v>
      </c>
      <c r="BE43" s="30" t="str">
        <f>IF('Personal MTs'!BC43="",IF('Personal MTs'!BE43="","-","Harap dikosongkan"),IF('Personal MTs'!BC43=0,IF('Personal MTs'!BE43="","OK","Harap dikosongkan"),IF('Personal MTs'!BE43="","Wajib Diisi",IF('Personal MTs'!BE43&gt;2000000,"Cek lagi",IF('Personal MTs'!BE43&lt;50000,"Cek lagi","OK")))))</f>
        <v>-</v>
      </c>
      <c r="BF43" s="30" t="str">
        <f>IF('Personal MTs'!BF43="","-",IF('Personal MTs'!BF43&gt;1,"Tidak valid","OK"))</f>
        <v>-</v>
      </c>
      <c r="BG43" s="30" t="str">
        <f>IF('Personal MTs'!BF43="",IF('Personal MTs'!BG43&lt;&gt;"","Harap dikosongkan","-"),IF('Personal MTs'!BF43=0,IF('Personal MTs'!BG43&lt;&gt;"","Harap dikosongkan","OK"),IF('Personal MTs'!BG43="","Wajib Diisi",IF('Personal MTs'!BG43&gt;4,"Tidak valid",IF('Personal MTs'!BG43&lt;1,"Tidak valid","OK")))))</f>
        <v>-</v>
      </c>
      <c r="BH43" s="30" t="str">
        <f>IF('Personal MTs'!BF43="",IF('Personal MTs'!BH43&lt;&gt;"","Harap dikosongkan","-"),IF('Personal MTs'!BF43=0,IF('Personal MTs'!BH43&lt;&gt;"","Harap dikosongkan","OK"),IF('Personal MTs'!BH43="","Wajib Diisi",IF('Personal MTs'!BH43&gt;4,"Tidak valid",IF('Personal MTs'!BH43&lt;1,"Tidak valid","OK")))))</f>
        <v>-</v>
      </c>
      <c r="BI43" s="30" t="str">
        <f>IF('Personal MTs'!BF43="",IF('Personal MTs'!BI43&lt;&gt;"","Harap dikosongkan","-"),IF('Personal MTs'!BF43=0,IF('Personal MTs'!BI43&lt;&gt;"","Harap dikosongkan","OK"),IF('Personal MTs'!BI43="","Wajib Diisi",IF('Personal MTs'!BI43&gt;2015,"Tidak valid",IF('Personal MTs'!BI43&lt;1980,"Tidak valid","OK")))))</f>
        <v>-</v>
      </c>
      <c r="BJ43" s="30" t="str">
        <f>IF('Personal MTs'!BJ43="","-",IF('Personal MTs'!BJ43&gt;1,"Tidak valid","OK"))</f>
        <v>-</v>
      </c>
      <c r="BK43" s="30" t="str">
        <f>IF('Personal MTs'!BJ43="",IF('Personal MTs'!BK43&lt;&gt;"","Kolom BJ harus diisi","-"),IF('Personal MTs'!BJ43=0,IF('Personal MTs'!BK43&lt;&gt;"","Harap dikosongkan","OK"),IF('Personal MTs'!BK43="","Wajib Diisi",IF('Personal MTs'!BK43&gt;2016,"Tidak valid",IF('Personal MTs'!BK43&lt;1980,"Tidak valid","OK")))))</f>
        <v>-</v>
      </c>
      <c r="BL43" s="30" t="str">
        <f>IF('Personal MTs'!BL43="","-",IF('Personal MTs'!BL43&gt;1,"Tidak valid","OK"))</f>
        <v>-</v>
      </c>
      <c r="BM43" s="30" t="str">
        <f>IF('Personal MTs'!BL43="",IF('Personal MTs'!BM43&lt;&gt;"","Kolom BL harus diisi","-"),IF('Personal MTs'!BL43=0,IF('Personal MTs'!BM43&lt;&gt;"","Harap dikosongkan","OK"),IF('Personal MTs'!BM43="","Wajib Diisi",IF('Personal MTs'!BM43&gt;2016,"Tidak valid",IF('Personal MTs'!BM43&lt;1980,"Tidak valid","OK")))))</f>
        <v>-</v>
      </c>
      <c r="BN43" s="30" t="str">
        <f>IF('Personal MTs'!BN43="","-",IF('Personal MTs'!BN43&gt;1,"Tidak valid","OK"))</f>
        <v>-</v>
      </c>
      <c r="BO43" s="30" t="str">
        <f>IF('Personal MTs'!BN43="",IF('Personal MTs'!BO43&lt;&gt;"","Kolom BN harus diisi","-"),IF('Personal MTs'!BN43=0,IF('Personal MTs'!BO43&lt;&gt;"","Harap dikosongkan","OK"),IF('Personal MTs'!BO43="","Wajib Diisi",IF('Personal MTs'!BO43&gt;2016,"Tidak valid",IF('Personal MTs'!BO43&lt;1980,"Tidak valid","OK")))))</f>
        <v>-</v>
      </c>
      <c r="BP43" s="30" t="str">
        <f>IF('Personal MTs'!BP43="","-",IF('Personal MTs'!BP43&gt;1,"Tidak valid","OK"))</f>
        <v>-</v>
      </c>
      <c r="BQ43" s="30" t="str">
        <f>IF('Personal MTs'!BP43="",IF('Personal MTs'!BQ43&lt;&gt;"","Kolom BP harus diisi","-"),IF('Personal MTs'!BP43=0,IF('Personal MTs'!BQ43&lt;&gt;"","Harap dikosongkan","OK"),IF('Personal MTs'!BQ43="","Wajib Diisi",IF('Personal MTs'!BQ43&gt;2016,"Tidak valid",IF('Personal MTs'!BQ43&lt;1980,"Tidak valid","OK")))))</f>
        <v>-</v>
      </c>
      <c r="BR43" s="30" t="str">
        <f>IF('Personal MTs'!BR43="","-",IF('Personal MTs'!BR43&gt;1,"Tidak valid","OK"))</f>
        <v>-</v>
      </c>
      <c r="BS43" s="30" t="str">
        <f>IF('Personal MTs'!BR43="",IF('Personal MTs'!BS43&lt;&gt;"","Kolom BR harus diisi","-"),IF('Personal MTs'!BR43=0,IF('Personal MTs'!BS43&lt;&gt;"","Harap dikosongkan","OK"),IF('Personal MTs'!BS43="","Wajib Diisi",IF('Personal MTs'!BS43&gt;2016,"Tidak valid",IF('Personal MTs'!BS43&lt;1980,"Tidak valid","OK")))))</f>
        <v>-</v>
      </c>
      <c r="BT43" s="30" t="str">
        <f>IF('Personal MTs'!BT43="","-",IF(LEN('Personal MTs'!BT43)&lt;5,"Cek lagi","OK"))</f>
        <v>-</v>
      </c>
      <c r="BU43" s="30" t="str">
        <f>IF('Personal MTs'!BU43="","-",IF(LEN('Personal MTs'!BU43)&lt;4,"Cek lagi","OK"))</f>
        <v>-</v>
      </c>
      <c r="BV43" s="30" t="str">
        <f>IF('Personal MTs'!BV43="","-",IF(LEN('Personal MTs'!BV43)&lt;4,"Cek lagi","OK"))</f>
        <v>-</v>
      </c>
      <c r="BW43" s="30" t="str">
        <f>IF('Personal MTs'!BW43="","-",IF(LEN('Personal MTs'!BW43)&lt;4,"Cek lagi","OK"))</f>
        <v>-</v>
      </c>
      <c r="BX43" s="30" t="str">
        <f>IF('Personal MTs'!BX43="","-",IF(LEN('Personal MTs'!BX43)&lt;4,"Cek lagi","OK"))</f>
        <v>-</v>
      </c>
      <c r="BY43" s="30" t="str">
        <f>IF('Personal MTs'!BY43="","-",IF(LEN('Personal MTs'!BY43)&lt;&gt;5,"Tidak valid","OK"))</f>
        <v>-</v>
      </c>
      <c r="BZ43" s="30" t="str">
        <f>IF('Personal MTs'!BZ43="","-",IF('Personal MTs'!BZ43&gt;5,"Tidak valid",IF('Personal MTs'!BZ43&lt;1,"Tidak valid","OK")))</f>
        <v>-</v>
      </c>
      <c r="CA43" s="30" t="str">
        <f>IF('Personal MTs'!CA43="","-",IF('Personal MTs'!CA43&gt;8,"Tidak valid",IF('Personal MTs'!CA43&lt;1,"Tidak valid","OK")))</f>
        <v>-</v>
      </c>
      <c r="CB43" s="30" t="str">
        <f>IF('Personal MTs'!CB43="","-",IF(LEN('Personal MTs'!CB43)&lt;9,"Cek lagi",IF(LEN('Personal MTs'!CB43)&gt;14,"Cek lagi","OK")))</f>
        <v>-</v>
      </c>
      <c r="CC43" s="103" t="str">
        <f>IF('Personal MTs'!CC43="","-",IF('Personal MTs'!CC43&gt;6,"Tidak valid",IF('Personal MTs'!CC43&lt;1,"Tidak valid","OK")))</f>
        <v>-</v>
      </c>
      <c r="CD43" s="103" t="str">
        <f>IF('Personal MTs'!CD43="","-",IF('Personal MTs'!CD43&gt;6,"Tidak valid",IF('Personal MTs'!CD43&lt;1,"Tidak valid","OK")))</f>
        <v>-</v>
      </c>
      <c r="CE43" s="103" t="str">
        <f>IF('Personal MTs'!S43="","-",IF('Personal MTs'!S43&lt;6,IF('Personal MTs'!CE43="","OK","Cek lagi Kolom S"),IF(AND('Personal MTs'!S43&lt;6,'Personal MTs'!CE43&lt;&gt;""),"Harap Dikosongkan",IF(AND('Personal MTs'!S43&lt;6,'Personal MTs'!CE43=""),"-",IF(AND('Personal MTs'!S43&gt;5,'Personal MTs'!CE43=""),"Wajib Diisi",IF(OR(AND('Personal MTs'!S43&gt;5,'Personal MTs'!CE43&lt;"01"),AND('Personal MTs'!S43&gt;5,'Personal MTs'!CE43&gt;"18")),"Tidak Valid","OK"))))))</f>
        <v>-</v>
      </c>
      <c r="CF43" s="103" t="str">
        <f>IF('Personal MTs'!S43="","-",IF('Personal MTs'!S43&lt;6,IF('Personal MTs'!CF43="","OK","Cek lagi Kolom S"),IF(AND('Personal MTs'!S43&lt;6,'Personal MTs'!CF43&lt;&gt;""),"Harap Dikosongkan",IF(AND('Personal MTs'!S43&lt;6,'Personal MTs'!CF43=""),"-",IF(AND('Personal MTs'!S43&gt;5,'Personal MTs'!CF43=""),"Wajib Diisi","OK")))))</f>
        <v>-</v>
      </c>
      <c r="CG43" s="103" t="str">
        <f>IF('Personal MTs'!S43="","-",IF('Personal MTs'!S43&lt;6,IF('Personal MTs'!CG43="","OK","Cek lagi Kolom S"),IF(AND('Personal MTs'!S43&lt;6,'Personal MTs'!CG43&lt;&gt;""),"Harap Dikosongkan",IF(AND('Personal MTs'!S43&lt;6,'Personal MTs'!CG43=""),"-",IF(AND('Personal MTs'!S43&gt;5,'Personal MTs'!CG43=""),"Wajib Diisi",IF(OR(AND('Personal MTs'!S43&gt;5,'Personal MTs'!CG43&lt;1980),AND('Personal MTs'!S43&gt;5,'Personal MTs'!CG43&gt;2016)),"Cek lagi","OK"))))))</f>
        <v>-</v>
      </c>
      <c r="CH43" s="103" t="str">
        <f>IF('Personal MTs'!S43="","-",IF('Personal MTs'!S43&lt;8,IF('Personal MTs'!CH43="","OK","Cek lagi Kolom S"),IF(AND('Personal MTs'!S43&lt;8,'Personal MTs'!CH43&lt;&gt;""),"Harap Dikosongkan",IF(AND('Personal MTs'!S43&lt;8,'Personal MTs'!CH43=""),"-",IF(AND('Personal MTs'!S43&gt;7,'Personal MTs'!CH43=""),"Wajib Diisi",IF(OR(AND('Personal MTs'!S43&gt;7,'Personal MTs'!CH43&lt;"01"),AND('Personal MTs'!S43&gt;7,'Personal MTs'!CH43&gt;"18")),"Tidak Valid","OK"))))))</f>
        <v>-</v>
      </c>
      <c r="CI43" s="103" t="str">
        <f>IF('Personal MTs'!S43="","-",IF('Personal MTs'!S43&lt;8,IF('Personal MTs'!CI43="","OK","Cek lagi Kolom S"),IF(AND('Personal MTs'!S43&lt;8,'Personal MTs'!CI43&lt;&gt;""),"Harap Dikosongkan",IF(AND('Personal MTs'!S43&lt;8,'Personal MTs'!CI43=""),"-",IF(AND('Personal MTs'!S43&gt;7,'Personal MTs'!CI43=""),"Wajib Diisi","OK")))))</f>
        <v>-</v>
      </c>
      <c r="CJ43" s="103" t="str">
        <f>IF('Personal MTs'!S43="","-",IF('Personal MTs'!S43&lt;8,IF('Personal MTs'!CJ43="","OK","Cek lagi Kolom S"),IF(AND('Personal MTs'!S43&lt;8,'Personal MTs'!CJ43&lt;&gt;""),"Harap Dikosongkan",IF(AND('Personal MTs'!S43&lt;8,'Personal MTs'!CJ43=""),"-",IF(AND('Personal MTs'!S43&gt;7,'Personal MTs'!CJ43=""),"Wajib Diisi",IF(OR(AND('Personal MTs'!S43&gt;7,'Personal MTs'!CJ43&lt;1980),AND('Personal MTs'!S43&gt;7,'Personal MTs'!CJ43&gt;2016)),"Cek lagi","OK"))))))</f>
        <v>-</v>
      </c>
      <c r="CK43" s="103" t="str">
        <f>IF('Personal MTs'!S43="","-",IF('Personal MTs'!S43&lt;9,IF('Personal MTs'!CK43="","OK","Cek lagi Kolom S"),IF(AND('Personal MTs'!S43&lt;9,'Personal MTs'!CK43&lt;&gt;""),"Harap Dikosongkan",IF(AND('Personal MTs'!S43&lt;9,'Personal MTs'!CK43=""),"-",IF(AND('Personal MTs'!S43&gt;8,'Personal MTs'!CK43=""),"Wajib Diisi",IF(OR(AND('Personal MTs'!S43&gt;8,'Personal MTs'!CK43&lt;"01"),AND('Personal MTs'!S43&gt;8,'Personal MTs'!CK43&gt;"18")),"Tidak Valid","OK"))))))</f>
        <v>-</v>
      </c>
      <c r="CL43" s="103" t="str">
        <f>IF('Personal MTs'!S43="","-",IF('Personal MTs'!S43&lt;9,IF('Personal MTs'!CL43="","OK","Cek lagi Kolom S"),IF(AND('Personal MTs'!S43&lt;9,'Personal MTs'!CL43&lt;&gt;""),"Harap Dikosongkan",IF(AND('Personal MTs'!S43&lt;9,'Personal MTs'!CL43=""),"-",IF(AND('Personal MTs'!S43&gt;8,'Personal MTs'!CL43=""),"Wajib Diisi","OK")))))</f>
        <v>-</v>
      </c>
      <c r="CM43" s="103" t="str">
        <f>IF('Personal MTs'!S43="","-",IF('Personal MTs'!S43&lt;9,IF('Personal MTs'!CM43="","OK","Cek lagi Kolom S"),IF(AND('Personal MTs'!S43&lt;9,'Personal MTs'!CM43&lt;&gt;""),"Harap Dikosongkan",IF(AND('Personal MTs'!S43&lt;9,'Personal MTs'!CM43=""),"-",IF(AND('Personal MTs'!S43&gt;8,'Personal MTs'!CM43=""),"Wajib Diisi",IF(OR(AND('Personal MTs'!S43&gt;8,'Personal MTs'!CM43&lt;1980),AND('Personal MTs'!S43&gt;8,'Personal MTs'!CM43&gt;2016)),"Cek lagi","OK"))))))</f>
        <v>-</v>
      </c>
      <c r="CN43" s="103" t="str">
        <f>IF(AND('Personal MTs'!AH43=1,'Personal MTs'!U43=2,'Personal MTs'!AC43=1),IF(AND('Personal MTs'!AH43=1,'Personal MTs'!U43=2,'Personal MTs'!AC43=1,'Personal MTs'!CN43=""),"Wajib Diisi",IF(AND('Personal MTs'!AH43=1,'Personal MTs'!U43=2,'Personal MTs'!AC43=1,'Personal MTs'!CN43&lt;&gt;""),"OK","-")),IF('Personal MTs'!CN43&lt;&gt;"","Harap Dikosongkan","-"))</f>
        <v>-</v>
      </c>
      <c r="CO43" s="103" t="str">
        <f>IF(AND('Personal MTs'!AH43=1,'Personal MTs'!U43=2,'Personal MTs'!AC43=1),IF('Personal MTs'!CO43="","Wajib Diisi",IF(VALUE(RIGHT('Personal MTs'!CO43,4))&gt;2016,"Tahun cek lagi",IF(VALUE(RIGHT('Personal MTs'!CO43,4))&lt;1961,"Tahun cek lagi","OK"))),IF('Personal MTs'!CO43&lt;&gt;"","Harap dikosongkan","-"))</f>
        <v>-</v>
      </c>
      <c r="CP43" s="103" t="str">
        <f>IF(AND('Personal MTs'!AH43=1,'Personal MTs'!U43=2,'Personal MTs'!AC43=1,'Personal MTs'!V43=1),IF(AND('Personal MTs'!AH43=1,'Personal MTs'!U43=2,'Personal MTs'!AC43=1,'Personal MTs'!CP43="",,'Personal MTs'!V43=1),"Wajib Diisi",IF(AND('Personal MTs'!AH43=1,'Personal MTs'!U43=2,'Personal MTs'!AC43=1,'Personal MTs'!CP43&lt;&gt;"",'Personal MTs'!V43=1),"OK","-")),IF('Personal MTs'!CP43&lt;&gt;"","Harap Dikosongkan","-"))</f>
        <v>-</v>
      </c>
      <c r="CQ43" s="103" t="str">
        <f>IF(AND('Personal MTs'!AH43=1,'Personal MTs'!U43=2,'Personal MTs'!AC43=1,'Personal MTs'!V43=1),IF('Personal MTs'!CQ43="","Wajib Diisi",IF(VALUE(RIGHT('Personal MTs'!CQ43,4))&gt;2016,"Tahun cek lagi",IF(VALUE(RIGHT('Personal MTs'!CQ43,4))&lt;2006,"Tahun cek lagi","OK"))),IF('Personal MTs'!CQ43&lt;&gt;"","Harap dikosongkan","-"))</f>
        <v>-</v>
      </c>
      <c r="CR43" s="103" t="str">
        <f>IF(AND('Personal MTs'!AS43="",'Personal MTs'!CR43=""),"-",IF(AND('Personal MTs'!AS43=0,'Personal MTs'!CR43=""),"OK",IF(AND('Personal MTs'!AS43=1,'Personal MTs'!CR43=""),"Wajib Diisi",IF('Personal MTs'!AS43="",IF('Personal MTs'!CR43&lt;&gt;"","Harap dikosongkan","-"),IF('Personal MTs'!AS43&gt;1,IF('Personal MTs'!CR43="","-","Harap dikosongkan"),IF('Personal MTs'!CR43="","-",IF(LEN('Personal MTs'!CR43)&gt;54,"Tidak valid",IF(LEN('Personal MTs'!CR43)&lt;2,"Tidak valid",IF(VALUE('Personal MTs'!CR43)&lt;0,"Cek lagi","OK")))))))))</f>
        <v>-</v>
      </c>
      <c r="CS43" s="103" t="str">
        <f>IF(AND('Personal MTs'!AS43="",'Personal MTs'!CS43=""),"-",IF(AND('Personal MTs'!AS43=0,'Personal MTs'!CS43=""),"OK",IF(AND('Personal MTs'!AS43=1,'Personal MTs'!CS43=""),"Wajib Diisi",IF(OR('Personal MTs'!AS43="",'Personal MTs'!AS43=0),IF('Personal MTs'!CS43&lt;&gt;"","Harap dikosongkan","-"),IF('Personal MTs'!AS43&gt;1,IF('Personal MTs'!CS43="","-","Harap dikosongkan"),IF('Personal MTs'!CS43="","-",IF(('Personal MTs'!CS43)&gt;6,"Tidak Valid",IF(('Personal MTs'!CS43)&lt;1,"Tidak Valid",IF(VALUE('Personal MTs'!CS43)&lt;0,"Cek lagi","OK")))))))))</f>
        <v>-</v>
      </c>
      <c r="CT43" s="103" t="str">
        <f>IF(AND('Personal MTs'!AS43="",'Personal MTs'!CT43=""),"-",IF(AND('Personal MTs'!AS43=0,'Personal MTs'!CT43=""),"OK",IF(AND('Personal MTs'!AT43=1,'Personal MTs'!CT43=""),"Wajib Diisi",IF(AND('Personal MTs'!AT43&gt;1,'Personal MTs'!CT43=""),"OK",IF(AND('Personal MTs'!AT43&lt;&gt;1,'Personal MTs'!CT43&lt;&gt;""),"Harap Dikosongkan",IF(AND('Personal MTs'!AT43=1,'Personal MTs'!CT43&lt;&gt;""),IF(VALUE(RIGHT('Personal MTs'!CT43,4))&gt;2016,"Tahun cek lagi",IF(VALUE(RIGHT('Personal MTs'!CT43,4))&lt;2006,"Tahun cek lagi","OK")),"-"))))))</f>
        <v>-</v>
      </c>
      <c r="CU43" s="103" t="str">
        <f>IF(AND('Personal MTs'!AS43="",'Personal MTs'!CU43=""),"-",IF(AND('Personal MTs'!AS43=0,'Personal MTs'!CU43=""),"OK",IF(AND('Personal MTs'!AT43=1,'Personal MTs'!CU43=""),"Wajib Diisi",IF(AND('Personal MTs'!AT43&gt;1,'Personal MTs'!CT43=""),"OK",IF(AND('Personal MTs'!AT43&lt;&gt;1,'Personal MTs'!CU43&lt;&gt;""),"Harap Dikosongkan",IF(AND('Personal MTs'!AT43=1,'Personal MTs'!CU43&lt;&gt;""),IF(LEN('Personal MTs'!CU43)&gt;54,"Tidak Valid",IF(LEN('Personal MTs'!CU43)&lt;2,"Tidak Valid","OK")),"-"))))))</f>
        <v>-</v>
      </c>
      <c r="CV43" s="103" t="str">
        <f>IF(AND('Personal MTs'!AS43="",'Personal MTs'!CV43=""),"-",IF(AND('Personal MTs'!AS43=0,'Personal MTs'!CV43=""),"OK",IF(AND('Personal MTs'!AT43=1,'Personal MTs'!CV43=""),"Wajib Diisi",IF(AND('Personal MTs'!AT43&gt;1,'Personal MTs'!CV43=""),"OK",IF(AND('Personal MTs'!AT43&lt;&gt;1,'Personal MTs'!CV43&lt;&gt;""),"Harap Dikosongkan",IF(AND('Personal MTs'!AT43=1,'Personal MTs'!CV43&lt;&gt;""),IF(VALUE(RIGHT('Personal MTs'!CV43,4))&gt;2016,"Tahun cek lagi",IF(VALUE(RIGHT('Personal MTs'!CV43,4))&lt;2006,"Tahun cek lagi","OK")),"-"))))))</f>
        <v>-</v>
      </c>
      <c r="CW43" s="103" t="str">
        <f>IF(AND('Personal MTs'!AS43="",'Personal MTs'!CW43=""),"-",IF(AND('Personal MTs'!AS43=0,'Personal MTs'!CW43=""),"OK",IF(AND('Personal MTs'!AS43=1,'Personal MTs'!CW43=""),"Wajib Diisi",IF(AND('Personal MTs'!AS43&lt;&gt;1,'Personal MTs'!CW43&lt;&gt;""),"Harap Dikosongkan",IF(AND('Personal MTs'!AS43=1,'Personal MTs'!CW43&lt;&gt;""),IF(LEN('Personal MTs'!CW43)&gt;3,"Tidak Valid",IF(LEN('Personal MTs'!CW43)&lt;3,"Tidak Valid","OK")),"-")))))</f>
        <v>-</v>
      </c>
      <c r="CX43" s="103" t="str">
        <f>IF(AND('Personal MTs'!AS43="",'Personal MTs'!CX43=""),"-",IF(AND('Personal MTs'!AS43=0,'Personal MTs'!CX43=""),"OK",IF(AND('Personal MTs'!AS43=1,'Personal MTs'!CX43=""),"Wajib Diisi",IF(AND('Personal MTs'!AS43&lt;&gt;1,'Personal MTs'!CX43&lt;&gt;""),"Harap Dikosongkan",IF(AND('Personal MTs'!AS43=1,'Personal MTs'!CX43&lt;&gt;""),"OK","-")))))</f>
        <v>-</v>
      </c>
    </row>
    <row r="44" spans="1:102" s="23" customFormat="1" ht="15" customHeight="1">
      <c r="A44" s="30" t="str">
        <f>IF('Personal MTs'!A44="","-",IF(LEN('Personal MTs'!A44)&lt;&gt;12,"Tidak valid","OK"))</f>
        <v>-</v>
      </c>
      <c r="B44" s="30" t="str">
        <f>IF('Personal MTs'!B44="","-",IF(LEN('Personal MTs'!B44)&lt;&gt;8,"Tidak valid","OK"))</f>
        <v>-</v>
      </c>
      <c r="C44" s="31" t="str">
        <f>IF('Personal MTs'!C44="","-",IF(LEN('Personal MTs'!C44)&lt;5,"Cek lagi","OK"))</f>
        <v>-</v>
      </c>
      <c r="D44" s="30" t="str">
        <f>IF('Personal MTs'!D44="","-",IF('Personal MTs'!D44="MTsN","OK",IF('Personal MTs'!D44="MTsS","OK","Tidak valid")))</f>
        <v>-</v>
      </c>
      <c r="E44" s="30" t="str">
        <f>IF('Personal MTs'!E44="","-",IF(LEN('Personal MTs'!E44)&lt;5,"Cek lagi","OK"))</f>
        <v>-</v>
      </c>
      <c r="F44" s="30" t="str">
        <f>IF('Personal MTs'!F44="","-",IF(LEN('Personal MTs'!F44)&lt;4,"Cek lagi","OK"))</f>
        <v>-</v>
      </c>
      <c r="G44" s="30" t="str">
        <f>IF('Personal MTs'!G44="","-",IF(LEN('Personal MTs'!G44)&lt;4,"Cek lagi","OK"))</f>
        <v>-</v>
      </c>
      <c r="H44" s="30" t="str">
        <f>IF('Personal MTs'!H44="","-",IF(LEN('Personal MTs'!H44)&lt;4,"Cek lagi","OK"))</f>
        <v>-</v>
      </c>
      <c r="I44" s="30" t="str">
        <f>IF('Personal MTs'!I44="","-",IF(LEN('Personal MTs'!I44)&lt;4,"Cek lagi","OK"))</f>
        <v>-</v>
      </c>
      <c r="J44" s="30" t="str">
        <f>IF('Personal MTs'!J44="","-",IF(LEN('Personal MTs'!J44)&lt;&gt;5,"Tidak valid","OK"))</f>
        <v>-</v>
      </c>
      <c r="K44" s="30" t="str">
        <f>IF('Personal MTs'!K44="","-",IF(LEN('Personal MTs'!K44)&lt;&gt;18,"Tidak valid",IF(VALUE('Personal MTs'!K44)&lt;0,"Cek lagi","OK")))</f>
        <v>-</v>
      </c>
      <c r="L44" s="30" t="str">
        <f>IF('Personal MTs'!L44="","-",IF(LEN('Personal MTs'!L44)&lt;&gt;16,"Tidak valid","OK"))</f>
        <v>-</v>
      </c>
      <c r="M44" s="30" t="str">
        <f>IF('Personal MTs'!M44="","-",IF(LEN('Personal MTs'!M44)&lt;4,"Cek lagi","OK"))</f>
        <v>-</v>
      </c>
      <c r="N44" s="30" t="str">
        <f>IF('Personal MTs'!N44="","-",IF(LEN('Personal MTs'!N44)&lt;16,"Tidak valid","OK"))</f>
        <v>-</v>
      </c>
      <c r="O44" s="30" t="str">
        <f>IF('Personal MTs'!O44="","-",IF(LEN('Personal MTs'!O44)&lt;4,"Cek lagi","OK"))</f>
        <v>-</v>
      </c>
      <c r="P44" s="31" t="str">
        <f>IF('Personal MTs'!P44="","-",IF(VALUE(LEFT('Personal MTs'!P44,2))&gt;31,"Tanggal tidak valid",IF(VALUE(LEFT(RIGHT('Personal MTs'!P44,7),2))&gt;12,"Bulan tidak valid",IF(VALUE(RIGHT('Personal MTs'!P44,4))&gt;2000,"Umur terlalu muda",IF(VALUE(RIGHT('Personal MTs'!P44,4))&lt;1945,"Umur terlalu tua","OK")))))</f>
        <v>-</v>
      </c>
      <c r="Q44" s="30" t="str">
        <f>IF('Personal MTs'!Q44="","-",IF('Personal MTs'!Q44="L","OK",IF('Personal MTs'!Q44="P","OK","Tidak valid")))</f>
        <v>-</v>
      </c>
      <c r="R44" s="30" t="str">
        <f>IF('Personal MTs'!R44="","-",IF(LEN('Personal MTs'!R44)&lt;4,"Cek lagi","OK"))</f>
        <v>-</v>
      </c>
      <c r="S44" s="30" t="str">
        <f>IF('Personal MTs'!S44="","-",IF('Personal MTs'!S44&gt;9,"Tidak valid","OK"))</f>
        <v>-</v>
      </c>
      <c r="T44" s="30" t="str">
        <f>IF('Personal MTs'!S44="","-",IF('Personal MTs'!S44&gt;2,IF('Personal MTs'!T44="","Wajib Diisi",IF(VALUE('Personal MTs'!T44)&gt;18,"Tidak valid","OK")),IF('Personal MTs'!S44&lt;3,IF('Personal MTs'!T44="","OK","Harap dikosongkan"))))</f>
        <v>-</v>
      </c>
      <c r="U44" s="30" t="str">
        <f>IF('Personal MTs'!U44="","-",IF('Personal MTs'!U44&gt;2,"Tidak valid",IF('Personal MTs'!U44&lt;1,"Tidak valid","OK")))</f>
        <v>-</v>
      </c>
      <c r="V44" s="30" t="str">
        <f>IF('Personal MTs'!U44="",IF('Personal MTs'!V44="","-","Tidak valid"),IF('Personal MTs'!U44=2,IF('Personal MTs'!V44="","Wajib Diisi",IF(VALUE('Personal MTs'!V44)&gt;1,"Tidak valid","OK")),IF('Personal MTs'!U44=1,IF('Personal MTs'!V44="","OK","Harap dikosongkan"))))</f>
        <v>-</v>
      </c>
      <c r="W44" s="31" t="str">
        <f>IF('Personal MTs'!U44=1,"OK",IF('Personal MTs'!V44="",IF('Personal MTs'!W44&lt;&gt;"","Harap dikosongkan","-"),IF('Personal MTs'!V44=0,IF('Personal MTs'!W44&lt;&gt;"","Harap dikosongkan","OK"),IF('Personal MTs'!W44="","Wajib Diisi",IF(VALUE(LEFT('Personal MTs'!W44,2))&gt;31,"Tanggal tidak valid",IF(VALUE(LEFT(RIGHT('Personal MTs'!W44,7),2))&gt;12,"Bulan tidak valid",IF(VALUE(RIGHT('Personal MTs'!W44,4))&gt;2016,"Tahun cek lagi",IF(VALUE(RIGHT('Personal MTs'!W44,4))&lt;1990,"Tahun cek lagi","OK"))))))))</f>
        <v>-</v>
      </c>
      <c r="X44" s="30" t="str">
        <f>IF('Personal MTs'!U44="","-",IF('Personal MTs'!U44=1,IF('Personal MTs'!X44="","Wajib Diisi",IF(VALUE(LEFT('Personal MTs'!X44,2))&gt;14,"Tidak valid","OK")),IF('Personal MTs'!U44=2,(IF('Personal MTs'!V44&lt;1,IF('Personal MTs'!X44="","OK","Harap dikosongkan"),IF('Personal MTs'!X44="","Wajib Diisi",IF(VALUE(LEFT('Personal MTs'!X44,2))&gt;14,"Tidak valid","OK")))))))</f>
        <v>-</v>
      </c>
      <c r="Y44" s="31" t="str">
        <f>IF('Personal MTs'!U44="","-",IF('Personal MTs'!U44=2,"OK",IF('Personal MTs'!U44=1,IF('Personal MTs'!Y44="","Wajib Diisi",IF('Personal MTs'!Y44="","-",IF(VALUE(LEFT('Personal MTs'!Y44,2))&gt;31,"Tanggal tidak valid",IF(VALUE(LEFT(RIGHT('Personal MTs'!Y44,7),2))&gt;12,"Bulan tidak valid",IF(VALUE(RIGHT('Personal MTs'!Y44,4))&gt;2016,"Tahun cek lagi",IF(VALUE(RIGHT('Personal MTs'!Y44,4))&lt;1960,"Tahun cek lagi","OK")))))))))</f>
        <v>-</v>
      </c>
      <c r="Z44" s="31" t="str">
        <f>IF('Personal MTs'!Z44="","-",IF(VALUE(LEFT('Personal MTs'!Z44,2))&gt;31,"Tanggal tidak valid",IF(VALUE(LEFT(RIGHT('Personal MTs'!Z44,7),2))&gt;12,"Bulan tidak valid",IF(VALUE(RIGHT('Personal MTs'!Z44,4))&gt;2016,"Tahun cek lagi",IF(VALUE(RIGHT('Personal MTs'!Z44,4))&lt;1960,"Tahun cek lagi","OK")))))</f>
        <v>-</v>
      </c>
      <c r="AA44" s="31" t="str">
        <f>IF('Personal MTs'!AA44="","-",IF(VALUE(LEFT('Personal MTs'!AA44,2))&gt;31,"Tanggal tidak valid",IF(VALUE(LEFT(RIGHT('Personal MTs'!AA44,7),2))&gt;12,"Bulan tidak valid",IF(VALUE(RIGHT('Personal MTs'!AA44,4))&gt;2016,"Tahun cek lagi",IF(VALUE(RIGHT('Personal MTs'!AA44,4))&lt;1960,"Tahun cek lagi","OK")))))</f>
        <v>-</v>
      </c>
      <c r="AB44" s="30" t="str">
        <f>IF('Personal MTs'!AB44="","-",IF('Personal MTs'!AB44&gt;6,"Tidak valid",IF('Personal MTs'!AB44&lt;1,"Tidak valid","OK")))</f>
        <v>-</v>
      </c>
      <c r="AC44" s="30" t="str">
        <f>IF('Personal MTs'!AC44="","-",IF('Personal MTs'!AC44&gt;4,"Tidak valid",IF('Personal MTs'!AC44&lt;1,"Tidak valid","OK")))</f>
        <v>-</v>
      </c>
      <c r="AD44" s="30" t="str">
        <f>IF('Personal MTs'!AD44="","-",IF('Personal MTs'!AD44&gt;20000000,"Cek lagi","OK"))</f>
        <v>-</v>
      </c>
      <c r="AE44" s="30" t="str">
        <f>IF('Personal MTs'!AE44="","-",IF('Personal MTs'!AE44&gt;2,"Tidak valid",IF('Personal MTs'!AE44&lt;1,"Tidak valid","OK")))</f>
        <v>-</v>
      </c>
      <c r="AF44" s="30" t="str">
        <f>IF('Personal MTs'!AE44="",IF('Personal MTs'!AF44="","-","Harap dikosongkan"),IF('Personal MTs'!AE44=1,IF('Personal MTs'!AF44="","OK","Harap dikosongkan"),IF('Personal MTs'!AF44="","Wajib Diisi",IF('Personal MTs'!AF44&gt;8,"Tidak valid",IF('Personal MTs'!AF44&lt;1,"Tidak valid","OK")))))</f>
        <v>-</v>
      </c>
      <c r="AG44" s="53" t="str">
        <f>IF('Personal MTs'!AE44=1,IF('Personal MTs'!AG44="","OK","Harap dikosongkan"),IF('Personal MTs'!AF44="",IF('Personal MTs'!AF44="","-","Harap dikosongkan"),IF('Personal MTs'!AF44="",IF('Personal MTs'!AG44="","OK","Harap dikosongkan"),IF('Personal MTs'!AF44&lt;&gt;"",IF('Personal MTs'!AG44="","Wajib Diisi",IF(LEN('Personal MTs'!AG44)&lt;&gt;8,"Tidak valid","OK"))))))</f>
        <v>-</v>
      </c>
      <c r="AH44" s="30" t="str">
        <f>IF('Personal MTs'!AH44="","-",IF('Personal MTs'!AH44&gt;2,"Tidak valid",IF('Personal MTs'!AH44&lt;1,"Tidak valid","OK")))</f>
        <v>-</v>
      </c>
      <c r="AI44" s="30" t="str">
        <f>IF('Personal MTs'!AI44="","-",IF('Personal MTs'!AI44&gt;5,"Tidak valid",IF('Personal MTs'!AI44&lt;1,"Tidak valid","OK")))</f>
        <v>-</v>
      </c>
      <c r="AJ44" s="30" t="str">
        <f>IF('Personal MTs'!AH44="",IF('Personal MTs'!AJ44="","-","Kolom AA Wajib Diisi"),IF('Personal MTs'!AH44=1,IF('Personal MTs'!AJ44="","Wajib Diisi",IF(VALUE('Personal MTs'!AJ44)&gt;0,IF(VALUE('Personal MTs'!AJ44)&lt;34,"OK","Tidak valid"))),IF('Personal MTs'!AH44&gt;1,IF('Personal MTs'!AJ44="","OK","Harap dikosongkan"))))</f>
        <v>-</v>
      </c>
      <c r="AK44" s="30" t="str">
        <f>IF('Personal MTs'!AH44&amp;'Personal MTs'!AJ44&amp;'Personal MTs'!AK44="","-",IF(VALUE('Personal MTs'!AH44&amp;'Personal MTs'!AJ44&amp;'Personal MTs'!AK44)=2,"OK",IF('Personal MTs'!AJ44="",IF(VALUE('Personal MTs'!AK44)&gt;0,"Harap dikosongkan","-"),IF('Personal MTs'!AJ44&lt;&gt;"",IF(VALUE('Personal MTs'!AK44)&gt;0,IF(VALUE('Personal MTs'!AK44)&gt;50,"Cek lagi","OK"),"Wajib Diisi")))))</f>
        <v>-</v>
      </c>
      <c r="AL44" s="30" t="str">
        <f>IF('Personal MTs'!AH44="",IF('Personal MTs'!AL44="","-","Kolom Z Wajib Diisi"),IF('Personal MTs'!AH44=2,IF('Personal MTs'!AL44="","Wajib Diisi",IF(VALUE('Personal MTs'!AL44)&gt;0,IF(VALUE('Personal MTs'!AL44)&lt;9,"OK","Tidak valid"))),IF('Personal MTs'!AH44=1,IF('Personal MTs'!AL44="","OK","Harap dikosongkan"))))</f>
        <v>-</v>
      </c>
      <c r="AM44" s="30" t="str">
        <f>IF('Personal MTs'!AM44="","-",IF('Personal MTs'!AM44&gt;8,"Tidak valid","OK"))</f>
        <v>-</v>
      </c>
      <c r="AN44" s="30" t="str">
        <f>IF('Personal MTs'!AM44="",IF('Personal MTs'!AN44="","-",IF('Personal MTs'!AN44&lt;&gt;"","Kolom AC Wajib Diisi","OK")),IF('Personal MTs'!AM44&lt;&gt;"",IF('Personal MTs'!AN44="","Wajib Diisi",IF(VALUE('Personal MTs'!AN44)&gt;24,"Cek lagi","OK"))))</f>
        <v>-</v>
      </c>
      <c r="AO44" s="30" t="str">
        <f>IF('Personal MTs'!AO44="","-",IF('Personal MTs'!AO44&gt;8,"Tidak valid","OK"))</f>
        <v>-</v>
      </c>
      <c r="AP44" s="53" t="str">
        <f>IF('Personal MTs'!AO44="",IF('Personal MTs'!AP44="","-","Harap dikosongkan"),IF('Personal MTs'!AO44&lt;&gt;"",IF('Personal MTs'!AP44="","Wajib Diisi",IF(LEN('Personal MTs'!AP44)&lt;&gt;8,"Tidak valid","OK"))))</f>
        <v>-</v>
      </c>
      <c r="AQ44" s="30" t="str">
        <f>IF('Personal MTs'!AO44="",IF('Personal MTs'!AQ44="","-","Kolom AG Wajib Diisi"),IF('Personal MTs'!AO44&lt;9,IF('Personal MTs'!AQ44="","Wajib Diisi",IF(VALUE('Personal MTs'!AQ44)&lt;34,IF(VALUE('Personal MTs'!AQ44)&gt;0,"OK","Tidak valid")))))</f>
        <v>-</v>
      </c>
      <c r="AR44" s="30" t="str">
        <f>IF('Personal MTs'!AO44="",IF('Personal MTs'!AR44="","-",IF('Personal MTs'!AR44&lt;&gt;"","Kolom AG Wajib Diisi","OK")),IF('Personal MTs'!AO44&lt;&gt;"",IF('Personal MTs'!AR44="","Wajib Diisi",IF(VALUE('Personal MTs'!AR44)&gt;50,"Cek lagi","OK"))))</f>
        <v>-</v>
      </c>
      <c r="AS44" s="30" t="str">
        <f>IF('Personal MTs'!AS44="","-",IF('Personal MTs'!AS44&gt;1,"Tidak valid",IF('Personal MTs'!AS44&lt;0,"Tidak valid","OK")))</f>
        <v>-</v>
      </c>
      <c r="AT44" s="30" t="str">
        <f>IF('Personal MTs'!AS44="",IF('Personal MTs'!AT44&lt;&gt;"","Harap dikosongkan","-"),IF('Personal MTs'!AS44=0,IF('Personal MTs'!AT44&lt;&gt;"","Harap dikosongkan","OK"),IF('Personal MTs'!AT44="","Wajib Diisi",IF('Personal MTs'!AT44&gt;3,"Tidak valid",IF('Personal MTs'!AT44&lt;1,"Tidak valid","OK")))))</f>
        <v>-</v>
      </c>
      <c r="AU44" s="30" t="str">
        <f>IF('Personal MTs'!AS44="",IF('Personal MTs'!AU44&lt;&gt;"","Harap dikosongkan","-"),IF('Personal MTs'!AT44&lt;&gt;1,IF('Personal MTs'!AU44="","OK","Harap dikosongkan"),IF('Personal MTs'!AU44="","Wajib Diisi",IF('Personal MTs'!AU44&gt;2016,"Cek lagi",IF('Personal MTs'!AU44&lt;2005,"Cek lagi","OK")))))</f>
        <v>-</v>
      </c>
      <c r="AV44" s="30" t="str">
        <f>IF('Personal MTs'!AS44="",IF('Personal MTs'!AV44&lt;&gt;"","Harap dikosongkan","-"),IF('Personal MTs'!AT44&lt;&gt;1,IF('Personal MTs'!AV44="","OK","Harap dikosongkan"),IF('Personal MTs'!AV44="","Wajib Diisi",IF(VALUE('Personal MTs'!AV44)&gt;33,"Tidak valid",IF(VALUE('Personal MTs'!AV44)&lt;1,"Tidak valid","OK")))))</f>
        <v>-</v>
      </c>
      <c r="AW44" s="30" t="str">
        <f>IF('Personal MTs'!AS44="",IF('Personal MTs'!AW44="","-","Harap dikosongkan"),IF('Personal MTs'!AS44=0,IF('Personal MTs'!AW44="","OK","Harap dikosongkan"),IF('Personal MTs'!AT44="",IF('Personal MTs'!AW44="","-","Harap dikosongkan"),IF('Personal MTs'!AT44&lt;&gt;1,IF('Personal MTs'!AW44="","OK","Harap dikosongkan"),IF('Personal MTs'!AW44="","OK",IF(LEN('Personal MTs'!AW44)&lt;12,"Tidak valid",IF(LEN('Personal MTs'!AW44)&gt;14,"Tidak valid","OK")))))))</f>
        <v>-</v>
      </c>
      <c r="AX44" s="31" t="str">
        <f>IF('Personal MTs'!AS44="",IF('Personal MTs'!AX44="","-","Harap dikosongkan"),IF('Personal MTs'!AS44=0,IF('Personal MTs'!AX44="","OK","Harap dikosongkan"),IF('Personal MTs'!AT44="",IF('Personal MTs'!AX44="","-","Harap dikosongkan"),IF('Personal MTs'!AT44&lt;&gt;1,IF('Personal MTs'!AX44="","OK","Harap dikosongkan"),IF('Personal MTs'!AW44="",IF('Personal MTs'!AX44="","OK","Harap dikosongkan"),IF('Personal MTs'!AX44="","Wajib diisi",IF(LEN('Personal MTs'!AX44)&lt;5,"Cek lagi","OK")))))))</f>
        <v>-</v>
      </c>
      <c r="AY44" s="31" t="str">
        <f>IF('Personal MTs'!AS44="",IF('Personal MTs'!AY44="","-","Harap dikosongkan"),IF('Personal MTs'!AS44=0,IF('Personal MTs'!AY44="","OK","Harap dikosongkan"),IF('Personal MTs'!AT44="",IF('Personal MTs'!AY44="","-","Harap dikosongkan"),IF('Personal MTs'!AT44&lt;&gt;1,IF('Personal MTs'!AY44="","OK","Harap dikosongkan"),IF('Personal MTs'!AW44="",IF('Personal MTs'!AY44="","OK","Harap dikosongkan"),IF('Personal MTs'!AY44="","Wajib diisi",IF(VALUE(LEFT('Personal MTs'!AY44,2))&gt;31,"Tanggal tidak valid",IF(VALUE(LEFT(RIGHT('Personal MTs'!AY44,7),2))&gt;12,"Bulan tidak valid",IF(VALUE(RIGHT('Personal MTs'!AY44,4))&gt;2016,"Tahun cek lagi",IF(VALUE(RIGHT('Personal MTs'!AY44,4))&lt;2005,"Tahun cek lagi","OK"))))))))))</f>
        <v>-</v>
      </c>
      <c r="AZ44" s="30" t="str">
        <f>IF('Personal MTs'!AS44="",IF('Personal MTs'!AZ44="","-","Harap dikosongkan"),IF('Personal MTs'!AS44=0,IF('Personal MTs'!AZ44="","OK","Harap dikosongkan"),IF('Personal MTs'!AT44="",IF('Personal MTs'!AZ44="","-","Harap dikosongkan"),IF('Personal MTs'!AT44&lt;&gt;1,IF('Personal MTs'!AZ44="","OK","Harap dikosongkan"),IF('Personal MTs'!AW44="",IF('Personal MTs'!AZ44="","OK","Harap dikosongkan"),IF('Personal MTs'!AW44&lt;&gt;"",IF('Personal MTs'!AZ44="","Wajib diisi",IF('Personal MTs'!AZ44&gt;1,"Tidak valid","OK"))))))))</f>
        <v>-</v>
      </c>
      <c r="BA44" s="30" t="str">
        <f>IF('Personal MTs'!AS44="",IF('Personal MTs'!BA44="","-","Harap dikosongkan"),IF('Personal MTs'!AS44=0,IF('Personal MTs'!BA44="","OK","Harap dikosongkan"),IF('Personal MTs'!AT44="",IF('Personal MTs'!BA44="","-","Harap dikosongkan"),IF('Personal MTs'!AT44&lt;&gt;1,IF('Personal MTs'!BA44="","OK","Harap dikosongkan"),IF('Personal MTs'!AZ44=0,IF('Personal MTs'!BA44="","OK","Harap dikosongkan"),IF('Personal MTs'!AZ44=1,IF('Personal MTs'!BA44="","Wajib diisi",IF('Personal MTs'!AZ44="",IF('Personal MTs'!BA44="","-","Harap dikosongkan"),IF('Personal MTs'!AZ44=0,IF('Personal MTs'!BA44="","OK","Harap dikosongkan"),IF('Personal MTs'!BA44="","Wajib diisi",IF('Personal MTs'!BA44&gt;2016,"Tidak valid",IF('Personal MTs'!BA44&lt;2005,"Tidak valid",IF('Personal MTs'!BA44&gt;'Personal MTs'!BA44,"Cek lagi","OK")))))))))))))</f>
        <v>-</v>
      </c>
      <c r="BB44" s="30" t="str">
        <f>IF('Personal MTs'!AS44="",IF('Personal MTs'!BB44="","-","Harap dikosongkan"),IF('Personal MTs'!AS44=0,IF('Personal MTs'!BB44="","OK","Harap dikosongkan"),IF('Personal MTs'!AT44="",IF('Personal MTs'!BB44="","-","Harap dikosongkan"),IF('Personal MTs'!AT44&lt;&gt;1,IF('Personal MTs'!BB44="","OK","Harap dikosongkan"),IF('Personal MTs'!AZ44=0,IF('Personal MTs'!BB44="","OK","Harap dikosongkan"),IF('Personal MTs'!AZ44=1,IF('Personal MTs'!BB44="","Wajib diisi",IF('Personal MTs'!AZ44="",IF('Personal MTs'!BB44="","-","Harap dikosongkan"),IF('Personal MTs'!AZ44=0,IF('Personal MTs'!BB44="","OK","Harap dikosongkan"),IF('Personal MTs'!BB44="","Wajib diisi",IF('Personal MTs'!BB44&gt;20000000,"Cek lagi",IF('Personal MTs'!BB44&lt;100000,"Cek lagi","OK"))))))))))))</f>
        <v>-</v>
      </c>
      <c r="BC44" s="30" t="str">
        <f>IF('Personal MTs'!BC44="","-",IF('Personal MTs'!BC44&gt;1,"Tidak valid","OK"))</f>
        <v>-</v>
      </c>
      <c r="BD44" s="30" t="str">
        <f>IF('Personal MTs'!BC44="",IF('Personal MTs'!BD44="","-","Harap dikosongkan"),IF('Personal MTs'!BC44=0,IF('Personal MTs'!BD44="","OK","Harap dikosongkan"),IF('Personal MTs'!BD44="","Wajib Diisi",IF('Personal MTs'!BD44&gt;2016,"Tidak valid",IF('Personal MTs'!BD44&lt;2005,"Tidak valid","OK")))))</f>
        <v>-</v>
      </c>
      <c r="BE44" s="30" t="str">
        <f>IF('Personal MTs'!BC44="",IF('Personal MTs'!BE44="","-","Harap dikosongkan"),IF('Personal MTs'!BC44=0,IF('Personal MTs'!BE44="","OK","Harap dikosongkan"),IF('Personal MTs'!BE44="","Wajib Diisi",IF('Personal MTs'!BE44&gt;2000000,"Cek lagi",IF('Personal MTs'!BE44&lt;50000,"Cek lagi","OK")))))</f>
        <v>-</v>
      </c>
      <c r="BF44" s="30" t="str">
        <f>IF('Personal MTs'!BF44="","-",IF('Personal MTs'!BF44&gt;1,"Tidak valid","OK"))</f>
        <v>-</v>
      </c>
      <c r="BG44" s="30" t="str">
        <f>IF('Personal MTs'!BF44="",IF('Personal MTs'!BG44&lt;&gt;"","Harap dikosongkan","-"),IF('Personal MTs'!BF44=0,IF('Personal MTs'!BG44&lt;&gt;"","Harap dikosongkan","OK"),IF('Personal MTs'!BG44="","Wajib Diisi",IF('Personal MTs'!BG44&gt;4,"Tidak valid",IF('Personal MTs'!BG44&lt;1,"Tidak valid","OK")))))</f>
        <v>-</v>
      </c>
      <c r="BH44" s="30" t="str">
        <f>IF('Personal MTs'!BF44="",IF('Personal MTs'!BH44&lt;&gt;"","Harap dikosongkan","-"),IF('Personal MTs'!BF44=0,IF('Personal MTs'!BH44&lt;&gt;"","Harap dikosongkan","OK"),IF('Personal MTs'!BH44="","Wajib Diisi",IF('Personal MTs'!BH44&gt;4,"Tidak valid",IF('Personal MTs'!BH44&lt;1,"Tidak valid","OK")))))</f>
        <v>-</v>
      </c>
      <c r="BI44" s="30" t="str">
        <f>IF('Personal MTs'!BF44="",IF('Personal MTs'!BI44&lt;&gt;"","Harap dikosongkan","-"),IF('Personal MTs'!BF44=0,IF('Personal MTs'!BI44&lt;&gt;"","Harap dikosongkan","OK"),IF('Personal MTs'!BI44="","Wajib Diisi",IF('Personal MTs'!BI44&gt;2015,"Tidak valid",IF('Personal MTs'!BI44&lt;1980,"Tidak valid","OK")))))</f>
        <v>-</v>
      </c>
      <c r="BJ44" s="30" t="str">
        <f>IF('Personal MTs'!BJ44="","-",IF('Personal MTs'!BJ44&gt;1,"Tidak valid","OK"))</f>
        <v>-</v>
      </c>
      <c r="BK44" s="30" t="str">
        <f>IF('Personal MTs'!BJ44="",IF('Personal MTs'!BK44&lt;&gt;"","Kolom BJ harus diisi","-"),IF('Personal MTs'!BJ44=0,IF('Personal MTs'!BK44&lt;&gt;"","Harap dikosongkan","OK"),IF('Personal MTs'!BK44="","Wajib Diisi",IF('Personal MTs'!BK44&gt;2016,"Tidak valid",IF('Personal MTs'!BK44&lt;1980,"Tidak valid","OK")))))</f>
        <v>-</v>
      </c>
      <c r="BL44" s="30" t="str">
        <f>IF('Personal MTs'!BL44="","-",IF('Personal MTs'!BL44&gt;1,"Tidak valid","OK"))</f>
        <v>-</v>
      </c>
      <c r="BM44" s="30" t="str">
        <f>IF('Personal MTs'!BL44="",IF('Personal MTs'!BM44&lt;&gt;"","Kolom BL harus diisi","-"),IF('Personal MTs'!BL44=0,IF('Personal MTs'!BM44&lt;&gt;"","Harap dikosongkan","OK"),IF('Personal MTs'!BM44="","Wajib Diisi",IF('Personal MTs'!BM44&gt;2016,"Tidak valid",IF('Personal MTs'!BM44&lt;1980,"Tidak valid","OK")))))</f>
        <v>-</v>
      </c>
      <c r="BN44" s="30" t="str">
        <f>IF('Personal MTs'!BN44="","-",IF('Personal MTs'!BN44&gt;1,"Tidak valid","OK"))</f>
        <v>-</v>
      </c>
      <c r="BO44" s="30" t="str">
        <f>IF('Personal MTs'!BN44="",IF('Personal MTs'!BO44&lt;&gt;"","Kolom BN harus diisi","-"),IF('Personal MTs'!BN44=0,IF('Personal MTs'!BO44&lt;&gt;"","Harap dikosongkan","OK"),IF('Personal MTs'!BO44="","Wajib Diisi",IF('Personal MTs'!BO44&gt;2016,"Tidak valid",IF('Personal MTs'!BO44&lt;1980,"Tidak valid","OK")))))</f>
        <v>-</v>
      </c>
      <c r="BP44" s="30" t="str">
        <f>IF('Personal MTs'!BP44="","-",IF('Personal MTs'!BP44&gt;1,"Tidak valid","OK"))</f>
        <v>-</v>
      </c>
      <c r="BQ44" s="30" t="str">
        <f>IF('Personal MTs'!BP44="",IF('Personal MTs'!BQ44&lt;&gt;"","Kolom BP harus diisi","-"),IF('Personal MTs'!BP44=0,IF('Personal MTs'!BQ44&lt;&gt;"","Harap dikosongkan","OK"),IF('Personal MTs'!BQ44="","Wajib Diisi",IF('Personal MTs'!BQ44&gt;2016,"Tidak valid",IF('Personal MTs'!BQ44&lt;1980,"Tidak valid","OK")))))</f>
        <v>-</v>
      </c>
      <c r="BR44" s="30" t="str">
        <f>IF('Personal MTs'!BR44="","-",IF('Personal MTs'!BR44&gt;1,"Tidak valid","OK"))</f>
        <v>-</v>
      </c>
      <c r="BS44" s="30" t="str">
        <f>IF('Personal MTs'!BR44="",IF('Personal MTs'!BS44&lt;&gt;"","Kolom BR harus diisi","-"),IF('Personal MTs'!BR44=0,IF('Personal MTs'!BS44&lt;&gt;"","Harap dikosongkan","OK"),IF('Personal MTs'!BS44="","Wajib Diisi",IF('Personal MTs'!BS44&gt;2016,"Tidak valid",IF('Personal MTs'!BS44&lt;1980,"Tidak valid","OK")))))</f>
        <v>-</v>
      </c>
      <c r="BT44" s="30" t="str">
        <f>IF('Personal MTs'!BT44="","-",IF(LEN('Personal MTs'!BT44)&lt;5,"Cek lagi","OK"))</f>
        <v>-</v>
      </c>
      <c r="BU44" s="30" t="str">
        <f>IF('Personal MTs'!BU44="","-",IF(LEN('Personal MTs'!BU44)&lt;4,"Cek lagi","OK"))</f>
        <v>-</v>
      </c>
      <c r="BV44" s="30" t="str">
        <f>IF('Personal MTs'!BV44="","-",IF(LEN('Personal MTs'!BV44)&lt;4,"Cek lagi","OK"))</f>
        <v>-</v>
      </c>
      <c r="BW44" s="30" t="str">
        <f>IF('Personal MTs'!BW44="","-",IF(LEN('Personal MTs'!BW44)&lt;4,"Cek lagi","OK"))</f>
        <v>-</v>
      </c>
      <c r="BX44" s="30" t="str">
        <f>IF('Personal MTs'!BX44="","-",IF(LEN('Personal MTs'!BX44)&lt;4,"Cek lagi","OK"))</f>
        <v>-</v>
      </c>
      <c r="BY44" s="30" t="str">
        <f>IF('Personal MTs'!BY44="","-",IF(LEN('Personal MTs'!BY44)&lt;&gt;5,"Tidak valid","OK"))</f>
        <v>-</v>
      </c>
      <c r="BZ44" s="30" t="str">
        <f>IF('Personal MTs'!BZ44="","-",IF('Personal MTs'!BZ44&gt;5,"Tidak valid",IF('Personal MTs'!BZ44&lt;1,"Tidak valid","OK")))</f>
        <v>-</v>
      </c>
      <c r="CA44" s="30" t="str">
        <f>IF('Personal MTs'!CA44="","-",IF('Personal MTs'!CA44&gt;8,"Tidak valid",IF('Personal MTs'!CA44&lt;1,"Tidak valid","OK")))</f>
        <v>-</v>
      </c>
      <c r="CB44" s="30" t="str">
        <f>IF('Personal MTs'!CB44="","-",IF(LEN('Personal MTs'!CB44)&lt;9,"Cek lagi",IF(LEN('Personal MTs'!CB44)&gt;14,"Cek lagi","OK")))</f>
        <v>-</v>
      </c>
      <c r="CC44" s="103" t="str">
        <f>IF('Personal MTs'!CC44="","-",IF('Personal MTs'!CC44&gt;6,"Tidak valid",IF('Personal MTs'!CC44&lt;1,"Tidak valid","OK")))</f>
        <v>-</v>
      </c>
      <c r="CD44" s="103" t="str">
        <f>IF('Personal MTs'!CD44="","-",IF('Personal MTs'!CD44&gt;6,"Tidak valid",IF('Personal MTs'!CD44&lt;1,"Tidak valid","OK")))</f>
        <v>-</v>
      </c>
      <c r="CE44" s="103" t="str">
        <f>IF('Personal MTs'!S44="","-",IF('Personal MTs'!S44&lt;6,IF('Personal MTs'!CE44="","OK","Cek lagi Kolom S"),IF(AND('Personal MTs'!S44&lt;6,'Personal MTs'!CE44&lt;&gt;""),"Harap Dikosongkan",IF(AND('Personal MTs'!S44&lt;6,'Personal MTs'!CE44=""),"-",IF(AND('Personal MTs'!S44&gt;5,'Personal MTs'!CE44=""),"Wajib Diisi",IF(OR(AND('Personal MTs'!S44&gt;5,'Personal MTs'!CE44&lt;"01"),AND('Personal MTs'!S44&gt;5,'Personal MTs'!CE44&gt;"18")),"Tidak Valid","OK"))))))</f>
        <v>-</v>
      </c>
      <c r="CF44" s="103" t="str">
        <f>IF('Personal MTs'!S44="","-",IF('Personal MTs'!S44&lt;6,IF('Personal MTs'!CF44="","OK","Cek lagi Kolom S"),IF(AND('Personal MTs'!S44&lt;6,'Personal MTs'!CF44&lt;&gt;""),"Harap Dikosongkan",IF(AND('Personal MTs'!S44&lt;6,'Personal MTs'!CF44=""),"-",IF(AND('Personal MTs'!S44&gt;5,'Personal MTs'!CF44=""),"Wajib Diisi","OK")))))</f>
        <v>-</v>
      </c>
      <c r="CG44" s="103" t="str">
        <f>IF('Personal MTs'!S44="","-",IF('Personal MTs'!S44&lt;6,IF('Personal MTs'!CG44="","OK","Cek lagi Kolom S"),IF(AND('Personal MTs'!S44&lt;6,'Personal MTs'!CG44&lt;&gt;""),"Harap Dikosongkan",IF(AND('Personal MTs'!S44&lt;6,'Personal MTs'!CG44=""),"-",IF(AND('Personal MTs'!S44&gt;5,'Personal MTs'!CG44=""),"Wajib Diisi",IF(OR(AND('Personal MTs'!S44&gt;5,'Personal MTs'!CG44&lt;1980),AND('Personal MTs'!S44&gt;5,'Personal MTs'!CG44&gt;2016)),"Cek lagi","OK"))))))</f>
        <v>-</v>
      </c>
      <c r="CH44" s="103" t="str">
        <f>IF('Personal MTs'!S44="","-",IF('Personal MTs'!S44&lt;8,IF('Personal MTs'!CH44="","OK","Cek lagi Kolom S"),IF(AND('Personal MTs'!S44&lt;8,'Personal MTs'!CH44&lt;&gt;""),"Harap Dikosongkan",IF(AND('Personal MTs'!S44&lt;8,'Personal MTs'!CH44=""),"-",IF(AND('Personal MTs'!S44&gt;7,'Personal MTs'!CH44=""),"Wajib Diisi",IF(OR(AND('Personal MTs'!S44&gt;7,'Personal MTs'!CH44&lt;"01"),AND('Personal MTs'!S44&gt;7,'Personal MTs'!CH44&gt;"18")),"Tidak Valid","OK"))))))</f>
        <v>-</v>
      </c>
      <c r="CI44" s="103" t="str">
        <f>IF('Personal MTs'!S44="","-",IF('Personal MTs'!S44&lt;8,IF('Personal MTs'!CI44="","OK","Cek lagi Kolom S"),IF(AND('Personal MTs'!S44&lt;8,'Personal MTs'!CI44&lt;&gt;""),"Harap Dikosongkan",IF(AND('Personal MTs'!S44&lt;8,'Personal MTs'!CI44=""),"-",IF(AND('Personal MTs'!S44&gt;7,'Personal MTs'!CI44=""),"Wajib Diisi","OK")))))</f>
        <v>-</v>
      </c>
      <c r="CJ44" s="103" t="str">
        <f>IF('Personal MTs'!S44="","-",IF('Personal MTs'!S44&lt;8,IF('Personal MTs'!CJ44="","OK","Cek lagi Kolom S"),IF(AND('Personal MTs'!S44&lt;8,'Personal MTs'!CJ44&lt;&gt;""),"Harap Dikosongkan",IF(AND('Personal MTs'!S44&lt;8,'Personal MTs'!CJ44=""),"-",IF(AND('Personal MTs'!S44&gt;7,'Personal MTs'!CJ44=""),"Wajib Diisi",IF(OR(AND('Personal MTs'!S44&gt;7,'Personal MTs'!CJ44&lt;1980),AND('Personal MTs'!S44&gt;7,'Personal MTs'!CJ44&gt;2016)),"Cek lagi","OK"))))))</f>
        <v>-</v>
      </c>
      <c r="CK44" s="103" t="str">
        <f>IF('Personal MTs'!S44="","-",IF('Personal MTs'!S44&lt;9,IF('Personal MTs'!CK44="","OK","Cek lagi Kolom S"),IF(AND('Personal MTs'!S44&lt;9,'Personal MTs'!CK44&lt;&gt;""),"Harap Dikosongkan",IF(AND('Personal MTs'!S44&lt;9,'Personal MTs'!CK44=""),"-",IF(AND('Personal MTs'!S44&gt;8,'Personal MTs'!CK44=""),"Wajib Diisi",IF(OR(AND('Personal MTs'!S44&gt;8,'Personal MTs'!CK44&lt;"01"),AND('Personal MTs'!S44&gt;8,'Personal MTs'!CK44&gt;"18")),"Tidak Valid","OK"))))))</f>
        <v>-</v>
      </c>
      <c r="CL44" s="103" t="str">
        <f>IF('Personal MTs'!S44="","-",IF('Personal MTs'!S44&lt;9,IF('Personal MTs'!CL44="","OK","Cek lagi Kolom S"),IF(AND('Personal MTs'!S44&lt;9,'Personal MTs'!CL44&lt;&gt;""),"Harap Dikosongkan",IF(AND('Personal MTs'!S44&lt;9,'Personal MTs'!CL44=""),"-",IF(AND('Personal MTs'!S44&gt;8,'Personal MTs'!CL44=""),"Wajib Diisi","OK")))))</f>
        <v>-</v>
      </c>
      <c r="CM44" s="103" t="str">
        <f>IF('Personal MTs'!S44="","-",IF('Personal MTs'!S44&lt;9,IF('Personal MTs'!CM44="","OK","Cek lagi Kolom S"),IF(AND('Personal MTs'!S44&lt;9,'Personal MTs'!CM44&lt;&gt;""),"Harap Dikosongkan",IF(AND('Personal MTs'!S44&lt;9,'Personal MTs'!CM44=""),"-",IF(AND('Personal MTs'!S44&gt;8,'Personal MTs'!CM44=""),"Wajib Diisi",IF(OR(AND('Personal MTs'!S44&gt;8,'Personal MTs'!CM44&lt;1980),AND('Personal MTs'!S44&gt;8,'Personal MTs'!CM44&gt;2016)),"Cek lagi","OK"))))))</f>
        <v>-</v>
      </c>
      <c r="CN44" s="103" t="str">
        <f>IF(AND('Personal MTs'!AH44=1,'Personal MTs'!U44=2,'Personal MTs'!AC44=1),IF(AND('Personal MTs'!AH44=1,'Personal MTs'!U44=2,'Personal MTs'!AC44=1,'Personal MTs'!CN44=""),"Wajib Diisi",IF(AND('Personal MTs'!AH44=1,'Personal MTs'!U44=2,'Personal MTs'!AC44=1,'Personal MTs'!CN44&lt;&gt;""),"OK","-")),IF('Personal MTs'!CN44&lt;&gt;"","Harap Dikosongkan","-"))</f>
        <v>-</v>
      </c>
      <c r="CO44" s="103" t="str">
        <f>IF(AND('Personal MTs'!AH44=1,'Personal MTs'!U44=2,'Personal MTs'!AC44=1),IF('Personal MTs'!CO44="","Wajib Diisi",IF(VALUE(RIGHT('Personal MTs'!CO44,4))&gt;2016,"Tahun cek lagi",IF(VALUE(RIGHT('Personal MTs'!CO44,4))&lt;1961,"Tahun cek lagi","OK"))),IF('Personal MTs'!CO44&lt;&gt;"","Harap dikosongkan","-"))</f>
        <v>-</v>
      </c>
      <c r="CP44" s="103" t="str">
        <f>IF(AND('Personal MTs'!AH44=1,'Personal MTs'!U44=2,'Personal MTs'!AC44=1,'Personal MTs'!V44=1),IF(AND('Personal MTs'!AH44=1,'Personal MTs'!U44=2,'Personal MTs'!AC44=1,'Personal MTs'!CP44="",,'Personal MTs'!V44=1),"Wajib Diisi",IF(AND('Personal MTs'!AH44=1,'Personal MTs'!U44=2,'Personal MTs'!AC44=1,'Personal MTs'!CP44&lt;&gt;"",'Personal MTs'!V44=1),"OK","-")),IF('Personal MTs'!CP44&lt;&gt;"","Harap Dikosongkan","-"))</f>
        <v>-</v>
      </c>
      <c r="CQ44" s="103" t="str">
        <f>IF(AND('Personal MTs'!AH44=1,'Personal MTs'!U44=2,'Personal MTs'!AC44=1,'Personal MTs'!V44=1),IF('Personal MTs'!CQ44="","Wajib Diisi",IF(VALUE(RIGHT('Personal MTs'!CQ44,4))&gt;2016,"Tahun cek lagi",IF(VALUE(RIGHT('Personal MTs'!CQ44,4))&lt;2006,"Tahun cek lagi","OK"))),IF('Personal MTs'!CQ44&lt;&gt;"","Harap dikosongkan","-"))</f>
        <v>-</v>
      </c>
      <c r="CR44" s="103" t="str">
        <f>IF(AND('Personal MTs'!AS44="",'Personal MTs'!CR44=""),"-",IF(AND('Personal MTs'!AS44=0,'Personal MTs'!CR44=""),"OK",IF(AND('Personal MTs'!AS44=1,'Personal MTs'!CR44=""),"Wajib Diisi",IF('Personal MTs'!AS44="",IF('Personal MTs'!CR44&lt;&gt;"","Harap dikosongkan","-"),IF('Personal MTs'!AS44&gt;1,IF('Personal MTs'!CR44="","-","Harap dikosongkan"),IF('Personal MTs'!CR44="","-",IF(LEN('Personal MTs'!CR44)&gt;54,"Tidak valid",IF(LEN('Personal MTs'!CR44)&lt;2,"Tidak valid",IF(VALUE('Personal MTs'!CR44)&lt;0,"Cek lagi","OK")))))))))</f>
        <v>-</v>
      </c>
      <c r="CS44" s="103" t="str">
        <f>IF(AND('Personal MTs'!AS44="",'Personal MTs'!CS44=""),"-",IF(AND('Personal MTs'!AS44=0,'Personal MTs'!CS44=""),"OK",IF(AND('Personal MTs'!AS44=1,'Personal MTs'!CS44=""),"Wajib Diisi",IF(OR('Personal MTs'!AS44="",'Personal MTs'!AS44=0),IF('Personal MTs'!CS44&lt;&gt;"","Harap dikosongkan","-"),IF('Personal MTs'!AS44&gt;1,IF('Personal MTs'!CS44="","-","Harap dikosongkan"),IF('Personal MTs'!CS44="","-",IF(('Personal MTs'!CS44)&gt;6,"Tidak Valid",IF(('Personal MTs'!CS44)&lt;1,"Tidak Valid",IF(VALUE('Personal MTs'!CS44)&lt;0,"Cek lagi","OK")))))))))</f>
        <v>-</v>
      </c>
      <c r="CT44" s="103" t="str">
        <f>IF(AND('Personal MTs'!AS44="",'Personal MTs'!CT44=""),"-",IF(AND('Personal MTs'!AS44=0,'Personal MTs'!CT44=""),"OK",IF(AND('Personal MTs'!AT44=1,'Personal MTs'!CT44=""),"Wajib Diisi",IF(AND('Personal MTs'!AT44&gt;1,'Personal MTs'!CT44=""),"OK",IF(AND('Personal MTs'!AT44&lt;&gt;1,'Personal MTs'!CT44&lt;&gt;""),"Harap Dikosongkan",IF(AND('Personal MTs'!AT44=1,'Personal MTs'!CT44&lt;&gt;""),IF(VALUE(RIGHT('Personal MTs'!CT44,4))&gt;2016,"Tahun cek lagi",IF(VALUE(RIGHT('Personal MTs'!CT44,4))&lt;2006,"Tahun cek lagi","OK")),"-"))))))</f>
        <v>-</v>
      </c>
      <c r="CU44" s="103" t="str">
        <f>IF(AND('Personal MTs'!AS44="",'Personal MTs'!CU44=""),"-",IF(AND('Personal MTs'!AS44=0,'Personal MTs'!CU44=""),"OK",IF(AND('Personal MTs'!AT44=1,'Personal MTs'!CU44=""),"Wajib Diisi",IF(AND('Personal MTs'!AT44&gt;1,'Personal MTs'!CT44=""),"OK",IF(AND('Personal MTs'!AT44&lt;&gt;1,'Personal MTs'!CU44&lt;&gt;""),"Harap Dikosongkan",IF(AND('Personal MTs'!AT44=1,'Personal MTs'!CU44&lt;&gt;""),IF(LEN('Personal MTs'!CU44)&gt;54,"Tidak Valid",IF(LEN('Personal MTs'!CU44)&lt;2,"Tidak Valid","OK")),"-"))))))</f>
        <v>-</v>
      </c>
      <c r="CV44" s="103" t="str">
        <f>IF(AND('Personal MTs'!AS44="",'Personal MTs'!CV44=""),"-",IF(AND('Personal MTs'!AS44=0,'Personal MTs'!CV44=""),"OK",IF(AND('Personal MTs'!AT44=1,'Personal MTs'!CV44=""),"Wajib Diisi",IF(AND('Personal MTs'!AT44&gt;1,'Personal MTs'!CV44=""),"OK",IF(AND('Personal MTs'!AT44&lt;&gt;1,'Personal MTs'!CV44&lt;&gt;""),"Harap Dikosongkan",IF(AND('Personal MTs'!AT44=1,'Personal MTs'!CV44&lt;&gt;""),IF(VALUE(RIGHT('Personal MTs'!CV44,4))&gt;2016,"Tahun cek lagi",IF(VALUE(RIGHT('Personal MTs'!CV44,4))&lt;2006,"Tahun cek lagi","OK")),"-"))))))</f>
        <v>-</v>
      </c>
      <c r="CW44" s="103" t="str">
        <f>IF(AND('Personal MTs'!AS44="",'Personal MTs'!CW44=""),"-",IF(AND('Personal MTs'!AS44=0,'Personal MTs'!CW44=""),"OK",IF(AND('Personal MTs'!AS44=1,'Personal MTs'!CW44=""),"Wajib Diisi",IF(AND('Personal MTs'!AS44&lt;&gt;1,'Personal MTs'!CW44&lt;&gt;""),"Harap Dikosongkan",IF(AND('Personal MTs'!AS44=1,'Personal MTs'!CW44&lt;&gt;""),IF(LEN('Personal MTs'!CW44)&gt;3,"Tidak Valid",IF(LEN('Personal MTs'!CW44)&lt;3,"Tidak Valid","OK")),"-")))))</f>
        <v>-</v>
      </c>
      <c r="CX44" s="103" t="str">
        <f>IF(AND('Personal MTs'!AS44="",'Personal MTs'!CX44=""),"-",IF(AND('Personal MTs'!AS44=0,'Personal MTs'!CX44=""),"OK",IF(AND('Personal MTs'!AS44=1,'Personal MTs'!CX44=""),"Wajib Diisi",IF(AND('Personal MTs'!AS44&lt;&gt;1,'Personal MTs'!CX44&lt;&gt;""),"Harap Dikosongkan",IF(AND('Personal MTs'!AS44=1,'Personal MTs'!CX44&lt;&gt;""),"OK","-")))))</f>
        <v>-</v>
      </c>
    </row>
    <row r="45" spans="1:102" s="23" customFormat="1" ht="15" customHeight="1">
      <c r="A45" s="30" t="str">
        <f>IF('Personal MTs'!A45="","-",IF(LEN('Personal MTs'!A45)&lt;&gt;12,"Tidak valid","OK"))</f>
        <v>-</v>
      </c>
      <c r="B45" s="30" t="str">
        <f>IF('Personal MTs'!B45="","-",IF(LEN('Personal MTs'!B45)&lt;&gt;8,"Tidak valid","OK"))</f>
        <v>-</v>
      </c>
      <c r="C45" s="31" t="str">
        <f>IF('Personal MTs'!C45="","-",IF(LEN('Personal MTs'!C45)&lt;5,"Cek lagi","OK"))</f>
        <v>-</v>
      </c>
      <c r="D45" s="30" t="str">
        <f>IF('Personal MTs'!D45="","-",IF('Personal MTs'!D45="MTsN","OK",IF('Personal MTs'!D45="MTsS","OK","Tidak valid")))</f>
        <v>-</v>
      </c>
      <c r="E45" s="30" t="str">
        <f>IF('Personal MTs'!E45="","-",IF(LEN('Personal MTs'!E45)&lt;5,"Cek lagi","OK"))</f>
        <v>-</v>
      </c>
      <c r="F45" s="30" t="str">
        <f>IF('Personal MTs'!F45="","-",IF(LEN('Personal MTs'!F45)&lt;4,"Cek lagi","OK"))</f>
        <v>-</v>
      </c>
      <c r="G45" s="30" t="str">
        <f>IF('Personal MTs'!G45="","-",IF(LEN('Personal MTs'!G45)&lt;4,"Cek lagi","OK"))</f>
        <v>-</v>
      </c>
      <c r="H45" s="30" t="str">
        <f>IF('Personal MTs'!H45="","-",IF(LEN('Personal MTs'!H45)&lt;4,"Cek lagi","OK"))</f>
        <v>-</v>
      </c>
      <c r="I45" s="30" t="str">
        <f>IF('Personal MTs'!I45="","-",IF(LEN('Personal MTs'!I45)&lt;4,"Cek lagi","OK"))</f>
        <v>-</v>
      </c>
      <c r="J45" s="30" t="str">
        <f>IF('Personal MTs'!J45="","-",IF(LEN('Personal MTs'!J45)&lt;&gt;5,"Tidak valid","OK"))</f>
        <v>-</v>
      </c>
      <c r="K45" s="30" t="str">
        <f>IF('Personal MTs'!K45="","-",IF(LEN('Personal MTs'!K45)&lt;&gt;18,"Tidak valid",IF(VALUE('Personal MTs'!K45)&lt;0,"Cek lagi","OK")))</f>
        <v>-</v>
      </c>
      <c r="L45" s="30" t="str">
        <f>IF('Personal MTs'!L45="","-",IF(LEN('Personal MTs'!L45)&lt;&gt;16,"Tidak valid","OK"))</f>
        <v>-</v>
      </c>
      <c r="M45" s="30" t="str">
        <f>IF('Personal MTs'!M45="","-",IF(LEN('Personal MTs'!M45)&lt;4,"Cek lagi","OK"))</f>
        <v>-</v>
      </c>
      <c r="N45" s="30" t="str">
        <f>IF('Personal MTs'!N45="","-",IF(LEN('Personal MTs'!N45)&lt;16,"Tidak valid","OK"))</f>
        <v>-</v>
      </c>
      <c r="O45" s="30" t="str">
        <f>IF('Personal MTs'!O45="","-",IF(LEN('Personal MTs'!O45)&lt;4,"Cek lagi","OK"))</f>
        <v>-</v>
      </c>
      <c r="P45" s="31" t="str">
        <f>IF('Personal MTs'!P45="","-",IF(VALUE(LEFT('Personal MTs'!P45,2))&gt;31,"Tanggal tidak valid",IF(VALUE(LEFT(RIGHT('Personal MTs'!P45,7),2))&gt;12,"Bulan tidak valid",IF(VALUE(RIGHT('Personal MTs'!P45,4))&gt;2000,"Umur terlalu muda",IF(VALUE(RIGHT('Personal MTs'!P45,4))&lt;1945,"Umur terlalu tua","OK")))))</f>
        <v>-</v>
      </c>
      <c r="Q45" s="30" t="str">
        <f>IF('Personal MTs'!Q45="","-",IF('Personal MTs'!Q45="L","OK",IF('Personal MTs'!Q45="P","OK","Tidak valid")))</f>
        <v>-</v>
      </c>
      <c r="R45" s="30" t="str">
        <f>IF('Personal MTs'!R45="","-",IF(LEN('Personal MTs'!R45)&lt;4,"Cek lagi","OK"))</f>
        <v>-</v>
      </c>
      <c r="S45" s="30" t="str">
        <f>IF('Personal MTs'!S45="","-",IF('Personal MTs'!S45&gt;9,"Tidak valid","OK"))</f>
        <v>-</v>
      </c>
      <c r="T45" s="30" t="str">
        <f>IF('Personal MTs'!S45="","-",IF('Personal MTs'!S45&gt;2,IF('Personal MTs'!T45="","Wajib Diisi",IF(VALUE('Personal MTs'!T45)&gt;18,"Tidak valid","OK")),IF('Personal MTs'!S45&lt;3,IF('Personal MTs'!T45="","OK","Harap dikosongkan"))))</f>
        <v>-</v>
      </c>
      <c r="U45" s="30" t="str">
        <f>IF('Personal MTs'!U45="","-",IF('Personal MTs'!U45&gt;2,"Tidak valid",IF('Personal MTs'!U45&lt;1,"Tidak valid","OK")))</f>
        <v>-</v>
      </c>
      <c r="V45" s="30" t="str">
        <f>IF('Personal MTs'!U45="",IF('Personal MTs'!V45="","-","Tidak valid"),IF('Personal MTs'!U45=2,IF('Personal MTs'!V45="","Wajib Diisi",IF(VALUE('Personal MTs'!V45)&gt;1,"Tidak valid","OK")),IF('Personal MTs'!U45=1,IF('Personal MTs'!V45="","OK","Harap dikosongkan"))))</f>
        <v>-</v>
      </c>
      <c r="W45" s="31" t="str">
        <f>IF('Personal MTs'!U45=1,"OK",IF('Personal MTs'!V45="",IF('Personal MTs'!W45&lt;&gt;"","Harap dikosongkan","-"),IF('Personal MTs'!V45=0,IF('Personal MTs'!W45&lt;&gt;"","Harap dikosongkan","OK"),IF('Personal MTs'!W45="","Wajib Diisi",IF(VALUE(LEFT('Personal MTs'!W45,2))&gt;31,"Tanggal tidak valid",IF(VALUE(LEFT(RIGHT('Personal MTs'!W45,7),2))&gt;12,"Bulan tidak valid",IF(VALUE(RIGHT('Personal MTs'!W45,4))&gt;2016,"Tahun cek lagi",IF(VALUE(RIGHT('Personal MTs'!W45,4))&lt;1990,"Tahun cek lagi","OK"))))))))</f>
        <v>-</v>
      </c>
      <c r="X45" s="30" t="str">
        <f>IF('Personal MTs'!U45="","-",IF('Personal MTs'!U45=1,IF('Personal MTs'!X45="","Wajib Diisi",IF(VALUE(LEFT('Personal MTs'!X45,2))&gt;14,"Tidak valid","OK")),IF('Personal MTs'!U45=2,(IF('Personal MTs'!V45&lt;1,IF('Personal MTs'!X45="","OK","Harap dikosongkan"),IF('Personal MTs'!X45="","Wajib Diisi",IF(VALUE(LEFT('Personal MTs'!X45,2))&gt;14,"Tidak valid","OK")))))))</f>
        <v>-</v>
      </c>
      <c r="Y45" s="31" t="str">
        <f>IF('Personal MTs'!U45="","-",IF('Personal MTs'!U45=2,"OK",IF('Personal MTs'!U45=1,IF('Personal MTs'!Y45="","Wajib Diisi",IF('Personal MTs'!Y45="","-",IF(VALUE(LEFT('Personal MTs'!Y45,2))&gt;31,"Tanggal tidak valid",IF(VALUE(LEFT(RIGHT('Personal MTs'!Y45,7),2))&gt;12,"Bulan tidak valid",IF(VALUE(RIGHT('Personal MTs'!Y45,4))&gt;2016,"Tahun cek lagi",IF(VALUE(RIGHT('Personal MTs'!Y45,4))&lt;1960,"Tahun cek lagi","OK")))))))))</f>
        <v>-</v>
      </c>
      <c r="Z45" s="31" t="str">
        <f>IF('Personal MTs'!Z45="","-",IF(VALUE(LEFT('Personal MTs'!Z45,2))&gt;31,"Tanggal tidak valid",IF(VALUE(LEFT(RIGHT('Personal MTs'!Z45,7),2))&gt;12,"Bulan tidak valid",IF(VALUE(RIGHT('Personal MTs'!Z45,4))&gt;2016,"Tahun cek lagi",IF(VALUE(RIGHT('Personal MTs'!Z45,4))&lt;1960,"Tahun cek lagi","OK")))))</f>
        <v>-</v>
      </c>
      <c r="AA45" s="31" t="str">
        <f>IF('Personal MTs'!AA45="","-",IF(VALUE(LEFT('Personal MTs'!AA45,2))&gt;31,"Tanggal tidak valid",IF(VALUE(LEFT(RIGHT('Personal MTs'!AA45,7),2))&gt;12,"Bulan tidak valid",IF(VALUE(RIGHT('Personal MTs'!AA45,4))&gt;2016,"Tahun cek lagi",IF(VALUE(RIGHT('Personal MTs'!AA45,4))&lt;1960,"Tahun cek lagi","OK")))))</f>
        <v>-</v>
      </c>
      <c r="AB45" s="30" t="str">
        <f>IF('Personal MTs'!AB45="","-",IF('Personal MTs'!AB45&gt;6,"Tidak valid",IF('Personal MTs'!AB45&lt;1,"Tidak valid","OK")))</f>
        <v>-</v>
      </c>
      <c r="AC45" s="30" t="str">
        <f>IF('Personal MTs'!AC45="","-",IF('Personal MTs'!AC45&gt;4,"Tidak valid",IF('Personal MTs'!AC45&lt;1,"Tidak valid","OK")))</f>
        <v>-</v>
      </c>
      <c r="AD45" s="30" t="str">
        <f>IF('Personal MTs'!AD45="","-",IF('Personal MTs'!AD45&gt;20000000,"Cek lagi","OK"))</f>
        <v>-</v>
      </c>
      <c r="AE45" s="30" t="str">
        <f>IF('Personal MTs'!AE45="","-",IF('Personal MTs'!AE45&gt;2,"Tidak valid",IF('Personal MTs'!AE45&lt;1,"Tidak valid","OK")))</f>
        <v>-</v>
      </c>
      <c r="AF45" s="30" t="str">
        <f>IF('Personal MTs'!AE45="",IF('Personal MTs'!AF45="","-","Harap dikosongkan"),IF('Personal MTs'!AE45=1,IF('Personal MTs'!AF45="","OK","Harap dikosongkan"),IF('Personal MTs'!AF45="","Wajib Diisi",IF('Personal MTs'!AF45&gt;8,"Tidak valid",IF('Personal MTs'!AF45&lt;1,"Tidak valid","OK")))))</f>
        <v>-</v>
      </c>
      <c r="AG45" s="53" t="str">
        <f>IF('Personal MTs'!AE45=1,IF('Personal MTs'!AG45="","OK","Harap dikosongkan"),IF('Personal MTs'!AF45="",IF('Personal MTs'!AF45="","-","Harap dikosongkan"),IF('Personal MTs'!AF45="",IF('Personal MTs'!AG45="","OK","Harap dikosongkan"),IF('Personal MTs'!AF45&lt;&gt;"",IF('Personal MTs'!AG45="","Wajib Diisi",IF(LEN('Personal MTs'!AG45)&lt;&gt;8,"Tidak valid","OK"))))))</f>
        <v>-</v>
      </c>
      <c r="AH45" s="30" t="str">
        <f>IF('Personal MTs'!AH45="","-",IF('Personal MTs'!AH45&gt;2,"Tidak valid",IF('Personal MTs'!AH45&lt;1,"Tidak valid","OK")))</f>
        <v>-</v>
      </c>
      <c r="AI45" s="30" t="str">
        <f>IF('Personal MTs'!AI45="","-",IF('Personal MTs'!AI45&gt;5,"Tidak valid",IF('Personal MTs'!AI45&lt;1,"Tidak valid","OK")))</f>
        <v>-</v>
      </c>
      <c r="AJ45" s="30" t="str">
        <f>IF('Personal MTs'!AH45="",IF('Personal MTs'!AJ45="","-","Kolom AA Wajib Diisi"),IF('Personal MTs'!AH45=1,IF('Personal MTs'!AJ45="","Wajib Diisi",IF(VALUE('Personal MTs'!AJ45)&gt;0,IF(VALUE('Personal MTs'!AJ45)&lt;34,"OK","Tidak valid"))),IF('Personal MTs'!AH45&gt;1,IF('Personal MTs'!AJ45="","OK","Harap dikosongkan"))))</f>
        <v>-</v>
      </c>
      <c r="AK45" s="30" t="str">
        <f>IF('Personal MTs'!AH45&amp;'Personal MTs'!AJ45&amp;'Personal MTs'!AK45="","-",IF(VALUE('Personal MTs'!AH45&amp;'Personal MTs'!AJ45&amp;'Personal MTs'!AK45)=2,"OK",IF('Personal MTs'!AJ45="",IF(VALUE('Personal MTs'!AK45)&gt;0,"Harap dikosongkan","-"),IF('Personal MTs'!AJ45&lt;&gt;"",IF(VALUE('Personal MTs'!AK45)&gt;0,IF(VALUE('Personal MTs'!AK45)&gt;50,"Cek lagi","OK"),"Wajib Diisi")))))</f>
        <v>-</v>
      </c>
      <c r="AL45" s="30" t="str">
        <f>IF('Personal MTs'!AH45="",IF('Personal MTs'!AL45="","-","Kolom Z Wajib Diisi"),IF('Personal MTs'!AH45=2,IF('Personal MTs'!AL45="","Wajib Diisi",IF(VALUE('Personal MTs'!AL45)&gt;0,IF(VALUE('Personal MTs'!AL45)&lt;9,"OK","Tidak valid"))),IF('Personal MTs'!AH45=1,IF('Personal MTs'!AL45="","OK","Harap dikosongkan"))))</f>
        <v>-</v>
      </c>
      <c r="AM45" s="30" t="str">
        <f>IF('Personal MTs'!AM45="","-",IF('Personal MTs'!AM45&gt;8,"Tidak valid","OK"))</f>
        <v>-</v>
      </c>
      <c r="AN45" s="30" t="str">
        <f>IF('Personal MTs'!AM45="",IF('Personal MTs'!AN45="","-",IF('Personal MTs'!AN45&lt;&gt;"","Kolom AC Wajib Diisi","OK")),IF('Personal MTs'!AM45&lt;&gt;"",IF('Personal MTs'!AN45="","Wajib Diisi",IF(VALUE('Personal MTs'!AN45)&gt;24,"Cek lagi","OK"))))</f>
        <v>-</v>
      </c>
      <c r="AO45" s="30" t="str">
        <f>IF('Personal MTs'!AO45="","-",IF('Personal MTs'!AO45&gt;8,"Tidak valid","OK"))</f>
        <v>-</v>
      </c>
      <c r="AP45" s="53" t="str">
        <f>IF('Personal MTs'!AO45="",IF('Personal MTs'!AP45="","-","Harap dikosongkan"),IF('Personal MTs'!AO45&lt;&gt;"",IF('Personal MTs'!AP45="","Wajib Diisi",IF(LEN('Personal MTs'!AP45)&lt;&gt;8,"Tidak valid","OK"))))</f>
        <v>-</v>
      </c>
      <c r="AQ45" s="30" t="str">
        <f>IF('Personal MTs'!AO45="",IF('Personal MTs'!AQ45="","-","Kolom AG Wajib Diisi"),IF('Personal MTs'!AO45&lt;9,IF('Personal MTs'!AQ45="","Wajib Diisi",IF(VALUE('Personal MTs'!AQ45)&lt;34,IF(VALUE('Personal MTs'!AQ45)&gt;0,"OK","Tidak valid")))))</f>
        <v>-</v>
      </c>
      <c r="AR45" s="30" t="str">
        <f>IF('Personal MTs'!AO45="",IF('Personal MTs'!AR45="","-",IF('Personal MTs'!AR45&lt;&gt;"","Kolom AG Wajib Diisi","OK")),IF('Personal MTs'!AO45&lt;&gt;"",IF('Personal MTs'!AR45="","Wajib Diisi",IF(VALUE('Personal MTs'!AR45)&gt;50,"Cek lagi","OK"))))</f>
        <v>-</v>
      </c>
      <c r="AS45" s="30" t="str">
        <f>IF('Personal MTs'!AS45="","-",IF('Personal MTs'!AS45&gt;1,"Tidak valid",IF('Personal MTs'!AS45&lt;0,"Tidak valid","OK")))</f>
        <v>-</v>
      </c>
      <c r="AT45" s="30" t="str">
        <f>IF('Personal MTs'!AS45="",IF('Personal MTs'!AT45&lt;&gt;"","Harap dikosongkan","-"),IF('Personal MTs'!AS45=0,IF('Personal MTs'!AT45&lt;&gt;"","Harap dikosongkan","OK"),IF('Personal MTs'!AT45="","Wajib Diisi",IF('Personal MTs'!AT45&gt;3,"Tidak valid",IF('Personal MTs'!AT45&lt;1,"Tidak valid","OK")))))</f>
        <v>-</v>
      </c>
      <c r="AU45" s="30" t="str">
        <f>IF('Personal MTs'!AS45="",IF('Personal MTs'!AU45&lt;&gt;"","Harap dikosongkan","-"),IF('Personal MTs'!AT45&lt;&gt;1,IF('Personal MTs'!AU45="","OK","Harap dikosongkan"),IF('Personal MTs'!AU45="","Wajib Diisi",IF('Personal MTs'!AU45&gt;2016,"Cek lagi",IF('Personal MTs'!AU45&lt;2005,"Cek lagi","OK")))))</f>
        <v>-</v>
      </c>
      <c r="AV45" s="30" t="str">
        <f>IF('Personal MTs'!AS45="",IF('Personal MTs'!AV45&lt;&gt;"","Harap dikosongkan","-"),IF('Personal MTs'!AT45&lt;&gt;1,IF('Personal MTs'!AV45="","OK","Harap dikosongkan"),IF('Personal MTs'!AV45="","Wajib Diisi",IF(VALUE('Personal MTs'!AV45)&gt;33,"Tidak valid",IF(VALUE('Personal MTs'!AV45)&lt;1,"Tidak valid","OK")))))</f>
        <v>-</v>
      </c>
      <c r="AW45" s="30" t="str">
        <f>IF('Personal MTs'!AS45="",IF('Personal MTs'!AW45="","-","Harap dikosongkan"),IF('Personal MTs'!AS45=0,IF('Personal MTs'!AW45="","OK","Harap dikosongkan"),IF('Personal MTs'!AT45="",IF('Personal MTs'!AW45="","-","Harap dikosongkan"),IF('Personal MTs'!AT45&lt;&gt;1,IF('Personal MTs'!AW45="","OK","Harap dikosongkan"),IF('Personal MTs'!AW45="","OK",IF(LEN('Personal MTs'!AW45)&lt;12,"Tidak valid",IF(LEN('Personal MTs'!AW45)&gt;14,"Tidak valid","OK")))))))</f>
        <v>-</v>
      </c>
      <c r="AX45" s="31" t="str">
        <f>IF('Personal MTs'!AS45="",IF('Personal MTs'!AX45="","-","Harap dikosongkan"),IF('Personal MTs'!AS45=0,IF('Personal MTs'!AX45="","OK","Harap dikosongkan"),IF('Personal MTs'!AT45="",IF('Personal MTs'!AX45="","-","Harap dikosongkan"),IF('Personal MTs'!AT45&lt;&gt;1,IF('Personal MTs'!AX45="","OK","Harap dikosongkan"),IF('Personal MTs'!AW45="",IF('Personal MTs'!AX45="","OK","Harap dikosongkan"),IF('Personal MTs'!AX45="","Wajib diisi",IF(LEN('Personal MTs'!AX45)&lt;5,"Cek lagi","OK")))))))</f>
        <v>-</v>
      </c>
      <c r="AY45" s="31" t="str">
        <f>IF('Personal MTs'!AS45="",IF('Personal MTs'!AY45="","-","Harap dikosongkan"),IF('Personal MTs'!AS45=0,IF('Personal MTs'!AY45="","OK","Harap dikosongkan"),IF('Personal MTs'!AT45="",IF('Personal MTs'!AY45="","-","Harap dikosongkan"),IF('Personal MTs'!AT45&lt;&gt;1,IF('Personal MTs'!AY45="","OK","Harap dikosongkan"),IF('Personal MTs'!AW45="",IF('Personal MTs'!AY45="","OK","Harap dikosongkan"),IF('Personal MTs'!AY45="","Wajib diisi",IF(VALUE(LEFT('Personal MTs'!AY45,2))&gt;31,"Tanggal tidak valid",IF(VALUE(LEFT(RIGHT('Personal MTs'!AY45,7),2))&gt;12,"Bulan tidak valid",IF(VALUE(RIGHT('Personal MTs'!AY45,4))&gt;2016,"Tahun cek lagi",IF(VALUE(RIGHT('Personal MTs'!AY45,4))&lt;2005,"Tahun cek lagi","OK"))))))))))</f>
        <v>-</v>
      </c>
      <c r="AZ45" s="30" t="str">
        <f>IF('Personal MTs'!AS45="",IF('Personal MTs'!AZ45="","-","Harap dikosongkan"),IF('Personal MTs'!AS45=0,IF('Personal MTs'!AZ45="","OK","Harap dikosongkan"),IF('Personal MTs'!AT45="",IF('Personal MTs'!AZ45="","-","Harap dikosongkan"),IF('Personal MTs'!AT45&lt;&gt;1,IF('Personal MTs'!AZ45="","OK","Harap dikosongkan"),IF('Personal MTs'!AW45="",IF('Personal MTs'!AZ45="","OK","Harap dikosongkan"),IF('Personal MTs'!AW45&lt;&gt;"",IF('Personal MTs'!AZ45="","Wajib diisi",IF('Personal MTs'!AZ45&gt;1,"Tidak valid","OK"))))))))</f>
        <v>-</v>
      </c>
      <c r="BA45" s="30" t="str">
        <f>IF('Personal MTs'!AS45="",IF('Personal MTs'!BA45="","-","Harap dikosongkan"),IF('Personal MTs'!AS45=0,IF('Personal MTs'!BA45="","OK","Harap dikosongkan"),IF('Personal MTs'!AT45="",IF('Personal MTs'!BA45="","-","Harap dikosongkan"),IF('Personal MTs'!AT45&lt;&gt;1,IF('Personal MTs'!BA45="","OK","Harap dikosongkan"),IF('Personal MTs'!AZ45=0,IF('Personal MTs'!BA45="","OK","Harap dikosongkan"),IF('Personal MTs'!AZ45=1,IF('Personal MTs'!BA45="","Wajib diisi",IF('Personal MTs'!AZ45="",IF('Personal MTs'!BA45="","-","Harap dikosongkan"),IF('Personal MTs'!AZ45=0,IF('Personal MTs'!BA45="","OK","Harap dikosongkan"),IF('Personal MTs'!BA45="","Wajib diisi",IF('Personal MTs'!BA45&gt;2016,"Tidak valid",IF('Personal MTs'!BA45&lt;2005,"Tidak valid",IF('Personal MTs'!BA45&gt;'Personal MTs'!BA45,"Cek lagi","OK")))))))))))))</f>
        <v>-</v>
      </c>
      <c r="BB45" s="30" t="str">
        <f>IF('Personal MTs'!AS45="",IF('Personal MTs'!BB45="","-","Harap dikosongkan"),IF('Personal MTs'!AS45=0,IF('Personal MTs'!BB45="","OK","Harap dikosongkan"),IF('Personal MTs'!AT45="",IF('Personal MTs'!BB45="","-","Harap dikosongkan"),IF('Personal MTs'!AT45&lt;&gt;1,IF('Personal MTs'!BB45="","OK","Harap dikosongkan"),IF('Personal MTs'!AZ45=0,IF('Personal MTs'!BB45="","OK","Harap dikosongkan"),IF('Personal MTs'!AZ45=1,IF('Personal MTs'!BB45="","Wajib diisi",IF('Personal MTs'!AZ45="",IF('Personal MTs'!BB45="","-","Harap dikosongkan"),IF('Personal MTs'!AZ45=0,IF('Personal MTs'!BB45="","OK","Harap dikosongkan"),IF('Personal MTs'!BB45="","Wajib diisi",IF('Personal MTs'!BB45&gt;20000000,"Cek lagi",IF('Personal MTs'!BB45&lt;100000,"Cek lagi","OK"))))))))))))</f>
        <v>-</v>
      </c>
      <c r="BC45" s="30" t="str">
        <f>IF('Personal MTs'!BC45="","-",IF('Personal MTs'!BC45&gt;1,"Tidak valid","OK"))</f>
        <v>-</v>
      </c>
      <c r="BD45" s="30" t="str">
        <f>IF('Personal MTs'!BC45="",IF('Personal MTs'!BD45="","-","Harap dikosongkan"),IF('Personal MTs'!BC45=0,IF('Personal MTs'!BD45="","OK","Harap dikosongkan"),IF('Personal MTs'!BD45="","Wajib Diisi",IF('Personal MTs'!BD45&gt;2016,"Tidak valid",IF('Personal MTs'!BD45&lt;2005,"Tidak valid","OK")))))</f>
        <v>-</v>
      </c>
      <c r="BE45" s="30" t="str">
        <f>IF('Personal MTs'!BC45="",IF('Personal MTs'!BE45="","-","Harap dikosongkan"),IF('Personal MTs'!BC45=0,IF('Personal MTs'!BE45="","OK","Harap dikosongkan"),IF('Personal MTs'!BE45="","Wajib Diisi",IF('Personal MTs'!BE45&gt;2000000,"Cek lagi",IF('Personal MTs'!BE45&lt;50000,"Cek lagi","OK")))))</f>
        <v>-</v>
      </c>
      <c r="BF45" s="30" t="str">
        <f>IF('Personal MTs'!BF45="","-",IF('Personal MTs'!BF45&gt;1,"Tidak valid","OK"))</f>
        <v>-</v>
      </c>
      <c r="BG45" s="30" t="str">
        <f>IF('Personal MTs'!BF45="",IF('Personal MTs'!BG45&lt;&gt;"","Harap dikosongkan","-"),IF('Personal MTs'!BF45=0,IF('Personal MTs'!BG45&lt;&gt;"","Harap dikosongkan","OK"),IF('Personal MTs'!BG45="","Wajib Diisi",IF('Personal MTs'!BG45&gt;4,"Tidak valid",IF('Personal MTs'!BG45&lt;1,"Tidak valid","OK")))))</f>
        <v>-</v>
      </c>
      <c r="BH45" s="30" t="str">
        <f>IF('Personal MTs'!BF45="",IF('Personal MTs'!BH45&lt;&gt;"","Harap dikosongkan","-"),IF('Personal MTs'!BF45=0,IF('Personal MTs'!BH45&lt;&gt;"","Harap dikosongkan","OK"),IF('Personal MTs'!BH45="","Wajib Diisi",IF('Personal MTs'!BH45&gt;4,"Tidak valid",IF('Personal MTs'!BH45&lt;1,"Tidak valid","OK")))))</f>
        <v>-</v>
      </c>
      <c r="BI45" s="30" t="str">
        <f>IF('Personal MTs'!BF45="",IF('Personal MTs'!BI45&lt;&gt;"","Harap dikosongkan","-"),IF('Personal MTs'!BF45=0,IF('Personal MTs'!BI45&lt;&gt;"","Harap dikosongkan","OK"),IF('Personal MTs'!BI45="","Wajib Diisi",IF('Personal MTs'!BI45&gt;2015,"Tidak valid",IF('Personal MTs'!BI45&lt;1980,"Tidak valid","OK")))))</f>
        <v>-</v>
      </c>
      <c r="BJ45" s="30" t="str">
        <f>IF('Personal MTs'!BJ45="","-",IF('Personal MTs'!BJ45&gt;1,"Tidak valid","OK"))</f>
        <v>-</v>
      </c>
      <c r="BK45" s="30" t="str">
        <f>IF('Personal MTs'!BJ45="",IF('Personal MTs'!BK45&lt;&gt;"","Kolom BJ harus diisi","-"),IF('Personal MTs'!BJ45=0,IF('Personal MTs'!BK45&lt;&gt;"","Harap dikosongkan","OK"),IF('Personal MTs'!BK45="","Wajib Diisi",IF('Personal MTs'!BK45&gt;2016,"Tidak valid",IF('Personal MTs'!BK45&lt;1980,"Tidak valid","OK")))))</f>
        <v>-</v>
      </c>
      <c r="BL45" s="30" t="str">
        <f>IF('Personal MTs'!BL45="","-",IF('Personal MTs'!BL45&gt;1,"Tidak valid","OK"))</f>
        <v>-</v>
      </c>
      <c r="BM45" s="30" t="str">
        <f>IF('Personal MTs'!BL45="",IF('Personal MTs'!BM45&lt;&gt;"","Kolom BL harus diisi","-"),IF('Personal MTs'!BL45=0,IF('Personal MTs'!BM45&lt;&gt;"","Harap dikosongkan","OK"),IF('Personal MTs'!BM45="","Wajib Diisi",IF('Personal MTs'!BM45&gt;2016,"Tidak valid",IF('Personal MTs'!BM45&lt;1980,"Tidak valid","OK")))))</f>
        <v>-</v>
      </c>
      <c r="BN45" s="30" t="str">
        <f>IF('Personal MTs'!BN45="","-",IF('Personal MTs'!BN45&gt;1,"Tidak valid","OK"))</f>
        <v>-</v>
      </c>
      <c r="BO45" s="30" t="str">
        <f>IF('Personal MTs'!BN45="",IF('Personal MTs'!BO45&lt;&gt;"","Kolom BN harus diisi","-"),IF('Personal MTs'!BN45=0,IF('Personal MTs'!BO45&lt;&gt;"","Harap dikosongkan","OK"),IF('Personal MTs'!BO45="","Wajib Diisi",IF('Personal MTs'!BO45&gt;2016,"Tidak valid",IF('Personal MTs'!BO45&lt;1980,"Tidak valid","OK")))))</f>
        <v>-</v>
      </c>
      <c r="BP45" s="30" t="str">
        <f>IF('Personal MTs'!BP45="","-",IF('Personal MTs'!BP45&gt;1,"Tidak valid","OK"))</f>
        <v>-</v>
      </c>
      <c r="BQ45" s="30" t="str">
        <f>IF('Personal MTs'!BP45="",IF('Personal MTs'!BQ45&lt;&gt;"","Kolom BP harus diisi","-"),IF('Personal MTs'!BP45=0,IF('Personal MTs'!BQ45&lt;&gt;"","Harap dikosongkan","OK"),IF('Personal MTs'!BQ45="","Wajib Diisi",IF('Personal MTs'!BQ45&gt;2016,"Tidak valid",IF('Personal MTs'!BQ45&lt;1980,"Tidak valid","OK")))))</f>
        <v>-</v>
      </c>
      <c r="BR45" s="30" t="str">
        <f>IF('Personal MTs'!BR45="","-",IF('Personal MTs'!BR45&gt;1,"Tidak valid","OK"))</f>
        <v>-</v>
      </c>
      <c r="BS45" s="30" t="str">
        <f>IF('Personal MTs'!BR45="",IF('Personal MTs'!BS45&lt;&gt;"","Kolom BR harus diisi","-"),IF('Personal MTs'!BR45=0,IF('Personal MTs'!BS45&lt;&gt;"","Harap dikosongkan","OK"),IF('Personal MTs'!BS45="","Wajib Diisi",IF('Personal MTs'!BS45&gt;2016,"Tidak valid",IF('Personal MTs'!BS45&lt;1980,"Tidak valid","OK")))))</f>
        <v>-</v>
      </c>
      <c r="BT45" s="30" t="str">
        <f>IF('Personal MTs'!BT45="","-",IF(LEN('Personal MTs'!BT45)&lt;5,"Cek lagi","OK"))</f>
        <v>-</v>
      </c>
      <c r="BU45" s="30" t="str">
        <f>IF('Personal MTs'!BU45="","-",IF(LEN('Personal MTs'!BU45)&lt;4,"Cek lagi","OK"))</f>
        <v>-</v>
      </c>
      <c r="BV45" s="30" t="str">
        <f>IF('Personal MTs'!BV45="","-",IF(LEN('Personal MTs'!BV45)&lt;4,"Cek lagi","OK"))</f>
        <v>-</v>
      </c>
      <c r="BW45" s="30" t="str">
        <f>IF('Personal MTs'!BW45="","-",IF(LEN('Personal MTs'!BW45)&lt;4,"Cek lagi","OK"))</f>
        <v>-</v>
      </c>
      <c r="BX45" s="30" t="str">
        <f>IF('Personal MTs'!BX45="","-",IF(LEN('Personal MTs'!BX45)&lt;4,"Cek lagi","OK"))</f>
        <v>-</v>
      </c>
      <c r="BY45" s="30" t="str">
        <f>IF('Personal MTs'!BY45="","-",IF(LEN('Personal MTs'!BY45)&lt;&gt;5,"Tidak valid","OK"))</f>
        <v>-</v>
      </c>
      <c r="BZ45" s="30" t="str">
        <f>IF('Personal MTs'!BZ45="","-",IF('Personal MTs'!BZ45&gt;5,"Tidak valid",IF('Personal MTs'!BZ45&lt;1,"Tidak valid","OK")))</f>
        <v>-</v>
      </c>
      <c r="CA45" s="30" t="str">
        <f>IF('Personal MTs'!CA45="","-",IF('Personal MTs'!CA45&gt;8,"Tidak valid",IF('Personal MTs'!CA45&lt;1,"Tidak valid","OK")))</f>
        <v>-</v>
      </c>
      <c r="CB45" s="30" t="str">
        <f>IF('Personal MTs'!CB45="","-",IF(LEN('Personal MTs'!CB45)&lt;9,"Cek lagi",IF(LEN('Personal MTs'!CB45)&gt;14,"Cek lagi","OK")))</f>
        <v>-</v>
      </c>
      <c r="CC45" s="103" t="str">
        <f>IF('Personal MTs'!CC45="","-",IF('Personal MTs'!CC45&gt;6,"Tidak valid",IF('Personal MTs'!CC45&lt;1,"Tidak valid","OK")))</f>
        <v>-</v>
      </c>
      <c r="CD45" s="103" t="str">
        <f>IF('Personal MTs'!CD45="","-",IF('Personal MTs'!CD45&gt;6,"Tidak valid",IF('Personal MTs'!CD45&lt;1,"Tidak valid","OK")))</f>
        <v>-</v>
      </c>
      <c r="CE45" s="103" t="str">
        <f>IF('Personal MTs'!S45="","-",IF('Personal MTs'!S45&lt;6,IF('Personal MTs'!CE45="","OK","Cek lagi Kolom S"),IF(AND('Personal MTs'!S45&lt;6,'Personal MTs'!CE45&lt;&gt;""),"Harap Dikosongkan",IF(AND('Personal MTs'!S45&lt;6,'Personal MTs'!CE45=""),"-",IF(AND('Personal MTs'!S45&gt;5,'Personal MTs'!CE45=""),"Wajib Diisi",IF(OR(AND('Personal MTs'!S45&gt;5,'Personal MTs'!CE45&lt;"01"),AND('Personal MTs'!S45&gt;5,'Personal MTs'!CE45&gt;"18")),"Tidak Valid","OK"))))))</f>
        <v>-</v>
      </c>
      <c r="CF45" s="103" t="str">
        <f>IF('Personal MTs'!S45="","-",IF('Personal MTs'!S45&lt;6,IF('Personal MTs'!CF45="","OK","Cek lagi Kolom S"),IF(AND('Personal MTs'!S45&lt;6,'Personal MTs'!CF45&lt;&gt;""),"Harap Dikosongkan",IF(AND('Personal MTs'!S45&lt;6,'Personal MTs'!CF45=""),"-",IF(AND('Personal MTs'!S45&gt;5,'Personal MTs'!CF45=""),"Wajib Diisi","OK")))))</f>
        <v>-</v>
      </c>
      <c r="CG45" s="103" t="str">
        <f>IF('Personal MTs'!S45="","-",IF('Personal MTs'!S45&lt;6,IF('Personal MTs'!CG45="","OK","Cek lagi Kolom S"),IF(AND('Personal MTs'!S45&lt;6,'Personal MTs'!CG45&lt;&gt;""),"Harap Dikosongkan",IF(AND('Personal MTs'!S45&lt;6,'Personal MTs'!CG45=""),"-",IF(AND('Personal MTs'!S45&gt;5,'Personal MTs'!CG45=""),"Wajib Diisi",IF(OR(AND('Personal MTs'!S45&gt;5,'Personal MTs'!CG45&lt;1980),AND('Personal MTs'!S45&gt;5,'Personal MTs'!CG45&gt;2016)),"Cek lagi","OK"))))))</f>
        <v>-</v>
      </c>
      <c r="CH45" s="103" t="str">
        <f>IF('Personal MTs'!S45="","-",IF('Personal MTs'!S45&lt;8,IF('Personal MTs'!CH45="","OK","Cek lagi Kolom S"),IF(AND('Personal MTs'!S45&lt;8,'Personal MTs'!CH45&lt;&gt;""),"Harap Dikosongkan",IF(AND('Personal MTs'!S45&lt;8,'Personal MTs'!CH45=""),"-",IF(AND('Personal MTs'!S45&gt;7,'Personal MTs'!CH45=""),"Wajib Diisi",IF(OR(AND('Personal MTs'!S45&gt;7,'Personal MTs'!CH45&lt;"01"),AND('Personal MTs'!S45&gt;7,'Personal MTs'!CH45&gt;"18")),"Tidak Valid","OK"))))))</f>
        <v>-</v>
      </c>
      <c r="CI45" s="103" t="str">
        <f>IF('Personal MTs'!S45="","-",IF('Personal MTs'!S45&lt;8,IF('Personal MTs'!CI45="","OK","Cek lagi Kolom S"),IF(AND('Personal MTs'!S45&lt;8,'Personal MTs'!CI45&lt;&gt;""),"Harap Dikosongkan",IF(AND('Personal MTs'!S45&lt;8,'Personal MTs'!CI45=""),"-",IF(AND('Personal MTs'!S45&gt;7,'Personal MTs'!CI45=""),"Wajib Diisi","OK")))))</f>
        <v>-</v>
      </c>
      <c r="CJ45" s="103" t="str">
        <f>IF('Personal MTs'!S45="","-",IF('Personal MTs'!S45&lt;8,IF('Personal MTs'!CJ45="","OK","Cek lagi Kolom S"),IF(AND('Personal MTs'!S45&lt;8,'Personal MTs'!CJ45&lt;&gt;""),"Harap Dikosongkan",IF(AND('Personal MTs'!S45&lt;8,'Personal MTs'!CJ45=""),"-",IF(AND('Personal MTs'!S45&gt;7,'Personal MTs'!CJ45=""),"Wajib Diisi",IF(OR(AND('Personal MTs'!S45&gt;7,'Personal MTs'!CJ45&lt;1980),AND('Personal MTs'!S45&gt;7,'Personal MTs'!CJ45&gt;2016)),"Cek lagi","OK"))))))</f>
        <v>-</v>
      </c>
      <c r="CK45" s="103" t="str">
        <f>IF('Personal MTs'!S45="","-",IF('Personal MTs'!S45&lt;9,IF('Personal MTs'!CK45="","OK","Cek lagi Kolom S"),IF(AND('Personal MTs'!S45&lt;9,'Personal MTs'!CK45&lt;&gt;""),"Harap Dikosongkan",IF(AND('Personal MTs'!S45&lt;9,'Personal MTs'!CK45=""),"-",IF(AND('Personal MTs'!S45&gt;8,'Personal MTs'!CK45=""),"Wajib Diisi",IF(OR(AND('Personal MTs'!S45&gt;8,'Personal MTs'!CK45&lt;"01"),AND('Personal MTs'!S45&gt;8,'Personal MTs'!CK45&gt;"18")),"Tidak Valid","OK"))))))</f>
        <v>-</v>
      </c>
      <c r="CL45" s="103" t="str">
        <f>IF('Personal MTs'!S45="","-",IF('Personal MTs'!S45&lt;9,IF('Personal MTs'!CL45="","OK","Cek lagi Kolom S"),IF(AND('Personal MTs'!S45&lt;9,'Personal MTs'!CL45&lt;&gt;""),"Harap Dikosongkan",IF(AND('Personal MTs'!S45&lt;9,'Personal MTs'!CL45=""),"-",IF(AND('Personal MTs'!S45&gt;8,'Personal MTs'!CL45=""),"Wajib Diisi","OK")))))</f>
        <v>-</v>
      </c>
      <c r="CM45" s="103" t="str">
        <f>IF('Personal MTs'!S45="","-",IF('Personal MTs'!S45&lt;9,IF('Personal MTs'!CM45="","OK","Cek lagi Kolom S"),IF(AND('Personal MTs'!S45&lt;9,'Personal MTs'!CM45&lt;&gt;""),"Harap Dikosongkan",IF(AND('Personal MTs'!S45&lt;9,'Personal MTs'!CM45=""),"-",IF(AND('Personal MTs'!S45&gt;8,'Personal MTs'!CM45=""),"Wajib Diisi",IF(OR(AND('Personal MTs'!S45&gt;8,'Personal MTs'!CM45&lt;1980),AND('Personal MTs'!S45&gt;8,'Personal MTs'!CM45&gt;2016)),"Cek lagi","OK"))))))</f>
        <v>-</v>
      </c>
      <c r="CN45" s="103" t="str">
        <f>IF(AND('Personal MTs'!AH45=1,'Personal MTs'!U45=2,'Personal MTs'!AC45=1),IF(AND('Personal MTs'!AH45=1,'Personal MTs'!U45=2,'Personal MTs'!AC45=1,'Personal MTs'!CN45=""),"Wajib Diisi",IF(AND('Personal MTs'!AH45=1,'Personal MTs'!U45=2,'Personal MTs'!AC45=1,'Personal MTs'!CN45&lt;&gt;""),"OK","-")),IF('Personal MTs'!CN45&lt;&gt;"","Harap Dikosongkan","-"))</f>
        <v>-</v>
      </c>
      <c r="CO45" s="103" t="str">
        <f>IF(AND('Personal MTs'!AH45=1,'Personal MTs'!U45=2,'Personal MTs'!AC45=1),IF('Personal MTs'!CO45="","Wajib Diisi",IF(VALUE(RIGHT('Personal MTs'!CO45,4))&gt;2016,"Tahun cek lagi",IF(VALUE(RIGHT('Personal MTs'!CO45,4))&lt;1961,"Tahun cek lagi","OK"))),IF('Personal MTs'!CO45&lt;&gt;"","Harap dikosongkan","-"))</f>
        <v>-</v>
      </c>
      <c r="CP45" s="103" t="str">
        <f>IF(AND('Personal MTs'!AH45=1,'Personal MTs'!U45=2,'Personal MTs'!AC45=1,'Personal MTs'!V45=1),IF(AND('Personal MTs'!AH45=1,'Personal MTs'!U45=2,'Personal MTs'!AC45=1,'Personal MTs'!CP45="",,'Personal MTs'!V45=1),"Wajib Diisi",IF(AND('Personal MTs'!AH45=1,'Personal MTs'!U45=2,'Personal MTs'!AC45=1,'Personal MTs'!CP45&lt;&gt;"",'Personal MTs'!V45=1),"OK","-")),IF('Personal MTs'!CP45&lt;&gt;"","Harap Dikosongkan","-"))</f>
        <v>-</v>
      </c>
      <c r="CQ45" s="103" t="str">
        <f>IF(AND('Personal MTs'!AH45=1,'Personal MTs'!U45=2,'Personal MTs'!AC45=1,'Personal MTs'!V45=1),IF('Personal MTs'!CQ45="","Wajib Diisi",IF(VALUE(RIGHT('Personal MTs'!CQ45,4))&gt;2016,"Tahun cek lagi",IF(VALUE(RIGHT('Personal MTs'!CQ45,4))&lt;2006,"Tahun cek lagi","OK"))),IF('Personal MTs'!CQ45&lt;&gt;"","Harap dikosongkan","-"))</f>
        <v>-</v>
      </c>
      <c r="CR45" s="103" t="str">
        <f>IF(AND('Personal MTs'!AS45="",'Personal MTs'!CR45=""),"-",IF(AND('Personal MTs'!AS45=0,'Personal MTs'!CR45=""),"OK",IF(AND('Personal MTs'!AS45=1,'Personal MTs'!CR45=""),"Wajib Diisi",IF('Personal MTs'!AS45="",IF('Personal MTs'!CR45&lt;&gt;"","Harap dikosongkan","-"),IF('Personal MTs'!AS45&gt;1,IF('Personal MTs'!CR45="","-","Harap dikosongkan"),IF('Personal MTs'!CR45="","-",IF(LEN('Personal MTs'!CR45)&gt;54,"Tidak valid",IF(LEN('Personal MTs'!CR45)&lt;2,"Tidak valid",IF(VALUE('Personal MTs'!CR45)&lt;0,"Cek lagi","OK")))))))))</f>
        <v>-</v>
      </c>
      <c r="CS45" s="103" t="str">
        <f>IF(AND('Personal MTs'!AS45="",'Personal MTs'!CS45=""),"-",IF(AND('Personal MTs'!AS45=0,'Personal MTs'!CS45=""),"OK",IF(AND('Personal MTs'!AS45=1,'Personal MTs'!CS45=""),"Wajib Diisi",IF(OR('Personal MTs'!AS45="",'Personal MTs'!AS45=0),IF('Personal MTs'!CS45&lt;&gt;"","Harap dikosongkan","-"),IF('Personal MTs'!AS45&gt;1,IF('Personal MTs'!CS45="","-","Harap dikosongkan"),IF('Personal MTs'!CS45="","-",IF(('Personal MTs'!CS45)&gt;6,"Tidak Valid",IF(('Personal MTs'!CS45)&lt;1,"Tidak Valid",IF(VALUE('Personal MTs'!CS45)&lt;0,"Cek lagi","OK")))))))))</f>
        <v>-</v>
      </c>
      <c r="CT45" s="103" t="str">
        <f>IF(AND('Personal MTs'!AS45="",'Personal MTs'!CT45=""),"-",IF(AND('Personal MTs'!AS45=0,'Personal MTs'!CT45=""),"OK",IF(AND('Personal MTs'!AT45=1,'Personal MTs'!CT45=""),"Wajib Diisi",IF(AND('Personal MTs'!AT45&gt;1,'Personal MTs'!CT45=""),"OK",IF(AND('Personal MTs'!AT45&lt;&gt;1,'Personal MTs'!CT45&lt;&gt;""),"Harap Dikosongkan",IF(AND('Personal MTs'!AT45=1,'Personal MTs'!CT45&lt;&gt;""),IF(VALUE(RIGHT('Personal MTs'!CT45,4))&gt;2016,"Tahun cek lagi",IF(VALUE(RIGHT('Personal MTs'!CT45,4))&lt;2006,"Tahun cek lagi","OK")),"-"))))))</f>
        <v>-</v>
      </c>
      <c r="CU45" s="103" t="str">
        <f>IF(AND('Personal MTs'!AS45="",'Personal MTs'!CU45=""),"-",IF(AND('Personal MTs'!AS45=0,'Personal MTs'!CU45=""),"OK",IF(AND('Personal MTs'!AT45=1,'Personal MTs'!CU45=""),"Wajib Diisi",IF(AND('Personal MTs'!AT45&gt;1,'Personal MTs'!CT45=""),"OK",IF(AND('Personal MTs'!AT45&lt;&gt;1,'Personal MTs'!CU45&lt;&gt;""),"Harap Dikosongkan",IF(AND('Personal MTs'!AT45=1,'Personal MTs'!CU45&lt;&gt;""),IF(LEN('Personal MTs'!CU45)&gt;54,"Tidak Valid",IF(LEN('Personal MTs'!CU45)&lt;2,"Tidak Valid","OK")),"-"))))))</f>
        <v>-</v>
      </c>
      <c r="CV45" s="103" t="str">
        <f>IF(AND('Personal MTs'!AS45="",'Personal MTs'!CV45=""),"-",IF(AND('Personal MTs'!AS45=0,'Personal MTs'!CV45=""),"OK",IF(AND('Personal MTs'!AT45=1,'Personal MTs'!CV45=""),"Wajib Diisi",IF(AND('Personal MTs'!AT45&gt;1,'Personal MTs'!CV45=""),"OK",IF(AND('Personal MTs'!AT45&lt;&gt;1,'Personal MTs'!CV45&lt;&gt;""),"Harap Dikosongkan",IF(AND('Personal MTs'!AT45=1,'Personal MTs'!CV45&lt;&gt;""),IF(VALUE(RIGHT('Personal MTs'!CV45,4))&gt;2016,"Tahun cek lagi",IF(VALUE(RIGHT('Personal MTs'!CV45,4))&lt;2006,"Tahun cek lagi","OK")),"-"))))))</f>
        <v>-</v>
      </c>
      <c r="CW45" s="103" t="str">
        <f>IF(AND('Personal MTs'!AS45="",'Personal MTs'!CW45=""),"-",IF(AND('Personal MTs'!AS45=0,'Personal MTs'!CW45=""),"OK",IF(AND('Personal MTs'!AS45=1,'Personal MTs'!CW45=""),"Wajib Diisi",IF(AND('Personal MTs'!AS45&lt;&gt;1,'Personal MTs'!CW45&lt;&gt;""),"Harap Dikosongkan",IF(AND('Personal MTs'!AS45=1,'Personal MTs'!CW45&lt;&gt;""),IF(LEN('Personal MTs'!CW45)&gt;3,"Tidak Valid",IF(LEN('Personal MTs'!CW45)&lt;3,"Tidak Valid","OK")),"-")))))</f>
        <v>-</v>
      </c>
      <c r="CX45" s="103" t="str">
        <f>IF(AND('Personal MTs'!AS45="",'Personal MTs'!CX45=""),"-",IF(AND('Personal MTs'!AS45=0,'Personal MTs'!CX45=""),"OK",IF(AND('Personal MTs'!AS45=1,'Personal MTs'!CX45=""),"Wajib Diisi",IF(AND('Personal MTs'!AS45&lt;&gt;1,'Personal MTs'!CX45&lt;&gt;""),"Harap Dikosongkan",IF(AND('Personal MTs'!AS45=1,'Personal MTs'!CX45&lt;&gt;""),"OK","-")))))</f>
        <v>-</v>
      </c>
    </row>
    <row r="46" spans="1:102" s="23" customFormat="1" ht="15" customHeight="1">
      <c r="A46" s="30" t="str">
        <f>IF('Personal MTs'!A46="","-",IF(LEN('Personal MTs'!A46)&lt;&gt;12,"Tidak valid","OK"))</f>
        <v>-</v>
      </c>
      <c r="B46" s="30" t="str">
        <f>IF('Personal MTs'!B46="","-",IF(LEN('Personal MTs'!B46)&lt;&gt;8,"Tidak valid","OK"))</f>
        <v>-</v>
      </c>
      <c r="C46" s="31" t="str">
        <f>IF('Personal MTs'!C46="","-",IF(LEN('Personal MTs'!C46)&lt;5,"Cek lagi","OK"))</f>
        <v>-</v>
      </c>
      <c r="D46" s="30" t="str">
        <f>IF('Personal MTs'!D46="","-",IF('Personal MTs'!D46="MTsN","OK",IF('Personal MTs'!D46="MTsS","OK","Tidak valid")))</f>
        <v>-</v>
      </c>
      <c r="E46" s="30" t="str">
        <f>IF('Personal MTs'!E46="","-",IF(LEN('Personal MTs'!E46)&lt;5,"Cek lagi","OK"))</f>
        <v>-</v>
      </c>
      <c r="F46" s="30" t="str">
        <f>IF('Personal MTs'!F46="","-",IF(LEN('Personal MTs'!F46)&lt;4,"Cek lagi","OK"))</f>
        <v>-</v>
      </c>
      <c r="G46" s="30" t="str">
        <f>IF('Personal MTs'!G46="","-",IF(LEN('Personal MTs'!G46)&lt;4,"Cek lagi","OK"))</f>
        <v>-</v>
      </c>
      <c r="H46" s="30" t="str">
        <f>IF('Personal MTs'!H46="","-",IF(LEN('Personal MTs'!H46)&lt;4,"Cek lagi","OK"))</f>
        <v>-</v>
      </c>
      <c r="I46" s="30" t="str">
        <f>IF('Personal MTs'!I46="","-",IF(LEN('Personal MTs'!I46)&lt;4,"Cek lagi","OK"))</f>
        <v>-</v>
      </c>
      <c r="J46" s="30" t="str">
        <f>IF('Personal MTs'!J46="","-",IF(LEN('Personal MTs'!J46)&lt;&gt;5,"Tidak valid","OK"))</f>
        <v>-</v>
      </c>
      <c r="K46" s="30" t="str">
        <f>IF('Personal MTs'!K46="","-",IF(LEN('Personal MTs'!K46)&lt;&gt;18,"Tidak valid",IF(VALUE('Personal MTs'!K46)&lt;0,"Cek lagi","OK")))</f>
        <v>-</v>
      </c>
      <c r="L46" s="30" t="str">
        <f>IF('Personal MTs'!L46="","-",IF(LEN('Personal MTs'!L46)&lt;&gt;16,"Tidak valid","OK"))</f>
        <v>-</v>
      </c>
      <c r="M46" s="30" t="str">
        <f>IF('Personal MTs'!M46="","-",IF(LEN('Personal MTs'!M46)&lt;4,"Cek lagi","OK"))</f>
        <v>-</v>
      </c>
      <c r="N46" s="30" t="str">
        <f>IF('Personal MTs'!N46="","-",IF(LEN('Personal MTs'!N46)&lt;16,"Tidak valid","OK"))</f>
        <v>-</v>
      </c>
      <c r="O46" s="30" t="str">
        <f>IF('Personal MTs'!O46="","-",IF(LEN('Personal MTs'!O46)&lt;4,"Cek lagi","OK"))</f>
        <v>-</v>
      </c>
      <c r="P46" s="31" t="str">
        <f>IF('Personal MTs'!P46="","-",IF(VALUE(LEFT('Personal MTs'!P46,2))&gt;31,"Tanggal tidak valid",IF(VALUE(LEFT(RIGHT('Personal MTs'!P46,7),2))&gt;12,"Bulan tidak valid",IF(VALUE(RIGHT('Personal MTs'!P46,4))&gt;2000,"Umur terlalu muda",IF(VALUE(RIGHT('Personal MTs'!P46,4))&lt;1945,"Umur terlalu tua","OK")))))</f>
        <v>-</v>
      </c>
      <c r="Q46" s="30" t="str">
        <f>IF('Personal MTs'!Q46="","-",IF('Personal MTs'!Q46="L","OK",IF('Personal MTs'!Q46="P","OK","Tidak valid")))</f>
        <v>-</v>
      </c>
      <c r="R46" s="30" t="str">
        <f>IF('Personal MTs'!R46="","-",IF(LEN('Personal MTs'!R46)&lt;4,"Cek lagi","OK"))</f>
        <v>-</v>
      </c>
      <c r="S46" s="30" t="str">
        <f>IF('Personal MTs'!S46="","-",IF('Personal MTs'!S46&gt;9,"Tidak valid","OK"))</f>
        <v>-</v>
      </c>
      <c r="T46" s="30" t="str">
        <f>IF('Personal MTs'!S46="","-",IF('Personal MTs'!S46&gt;2,IF('Personal MTs'!T46="","Wajib Diisi",IF(VALUE('Personal MTs'!T46)&gt;18,"Tidak valid","OK")),IF('Personal MTs'!S46&lt;3,IF('Personal MTs'!T46="","OK","Harap dikosongkan"))))</f>
        <v>-</v>
      </c>
      <c r="U46" s="30" t="str">
        <f>IF('Personal MTs'!U46="","-",IF('Personal MTs'!U46&gt;2,"Tidak valid",IF('Personal MTs'!U46&lt;1,"Tidak valid","OK")))</f>
        <v>-</v>
      </c>
      <c r="V46" s="30" t="str">
        <f>IF('Personal MTs'!U46="",IF('Personal MTs'!V46="","-","Tidak valid"),IF('Personal MTs'!U46=2,IF('Personal MTs'!V46="","Wajib Diisi",IF(VALUE('Personal MTs'!V46)&gt;1,"Tidak valid","OK")),IF('Personal MTs'!U46=1,IF('Personal MTs'!V46="","OK","Harap dikosongkan"))))</f>
        <v>-</v>
      </c>
      <c r="W46" s="31" t="str">
        <f>IF('Personal MTs'!U46=1,"OK",IF('Personal MTs'!V46="",IF('Personal MTs'!W46&lt;&gt;"","Harap dikosongkan","-"),IF('Personal MTs'!V46=0,IF('Personal MTs'!W46&lt;&gt;"","Harap dikosongkan","OK"),IF('Personal MTs'!W46="","Wajib Diisi",IF(VALUE(LEFT('Personal MTs'!W46,2))&gt;31,"Tanggal tidak valid",IF(VALUE(LEFT(RIGHT('Personal MTs'!W46,7),2))&gt;12,"Bulan tidak valid",IF(VALUE(RIGHT('Personal MTs'!W46,4))&gt;2016,"Tahun cek lagi",IF(VALUE(RIGHT('Personal MTs'!W46,4))&lt;1990,"Tahun cek lagi","OK"))))))))</f>
        <v>-</v>
      </c>
      <c r="X46" s="30" t="str">
        <f>IF('Personal MTs'!U46="","-",IF('Personal MTs'!U46=1,IF('Personal MTs'!X46="","Wajib Diisi",IF(VALUE(LEFT('Personal MTs'!X46,2))&gt;14,"Tidak valid","OK")),IF('Personal MTs'!U46=2,(IF('Personal MTs'!V46&lt;1,IF('Personal MTs'!X46="","OK","Harap dikosongkan"),IF('Personal MTs'!X46="","Wajib Diisi",IF(VALUE(LEFT('Personal MTs'!X46,2))&gt;14,"Tidak valid","OK")))))))</f>
        <v>-</v>
      </c>
      <c r="Y46" s="31" t="str">
        <f>IF('Personal MTs'!U46="","-",IF('Personal MTs'!U46=2,"OK",IF('Personal MTs'!U46=1,IF('Personal MTs'!Y46="","Wajib Diisi",IF('Personal MTs'!Y46="","-",IF(VALUE(LEFT('Personal MTs'!Y46,2))&gt;31,"Tanggal tidak valid",IF(VALUE(LEFT(RIGHT('Personal MTs'!Y46,7),2))&gt;12,"Bulan tidak valid",IF(VALUE(RIGHT('Personal MTs'!Y46,4))&gt;2016,"Tahun cek lagi",IF(VALUE(RIGHT('Personal MTs'!Y46,4))&lt;1960,"Tahun cek lagi","OK")))))))))</f>
        <v>-</v>
      </c>
      <c r="Z46" s="31" t="str">
        <f>IF('Personal MTs'!Z46="","-",IF(VALUE(LEFT('Personal MTs'!Z46,2))&gt;31,"Tanggal tidak valid",IF(VALUE(LEFT(RIGHT('Personal MTs'!Z46,7),2))&gt;12,"Bulan tidak valid",IF(VALUE(RIGHT('Personal MTs'!Z46,4))&gt;2016,"Tahun cek lagi",IF(VALUE(RIGHT('Personal MTs'!Z46,4))&lt;1960,"Tahun cek lagi","OK")))))</f>
        <v>-</v>
      </c>
      <c r="AA46" s="31" t="str">
        <f>IF('Personal MTs'!AA46="","-",IF(VALUE(LEFT('Personal MTs'!AA46,2))&gt;31,"Tanggal tidak valid",IF(VALUE(LEFT(RIGHT('Personal MTs'!AA46,7),2))&gt;12,"Bulan tidak valid",IF(VALUE(RIGHT('Personal MTs'!AA46,4))&gt;2016,"Tahun cek lagi",IF(VALUE(RIGHT('Personal MTs'!AA46,4))&lt;1960,"Tahun cek lagi","OK")))))</f>
        <v>-</v>
      </c>
      <c r="AB46" s="30" t="str">
        <f>IF('Personal MTs'!AB46="","-",IF('Personal MTs'!AB46&gt;6,"Tidak valid",IF('Personal MTs'!AB46&lt;1,"Tidak valid","OK")))</f>
        <v>-</v>
      </c>
      <c r="AC46" s="30" t="str">
        <f>IF('Personal MTs'!AC46="","-",IF('Personal MTs'!AC46&gt;4,"Tidak valid",IF('Personal MTs'!AC46&lt;1,"Tidak valid","OK")))</f>
        <v>-</v>
      </c>
      <c r="AD46" s="30" t="str">
        <f>IF('Personal MTs'!AD46="","-",IF('Personal MTs'!AD46&gt;20000000,"Cek lagi","OK"))</f>
        <v>-</v>
      </c>
      <c r="AE46" s="30" t="str">
        <f>IF('Personal MTs'!AE46="","-",IF('Personal MTs'!AE46&gt;2,"Tidak valid",IF('Personal MTs'!AE46&lt;1,"Tidak valid","OK")))</f>
        <v>-</v>
      </c>
      <c r="AF46" s="30" t="str">
        <f>IF('Personal MTs'!AE46="",IF('Personal MTs'!AF46="","-","Harap dikosongkan"),IF('Personal MTs'!AE46=1,IF('Personal MTs'!AF46="","OK","Harap dikosongkan"),IF('Personal MTs'!AF46="","Wajib Diisi",IF('Personal MTs'!AF46&gt;8,"Tidak valid",IF('Personal MTs'!AF46&lt;1,"Tidak valid","OK")))))</f>
        <v>-</v>
      </c>
      <c r="AG46" s="53" t="str">
        <f>IF('Personal MTs'!AE46=1,IF('Personal MTs'!AG46="","OK","Harap dikosongkan"),IF('Personal MTs'!AF46="",IF('Personal MTs'!AF46="","-","Harap dikosongkan"),IF('Personal MTs'!AF46="",IF('Personal MTs'!AG46="","OK","Harap dikosongkan"),IF('Personal MTs'!AF46&lt;&gt;"",IF('Personal MTs'!AG46="","Wajib Diisi",IF(LEN('Personal MTs'!AG46)&lt;&gt;8,"Tidak valid","OK"))))))</f>
        <v>-</v>
      </c>
      <c r="AH46" s="30" t="str">
        <f>IF('Personal MTs'!AH46="","-",IF('Personal MTs'!AH46&gt;2,"Tidak valid",IF('Personal MTs'!AH46&lt;1,"Tidak valid","OK")))</f>
        <v>-</v>
      </c>
      <c r="AI46" s="30" t="str">
        <f>IF('Personal MTs'!AI46="","-",IF('Personal MTs'!AI46&gt;5,"Tidak valid",IF('Personal MTs'!AI46&lt;1,"Tidak valid","OK")))</f>
        <v>-</v>
      </c>
      <c r="AJ46" s="30" t="str">
        <f>IF('Personal MTs'!AH46="",IF('Personal MTs'!AJ46="","-","Kolom AA Wajib Diisi"),IF('Personal MTs'!AH46=1,IF('Personal MTs'!AJ46="","Wajib Diisi",IF(VALUE('Personal MTs'!AJ46)&gt;0,IF(VALUE('Personal MTs'!AJ46)&lt;34,"OK","Tidak valid"))),IF('Personal MTs'!AH46&gt;1,IF('Personal MTs'!AJ46="","OK","Harap dikosongkan"))))</f>
        <v>-</v>
      </c>
      <c r="AK46" s="30" t="str">
        <f>IF('Personal MTs'!AH46&amp;'Personal MTs'!AJ46&amp;'Personal MTs'!AK46="","-",IF(VALUE('Personal MTs'!AH46&amp;'Personal MTs'!AJ46&amp;'Personal MTs'!AK46)=2,"OK",IF('Personal MTs'!AJ46="",IF(VALUE('Personal MTs'!AK46)&gt;0,"Harap dikosongkan","-"),IF('Personal MTs'!AJ46&lt;&gt;"",IF(VALUE('Personal MTs'!AK46)&gt;0,IF(VALUE('Personal MTs'!AK46)&gt;50,"Cek lagi","OK"),"Wajib Diisi")))))</f>
        <v>-</v>
      </c>
      <c r="AL46" s="30" t="str">
        <f>IF('Personal MTs'!AH46="",IF('Personal MTs'!AL46="","-","Kolom Z Wajib Diisi"),IF('Personal MTs'!AH46=2,IF('Personal MTs'!AL46="","Wajib Diisi",IF(VALUE('Personal MTs'!AL46)&gt;0,IF(VALUE('Personal MTs'!AL46)&lt;9,"OK","Tidak valid"))),IF('Personal MTs'!AH46=1,IF('Personal MTs'!AL46="","OK","Harap dikosongkan"))))</f>
        <v>-</v>
      </c>
      <c r="AM46" s="30" t="str">
        <f>IF('Personal MTs'!AM46="","-",IF('Personal MTs'!AM46&gt;8,"Tidak valid","OK"))</f>
        <v>-</v>
      </c>
      <c r="AN46" s="30" t="str">
        <f>IF('Personal MTs'!AM46="",IF('Personal MTs'!AN46="","-",IF('Personal MTs'!AN46&lt;&gt;"","Kolom AC Wajib Diisi","OK")),IF('Personal MTs'!AM46&lt;&gt;"",IF('Personal MTs'!AN46="","Wajib Diisi",IF(VALUE('Personal MTs'!AN46)&gt;24,"Cek lagi","OK"))))</f>
        <v>-</v>
      </c>
      <c r="AO46" s="30" t="str">
        <f>IF('Personal MTs'!AO46="","-",IF('Personal MTs'!AO46&gt;8,"Tidak valid","OK"))</f>
        <v>-</v>
      </c>
      <c r="AP46" s="53" t="str">
        <f>IF('Personal MTs'!AO46="",IF('Personal MTs'!AP46="","-","Harap dikosongkan"),IF('Personal MTs'!AO46&lt;&gt;"",IF('Personal MTs'!AP46="","Wajib Diisi",IF(LEN('Personal MTs'!AP46)&lt;&gt;8,"Tidak valid","OK"))))</f>
        <v>-</v>
      </c>
      <c r="AQ46" s="30" t="str">
        <f>IF('Personal MTs'!AO46="",IF('Personal MTs'!AQ46="","-","Kolom AG Wajib Diisi"),IF('Personal MTs'!AO46&lt;9,IF('Personal MTs'!AQ46="","Wajib Diisi",IF(VALUE('Personal MTs'!AQ46)&lt;34,IF(VALUE('Personal MTs'!AQ46)&gt;0,"OK","Tidak valid")))))</f>
        <v>-</v>
      </c>
      <c r="AR46" s="30" t="str">
        <f>IF('Personal MTs'!AO46="",IF('Personal MTs'!AR46="","-",IF('Personal MTs'!AR46&lt;&gt;"","Kolom AG Wajib Diisi","OK")),IF('Personal MTs'!AO46&lt;&gt;"",IF('Personal MTs'!AR46="","Wajib Diisi",IF(VALUE('Personal MTs'!AR46)&gt;50,"Cek lagi","OK"))))</f>
        <v>-</v>
      </c>
      <c r="AS46" s="30" t="str">
        <f>IF('Personal MTs'!AS46="","-",IF('Personal MTs'!AS46&gt;1,"Tidak valid",IF('Personal MTs'!AS46&lt;0,"Tidak valid","OK")))</f>
        <v>-</v>
      </c>
      <c r="AT46" s="30" t="str">
        <f>IF('Personal MTs'!AS46="",IF('Personal MTs'!AT46&lt;&gt;"","Harap dikosongkan","-"),IF('Personal MTs'!AS46=0,IF('Personal MTs'!AT46&lt;&gt;"","Harap dikosongkan","OK"),IF('Personal MTs'!AT46="","Wajib Diisi",IF('Personal MTs'!AT46&gt;3,"Tidak valid",IF('Personal MTs'!AT46&lt;1,"Tidak valid","OK")))))</f>
        <v>-</v>
      </c>
      <c r="AU46" s="30" t="str">
        <f>IF('Personal MTs'!AS46="",IF('Personal MTs'!AU46&lt;&gt;"","Harap dikosongkan","-"),IF('Personal MTs'!AT46&lt;&gt;1,IF('Personal MTs'!AU46="","OK","Harap dikosongkan"),IF('Personal MTs'!AU46="","Wajib Diisi",IF('Personal MTs'!AU46&gt;2016,"Cek lagi",IF('Personal MTs'!AU46&lt;2005,"Cek lagi","OK")))))</f>
        <v>-</v>
      </c>
      <c r="AV46" s="30" t="str">
        <f>IF('Personal MTs'!AS46="",IF('Personal MTs'!AV46&lt;&gt;"","Harap dikosongkan","-"),IF('Personal MTs'!AT46&lt;&gt;1,IF('Personal MTs'!AV46="","OK","Harap dikosongkan"),IF('Personal MTs'!AV46="","Wajib Diisi",IF(VALUE('Personal MTs'!AV46)&gt;33,"Tidak valid",IF(VALUE('Personal MTs'!AV46)&lt;1,"Tidak valid","OK")))))</f>
        <v>-</v>
      </c>
      <c r="AW46" s="30" t="str">
        <f>IF('Personal MTs'!AS46="",IF('Personal MTs'!AW46="","-","Harap dikosongkan"),IF('Personal MTs'!AS46=0,IF('Personal MTs'!AW46="","OK","Harap dikosongkan"),IF('Personal MTs'!AT46="",IF('Personal MTs'!AW46="","-","Harap dikosongkan"),IF('Personal MTs'!AT46&lt;&gt;1,IF('Personal MTs'!AW46="","OK","Harap dikosongkan"),IF('Personal MTs'!AW46="","OK",IF(LEN('Personal MTs'!AW46)&lt;12,"Tidak valid",IF(LEN('Personal MTs'!AW46)&gt;14,"Tidak valid","OK")))))))</f>
        <v>-</v>
      </c>
      <c r="AX46" s="31" t="str">
        <f>IF('Personal MTs'!AS46="",IF('Personal MTs'!AX46="","-","Harap dikosongkan"),IF('Personal MTs'!AS46=0,IF('Personal MTs'!AX46="","OK","Harap dikosongkan"),IF('Personal MTs'!AT46="",IF('Personal MTs'!AX46="","-","Harap dikosongkan"),IF('Personal MTs'!AT46&lt;&gt;1,IF('Personal MTs'!AX46="","OK","Harap dikosongkan"),IF('Personal MTs'!AW46="",IF('Personal MTs'!AX46="","OK","Harap dikosongkan"),IF('Personal MTs'!AX46="","Wajib diisi",IF(LEN('Personal MTs'!AX46)&lt;5,"Cek lagi","OK")))))))</f>
        <v>-</v>
      </c>
      <c r="AY46" s="31" t="str">
        <f>IF('Personal MTs'!AS46="",IF('Personal MTs'!AY46="","-","Harap dikosongkan"),IF('Personal MTs'!AS46=0,IF('Personal MTs'!AY46="","OK","Harap dikosongkan"),IF('Personal MTs'!AT46="",IF('Personal MTs'!AY46="","-","Harap dikosongkan"),IF('Personal MTs'!AT46&lt;&gt;1,IF('Personal MTs'!AY46="","OK","Harap dikosongkan"),IF('Personal MTs'!AW46="",IF('Personal MTs'!AY46="","OK","Harap dikosongkan"),IF('Personal MTs'!AY46="","Wajib diisi",IF(VALUE(LEFT('Personal MTs'!AY46,2))&gt;31,"Tanggal tidak valid",IF(VALUE(LEFT(RIGHT('Personal MTs'!AY46,7),2))&gt;12,"Bulan tidak valid",IF(VALUE(RIGHT('Personal MTs'!AY46,4))&gt;2016,"Tahun cek lagi",IF(VALUE(RIGHT('Personal MTs'!AY46,4))&lt;2005,"Tahun cek lagi","OK"))))))))))</f>
        <v>-</v>
      </c>
      <c r="AZ46" s="30" t="str">
        <f>IF('Personal MTs'!AS46="",IF('Personal MTs'!AZ46="","-","Harap dikosongkan"),IF('Personal MTs'!AS46=0,IF('Personal MTs'!AZ46="","OK","Harap dikosongkan"),IF('Personal MTs'!AT46="",IF('Personal MTs'!AZ46="","-","Harap dikosongkan"),IF('Personal MTs'!AT46&lt;&gt;1,IF('Personal MTs'!AZ46="","OK","Harap dikosongkan"),IF('Personal MTs'!AW46="",IF('Personal MTs'!AZ46="","OK","Harap dikosongkan"),IF('Personal MTs'!AW46&lt;&gt;"",IF('Personal MTs'!AZ46="","Wajib diisi",IF('Personal MTs'!AZ46&gt;1,"Tidak valid","OK"))))))))</f>
        <v>-</v>
      </c>
      <c r="BA46" s="30" t="str">
        <f>IF('Personal MTs'!AS46="",IF('Personal MTs'!BA46="","-","Harap dikosongkan"),IF('Personal MTs'!AS46=0,IF('Personal MTs'!BA46="","OK","Harap dikosongkan"),IF('Personal MTs'!AT46="",IF('Personal MTs'!BA46="","-","Harap dikosongkan"),IF('Personal MTs'!AT46&lt;&gt;1,IF('Personal MTs'!BA46="","OK","Harap dikosongkan"),IF('Personal MTs'!AZ46=0,IF('Personal MTs'!BA46="","OK","Harap dikosongkan"),IF('Personal MTs'!AZ46=1,IF('Personal MTs'!BA46="","Wajib diisi",IF('Personal MTs'!AZ46="",IF('Personal MTs'!BA46="","-","Harap dikosongkan"),IF('Personal MTs'!AZ46=0,IF('Personal MTs'!BA46="","OK","Harap dikosongkan"),IF('Personal MTs'!BA46="","Wajib diisi",IF('Personal MTs'!BA46&gt;2016,"Tidak valid",IF('Personal MTs'!BA46&lt;2005,"Tidak valid",IF('Personal MTs'!BA46&gt;'Personal MTs'!BA46,"Cek lagi","OK")))))))))))))</f>
        <v>-</v>
      </c>
      <c r="BB46" s="30" t="str">
        <f>IF('Personal MTs'!AS46="",IF('Personal MTs'!BB46="","-","Harap dikosongkan"),IF('Personal MTs'!AS46=0,IF('Personal MTs'!BB46="","OK","Harap dikosongkan"),IF('Personal MTs'!AT46="",IF('Personal MTs'!BB46="","-","Harap dikosongkan"),IF('Personal MTs'!AT46&lt;&gt;1,IF('Personal MTs'!BB46="","OK","Harap dikosongkan"),IF('Personal MTs'!AZ46=0,IF('Personal MTs'!BB46="","OK","Harap dikosongkan"),IF('Personal MTs'!AZ46=1,IF('Personal MTs'!BB46="","Wajib diisi",IF('Personal MTs'!AZ46="",IF('Personal MTs'!BB46="","-","Harap dikosongkan"),IF('Personal MTs'!AZ46=0,IF('Personal MTs'!BB46="","OK","Harap dikosongkan"),IF('Personal MTs'!BB46="","Wajib diisi",IF('Personal MTs'!BB46&gt;20000000,"Cek lagi",IF('Personal MTs'!BB46&lt;100000,"Cek lagi","OK"))))))))))))</f>
        <v>-</v>
      </c>
      <c r="BC46" s="30" t="str">
        <f>IF('Personal MTs'!BC46="","-",IF('Personal MTs'!BC46&gt;1,"Tidak valid","OK"))</f>
        <v>-</v>
      </c>
      <c r="BD46" s="30" t="str">
        <f>IF('Personal MTs'!BC46="",IF('Personal MTs'!BD46="","-","Harap dikosongkan"),IF('Personal MTs'!BC46=0,IF('Personal MTs'!BD46="","OK","Harap dikosongkan"),IF('Personal MTs'!BD46="","Wajib Diisi",IF('Personal MTs'!BD46&gt;2016,"Tidak valid",IF('Personal MTs'!BD46&lt;2005,"Tidak valid","OK")))))</f>
        <v>-</v>
      </c>
      <c r="BE46" s="30" t="str">
        <f>IF('Personal MTs'!BC46="",IF('Personal MTs'!BE46="","-","Harap dikosongkan"),IF('Personal MTs'!BC46=0,IF('Personal MTs'!BE46="","OK","Harap dikosongkan"),IF('Personal MTs'!BE46="","Wajib Diisi",IF('Personal MTs'!BE46&gt;2000000,"Cek lagi",IF('Personal MTs'!BE46&lt;50000,"Cek lagi","OK")))))</f>
        <v>-</v>
      </c>
      <c r="BF46" s="30" t="str">
        <f>IF('Personal MTs'!BF46="","-",IF('Personal MTs'!BF46&gt;1,"Tidak valid","OK"))</f>
        <v>-</v>
      </c>
      <c r="BG46" s="30" t="str">
        <f>IF('Personal MTs'!BF46="",IF('Personal MTs'!BG46&lt;&gt;"","Harap dikosongkan","-"),IF('Personal MTs'!BF46=0,IF('Personal MTs'!BG46&lt;&gt;"","Harap dikosongkan","OK"),IF('Personal MTs'!BG46="","Wajib Diisi",IF('Personal MTs'!BG46&gt;4,"Tidak valid",IF('Personal MTs'!BG46&lt;1,"Tidak valid","OK")))))</f>
        <v>-</v>
      </c>
      <c r="BH46" s="30" t="str">
        <f>IF('Personal MTs'!BF46="",IF('Personal MTs'!BH46&lt;&gt;"","Harap dikosongkan","-"),IF('Personal MTs'!BF46=0,IF('Personal MTs'!BH46&lt;&gt;"","Harap dikosongkan","OK"),IF('Personal MTs'!BH46="","Wajib Diisi",IF('Personal MTs'!BH46&gt;4,"Tidak valid",IF('Personal MTs'!BH46&lt;1,"Tidak valid","OK")))))</f>
        <v>-</v>
      </c>
      <c r="BI46" s="30" t="str">
        <f>IF('Personal MTs'!BF46="",IF('Personal MTs'!BI46&lt;&gt;"","Harap dikosongkan","-"),IF('Personal MTs'!BF46=0,IF('Personal MTs'!BI46&lt;&gt;"","Harap dikosongkan","OK"),IF('Personal MTs'!BI46="","Wajib Diisi",IF('Personal MTs'!BI46&gt;2015,"Tidak valid",IF('Personal MTs'!BI46&lt;1980,"Tidak valid","OK")))))</f>
        <v>-</v>
      </c>
      <c r="BJ46" s="30" t="str">
        <f>IF('Personal MTs'!BJ46="","-",IF('Personal MTs'!BJ46&gt;1,"Tidak valid","OK"))</f>
        <v>-</v>
      </c>
      <c r="BK46" s="30" t="str">
        <f>IF('Personal MTs'!BJ46="",IF('Personal MTs'!BK46&lt;&gt;"","Kolom BJ harus diisi","-"),IF('Personal MTs'!BJ46=0,IF('Personal MTs'!BK46&lt;&gt;"","Harap dikosongkan","OK"),IF('Personal MTs'!BK46="","Wajib Diisi",IF('Personal MTs'!BK46&gt;2016,"Tidak valid",IF('Personal MTs'!BK46&lt;1980,"Tidak valid","OK")))))</f>
        <v>-</v>
      </c>
      <c r="BL46" s="30" t="str">
        <f>IF('Personal MTs'!BL46="","-",IF('Personal MTs'!BL46&gt;1,"Tidak valid","OK"))</f>
        <v>-</v>
      </c>
      <c r="BM46" s="30" t="str">
        <f>IF('Personal MTs'!BL46="",IF('Personal MTs'!BM46&lt;&gt;"","Kolom BL harus diisi","-"),IF('Personal MTs'!BL46=0,IF('Personal MTs'!BM46&lt;&gt;"","Harap dikosongkan","OK"),IF('Personal MTs'!BM46="","Wajib Diisi",IF('Personal MTs'!BM46&gt;2016,"Tidak valid",IF('Personal MTs'!BM46&lt;1980,"Tidak valid","OK")))))</f>
        <v>-</v>
      </c>
      <c r="BN46" s="30" t="str">
        <f>IF('Personal MTs'!BN46="","-",IF('Personal MTs'!BN46&gt;1,"Tidak valid","OK"))</f>
        <v>-</v>
      </c>
      <c r="BO46" s="30" t="str">
        <f>IF('Personal MTs'!BN46="",IF('Personal MTs'!BO46&lt;&gt;"","Kolom BN harus diisi","-"),IF('Personal MTs'!BN46=0,IF('Personal MTs'!BO46&lt;&gt;"","Harap dikosongkan","OK"),IF('Personal MTs'!BO46="","Wajib Diisi",IF('Personal MTs'!BO46&gt;2016,"Tidak valid",IF('Personal MTs'!BO46&lt;1980,"Tidak valid","OK")))))</f>
        <v>-</v>
      </c>
      <c r="BP46" s="30" t="str">
        <f>IF('Personal MTs'!BP46="","-",IF('Personal MTs'!BP46&gt;1,"Tidak valid","OK"))</f>
        <v>-</v>
      </c>
      <c r="BQ46" s="30" t="str">
        <f>IF('Personal MTs'!BP46="",IF('Personal MTs'!BQ46&lt;&gt;"","Kolom BP harus diisi","-"),IF('Personal MTs'!BP46=0,IF('Personal MTs'!BQ46&lt;&gt;"","Harap dikosongkan","OK"),IF('Personal MTs'!BQ46="","Wajib Diisi",IF('Personal MTs'!BQ46&gt;2016,"Tidak valid",IF('Personal MTs'!BQ46&lt;1980,"Tidak valid","OK")))))</f>
        <v>-</v>
      </c>
      <c r="BR46" s="30" t="str">
        <f>IF('Personal MTs'!BR46="","-",IF('Personal MTs'!BR46&gt;1,"Tidak valid","OK"))</f>
        <v>-</v>
      </c>
      <c r="BS46" s="30" t="str">
        <f>IF('Personal MTs'!BR46="",IF('Personal MTs'!BS46&lt;&gt;"","Kolom BR harus diisi","-"),IF('Personal MTs'!BR46=0,IF('Personal MTs'!BS46&lt;&gt;"","Harap dikosongkan","OK"),IF('Personal MTs'!BS46="","Wajib Diisi",IF('Personal MTs'!BS46&gt;2016,"Tidak valid",IF('Personal MTs'!BS46&lt;1980,"Tidak valid","OK")))))</f>
        <v>-</v>
      </c>
      <c r="BT46" s="30" t="str">
        <f>IF('Personal MTs'!BT46="","-",IF(LEN('Personal MTs'!BT46)&lt;5,"Cek lagi","OK"))</f>
        <v>-</v>
      </c>
      <c r="BU46" s="30" t="str">
        <f>IF('Personal MTs'!BU46="","-",IF(LEN('Personal MTs'!BU46)&lt;4,"Cek lagi","OK"))</f>
        <v>-</v>
      </c>
      <c r="BV46" s="30" t="str">
        <f>IF('Personal MTs'!BV46="","-",IF(LEN('Personal MTs'!BV46)&lt;4,"Cek lagi","OK"))</f>
        <v>-</v>
      </c>
      <c r="BW46" s="30" t="str">
        <f>IF('Personal MTs'!BW46="","-",IF(LEN('Personal MTs'!BW46)&lt;4,"Cek lagi","OK"))</f>
        <v>-</v>
      </c>
      <c r="BX46" s="30" t="str">
        <f>IF('Personal MTs'!BX46="","-",IF(LEN('Personal MTs'!BX46)&lt;4,"Cek lagi","OK"))</f>
        <v>-</v>
      </c>
      <c r="BY46" s="30" t="str">
        <f>IF('Personal MTs'!BY46="","-",IF(LEN('Personal MTs'!BY46)&lt;&gt;5,"Tidak valid","OK"))</f>
        <v>-</v>
      </c>
      <c r="BZ46" s="30" t="str">
        <f>IF('Personal MTs'!BZ46="","-",IF('Personal MTs'!BZ46&gt;5,"Tidak valid",IF('Personal MTs'!BZ46&lt;1,"Tidak valid","OK")))</f>
        <v>-</v>
      </c>
      <c r="CA46" s="30" t="str">
        <f>IF('Personal MTs'!CA46="","-",IF('Personal MTs'!CA46&gt;8,"Tidak valid",IF('Personal MTs'!CA46&lt;1,"Tidak valid","OK")))</f>
        <v>-</v>
      </c>
      <c r="CB46" s="30" t="str">
        <f>IF('Personal MTs'!CB46="","-",IF(LEN('Personal MTs'!CB46)&lt;9,"Cek lagi",IF(LEN('Personal MTs'!CB46)&gt;14,"Cek lagi","OK")))</f>
        <v>-</v>
      </c>
      <c r="CC46" s="103" t="str">
        <f>IF('Personal MTs'!CC46="","-",IF('Personal MTs'!CC46&gt;6,"Tidak valid",IF('Personal MTs'!CC46&lt;1,"Tidak valid","OK")))</f>
        <v>-</v>
      </c>
      <c r="CD46" s="103" t="str">
        <f>IF('Personal MTs'!CD46="","-",IF('Personal MTs'!CD46&gt;6,"Tidak valid",IF('Personal MTs'!CD46&lt;1,"Tidak valid","OK")))</f>
        <v>-</v>
      </c>
      <c r="CE46" s="103" t="str">
        <f>IF('Personal MTs'!S46="","-",IF('Personal MTs'!S46&lt;6,IF('Personal MTs'!CE46="","OK","Cek lagi Kolom S"),IF(AND('Personal MTs'!S46&lt;6,'Personal MTs'!CE46&lt;&gt;""),"Harap Dikosongkan",IF(AND('Personal MTs'!S46&lt;6,'Personal MTs'!CE46=""),"-",IF(AND('Personal MTs'!S46&gt;5,'Personal MTs'!CE46=""),"Wajib Diisi",IF(OR(AND('Personal MTs'!S46&gt;5,'Personal MTs'!CE46&lt;"01"),AND('Personal MTs'!S46&gt;5,'Personal MTs'!CE46&gt;"18")),"Tidak Valid","OK"))))))</f>
        <v>-</v>
      </c>
      <c r="CF46" s="103" t="str">
        <f>IF('Personal MTs'!S46="","-",IF('Personal MTs'!S46&lt;6,IF('Personal MTs'!CF46="","OK","Cek lagi Kolom S"),IF(AND('Personal MTs'!S46&lt;6,'Personal MTs'!CF46&lt;&gt;""),"Harap Dikosongkan",IF(AND('Personal MTs'!S46&lt;6,'Personal MTs'!CF46=""),"-",IF(AND('Personal MTs'!S46&gt;5,'Personal MTs'!CF46=""),"Wajib Diisi","OK")))))</f>
        <v>-</v>
      </c>
      <c r="CG46" s="103" t="str">
        <f>IF('Personal MTs'!S46="","-",IF('Personal MTs'!S46&lt;6,IF('Personal MTs'!CG46="","OK","Cek lagi Kolom S"),IF(AND('Personal MTs'!S46&lt;6,'Personal MTs'!CG46&lt;&gt;""),"Harap Dikosongkan",IF(AND('Personal MTs'!S46&lt;6,'Personal MTs'!CG46=""),"-",IF(AND('Personal MTs'!S46&gt;5,'Personal MTs'!CG46=""),"Wajib Diisi",IF(OR(AND('Personal MTs'!S46&gt;5,'Personal MTs'!CG46&lt;1980),AND('Personal MTs'!S46&gt;5,'Personal MTs'!CG46&gt;2016)),"Cek lagi","OK"))))))</f>
        <v>-</v>
      </c>
      <c r="CH46" s="103" t="str">
        <f>IF('Personal MTs'!S46="","-",IF('Personal MTs'!S46&lt;8,IF('Personal MTs'!CH46="","OK","Cek lagi Kolom S"),IF(AND('Personal MTs'!S46&lt;8,'Personal MTs'!CH46&lt;&gt;""),"Harap Dikosongkan",IF(AND('Personal MTs'!S46&lt;8,'Personal MTs'!CH46=""),"-",IF(AND('Personal MTs'!S46&gt;7,'Personal MTs'!CH46=""),"Wajib Diisi",IF(OR(AND('Personal MTs'!S46&gt;7,'Personal MTs'!CH46&lt;"01"),AND('Personal MTs'!S46&gt;7,'Personal MTs'!CH46&gt;"18")),"Tidak Valid","OK"))))))</f>
        <v>-</v>
      </c>
      <c r="CI46" s="103" t="str">
        <f>IF('Personal MTs'!S46="","-",IF('Personal MTs'!S46&lt;8,IF('Personal MTs'!CI46="","OK","Cek lagi Kolom S"),IF(AND('Personal MTs'!S46&lt;8,'Personal MTs'!CI46&lt;&gt;""),"Harap Dikosongkan",IF(AND('Personal MTs'!S46&lt;8,'Personal MTs'!CI46=""),"-",IF(AND('Personal MTs'!S46&gt;7,'Personal MTs'!CI46=""),"Wajib Diisi","OK")))))</f>
        <v>-</v>
      </c>
      <c r="CJ46" s="103" t="str">
        <f>IF('Personal MTs'!S46="","-",IF('Personal MTs'!S46&lt;8,IF('Personal MTs'!CJ46="","OK","Cek lagi Kolom S"),IF(AND('Personal MTs'!S46&lt;8,'Personal MTs'!CJ46&lt;&gt;""),"Harap Dikosongkan",IF(AND('Personal MTs'!S46&lt;8,'Personal MTs'!CJ46=""),"-",IF(AND('Personal MTs'!S46&gt;7,'Personal MTs'!CJ46=""),"Wajib Diisi",IF(OR(AND('Personal MTs'!S46&gt;7,'Personal MTs'!CJ46&lt;1980),AND('Personal MTs'!S46&gt;7,'Personal MTs'!CJ46&gt;2016)),"Cek lagi","OK"))))))</f>
        <v>-</v>
      </c>
      <c r="CK46" s="103" t="str">
        <f>IF('Personal MTs'!S46="","-",IF('Personal MTs'!S46&lt;9,IF('Personal MTs'!CK46="","OK","Cek lagi Kolom S"),IF(AND('Personal MTs'!S46&lt;9,'Personal MTs'!CK46&lt;&gt;""),"Harap Dikosongkan",IF(AND('Personal MTs'!S46&lt;9,'Personal MTs'!CK46=""),"-",IF(AND('Personal MTs'!S46&gt;8,'Personal MTs'!CK46=""),"Wajib Diisi",IF(OR(AND('Personal MTs'!S46&gt;8,'Personal MTs'!CK46&lt;"01"),AND('Personal MTs'!S46&gt;8,'Personal MTs'!CK46&gt;"18")),"Tidak Valid","OK"))))))</f>
        <v>-</v>
      </c>
      <c r="CL46" s="103" t="str">
        <f>IF('Personal MTs'!S46="","-",IF('Personal MTs'!S46&lt;9,IF('Personal MTs'!CL46="","OK","Cek lagi Kolom S"),IF(AND('Personal MTs'!S46&lt;9,'Personal MTs'!CL46&lt;&gt;""),"Harap Dikosongkan",IF(AND('Personal MTs'!S46&lt;9,'Personal MTs'!CL46=""),"-",IF(AND('Personal MTs'!S46&gt;8,'Personal MTs'!CL46=""),"Wajib Diisi","OK")))))</f>
        <v>-</v>
      </c>
      <c r="CM46" s="103" t="str">
        <f>IF('Personal MTs'!S46="","-",IF('Personal MTs'!S46&lt;9,IF('Personal MTs'!CM46="","OK","Cek lagi Kolom S"),IF(AND('Personal MTs'!S46&lt;9,'Personal MTs'!CM46&lt;&gt;""),"Harap Dikosongkan",IF(AND('Personal MTs'!S46&lt;9,'Personal MTs'!CM46=""),"-",IF(AND('Personal MTs'!S46&gt;8,'Personal MTs'!CM46=""),"Wajib Diisi",IF(OR(AND('Personal MTs'!S46&gt;8,'Personal MTs'!CM46&lt;1980),AND('Personal MTs'!S46&gt;8,'Personal MTs'!CM46&gt;2016)),"Cek lagi","OK"))))))</f>
        <v>-</v>
      </c>
      <c r="CN46" s="103" t="str">
        <f>IF(AND('Personal MTs'!AH46=1,'Personal MTs'!U46=2,'Personal MTs'!AC46=1),IF(AND('Personal MTs'!AH46=1,'Personal MTs'!U46=2,'Personal MTs'!AC46=1,'Personal MTs'!CN46=""),"Wajib Diisi",IF(AND('Personal MTs'!AH46=1,'Personal MTs'!U46=2,'Personal MTs'!AC46=1,'Personal MTs'!CN46&lt;&gt;""),"OK","-")),IF('Personal MTs'!CN46&lt;&gt;"","Harap Dikosongkan","-"))</f>
        <v>-</v>
      </c>
      <c r="CO46" s="103" t="str">
        <f>IF(AND('Personal MTs'!AH46=1,'Personal MTs'!U46=2,'Personal MTs'!AC46=1),IF('Personal MTs'!CO46="","Wajib Diisi",IF(VALUE(RIGHT('Personal MTs'!CO46,4))&gt;2016,"Tahun cek lagi",IF(VALUE(RIGHT('Personal MTs'!CO46,4))&lt;1961,"Tahun cek lagi","OK"))),IF('Personal MTs'!CO46&lt;&gt;"","Harap dikosongkan","-"))</f>
        <v>-</v>
      </c>
      <c r="CP46" s="103" t="str">
        <f>IF(AND('Personal MTs'!AH46=1,'Personal MTs'!U46=2,'Personal MTs'!AC46=1,'Personal MTs'!V46=1),IF(AND('Personal MTs'!AH46=1,'Personal MTs'!U46=2,'Personal MTs'!AC46=1,'Personal MTs'!CP46="",,'Personal MTs'!V46=1),"Wajib Diisi",IF(AND('Personal MTs'!AH46=1,'Personal MTs'!U46=2,'Personal MTs'!AC46=1,'Personal MTs'!CP46&lt;&gt;"",'Personal MTs'!V46=1),"OK","-")),IF('Personal MTs'!CP46&lt;&gt;"","Harap Dikosongkan","-"))</f>
        <v>-</v>
      </c>
      <c r="CQ46" s="103" t="str">
        <f>IF(AND('Personal MTs'!AH46=1,'Personal MTs'!U46=2,'Personal MTs'!AC46=1,'Personal MTs'!V46=1),IF('Personal MTs'!CQ46="","Wajib Diisi",IF(VALUE(RIGHT('Personal MTs'!CQ46,4))&gt;2016,"Tahun cek lagi",IF(VALUE(RIGHT('Personal MTs'!CQ46,4))&lt;2006,"Tahun cek lagi","OK"))),IF('Personal MTs'!CQ46&lt;&gt;"","Harap dikosongkan","-"))</f>
        <v>-</v>
      </c>
      <c r="CR46" s="103" t="str">
        <f>IF(AND('Personal MTs'!AS46="",'Personal MTs'!CR46=""),"-",IF(AND('Personal MTs'!AS46=0,'Personal MTs'!CR46=""),"OK",IF(AND('Personal MTs'!AS46=1,'Personal MTs'!CR46=""),"Wajib Diisi",IF('Personal MTs'!AS46="",IF('Personal MTs'!CR46&lt;&gt;"","Harap dikosongkan","-"),IF('Personal MTs'!AS46&gt;1,IF('Personal MTs'!CR46="","-","Harap dikosongkan"),IF('Personal MTs'!CR46="","-",IF(LEN('Personal MTs'!CR46)&gt;54,"Tidak valid",IF(LEN('Personal MTs'!CR46)&lt;2,"Tidak valid",IF(VALUE('Personal MTs'!CR46)&lt;0,"Cek lagi","OK")))))))))</f>
        <v>-</v>
      </c>
      <c r="CS46" s="103" t="str">
        <f>IF(AND('Personal MTs'!AS46="",'Personal MTs'!CS46=""),"-",IF(AND('Personal MTs'!AS46=0,'Personal MTs'!CS46=""),"OK",IF(AND('Personal MTs'!AS46=1,'Personal MTs'!CS46=""),"Wajib Diisi",IF(OR('Personal MTs'!AS46="",'Personal MTs'!AS46=0),IF('Personal MTs'!CS46&lt;&gt;"","Harap dikosongkan","-"),IF('Personal MTs'!AS46&gt;1,IF('Personal MTs'!CS46="","-","Harap dikosongkan"),IF('Personal MTs'!CS46="","-",IF(('Personal MTs'!CS46)&gt;6,"Tidak Valid",IF(('Personal MTs'!CS46)&lt;1,"Tidak Valid",IF(VALUE('Personal MTs'!CS46)&lt;0,"Cek lagi","OK")))))))))</f>
        <v>-</v>
      </c>
      <c r="CT46" s="103" t="str">
        <f>IF(AND('Personal MTs'!AS46="",'Personal MTs'!CT46=""),"-",IF(AND('Personal MTs'!AS46=0,'Personal MTs'!CT46=""),"OK",IF(AND('Personal MTs'!AT46=1,'Personal MTs'!CT46=""),"Wajib Diisi",IF(AND('Personal MTs'!AT46&gt;1,'Personal MTs'!CT46=""),"OK",IF(AND('Personal MTs'!AT46&lt;&gt;1,'Personal MTs'!CT46&lt;&gt;""),"Harap Dikosongkan",IF(AND('Personal MTs'!AT46=1,'Personal MTs'!CT46&lt;&gt;""),IF(VALUE(RIGHT('Personal MTs'!CT46,4))&gt;2016,"Tahun cek lagi",IF(VALUE(RIGHT('Personal MTs'!CT46,4))&lt;2006,"Tahun cek lagi","OK")),"-"))))))</f>
        <v>-</v>
      </c>
      <c r="CU46" s="103" t="str">
        <f>IF(AND('Personal MTs'!AS46="",'Personal MTs'!CU46=""),"-",IF(AND('Personal MTs'!AS46=0,'Personal MTs'!CU46=""),"OK",IF(AND('Personal MTs'!AT46=1,'Personal MTs'!CU46=""),"Wajib Diisi",IF(AND('Personal MTs'!AT46&gt;1,'Personal MTs'!CT46=""),"OK",IF(AND('Personal MTs'!AT46&lt;&gt;1,'Personal MTs'!CU46&lt;&gt;""),"Harap Dikosongkan",IF(AND('Personal MTs'!AT46=1,'Personal MTs'!CU46&lt;&gt;""),IF(LEN('Personal MTs'!CU46)&gt;54,"Tidak Valid",IF(LEN('Personal MTs'!CU46)&lt;2,"Tidak Valid","OK")),"-"))))))</f>
        <v>-</v>
      </c>
      <c r="CV46" s="103" t="str">
        <f>IF(AND('Personal MTs'!AS46="",'Personal MTs'!CV46=""),"-",IF(AND('Personal MTs'!AS46=0,'Personal MTs'!CV46=""),"OK",IF(AND('Personal MTs'!AT46=1,'Personal MTs'!CV46=""),"Wajib Diisi",IF(AND('Personal MTs'!AT46&gt;1,'Personal MTs'!CV46=""),"OK",IF(AND('Personal MTs'!AT46&lt;&gt;1,'Personal MTs'!CV46&lt;&gt;""),"Harap Dikosongkan",IF(AND('Personal MTs'!AT46=1,'Personal MTs'!CV46&lt;&gt;""),IF(VALUE(RIGHT('Personal MTs'!CV46,4))&gt;2016,"Tahun cek lagi",IF(VALUE(RIGHT('Personal MTs'!CV46,4))&lt;2006,"Tahun cek lagi","OK")),"-"))))))</f>
        <v>-</v>
      </c>
      <c r="CW46" s="103" t="str">
        <f>IF(AND('Personal MTs'!AS46="",'Personal MTs'!CW46=""),"-",IF(AND('Personal MTs'!AS46=0,'Personal MTs'!CW46=""),"OK",IF(AND('Personal MTs'!AS46=1,'Personal MTs'!CW46=""),"Wajib Diisi",IF(AND('Personal MTs'!AS46&lt;&gt;1,'Personal MTs'!CW46&lt;&gt;""),"Harap Dikosongkan",IF(AND('Personal MTs'!AS46=1,'Personal MTs'!CW46&lt;&gt;""),IF(LEN('Personal MTs'!CW46)&gt;3,"Tidak Valid",IF(LEN('Personal MTs'!CW46)&lt;3,"Tidak Valid","OK")),"-")))))</f>
        <v>-</v>
      </c>
      <c r="CX46" s="103" t="str">
        <f>IF(AND('Personal MTs'!AS46="",'Personal MTs'!CX46=""),"-",IF(AND('Personal MTs'!AS46=0,'Personal MTs'!CX46=""),"OK",IF(AND('Personal MTs'!AS46=1,'Personal MTs'!CX46=""),"Wajib Diisi",IF(AND('Personal MTs'!AS46&lt;&gt;1,'Personal MTs'!CX46&lt;&gt;""),"Harap Dikosongkan",IF(AND('Personal MTs'!AS46=1,'Personal MTs'!CX46&lt;&gt;""),"OK","-")))))</f>
        <v>-</v>
      </c>
    </row>
    <row r="47" spans="1:102" s="23" customFormat="1" ht="15" customHeight="1">
      <c r="A47" s="30" t="str">
        <f>IF('Personal MTs'!A47="","-",IF(LEN('Personal MTs'!A47)&lt;&gt;12,"Tidak valid","OK"))</f>
        <v>-</v>
      </c>
      <c r="B47" s="30" t="str">
        <f>IF('Personal MTs'!B47="","-",IF(LEN('Personal MTs'!B47)&lt;&gt;8,"Tidak valid","OK"))</f>
        <v>-</v>
      </c>
      <c r="C47" s="31" t="str">
        <f>IF('Personal MTs'!C47="","-",IF(LEN('Personal MTs'!C47)&lt;5,"Cek lagi","OK"))</f>
        <v>-</v>
      </c>
      <c r="D47" s="30" t="str">
        <f>IF('Personal MTs'!D47="","-",IF('Personal MTs'!D47="MTsN","OK",IF('Personal MTs'!D47="MTsS","OK","Tidak valid")))</f>
        <v>-</v>
      </c>
      <c r="E47" s="30" t="str">
        <f>IF('Personal MTs'!E47="","-",IF(LEN('Personal MTs'!E47)&lt;5,"Cek lagi","OK"))</f>
        <v>-</v>
      </c>
      <c r="F47" s="30" t="str">
        <f>IF('Personal MTs'!F47="","-",IF(LEN('Personal MTs'!F47)&lt;4,"Cek lagi","OK"))</f>
        <v>-</v>
      </c>
      <c r="G47" s="30" t="str">
        <f>IF('Personal MTs'!G47="","-",IF(LEN('Personal MTs'!G47)&lt;4,"Cek lagi","OK"))</f>
        <v>-</v>
      </c>
      <c r="H47" s="30" t="str">
        <f>IF('Personal MTs'!H47="","-",IF(LEN('Personal MTs'!H47)&lt;4,"Cek lagi","OK"))</f>
        <v>-</v>
      </c>
      <c r="I47" s="30" t="str">
        <f>IF('Personal MTs'!I47="","-",IF(LEN('Personal MTs'!I47)&lt;4,"Cek lagi","OK"))</f>
        <v>-</v>
      </c>
      <c r="J47" s="30" t="str">
        <f>IF('Personal MTs'!J47="","-",IF(LEN('Personal MTs'!J47)&lt;&gt;5,"Tidak valid","OK"))</f>
        <v>-</v>
      </c>
      <c r="K47" s="30" t="str">
        <f>IF('Personal MTs'!K47="","-",IF(LEN('Personal MTs'!K47)&lt;&gt;18,"Tidak valid",IF(VALUE('Personal MTs'!K47)&lt;0,"Cek lagi","OK")))</f>
        <v>-</v>
      </c>
      <c r="L47" s="30" t="str">
        <f>IF('Personal MTs'!L47="","-",IF(LEN('Personal MTs'!L47)&lt;&gt;16,"Tidak valid","OK"))</f>
        <v>-</v>
      </c>
      <c r="M47" s="30" t="str">
        <f>IF('Personal MTs'!M47="","-",IF(LEN('Personal MTs'!M47)&lt;4,"Cek lagi","OK"))</f>
        <v>-</v>
      </c>
      <c r="N47" s="30" t="str">
        <f>IF('Personal MTs'!N47="","-",IF(LEN('Personal MTs'!N47)&lt;16,"Tidak valid","OK"))</f>
        <v>-</v>
      </c>
      <c r="O47" s="30" t="str">
        <f>IF('Personal MTs'!O47="","-",IF(LEN('Personal MTs'!O47)&lt;4,"Cek lagi","OK"))</f>
        <v>-</v>
      </c>
      <c r="P47" s="31" t="str">
        <f>IF('Personal MTs'!P47="","-",IF(VALUE(LEFT('Personal MTs'!P47,2))&gt;31,"Tanggal tidak valid",IF(VALUE(LEFT(RIGHT('Personal MTs'!P47,7),2))&gt;12,"Bulan tidak valid",IF(VALUE(RIGHT('Personal MTs'!P47,4))&gt;2000,"Umur terlalu muda",IF(VALUE(RIGHT('Personal MTs'!P47,4))&lt;1945,"Umur terlalu tua","OK")))))</f>
        <v>-</v>
      </c>
      <c r="Q47" s="30" t="str">
        <f>IF('Personal MTs'!Q47="","-",IF('Personal MTs'!Q47="L","OK",IF('Personal MTs'!Q47="P","OK","Tidak valid")))</f>
        <v>-</v>
      </c>
      <c r="R47" s="30" t="str">
        <f>IF('Personal MTs'!R47="","-",IF(LEN('Personal MTs'!R47)&lt;4,"Cek lagi","OK"))</f>
        <v>-</v>
      </c>
      <c r="S47" s="30" t="str">
        <f>IF('Personal MTs'!S47="","-",IF('Personal MTs'!S47&gt;9,"Tidak valid","OK"))</f>
        <v>-</v>
      </c>
      <c r="T47" s="30" t="str">
        <f>IF('Personal MTs'!S47="","-",IF('Personal MTs'!S47&gt;2,IF('Personal MTs'!T47="","Wajib Diisi",IF(VALUE('Personal MTs'!T47)&gt;18,"Tidak valid","OK")),IF('Personal MTs'!S47&lt;3,IF('Personal MTs'!T47="","OK","Harap dikosongkan"))))</f>
        <v>-</v>
      </c>
      <c r="U47" s="30" t="str">
        <f>IF('Personal MTs'!U47="","-",IF('Personal MTs'!U47&gt;2,"Tidak valid",IF('Personal MTs'!U47&lt;1,"Tidak valid","OK")))</f>
        <v>-</v>
      </c>
      <c r="V47" s="30" t="str">
        <f>IF('Personal MTs'!U47="",IF('Personal MTs'!V47="","-","Tidak valid"),IF('Personal MTs'!U47=2,IF('Personal MTs'!V47="","Wajib Diisi",IF(VALUE('Personal MTs'!V47)&gt;1,"Tidak valid","OK")),IF('Personal MTs'!U47=1,IF('Personal MTs'!V47="","OK","Harap dikosongkan"))))</f>
        <v>-</v>
      </c>
      <c r="W47" s="31" t="str">
        <f>IF('Personal MTs'!U47=1,"OK",IF('Personal MTs'!V47="",IF('Personal MTs'!W47&lt;&gt;"","Harap dikosongkan","-"),IF('Personal MTs'!V47=0,IF('Personal MTs'!W47&lt;&gt;"","Harap dikosongkan","OK"),IF('Personal MTs'!W47="","Wajib Diisi",IF(VALUE(LEFT('Personal MTs'!W47,2))&gt;31,"Tanggal tidak valid",IF(VALUE(LEFT(RIGHT('Personal MTs'!W47,7),2))&gt;12,"Bulan tidak valid",IF(VALUE(RIGHT('Personal MTs'!W47,4))&gt;2016,"Tahun cek lagi",IF(VALUE(RIGHT('Personal MTs'!W47,4))&lt;1990,"Tahun cek lagi","OK"))))))))</f>
        <v>-</v>
      </c>
      <c r="X47" s="30" t="str">
        <f>IF('Personal MTs'!U47="","-",IF('Personal MTs'!U47=1,IF('Personal MTs'!X47="","Wajib Diisi",IF(VALUE(LEFT('Personal MTs'!X47,2))&gt;14,"Tidak valid","OK")),IF('Personal MTs'!U47=2,(IF('Personal MTs'!V47&lt;1,IF('Personal MTs'!X47="","OK","Harap dikosongkan"),IF('Personal MTs'!X47="","Wajib Diisi",IF(VALUE(LEFT('Personal MTs'!X47,2))&gt;14,"Tidak valid","OK")))))))</f>
        <v>-</v>
      </c>
      <c r="Y47" s="31" t="str">
        <f>IF('Personal MTs'!U47="","-",IF('Personal MTs'!U47=2,"OK",IF('Personal MTs'!U47=1,IF('Personal MTs'!Y47="","Wajib Diisi",IF('Personal MTs'!Y47="","-",IF(VALUE(LEFT('Personal MTs'!Y47,2))&gt;31,"Tanggal tidak valid",IF(VALUE(LEFT(RIGHT('Personal MTs'!Y47,7),2))&gt;12,"Bulan tidak valid",IF(VALUE(RIGHT('Personal MTs'!Y47,4))&gt;2016,"Tahun cek lagi",IF(VALUE(RIGHT('Personal MTs'!Y47,4))&lt;1960,"Tahun cek lagi","OK")))))))))</f>
        <v>-</v>
      </c>
      <c r="Z47" s="31" t="str">
        <f>IF('Personal MTs'!Z47="","-",IF(VALUE(LEFT('Personal MTs'!Z47,2))&gt;31,"Tanggal tidak valid",IF(VALUE(LEFT(RIGHT('Personal MTs'!Z47,7),2))&gt;12,"Bulan tidak valid",IF(VALUE(RIGHT('Personal MTs'!Z47,4))&gt;2016,"Tahun cek lagi",IF(VALUE(RIGHT('Personal MTs'!Z47,4))&lt;1960,"Tahun cek lagi","OK")))))</f>
        <v>-</v>
      </c>
      <c r="AA47" s="31" t="str">
        <f>IF('Personal MTs'!AA47="","-",IF(VALUE(LEFT('Personal MTs'!AA47,2))&gt;31,"Tanggal tidak valid",IF(VALUE(LEFT(RIGHT('Personal MTs'!AA47,7),2))&gt;12,"Bulan tidak valid",IF(VALUE(RIGHT('Personal MTs'!AA47,4))&gt;2016,"Tahun cek lagi",IF(VALUE(RIGHT('Personal MTs'!AA47,4))&lt;1960,"Tahun cek lagi","OK")))))</f>
        <v>-</v>
      </c>
      <c r="AB47" s="30" t="str">
        <f>IF('Personal MTs'!AB47="","-",IF('Personal MTs'!AB47&gt;6,"Tidak valid",IF('Personal MTs'!AB47&lt;1,"Tidak valid","OK")))</f>
        <v>-</v>
      </c>
      <c r="AC47" s="30" t="str">
        <f>IF('Personal MTs'!AC47="","-",IF('Personal MTs'!AC47&gt;4,"Tidak valid",IF('Personal MTs'!AC47&lt;1,"Tidak valid","OK")))</f>
        <v>-</v>
      </c>
      <c r="AD47" s="30" t="str">
        <f>IF('Personal MTs'!AD47="","-",IF('Personal MTs'!AD47&gt;20000000,"Cek lagi","OK"))</f>
        <v>-</v>
      </c>
      <c r="AE47" s="30" t="str">
        <f>IF('Personal MTs'!AE47="","-",IF('Personal MTs'!AE47&gt;2,"Tidak valid",IF('Personal MTs'!AE47&lt;1,"Tidak valid","OK")))</f>
        <v>-</v>
      </c>
      <c r="AF47" s="30" t="str">
        <f>IF('Personal MTs'!AE47="",IF('Personal MTs'!AF47="","-","Harap dikosongkan"),IF('Personal MTs'!AE47=1,IF('Personal MTs'!AF47="","OK","Harap dikosongkan"),IF('Personal MTs'!AF47="","Wajib Diisi",IF('Personal MTs'!AF47&gt;8,"Tidak valid",IF('Personal MTs'!AF47&lt;1,"Tidak valid","OK")))))</f>
        <v>-</v>
      </c>
      <c r="AG47" s="53" t="str">
        <f>IF('Personal MTs'!AE47=1,IF('Personal MTs'!AG47="","OK","Harap dikosongkan"),IF('Personal MTs'!AF47="",IF('Personal MTs'!AF47="","-","Harap dikosongkan"),IF('Personal MTs'!AF47="",IF('Personal MTs'!AG47="","OK","Harap dikosongkan"),IF('Personal MTs'!AF47&lt;&gt;"",IF('Personal MTs'!AG47="","Wajib Diisi",IF(LEN('Personal MTs'!AG47)&lt;&gt;8,"Tidak valid","OK"))))))</f>
        <v>-</v>
      </c>
      <c r="AH47" s="30" t="str">
        <f>IF('Personal MTs'!AH47="","-",IF('Personal MTs'!AH47&gt;2,"Tidak valid",IF('Personal MTs'!AH47&lt;1,"Tidak valid","OK")))</f>
        <v>-</v>
      </c>
      <c r="AI47" s="30" t="str">
        <f>IF('Personal MTs'!AI47="","-",IF('Personal MTs'!AI47&gt;5,"Tidak valid",IF('Personal MTs'!AI47&lt;1,"Tidak valid","OK")))</f>
        <v>-</v>
      </c>
      <c r="AJ47" s="30" t="str">
        <f>IF('Personal MTs'!AH47="",IF('Personal MTs'!AJ47="","-","Kolom AA Wajib Diisi"),IF('Personal MTs'!AH47=1,IF('Personal MTs'!AJ47="","Wajib Diisi",IF(VALUE('Personal MTs'!AJ47)&gt;0,IF(VALUE('Personal MTs'!AJ47)&lt;34,"OK","Tidak valid"))),IF('Personal MTs'!AH47&gt;1,IF('Personal MTs'!AJ47="","OK","Harap dikosongkan"))))</f>
        <v>-</v>
      </c>
      <c r="AK47" s="30" t="str">
        <f>IF('Personal MTs'!AH47&amp;'Personal MTs'!AJ47&amp;'Personal MTs'!AK47="","-",IF(VALUE('Personal MTs'!AH47&amp;'Personal MTs'!AJ47&amp;'Personal MTs'!AK47)=2,"OK",IF('Personal MTs'!AJ47="",IF(VALUE('Personal MTs'!AK47)&gt;0,"Harap dikosongkan","-"),IF('Personal MTs'!AJ47&lt;&gt;"",IF(VALUE('Personal MTs'!AK47)&gt;0,IF(VALUE('Personal MTs'!AK47)&gt;50,"Cek lagi","OK"),"Wajib Diisi")))))</f>
        <v>-</v>
      </c>
      <c r="AL47" s="30" t="str">
        <f>IF('Personal MTs'!AH47="",IF('Personal MTs'!AL47="","-","Kolom Z Wajib Diisi"),IF('Personal MTs'!AH47=2,IF('Personal MTs'!AL47="","Wajib Diisi",IF(VALUE('Personal MTs'!AL47)&gt;0,IF(VALUE('Personal MTs'!AL47)&lt;9,"OK","Tidak valid"))),IF('Personal MTs'!AH47=1,IF('Personal MTs'!AL47="","OK","Harap dikosongkan"))))</f>
        <v>-</v>
      </c>
      <c r="AM47" s="30" t="str">
        <f>IF('Personal MTs'!AM47="","-",IF('Personal MTs'!AM47&gt;8,"Tidak valid","OK"))</f>
        <v>-</v>
      </c>
      <c r="AN47" s="30" t="str">
        <f>IF('Personal MTs'!AM47="",IF('Personal MTs'!AN47="","-",IF('Personal MTs'!AN47&lt;&gt;"","Kolom AC Wajib Diisi","OK")),IF('Personal MTs'!AM47&lt;&gt;"",IF('Personal MTs'!AN47="","Wajib Diisi",IF(VALUE('Personal MTs'!AN47)&gt;24,"Cek lagi","OK"))))</f>
        <v>-</v>
      </c>
      <c r="AO47" s="30" t="str">
        <f>IF('Personal MTs'!AO47="","-",IF('Personal MTs'!AO47&gt;8,"Tidak valid","OK"))</f>
        <v>-</v>
      </c>
      <c r="AP47" s="53" t="str">
        <f>IF('Personal MTs'!AO47="",IF('Personal MTs'!AP47="","-","Harap dikosongkan"),IF('Personal MTs'!AO47&lt;&gt;"",IF('Personal MTs'!AP47="","Wajib Diisi",IF(LEN('Personal MTs'!AP47)&lt;&gt;8,"Tidak valid","OK"))))</f>
        <v>-</v>
      </c>
      <c r="AQ47" s="30" t="str">
        <f>IF('Personal MTs'!AO47="",IF('Personal MTs'!AQ47="","-","Kolom AG Wajib Diisi"),IF('Personal MTs'!AO47&lt;9,IF('Personal MTs'!AQ47="","Wajib Diisi",IF(VALUE('Personal MTs'!AQ47)&lt;34,IF(VALUE('Personal MTs'!AQ47)&gt;0,"OK","Tidak valid")))))</f>
        <v>-</v>
      </c>
      <c r="AR47" s="30" t="str">
        <f>IF('Personal MTs'!AO47="",IF('Personal MTs'!AR47="","-",IF('Personal MTs'!AR47&lt;&gt;"","Kolom AG Wajib Diisi","OK")),IF('Personal MTs'!AO47&lt;&gt;"",IF('Personal MTs'!AR47="","Wajib Diisi",IF(VALUE('Personal MTs'!AR47)&gt;50,"Cek lagi","OK"))))</f>
        <v>-</v>
      </c>
      <c r="AS47" s="30" t="str">
        <f>IF('Personal MTs'!AS47="","-",IF('Personal MTs'!AS47&gt;1,"Tidak valid",IF('Personal MTs'!AS47&lt;0,"Tidak valid","OK")))</f>
        <v>-</v>
      </c>
      <c r="AT47" s="30" t="str">
        <f>IF('Personal MTs'!AS47="",IF('Personal MTs'!AT47&lt;&gt;"","Harap dikosongkan","-"),IF('Personal MTs'!AS47=0,IF('Personal MTs'!AT47&lt;&gt;"","Harap dikosongkan","OK"),IF('Personal MTs'!AT47="","Wajib Diisi",IF('Personal MTs'!AT47&gt;3,"Tidak valid",IF('Personal MTs'!AT47&lt;1,"Tidak valid","OK")))))</f>
        <v>-</v>
      </c>
      <c r="AU47" s="30" t="str">
        <f>IF('Personal MTs'!AS47="",IF('Personal MTs'!AU47&lt;&gt;"","Harap dikosongkan","-"),IF('Personal MTs'!AT47&lt;&gt;1,IF('Personal MTs'!AU47="","OK","Harap dikosongkan"),IF('Personal MTs'!AU47="","Wajib Diisi",IF('Personal MTs'!AU47&gt;2016,"Cek lagi",IF('Personal MTs'!AU47&lt;2005,"Cek lagi","OK")))))</f>
        <v>-</v>
      </c>
      <c r="AV47" s="30" t="str">
        <f>IF('Personal MTs'!AS47="",IF('Personal MTs'!AV47&lt;&gt;"","Harap dikosongkan","-"),IF('Personal MTs'!AT47&lt;&gt;1,IF('Personal MTs'!AV47="","OK","Harap dikosongkan"),IF('Personal MTs'!AV47="","Wajib Diisi",IF(VALUE('Personal MTs'!AV47)&gt;33,"Tidak valid",IF(VALUE('Personal MTs'!AV47)&lt;1,"Tidak valid","OK")))))</f>
        <v>-</v>
      </c>
      <c r="AW47" s="30" t="str">
        <f>IF('Personal MTs'!AS47="",IF('Personal MTs'!AW47="","-","Harap dikosongkan"),IF('Personal MTs'!AS47=0,IF('Personal MTs'!AW47="","OK","Harap dikosongkan"),IF('Personal MTs'!AT47="",IF('Personal MTs'!AW47="","-","Harap dikosongkan"),IF('Personal MTs'!AT47&lt;&gt;1,IF('Personal MTs'!AW47="","OK","Harap dikosongkan"),IF('Personal MTs'!AW47="","OK",IF(LEN('Personal MTs'!AW47)&lt;12,"Tidak valid",IF(LEN('Personal MTs'!AW47)&gt;14,"Tidak valid","OK")))))))</f>
        <v>-</v>
      </c>
      <c r="AX47" s="31" t="str">
        <f>IF('Personal MTs'!AS47="",IF('Personal MTs'!AX47="","-","Harap dikosongkan"),IF('Personal MTs'!AS47=0,IF('Personal MTs'!AX47="","OK","Harap dikosongkan"),IF('Personal MTs'!AT47="",IF('Personal MTs'!AX47="","-","Harap dikosongkan"),IF('Personal MTs'!AT47&lt;&gt;1,IF('Personal MTs'!AX47="","OK","Harap dikosongkan"),IF('Personal MTs'!AW47="",IF('Personal MTs'!AX47="","OK","Harap dikosongkan"),IF('Personal MTs'!AX47="","Wajib diisi",IF(LEN('Personal MTs'!AX47)&lt;5,"Cek lagi","OK")))))))</f>
        <v>-</v>
      </c>
      <c r="AY47" s="31" t="str">
        <f>IF('Personal MTs'!AS47="",IF('Personal MTs'!AY47="","-","Harap dikosongkan"),IF('Personal MTs'!AS47=0,IF('Personal MTs'!AY47="","OK","Harap dikosongkan"),IF('Personal MTs'!AT47="",IF('Personal MTs'!AY47="","-","Harap dikosongkan"),IF('Personal MTs'!AT47&lt;&gt;1,IF('Personal MTs'!AY47="","OK","Harap dikosongkan"),IF('Personal MTs'!AW47="",IF('Personal MTs'!AY47="","OK","Harap dikosongkan"),IF('Personal MTs'!AY47="","Wajib diisi",IF(VALUE(LEFT('Personal MTs'!AY47,2))&gt;31,"Tanggal tidak valid",IF(VALUE(LEFT(RIGHT('Personal MTs'!AY47,7),2))&gt;12,"Bulan tidak valid",IF(VALUE(RIGHT('Personal MTs'!AY47,4))&gt;2016,"Tahun cek lagi",IF(VALUE(RIGHT('Personal MTs'!AY47,4))&lt;2005,"Tahun cek lagi","OK"))))))))))</f>
        <v>-</v>
      </c>
      <c r="AZ47" s="30" t="str">
        <f>IF('Personal MTs'!AS47="",IF('Personal MTs'!AZ47="","-","Harap dikosongkan"),IF('Personal MTs'!AS47=0,IF('Personal MTs'!AZ47="","OK","Harap dikosongkan"),IF('Personal MTs'!AT47="",IF('Personal MTs'!AZ47="","-","Harap dikosongkan"),IF('Personal MTs'!AT47&lt;&gt;1,IF('Personal MTs'!AZ47="","OK","Harap dikosongkan"),IF('Personal MTs'!AW47="",IF('Personal MTs'!AZ47="","OK","Harap dikosongkan"),IF('Personal MTs'!AW47&lt;&gt;"",IF('Personal MTs'!AZ47="","Wajib diisi",IF('Personal MTs'!AZ47&gt;1,"Tidak valid","OK"))))))))</f>
        <v>-</v>
      </c>
      <c r="BA47" s="30" t="str">
        <f>IF('Personal MTs'!AS47="",IF('Personal MTs'!BA47="","-","Harap dikosongkan"),IF('Personal MTs'!AS47=0,IF('Personal MTs'!BA47="","OK","Harap dikosongkan"),IF('Personal MTs'!AT47="",IF('Personal MTs'!BA47="","-","Harap dikosongkan"),IF('Personal MTs'!AT47&lt;&gt;1,IF('Personal MTs'!BA47="","OK","Harap dikosongkan"),IF('Personal MTs'!AZ47=0,IF('Personal MTs'!BA47="","OK","Harap dikosongkan"),IF('Personal MTs'!AZ47=1,IF('Personal MTs'!BA47="","Wajib diisi",IF('Personal MTs'!AZ47="",IF('Personal MTs'!BA47="","-","Harap dikosongkan"),IF('Personal MTs'!AZ47=0,IF('Personal MTs'!BA47="","OK","Harap dikosongkan"),IF('Personal MTs'!BA47="","Wajib diisi",IF('Personal MTs'!BA47&gt;2016,"Tidak valid",IF('Personal MTs'!BA47&lt;2005,"Tidak valid",IF('Personal MTs'!BA47&gt;'Personal MTs'!BA47,"Cek lagi","OK")))))))))))))</f>
        <v>-</v>
      </c>
      <c r="BB47" s="30" t="str">
        <f>IF('Personal MTs'!AS47="",IF('Personal MTs'!BB47="","-","Harap dikosongkan"),IF('Personal MTs'!AS47=0,IF('Personal MTs'!BB47="","OK","Harap dikosongkan"),IF('Personal MTs'!AT47="",IF('Personal MTs'!BB47="","-","Harap dikosongkan"),IF('Personal MTs'!AT47&lt;&gt;1,IF('Personal MTs'!BB47="","OK","Harap dikosongkan"),IF('Personal MTs'!AZ47=0,IF('Personal MTs'!BB47="","OK","Harap dikosongkan"),IF('Personal MTs'!AZ47=1,IF('Personal MTs'!BB47="","Wajib diisi",IF('Personal MTs'!AZ47="",IF('Personal MTs'!BB47="","-","Harap dikosongkan"),IF('Personal MTs'!AZ47=0,IF('Personal MTs'!BB47="","OK","Harap dikosongkan"),IF('Personal MTs'!BB47="","Wajib diisi",IF('Personal MTs'!BB47&gt;20000000,"Cek lagi",IF('Personal MTs'!BB47&lt;100000,"Cek lagi","OK"))))))))))))</f>
        <v>-</v>
      </c>
      <c r="BC47" s="30" t="str">
        <f>IF('Personal MTs'!BC47="","-",IF('Personal MTs'!BC47&gt;1,"Tidak valid","OK"))</f>
        <v>-</v>
      </c>
      <c r="BD47" s="30" t="str">
        <f>IF('Personal MTs'!BC47="",IF('Personal MTs'!BD47="","-","Harap dikosongkan"),IF('Personal MTs'!BC47=0,IF('Personal MTs'!BD47="","OK","Harap dikosongkan"),IF('Personal MTs'!BD47="","Wajib Diisi",IF('Personal MTs'!BD47&gt;2016,"Tidak valid",IF('Personal MTs'!BD47&lt;2005,"Tidak valid","OK")))))</f>
        <v>-</v>
      </c>
      <c r="BE47" s="30" t="str">
        <f>IF('Personal MTs'!BC47="",IF('Personal MTs'!BE47="","-","Harap dikosongkan"),IF('Personal MTs'!BC47=0,IF('Personal MTs'!BE47="","OK","Harap dikosongkan"),IF('Personal MTs'!BE47="","Wajib Diisi",IF('Personal MTs'!BE47&gt;2000000,"Cek lagi",IF('Personal MTs'!BE47&lt;50000,"Cek lagi","OK")))))</f>
        <v>-</v>
      </c>
      <c r="BF47" s="30" t="str">
        <f>IF('Personal MTs'!BF47="","-",IF('Personal MTs'!BF47&gt;1,"Tidak valid","OK"))</f>
        <v>-</v>
      </c>
      <c r="BG47" s="30" t="str">
        <f>IF('Personal MTs'!BF47="",IF('Personal MTs'!BG47&lt;&gt;"","Harap dikosongkan","-"),IF('Personal MTs'!BF47=0,IF('Personal MTs'!BG47&lt;&gt;"","Harap dikosongkan","OK"),IF('Personal MTs'!BG47="","Wajib Diisi",IF('Personal MTs'!BG47&gt;4,"Tidak valid",IF('Personal MTs'!BG47&lt;1,"Tidak valid","OK")))))</f>
        <v>-</v>
      </c>
      <c r="BH47" s="30" t="str">
        <f>IF('Personal MTs'!BF47="",IF('Personal MTs'!BH47&lt;&gt;"","Harap dikosongkan","-"),IF('Personal MTs'!BF47=0,IF('Personal MTs'!BH47&lt;&gt;"","Harap dikosongkan","OK"),IF('Personal MTs'!BH47="","Wajib Diisi",IF('Personal MTs'!BH47&gt;4,"Tidak valid",IF('Personal MTs'!BH47&lt;1,"Tidak valid","OK")))))</f>
        <v>-</v>
      </c>
      <c r="BI47" s="30" t="str">
        <f>IF('Personal MTs'!BF47="",IF('Personal MTs'!BI47&lt;&gt;"","Harap dikosongkan","-"),IF('Personal MTs'!BF47=0,IF('Personal MTs'!BI47&lt;&gt;"","Harap dikosongkan","OK"),IF('Personal MTs'!BI47="","Wajib Diisi",IF('Personal MTs'!BI47&gt;2015,"Tidak valid",IF('Personal MTs'!BI47&lt;1980,"Tidak valid","OK")))))</f>
        <v>-</v>
      </c>
      <c r="BJ47" s="30" t="str">
        <f>IF('Personal MTs'!BJ47="","-",IF('Personal MTs'!BJ47&gt;1,"Tidak valid","OK"))</f>
        <v>-</v>
      </c>
      <c r="BK47" s="30" t="str">
        <f>IF('Personal MTs'!BJ47="",IF('Personal MTs'!BK47&lt;&gt;"","Kolom BJ harus diisi","-"),IF('Personal MTs'!BJ47=0,IF('Personal MTs'!BK47&lt;&gt;"","Harap dikosongkan","OK"),IF('Personal MTs'!BK47="","Wajib Diisi",IF('Personal MTs'!BK47&gt;2016,"Tidak valid",IF('Personal MTs'!BK47&lt;1980,"Tidak valid","OK")))))</f>
        <v>-</v>
      </c>
      <c r="BL47" s="30" t="str">
        <f>IF('Personal MTs'!BL47="","-",IF('Personal MTs'!BL47&gt;1,"Tidak valid","OK"))</f>
        <v>-</v>
      </c>
      <c r="BM47" s="30" t="str">
        <f>IF('Personal MTs'!BL47="",IF('Personal MTs'!BM47&lt;&gt;"","Kolom BL harus diisi","-"),IF('Personal MTs'!BL47=0,IF('Personal MTs'!BM47&lt;&gt;"","Harap dikosongkan","OK"),IF('Personal MTs'!BM47="","Wajib Diisi",IF('Personal MTs'!BM47&gt;2016,"Tidak valid",IF('Personal MTs'!BM47&lt;1980,"Tidak valid","OK")))))</f>
        <v>-</v>
      </c>
      <c r="BN47" s="30" t="str">
        <f>IF('Personal MTs'!BN47="","-",IF('Personal MTs'!BN47&gt;1,"Tidak valid","OK"))</f>
        <v>-</v>
      </c>
      <c r="BO47" s="30" t="str">
        <f>IF('Personal MTs'!BN47="",IF('Personal MTs'!BO47&lt;&gt;"","Kolom BN harus diisi","-"),IF('Personal MTs'!BN47=0,IF('Personal MTs'!BO47&lt;&gt;"","Harap dikosongkan","OK"),IF('Personal MTs'!BO47="","Wajib Diisi",IF('Personal MTs'!BO47&gt;2016,"Tidak valid",IF('Personal MTs'!BO47&lt;1980,"Tidak valid","OK")))))</f>
        <v>-</v>
      </c>
      <c r="BP47" s="30" t="str">
        <f>IF('Personal MTs'!BP47="","-",IF('Personal MTs'!BP47&gt;1,"Tidak valid","OK"))</f>
        <v>-</v>
      </c>
      <c r="BQ47" s="30" t="str">
        <f>IF('Personal MTs'!BP47="",IF('Personal MTs'!BQ47&lt;&gt;"","Kolom BP harus diisi","-"),IF('Personal MTs'!BP47=0,IF('Personal MTs'!BQ47&lt;&gt;"","Harap dikosongkan","OK"),IF('Personal MTs'!BQ47="","Wajib Diisi",IF('Personal MTs'!BQ47&gt;2016,"Tidak valid",IF('Personal MTs'!BQ47&lt;1980,"Tidak valid","OK")))))</f>
        <v>-</v>
      </c>
      <c r="BR47" s="30" t="str">
        <f>IF('Personal MTs'!BR47="","-",IF('Personal MTs'!BR47&gt;1,"Tidak valid","OK"))</f>
        <v>-</v>
      </c>
      <c r="BS47" s="30" t="str">
        <f>IF('Personal MTs'!BR47="",IF('Personal MTs'!BS47&lt;&gt;"","Kolom BR harus diisi","-"),IF('Personal MTs'!BR47=0,IF('Personal MTs'!BS47&lt;&gt;"","Harap dikosongkan","OK"),IF('Personal MTs'!BS47="","Wajib Diisi",IF('Personal MTs'!BS47&gt;2016,"Tidak valid",IF('Personal MTs'!BS47&lt;1980,"Tidak valid","OK")))))</f>
        <v>-</v>
      </c>
      <c r="BT47" s="30" t="str">
        <f>IF('Personal MTs'!BT47="","-",IF(LEN('Personal MTs'!BT47)&lt;5,"Cek lagi","OK"))</f>
        <v>-</v>
      </c>
      <c r="BU47" s="30" t="str">
        <f>IF('Personal MTs'!BU47="","-",IF(LEN('Personal MTs'!BU47)&lt;4,"Cek lagi","OK"))</f>
        <v>-</v>
      </c>
      <c r="BV47" s="30" t="str">
        <f>IF('Personal MTs'!BV47="","-",IF(LEN('Personal MTs'!BV47)&lt;4,"Cek lagi","OK"))</f>
        <v>-</v>
      </c>
      <c r="BW47" s="30" t="str">
        <f>IF('Personal MTs'!BW47="","-",IF(LEN('Personal MTs'!BW47)&lt;4,"Cek lagi","OK"))</f>
        <v>-</v>
      </c>
      <c r="BX47" s="30" t="str">
        <f>IF('Personal MTs'!BX47="","-",IF(LEN('Personal MTs'!BX47)&lt;4,"Cek lagi","OK"))</f>
        <v>-</v>
      </c>
      <c r="BY47" s="30" t="str">
        <f>IF('Personal MTs'!BY47="","-",IF(LEN('Personal MTs'!BY47)&lt;&gt;5,"Tidak valid","OK"))</f>
        <v>-</v>
      </c>
      <c r="BZ47" s="30" t="str">
        <f>IF('Personal MTs'!BZ47="","-",IF('Personal MTs'!BZ47&gt;5,"Tidak valid",IF('Personal MTs'!BZ47&lt;1,"Tidak valid","OK")))</f>
        <v>-</v>
      </c>
      <c r="CA47" s="30" t="str">
        <f>IF('Personal MTs'!CA47="","-",IF('Personal MTs'!CA47&gt;8,"Tidak valid",IF('Personal MTs'!CA47&lt;1,"Tidak valid","OK")))</f>
        <v>-</v>
      </c>
      <c r="CB47" s="30" t="str">
        <f>IF('Personal MTs'!CB47="","-",IF(LEN('Personal MTs'!CB47)&lt;9,"Cek lagi",IF(LEN('Personal MTs'!CB47)&gt;14,"Cek lagi","OK")))</f>
        <v>-</v>
      </c>
      <c r="CC47" s="103" t="str">
        <f>IF('Personal MTs'!CC47="","-",IF('Personal MTs'!CC47&gt;6,"Tidak valid",IF('Personal MTs'!CC47&lt;1,"Tidak valid","OK")))</f>
        <v>-</v>
      </c>
      <c r="CD47" s="103" t="str">
        <f>IF('Personal MTs'!CD47="","-",IF('Personal MTs'!CD47&gt;6,"Tidak valid",IF('Personal MTs'!CD47&lt;1,"Tidak valid","OK")))</f>
        <v>-</v>
      </c>
      <c r="CE47" s="103" t="str">
        <f>IF('Personal MTs'!S47="","-",IF('Personal MTs'!S47&lt;6,IF('Personal MTs'!CE47="","OK","Cek lagi Kolom S"),IF(AND('Personal MTs'!S47&lt;6,'Personal MTs'!CE47&lt;&gt;""),"Harap Dikosongkan",IF(AND('Personal MTs'!S47&lt;6,'Personal MTs'!CE47=""),"-",IF(AND('Personal MTs'!S47&gt;5,'Personal MTs'!CE47=""),"Wajib Diisi",IF(OR(AND('Personal MTs'!S47&gt;5,'Personal MTs'!CE47&lt;"01"),AND('Personal MTs'!S47&gt;5,'Personal MTs'!CE47&gt;"18")),"Tidak Valid","OK"))))))</f>
        <v>-</v>
      </c>
      <c r="CF47" s="103" t="str">
        <f>IF('Personal MTs'!S47="","-",IF('Personal MTs'!S47&lt;6,IF('Personal MTs'!CF47="","OK","Cek lagi Kolom S"),IF(AND('Personal MTs'!S47&lt;6,'Personal MTs'!CF47&lt;&gt;""),"Harap Dikosongkan",IF(AND('Personal MTs'!S47&lt;6,'Personal MTs'!CF47=""),"-",IF(AND('Personal MTs'!S47&gt;5,'Personal MTs'!CF47=""),"Wajib Diisi","OK")))))</f>
        <v>-</v>
      </c>
      <c r="CG47" s="103" t="str">
        <f>IF('Personal MTs'!S47="","-",IF('Personal MTs'!S47&lt;6,IF('Personal MTs'!CG47="","OK","Cek lagi Kolom S"),IF(AND('Personal MTs'!S47&lt;6,'Personal MTs'!CG47&lt;&gt;""),"Harap Dikosongkan",IF(AND('Personal MTs'!S47&lt;6,'Personal MTs'!CG47=""),"-",IF(AND('Personal MTs'!S47&gt;5,'Personal MTs'!CG47=""),"Wajib Diisi",IF(OR(AND('Personal MTs'!S47&gt;5,'Personal MTs'!CG47&lt;1980),AND('Personal MTs'!S47&gt;5,'Personal MTs'!CG47&gt;2016)),"Cek lagi","OK"))))))</f>
        <v>-</v>
      </c>
      <c r="CH47" s="103" t="str">
        <f>IF('Personal MTs'!S47="","-",IF('Personal MTs'!S47&lt;8,IF('Personal MTs'!CH47="","OK","Cek lagi Kolom S"),IF(AND('Personal MTs'!S47&lt;8,'Personal MTs'!CH47&lt;&gt;""),"Harap Dikosongkan",IF(AND('Personal MTs'!S47&lt;8,'Personal MTs'!CH47=""),"-",IF(AND('Personal MTs'!S47&gt;7,'Personal MTs'!CH47=""),"Wajib Diisi",IF(OR(AND('Personal MTs'!S47&gt;7,'Personal MTs'!CH47&lt;"01"),AND('Personal MTs'!S47&gt;7,'Personal MTs'!CH47&gt;"18")),"Tidak Valid","OK"))))))</f>
        <v>-</v>
      </c>
      <c r="CI47" s="103" t="str">
        <f>IF('Personal MTs'!S47="","-",IF('Personal MTs'!S47&lt;8,IF('Personal MTs'!CI47="","OK","Cek lagi Kolom S"),IF(AND('Personal MTs'!S47&lt;8,'Personal MTs'!CI47&lt;&gt;""),"Harap Dikosongkan",IF(AND('Personal MTs'!S47&lt;8,'Personal MTs'!CI47=""),"-",IF(AND('Personal MTs'!S47&gt;7,'Personal MTs'!CI47=""),"Wajib Diisi","OK")))))</f>
        <v>-</v>
      </c>
      <c r="CJ47" s="103" t="str">
        <f>IF('Personal MTs'!S47="","-",IF('Personal MTs'!S47&lt;8,IF('Personal MTs'!CJ47="","OK","Cek lagi Kolom S"),IF(AND('Personal MTs'!S47&lt;8,'Personal MTs'!CJ47&lt;&gt;""),"Harap Dikosongkan",IF(AND('Personal MTs'!S47&lt;8,'Personal MTs'!CJ47=""),"-",IF(AND('Personal MTs'!S47&gt;7,'Personal MTs'!CJ47=""),"Wajib Diisi",IF(OR(AND('Personal MTs'!S47&gt;7,'Personal MTs'!CJ47&lt;1980),AND('Personal MTs'!S47&gt;7,'Personal MTs'!CJ47&gt;2016)),"Cek lagi","OK"))))))</f>
        <v>-</v>
      </c>
      <c r="CK47" s="103" t="str">
        <f>IF('Personal MTs'!S47="","-",IF('Personal MTs'!S47&lt;9,IF('Personal MTs'!CK47="","OK","Cek lagi Kolom S"),IF(AND('Personal MTs'!S47&lt;9,'Personal MTs'!CK47&lt;&gt;""),"Harap Dikosongkan",IF(AND('Personal MTs'!S47&lt;9,'Personal MTs'!CK47=""),"-",IF(AND('Personal MTs'!S47&gt;8,'Personal MTs'!CK47=""),"Wajib Diisi",IF(OR(AND('Personal MTs'!S47&gt;8,'Personal MTs'!CK47&lt;"01"),AND('Personal MTs'!S47&gt;8,'Personal MTs'!CK47&gt;"18")),"Tidak Valid","OK"))))))</f>
        <v>-</v>
      </c>
      <c r="CL47" s="103" t="str">
        <f>IF('Personal MTs'!S47="","-",IF('Personal MTs'!S47&lt;9,IF('Personal MTs'!CL47="","OK","Cek lagi Kolom S"),IF(AND('Personal MTs'!S47&lt;9,'Personal MTs'!CL47&lt;&gt;""),"Harap Dikosongkan",IF(AND('Personal MTs'!S47&lt;9,'Personal MTs'!CL47=""),"-",IF(AND('Personal MTs'!S47&gt;8,'Personal MTs'!CL47=""),"Wajib Diisi","OK")))))</f>
        <v>-</v>
      </c>
      <c r="CM47" s="103" t="str">
        <f>IF('Personal MTs'!S47="","-",IF('Personal MTs'!S47&lt;9,IF('Personal MTs'!CM47="","OK","Cek lagi Kolom S"),IF(AND('Personal MTs'!S47&lt;9,'Personal MTs'!CM47&lt;&gt;""),"Harap Dikosongkan",IF(AND('Personal MTs'!S47&lt;9,'Personal MTs'!CM47=""),"-",IF(AND('Personal MTs'!S47&gt;8,'Personal MTs'!CM47=""),"Wajib Diisi",IF(OR(AND('Personal MTs'!S47&gt;8,'Personal MTs'!CM47&lt;1980),AND('Personal MTs'!S47&gt;8,'Personal MTs'!CM47&gt;2016)),"Cek lagi","OK"))))))</f>
        <v>-</v>
      </c>
      <c r="CN47" s="103" t="str">
        <f>IF(AND('Personal MTs'!AH47=1,'Personal MTs'!U47=2,'Personal MTs'!AC47=1),IF(AND('Personal MTs'!AH47=1,'Personal MTs'!U47=2,'Personal MTs'!AC47=1,'Personal MTs'!CN47=""),"Wajib Diisi",IF(AND('Personal MTs'!AH47=1,'Personal MTs'!U47=2,'Personal MTs'!AC47=1,'Personal MTs'!CN47&lt;&gt;""),"OK","-")),IF('Personal MTs'!CN47&lt;&gt;"","Harap Dikosongkan","-"))</f>
        <v>-</v>
      </c>
      <c r="CO47" s="103" t="str">
        <f>IF(AND('Personal MTs'!AH47=1,'Personal MTs'!U47=2,'Personal MTs'!AC47=1),IF('Personal MTs'!CO47="","Wajib Diisi",IF(VALUE(RIGHT('Personal MTs'!CO47,4))&gt;2016,"Tahun cek lagi",IF(VALUE(RIGHT('Personal MTs'!CO47,4))&lt;1961,"Tahun cek lagi","OK"))),IF('Personal MTs'!CO47&lt;&gt;"","Harap dikosongkan","-"))</f>
        <v>-</v>
      </c>
      <c r="CP47" s="103" t="str">
        <f>IF(AND('Personal MTs'!AH47=1,'Personal MTs'!U47=2,'Personal MTs'!AC47=1,'Personal MTs'!V47=1),IF(AND('Personal MTs'!AH47=1,'Personal MTs'!U47=2,'Personal MTs'!AC47=1,'Personal MTs'!CP47="",,'Personal MTs'!V47=1),"Wajib Diisi",IF(AND('Personal MTs'!AH47=1,'Personal MTs'!U47=2,'Personal MTs'!AC47=1,'Personal MTs'!CP47&lt;&gt;"",'Personal MTs'!V47=1),"OK","-")),IF('Personal MTs'!CP47&lt;&gt;"","Harap Dikosongkan","-"))</f>
        <v>-</v>
      </c>
      <c r="CQ47" s="103" t="str">
        <f>IF(AND('Personal MTs'!AH47=1,'Personal MTs'!U47=2,'Personal MTs'!AC47=1,'Personal MTs'!V47=1),IF('Personal MTs'!CQ47="","Wajib Diisi",IF(VALUE(RIGHT('Personal MTs'!CQ47,4))&gt;2016,"Tahun cek lagi",IF(VALUE(RIGHT('Personal MTs'!CQ47,4))&lt;2006,"Tahun cek lagi","OK"))),IF('Personal MTs'!CQ47&lt;&gt;"","Harap dikosongkan","-"))</f>
        <v>-</v>
      </c>
      <c r="CR47" s="103" t="str">
        <f>IF(AND('Personal MTs'!AS47="",'Personal MTs'!CR47=""),"-",IF(AND('Personal MTs'!AS47=0,'Personal MTs'!CR47=""),"OK",IF(AND('Personal MTs'!AS47=1,'Personal MTs'!CR47=""),"Wajib Diisi",IF('Personal MTs'!AS47="",IF('Personal MTs'!CR47&lt;&gt;"","Harap dikosongkan","-"),IF('Personal MTs'!AS47&gt;1,IF('Personal MTs'!CR47="","-","Harap dikosongkan"),IF('Personal MTs'!CR47="","-",IF(LEN('Personal MTs'!CR47)&gt;54,"Tidak valid",IF(LEN('Personal MTs'!CR47)&lt;2,"Tidak valid",IF(VALUE('Personal MTs'!CR47)&lt;0,"Cek lagi","OK")))))))))</f>
        <v>-</v>
      </c>
      <c r="CS47" s="103" t="str">
        <f>IF(AND('Personal MTs'!AS47="",'Personal MTs'!CS47=""),"-",IF(AND('Personal MTs'!AS47=0,'Personal MTs'!CS47=""),"OK",IF(AND('Personal MTs'!AS47=1,'Personal MTs'!CS47=""),"Wajib Diisi",IF(OR('Personal MTs'!AS47="",'Personal MTs'!AS47=0),IF('Personal MTs'!CS47&lt;&gt;"","Harap dikosongkan","-"),IF('Personal MTs'!AS47&gt;1,IF('Personal MTs'!CS47="","-","Harap dikosongkan"),IF('Personal MTs'!CS47="","-",IF(('Personal MTs'!CS47)&gt;6,"Tidak Valid",IF(('Personal MTs'!CS47)&lt;1,"Tidak Valid",IF(VALUE('Personal MTs'!CS47)&lt;0,"Cek lagi","OK")))))))))</f>
        <v>-</v>
      </c>
      <c r="CT47" s="103" t="str">
        <f>IF(AND('Personal MTs'!AS47="",'Personal MTs'!CT47=""),"-",IF(AND('Personal MTs'!AS47=0,'Personal MTs'!CT47=""),"OK",IF(AND('Personal MTs'!AT47=1,'Personal MTs'!CT47=""),"Wajib Diisi",IF(AND('Personal MTs'!AT47&gt;1,'Personal MTs'!CT47=""),"OK",IF(AND('Personal MTs'!AT47&lt;&gt;1,'Personal MTs'!CT47&lt;&gt;""),"Harap Dikosongkan",IF(AND('Personal MTs'!AT47=1,'Personal MTs'!CT47&lt;&gt;""),IF(VALUE(RIGHT('Personal MTs'!CT47,4))&gt;2016,"Tahun cek lagi",IF(VALUE(RIGHT('Personal MTs'!CT47,4))&lt;2006,"Tahun cek lagi","OK")),"-"))))))</f>
        <v>-</v>
      </c>
      <c r="CU47" s="103" t="str">
        <f>IF(AND('Personal MTs'!AS47="",'Personal MTs'!CU47=""),"-",IF(AND('Personal MTs'!AS47=0,'Personal MTs'!CU47=""),"OK",IF(AND('Personal MTs'!AT47=1,'Personal MTs'!CU47=""),"Wajib Diisi",IF(AND('Personal MTs'!AT47&gt;1,'Personal MTs'!CT47=""),"OK",IF(AND('Personal MTs'!AT47&lt;&gt;1,'Personal MTs'!CU47&lt;&gt;""),"Harap Dikosongkan",IF(AND('Personal MTs'!AT47=1,'Personal MTs'!CU47&lt;&gt;""),IF(LEN('Personal MTs'!CU47)&gt;54,"Tidak Valid",IF(LEN('Personal MTs'!CU47)&lt;2,"Tidak Valid","OK")),"-"))))))</f>
        <v>-</v>
      </c>
      <c r="CV47" s="103" t="str">
        <f>IF(AND('Personal MTs'!AS47="",'Personal MTs'!CV47=""),"-",IF(AND('Personal MTs'!AS47=0,'Personal MTs'!CV47=""),"OK",IF(AND('Personal MTs'!AT47=1,'Personal MTs'!CV47=""),"Wajib Diisi",IF(AND('Personal MTs'!AT47&gt;1,'Personal MTs'!CV47=""),"OK",IF(AND('Personal MTs'!AT47&lt;&gt;1,'Personal MTs'!CV47&lt;&gt;""),"Harap Dikosongkan",IF(AND('Personal MTs'!AT47=1,'Personal MTs'!CV47&lt;&gt;""),IF(VALUE(RIGHT('Personal MTs'!CV47,4))&gt;2016,"Tahun cek lagi",IF(VALUE(RIGHT('Personal MTs'!CV47,4))&lt;2006,"Tahun cek lagi","OK")),"-"))))))</f>
        <v>-</v>
      </c>
      <c r="CW47" s="103" t="str">
        <f>IF(AND('Personal MTs'!AS47="",'Personal MTs'!CW47=""),"-",IF(AND('Personal MTs'!AS47=0,'Personal MTs'!CW47=""),"OK",IF(AND('Personal MTs'!AS47=1,'Personal MTs'!CW47=""),"Wajib Diisi",IF(AND('Personal MTs'!AS47&lt;&gt;1,'Personal MTs'!CW47&lt;&gt;""),"Harap Dikosongkan",IF(AND('Personal MTs'!AS47=1,'Personal MTs'!CW47&lt;&gt;""),IF(LEN('Personal MTs'!CW47)&gt;3,"Tidak Valid",IF(LEN('Personal MTs'!CW47)&lt;3,"Tidak Valid","OK")),"-")))))</f>
        <v>-</v>
      </c>
      <c r="CX47" s="103" t="str">
        <f>IF(AND('Personal MTs'!AS47="",'Personal MTs'!CX47=""),"-",IF(AND('Personal MTs'!AS47=0,'Personal MTs'!CX47=""),"OK",IF(AND('Personal MTs'!AS47=1,'Personal MTs'!CX47=""),"Wajib Diisi",IF(AND('Personal MTs'!AS47&lt;&gt;1,'Personal MTs'!CX47&lt;&gt;""),"Harap Dikosongkan",IF(AND('Personal MTs'!AS47=1,'Personal MTs'!CX47&lt;&gt;""),"OK","-")))))</f>
        <v>-</v>
      </c>
    </row>
    <row r="48" spans="1:102" s="23" customFormat="1" ht="15" customHeight="1">
      <c r="A48" s="30" t="str">
        <f>IF('Personal MTs'!A48="","-",IF(LEN('Personal MTs'!A48)&lt;&gt;12,"Tidak valid","OK"))</f>
        <v>-</v>
      </c>
      <c r="B48" s="30" t="str">
        <f>IF('Personal MTs'!B48="","-",IF(LEN('Personal MTs'!B48)&lt;&gt;8,"Tidak valid","OK"))</f>
        <v>-</v>
      </c>
      <c r="C48" s="31" t="str">
        <f>IF('Personal MTs'!C48="","-",IF(LEN('Personal MTs'!C48)&lt;5,"Cek lagi","OK"))</f>
        <v>-</v>
      </c>
      <c r="D48" s="30" t="str">
        <f>IF('Personal MTs'!D48="","-",IF('Personal MTs'!D48="MTsN","OK",IF('Personal MTs'!D48="MTsS","OK","Tidak valid")))</f>
        <v>-</v>
      </c>
      <c r="E48" s="30" t="str">
        <f>IF('Personal MTs'!E48="","-",IF(LEN('Personal MTs'!E48)&lt;5,"Cek lagi","OK"))</f>
        <v>-</v>
      </c>
      <c r="F48" s="30" t="str">
        <f>IF('Personal MTs'!F48="","-",IF(LEN('Personal MTs'!F48)&lt;4,"Cek lagi","OK"))</f>
        <v>-</v>
      </c>
      <c r="G48" s="30" t="str">
        <f>IF('Personal MTs'!G48="","-",IF(LEN('Personal MTs'!G48)&lt;4,"Cek lagi","OK"))</f>
        <v>-</v>
      </c>
      <c r="H48" s="30" t="str">
        <f>IF('Personal MTs'!H48="","-",IF(LEN('Personal MTs'!H48)&lt;4,"Cek lagi","OK"))</f>
        <v>-</v>
      </c>
      <c r="I48" s="30" t="str">
        <f>IF('Personal MTs'!I48="","-",IF(LEN('Personal MTs'!I48)&lt;4,"Cek lagi","OK"))</f>
        <v>-</v>
      </c>
      <c r="J48" s="30" t="str">
        <f>IF('Personal MTs'!J48="","-",IF(LEN('Personal MTs'!J48)&lt;&gt;5,"Tidak valid","OK"))</f>
        <v>-</v>
      </c>
      <c r="K48" s="30" t="str">
        <f>IF('Personal MTs'!K48="","-",IF(LEN('Personal MTs'!K48)&lt;&gt;18,"Tidak valid",IF(VALUE('Personal MTs'!K48)&lt;0,"Cek lagi","OK")))</f>
        <v>-</v>
      </c>
      <c r="L48" s="30" t="str">
        <f>IF('Personal MTs'!L48="","-",IF(LEN('Personal MTs'!L48)&lt;&gt;16,"Tidak valid","OK"))</f>
        <v>-</v>
      </c>
      <c r="M48" s="30" t="str">
        <f>IF('Personal MTs'!M48="","-",IF(LEN('Personal MTs'!M48)&lt;4,"Cek lagi","OK"))</f>
        <v>-</v>
      </c>
      <c r="N48" s="30" t="str">
        <f>IF('Personal MTs'!N48="","-",IF(LEN('Personal MTs'!N48)&lt;16,"Tidak valid","OK"))</f>
        <v>-</v>
      </c>
      <c r="O48" s="30" t="str">
        <f>IF('Personal MTs'!O48="","-",IF(LEN('Personal MTs'!O48)&lt;4,"Cek lagi","OK"))</f>
        <v>-</v>
      </c>
      <c r="P48" s="31" t="str">
        <f>IF('Personal MTs'!P48="","-",IF(VALUE(LEFT('Personal MTs'!P48,2))&gt;31,"Tanggal tidak valid",IF(VALUE(LEFT(RIGHT('Personal MTs'!P48,7),2))&gt;12,"Bulan tidak valid",IF(VALUE(RIGHT('Personal MTs'!P48,4))&gt;2000,"Umur terlalu muda",IF(VALUE(RIGHT('Personal MTs'!P48,4))&lt;1945,"Umur terlalu tua","OK")))))</f>
        <v>-</v>
      </c>
      <c r="Q48" s="30" t="str">
        <f>IF('Personal MTs'!Q48="","-",IF('Personal MTs'!Q48="L","OK",IF('Personal MTs'!Q48="P","OK","Tidak valid")))</f>
        <v>-</v>
      </c>
      <c r="R48" s="30" t="str">
        <f>IF('Personal MTs'!R48="","-",IF(LEN('Personal MTs'!R48)&lt;4,"Cek lagi","OK"))</f>
        <v>-</v>
      </c>
      <c r="S48" s="30" t="str">
        <f>IF('Personal MTs'!S48="","-",IF('Personal MTs'!S48&gt;9,"Tidak valid","OK"))</f>
        <v>-</v>
      </c>
      <c r="T48" s="30" t="str">
        <f>IF('Personal MTs'!S48="","-",IF('Personal MTs'!S48&gt;2,IF('Personal MTs'!T48="","Wajib Diisi",IF(VALUE('Personal MTs'!T48)&gt;18,"Tidak valid","OK")),IF('Personal MTs'!S48&lt;3,IF('Personal MTs'!T48="","OK","Harap dikosongkan"))))</f>
        <v>-</v>
      </c>
      <c r="U48" s="30" t="str">
        <f>IF('Personal MTs'!U48="","-",IF('Personal MTs'!U48&gt;2,"Tidak valid",IF('Personal MTs'!U48&lt;1,"Tidak valid","OK")))</f>
        <v>-</v>
      </c>
      <c r="V48" s="30" t="str">
        <f>IF('Personal MTs'!U48="",IF('Personal MTs'!V48="","-","Tidak valid"),IF('Personal MTs'!U48=2,IF('Personal MTs'!V48="","Wajib Diisi",IF(VALUE('Personal MTs'!V48)&gt;1,"Tidak valid","OK")),IF('Personal MTs'!U48=1,IF('Personal MTs'!V48="","OK","Harap dikosongkan"))))</f>
        <v>-</v>
      </c>
      <c r="W48" s="31" t="str">
        <f>IF('Personal MTs'!U48=1,"OK",IF('Personal MTs'!V48="",IF('Personal MTs'!W48&lt;&gt;"","Harap dikosongkan","-"),IF('Personal MTs'!V48=0,IF('Personal MTs'!W48&lt;&gt;"","Harap dikosongkan","OK"),IF('Personal MTs'!W48="","Wajib Diisi",IF(VALUE(LEFT('Personal MTs'!W48,2))&gt;31,"Tanggal tidak valid",IF(VALUE(LEFT(RIGHT('Personal MTs'!W48,7),2))&gt;12,"Bulan tidak valid",IF(VALUE(RIGHT('Personal MTs'!W48,4))&gt;2016,"Tahun cek lagi",IF(VALUE(RIGHT('Personal MTs'!W48,4))&lt;1990,"Tahun cek lagi","OK"))))))))</f>
        <v>-</v>
      </c>
      <c r="X48" s="30" t="str">
        <f>IF('Personal MTs'!U48="","-",IF('Personal MTs'!U48=1,IF('Personal MTs'!X48="","Wajib Diisi",IF(VALUE(LEFT('Personal MTs'!X48,2))&gt;14,"Tidak valid","OK")),IF('Personal MTs'!U48=2,(IF('Personal MTs'!V48&lt;1,IF('Personal MTs'!X48="","OK","Harap dikosongkan"),IF('Personal MTs'!X48="","Wajib Diisi",IF(VALUE(LEFT('Personal MTs'!X48,2))&gt;14,"Tidak valid","OK")))))))</f>
        <v>-</v>
      </c>
      <c r="Y48" s="31" t="str">
        <f>IF('Personal MTs'!U48="","-",IF('Personal MTs'!U48=2,"OK",IF('Personal MTs'!U48=1,IF('Personal MTs'!Y48="","Wajib Diisi",IF('Personal MTs'!Y48="","-",IF(VALUE(LEFT('Personal MTs'!Y48,2))&gt;31,"Tanggal tidak valid",IF(VALUE(LEFT(RIGHT('Personal MTs'!Y48,7),2))&gt;12,"Bulan tidak valid",IF(VALUE(RIGHT('Personal MTs'!Y48,4))&gt;2016,"Tahun cek lagi",IF(VALUE(RIGHT('Personal MTs'!Y48,4))&lt;1960,"Tahun cek lagi","OK")))))))))</f>
        <v>-</v>
      </c>
      <c r="Z48" s="31" t="str">
        <f>IF('Personal MTs'!Z48="","-",IF(VALUE(LEFT('Personal MTs'!Z48,2))&gt;31,"Tanggal tidak valid",IF(VALUE(LEFT(RIGHT('Personal MTs'!Z48,7),2))&gt;12,"Bulan tidak valid",IF(VALUE(RIGHT('Personal MTs'!Z48,4))&gt;2016,"Tahun cek lagi",IF(VALUE(RIGHT('Personal MTs'!Z48,4))&lt;1960,"Tahun cek lagi","OK")))))</f>
        <v>-</v>
      </c>
      <c r="AA48" s="31" t="str">
        <f>IF('Personal MTs'!AA48="","-",IF(VALUE(LEFT('Personal MTs'!AA48,2))&gt;31,"Tanggal tidak valid",IF(VALUE(LEFT(RIGHT('Personal MTs'!AA48,7),2))&gt;12,"Bulan tidak valid",IF(VALUE(RIGHT('Personal MTs'!AA48,4))&gt;2016,"Tahun cek lagi",IF(VALUE(RIGHT('Personal MTs'!AA48,4))&lt;1960,"Tahun cek lagi","OK")))))</f>
        <v>-</v>
      </c>
      <c r="AB48" s="30" t="str">
        <f>IF('Personal MTs'!AB48="","-",IF('Personal MTs'!AB48&gt;6,"Tidak valid",IF('Personal MTs'!AB48&lt;1,"Tidak valid","OK")))</f>
        <v>-</v>
      </c>
      <c r="AC48" s="30" t="str">
        <f>IF('Personal MTs'!AC48="","-",IF('Personal MTs'!AC48&gt;4,"Tidak valid",IF('Personal MTs'!AC48&lt;1,"Tidak valid","OK")))</f>
        <v>-</v>
      </c>
      <c r="AD48" s="30" t="str">
        <f>IF('Personal MTs'!AD48="","-",IF('Personal MTs'!AD48&gt;20000000,"Cek lagi","OK"))</f>
        <v>-</v>
      </c>
      <c r="AE48" s="30" t="str">
        <f>IF('Personal MTs'!AE48="","-",IF('Personal MTs'!AE48&gt;2,"Tidak valid",IF('Personal MTs'!AE48&lt;1,"Tidak valid","OK")))</f>
        <v>-</v>
      </c>
      <c r="AF48" s="30" t="str">
        <f>IF('Personal MTs'!AE48="",IF('Personal MTs'!AF48="","-","Harap dikosongkan"),IF('Personal MTs'!AE48=1,IF('Personal MTs'!AF48="","OK","Harap dikosongkan"),IF('Personal MTs'!AF48="","Wajib Diisi",IF('Personal MTs'!AF48&gt;8,"Tidak valid",IF('Personal MTs'!AF48&lt;1,"Tidak valid","OK")))))</f>
        <v>-</v>
      </c>
      <c r="AG48" s="53" t="str">
        <f>IF('Personal MTs'!AE48=1,IF('Personal MTs'!AG48="","OK","Harap dikosongkan"),IF('Personal MTs'!AF48="",IF('Personal MTs'!AF48="","-","Harap dikosongkan"),IF('Personal MTs'!AF48="",IF('Personal MTs'!AG48="","OK","Harap dikosongkan"),IF('Personal MTs'!AF48&lt;&gt;"",IF('Personal MTs'!AG48="","Wajib Diisi",IF(LEN('Personal MTs'!AG48)&lt;&gt;8,"Tidak valid","OK"))))))</f>
        <v>-</v>
      </c>
      <c r="AH48" s="30" t="str">
        <f>IF('Personal MTs'!AH48="","-",IF('Personal MTs'!AH48&gt;2,"Tidak valid",IF('Personal MTs'!AH48&lt;1,"Tidak valid","OK")))</f>
        <v>-</v>
      </c>
      <c r="AI48" s="30" t="str">
        <f>IF('Personal MTs'!AI48="","-",IF('Personal MTs'!AI48&gt;5,"Tidak valid",IF('Personal MTs'!AI48&lt;1,"Tidak valid","OK")))</f>
        <v>-</v>
      </c>
      <c r="AJ48" s="30" t="str">
        <f>IF('Personal MTs'!AH48="",IF('Personal MTs'!AJ48="","-","Kolom AA Wajib Diisi"),IF('Personal MTs'!AH48=1,IF('Personal MTs'!AJ48="","Wajib Diisi",IF(VALUE('Personal MTs'!AJ48)&gt;0,IF(VALUE('Personal MTs'!AJ48)&lt;34,"OK","Tidak valid"))),IF('Personal MTs'!AH48&gt;1,IF('Personal MTs'!AJ48="","OK","Harap dikosongkan"))))</f>
        <v>-</v>
      </c>
      <c r="AK48" s="30" t="str">
        <f>IF('Personal MTs'!AH48&amp;'Personal MTs'!AJ48&amp;'Personal MTs'!AK48="","-",IF(VALUE('Personal MTs'!AH48&amp;'Personal MTs'!AJ48&amp;'Personal MTs'!AK48)=2,"OK",IF('Personal MTs'!AJ48="",IF(VALUE('Personal MTs'!AK48)&gt;0,"Harap dikosongkan","-"),IF('Personal MTs'!AJ48&lt;&gt;"",IF(VALUE('Personal MTs'!AK48)&gt;0,IF(VALUE('Personal MTs'!AK48)&gt;50,"Cek lagi","OK"),"Wajib Diisi")))))</f>
        <v>-</v>
      </c>
      <c r="AL48" s="30" t="str">
        <f>IF('Personal MTs'!AH48="",IF('Personal MTs'!AL48="","-","Kolom Z Wajib Diisi"),IF('Personal MTs'!AH48=2,IF('Personal MTs'!AL48="","Wajib Diisi",IF(VALUE('Personal MTs'!AL48)&gt;0,IF(VALUE('Personal MTs'!AL48)&lt;9,"OK","Tidak valid"))),IF('Personal MTs'!AH48=1,IF('Personal MTs'!AL48="","OK","Harap dikosongkan"))))</f>
        <v>-</v>
      </c>
      <c r="AM48" s="30" t="str">
        <f>IF('Personal MTs'!AM48="","-",IF('Personal MTs'!AM48&gt;8,"Tidak valid","OK"))</f>
        <v>-</v>
      </c>
      <c r="AN48" s="30" t="str">
        <f>IF('Personal MTs'!AM48="",IF('Personal MTs'!AN48="","-",IF('Personal MTs'!AN48&lt;&gt;"","Kolom AC Wajib Diisi","OK")),IF('Personal MTs'!AM48&lt;&gt;"",IF('Personal MTs'!AN48="","Wajib Diisi",IF(VALUE('Personal MTs'!AN48)&gt;24,"Cek lagi","OK"))))</f>
        <v>-</v>
      </c>
      <c r="AO48" s="30" t="str">
        <f>IF('Personal MTs'!AO48="","-",IF('Personal MTs'!AO48&gt;8,"Tidak valid","OK"))</f>
        <v>-</v>
      </c>
      <c r="AP48" s="53" t="str">
        <f>IF('Personal MTs'!AO48="",IF('Personal MTs'!AP48="","-","Harap dikosongkan"),IF('Personal MTs'!AO48&lt;&gt;"",IF('Personal MTs'!AP48="","Wajib Diisi",IF(LEN('Personal MTs'!AP48)&lt;&gt;8,"Tidak valid","OK"))))</f>
        <v>-</v>
      </c>
      <c r="AQ48" s="30" t="str">
        <f>IF('Personal MTs'!AO48="",IF('Personal MTs'!AQ48="","-","Kolom AG Wajib Diisi"),IF('Personal MTs'!AO48&lt;9,IF('Personal MTs'!AQ48="","Wajib Diisi",IF(VALUE('Personal MTs'!AQ48)&lt;34,IF(VALUE('Personal MTs'!AQ48)&gt;0,"OK","Tidak valid")))))</f>
        <v>-</v>
      </c>
      <c r="AR48" s="30" t="str">
        <f>IF('Personal MTs'!AO48="",IF('Personal MTs'!AR48="","-",IF('Personal MTs'!AR48&lt;&gt;"","Kolom AG Wajib Diisi","OK")),IF('Personal MTs'!AO48&lt;&gt;"",IF('Personal MTs'!AR48="","Wajib Diisi",IF(VALUE('Personal MTs'!AR48)&gt;50,"Cek lagi","OK"))))</f>
        <v>-</v>
      </c>
      <c r="AS48" s="30" t="str">
        <f>IF('Personal MTs'!AS48="","-",IF('Personal MTs'!AS48&gt;1,"Tidak valid",IF('Personal MTs'!AS48&lt;0,"Tidak valid","OK")))</f>
        <v>-</v>
      </c>
      <c r="AT48" s="30" t="str">
        <f>IF('Personal MTs'!AS48="",IF('Personal MTs'!AT48&lt;&gt;"","Harap dikosongkan","-"),IF('Personal MTs'!AS48=0,IF('Personal MTs'!AT48&lt;&gt;"","Harap dikosongkan","OK"),IF('Personal MTs'!AT48="","Wajib Diisi",IF('Personal MTs'!AT48&gt;3,"Tidak valid",IF('Personal MTs'!AT48&lt;1,"Tidak valid","OK")))))</f>
        <v>-</v>
      </c>
      <c r="AU48" s="30" t="str">
        <f>IF('Personal MTs'!AS48="",IF('Personal MTs'!AU48&lt;&gt;"","Harap dikosongkan","-"),IF('Personal MTs'!AT48&lt;&gt;1,IF('Personal MTs'!AU48="","OK","Harap dikosongkan"),IF('Personal MTs'!AU48="","Wajib Diisi",IF('Personal MTs'!AU48&gt;2016,"Cek lagi",IF('Personal MTs'!AU48&lt;2005,"Cek lagi","OK")))))</f>
        <v>-</v>
      </c>
      <c r="AV48" s="30" t="str">
        <f>IF('Personal MTs'!AS48="",IF('Personal MTs'!AV48&lt;&gt;"","Harap dikosongkan","-"),IF('Personal MTs'!AT48&lt;&gt;1,IF('Personal MTs'!AV48="","OK","Harap dikosongkan"),IF('Personal MTs'!AV48="","Wajib Diisi",IF(VALUE('Personal MTs'!AV48)&gt;33,"Tidak valid",IF(VALUE('Personal MTs'!AV48)&lt;1,"Tidak valid","OK")))))</f>
        <v>-</v>
      </c>
      <c r="AW48" s="30" t="str">
        <f>IF('Personal MTs'!AS48="",IF('Personal MTs'!AW48="","-","Harap dikosongkan"),IF('Personal MTs'!AS48=0,IF('Personal MTs'!AW48="","OK","Harap dikosongkan"),IF('Personal MTs'!AT48="",IF('Personal MTs'!AW48="","-","Harap dikosongkan"),IF('Personal MTs'!AT48&lt;&gt;1,IF('Personal MTs'!AW48="","OK","Harap dikosongkan"),IF('Personal MTs'!AW48="","OK",IF(LEN('Personal MTs'!AW48)&lt;12,"Tidak valid",IF(LEN('Personal MTs'!AW48)&gt;14,"Tidak valid","OK")))))))</f>
        <v>-</v>
      </c>
      <c r="AX48" s="31" t="str">
        <f>IF('Personal MTs'!AS48="",IF('Personal MTs'!AX48="","-","Harap dikosongkan"),IF('Personal MTs'!AS48=0,IF('Personal MTs'!AX48="","OK","Harap dikosongkan"),IF('Personal MTs'!AT48="",IF('Personal MTs'!AX48="","-","Harap dikosongkan"),IF('Personal MTs'!AT48&lt;&gt;1,IF('Personal MTs'!AX48="","OK","Harap dikosongkan"),IF('Personal MTs'!AW48="",IF('Personal MTs'!AX48="","OK","Harap dikosongkan"),IF('Personal MTs'!AX48="","Wajib diisi",IF(LEN('Personal MTs'!AX48)&lt;5,"Cek lagi","OK")))))))</f>
        <v>-</v>
      </c>
      <c r="AY48" s="31" t="str">
        <f>IF('Personal MTs'!AS48="",IF('Personal MTs'!AY48="","-","Harap dikosongkan"),IF('Personal MTs'!AS48=0,IF('Personal MTs'!AY48="","OK","Harap dikosongkan"),IF('Personal MTs'!AT48="",IF('Personal MTs'!AY48="","-","Harap dikosongkan"),IF('Personal MTs'!AT48&lt;&gt;1,IF('Personal MTs'!AY48="","OK","Harap dikosongkan"),IF('Personal MTs'!AW48="",IF('Personal MTs'!AY48="","OK","Harap dikosongkan"),IF('Personal MTs'!AY48="","Wajib diisi",IF(VALUE(LEFT('Personal MTs'!AY48,2))&gt;31,"Tanggal tidak valid",IF(VALUE(LEFT(RIGHT('Personal MTs'!AY48,7),2))&gt;12,"Bulan tidak valid",IF(VALUE(RIGHT('Personal MTs'!AY48,4))&gt;2016,"Tahun cek lagi",IF(VALUE(RIGHT('Personal MTs'!AY48,4))&lt;2005,"Tahun cek lagi","OK"))))))))))</f>
        <v>-</v>
      </c>
      <c r="AZ48" s="30" t="str">
        <f>IF('Personal MTs'!AS48="",IF('Personal MTs'!AZ48="","-","Harap dikosongkan"),IF('Personal MTs'!AS48=0,IF('Personal MTs'!AZ48="","OK","Harap dikosongkan"),IF('Personal MTs'!AT48="",IF('Personal MTs'!AZ48="","-","Harap dikosongkan"),IF('Personal MTs'!AT48&lt;&gt;1,IF('Personal MTs'!AZ48="","OK","Harap dikosongkan"),IF('Personal MTs'!AW48="",IF('Personal MTs'!AZ48="","OK","Harap dikosongkan"),IF('Personal MTs'!AW48&lt;&gt;"",IF('Personal MTs'!AZ48="","Wajib diisi",IF('Personal MTs'!AZ48&gt;1,"Tidak valid","OK"))))))))</f>
        <v>-</v>
      </c>
      <c r="BA48" s="30" t="str">
        <f>IF('Personal MTs'!AS48="",IF('Personal MTs'!BA48="","-","Harap dikosongkan"),IF('Personal MTs'!AS48=0,IF('Personal MTs'!BA48="","OK","Harap dikosongkan"),IF('Personal MTs'!AT48="",IF('Personal MTs'!BA48="","-","Harap dikosongkan"),IF('Personal MTs'!AT48&lt;&gt;1,IF('Personal MTs'!BA48="","OK","Harap dikosongkan"),IF('Personal MTs'!AZ48=0,IF('Personal MTs'!BA48="","OK","Harap dikosongkan"),IF('Personal MTs'!AZ48=1,IF('Personal MTs'!BA48="","Wajib diisi",IF('Personal MTs'!AZ48="",IF('Personal MTs'!BA48="","-","Harap dikosongkan"),IF('Personal MTs'!AZ48=0,IF('Personal MTs'!BA48="","OK","Harap dikosongkan"),IF('Personal MTs'!BA48="","Wajib diisi",IF('Personal MTs'!BA48&gt;2016,"Tidak valid",IF('Personal MTs'!BA48&lt;2005,"Tidak valid",IF('Personal MTs'!BA48&gt;'Personal MTs'!BA48,"Cek lagi","OK")))))))))))))</f>
        <v>-</v>
      </c>
      <c r="BB48" s="30" t="str">
        <f>IF('Personal MTs'!AS48="",IF('Personal MTs'!BB48="","-","Harap dikosongkan"),IF('Personal MTs'!AS48=0,IF('Personal MTs'!BB48="","OK","Harap dikosongkan"),IF('Personal MTs'!AT48="",IF('Personal MTs'!BB48="","-","Harap dikosongkan"),IF('Personal MTs'!AT48&lt;&gt;1,IF('Personal MTs'!BB48="","OK","Harap dikosongkan"),IF('Personal MTs'!AZ48=0,IF('Personal MTs'!BB48="","OK","Harap dikosongkan"),IF('Personal MTs'!AZ48=1,IF('Personal MTs'!BB48="","Wajib diisi",IF('Personal MTs'!AZ48="",IF('Personal MTs'!BB48="","-","Harap dikosongkan"),IF('Personal MTs'!AZ48=0,IF('Personal MTs'!BB48="","OK","Harap dikosongkan"),IF('Personal MTs'!BB48="","Wajib diisi",IF('Personal MTs'!BB48&gt;20000000,"Cek lagi",IF('Personal MTs'!BB48&lt;100000,"Cek lagi","OK"))))))))))))</f>
        <v>-</v>
      </c>
      <c r="BC48" s="30" t="str">
        <f>IF('Personal MTs'!BC48="","-",IF('Personal MTs'!BC48&gt;1,"Tidak valid","OK"))</f>
        <v>-</v>
      </c>
      <c r="BD48" s="30" t="str">
        <f>IF('Personal MTs'!BC48="",IF('Personal MTs'!BD48="","-","Harap dikosongkan"),IF('Personal MTs'!BC48=0,IF('Personal MTs'!BD48="","OK","Harap dikosongkan"),IF('Personal MTs'!BD48="","Wajib Diisi",IF('Personal MTs'!BD48&gt;2016,"Tidak valid",IF('Personal MTs'!BD48&lt;2005,"Tidak valid","OK")))))</f>
        <v>-</v>
      </c>
      <c r="BE48" s="30" t="str">
        <f>IF('Personal MTs'!BC48="",IF('Personal MTs'!BE48="","-","Harap dikosongkan"),IF('Personal MTs'!BC48=0,IF('Personal MTs'!BE48="","OK","Harap dikosongkan"),IF('Personal MTs'!BE48="","Wajib Diisi",IF('Personal MTs'!BE48&gt;2000000,"Cek lagi",IF('Personal MTs'!BE48&lt;50000,"Cek lagi","OK")))))</f>
        <v>-</v>
      </c>
      <c r="BF48" s="30" t="str">
        <f>IF('Personal MTs'!BF48="","-",IF('Personal MTs'!BF48&gt;1,"Tidak valid","OK"))</f>
        <v>-</v>
      </c>
      <c r="BG48" s="30" t="str">
        <f>IF('Personal MTs'!BF48="",IF('Personal MTs'!BG48&lt;&gt;"","Harap dikosongkan","-"),IF('Personal MTs'!BF48=0,IF('Personal MTs'!BG48&lt;&gt;"","Harap dikosongkan","OK"),IF('Personal MTs'!BG48="","Wajib Diisi",IF('Personal MTs'!BG48&gt;4,"Tidak valid",IF('Personal MTs'!BG48&lt;1,"Tidak valid","OK")))))</f>
        <v>-</v>
      </c>
      <c r="BH48" s="30" t="str">
        <f>IF('Personal MTs'!BF48="",IF('Personal MTs'!BH48&lt;&gt;"","Harap dikosongkan","-"),IF('Personal MTs'!BF48=0,IF('Personal MTs'!BH48&lt;&gt;"","Harap dikosongkan","OK"),IF('Personal MTs'!BH48="","Wajib Diisi",IF('Personal MTs'!BH48&gt;4,"Tidak valid",IF('Personal MTs'!BH48&lt;1,"Tidak valid","OK")))))</f>
        <v>-</v>
      </c>
      <c r="BI48" s="30" t="str">
        <f>IF('Personal MTs'!BF48="",IF('Personal MTs'!BI48&lt;&gt;"","Harap dikosongkan","-"),IF('Personal MTs'!BF48=0,IF('Personal MTs'!BI48&lt;&gt;"","Harap dikosongkan","OK"),IF('Personal MTs'!BI48="","Wajib Diisi",IF('Personal MTs'!BI48&gt;2015,"Tidak valid",IF('Personal MTs'!BI48&lt;1980,"Tidak valid","OK")))))</f>
        <v>-</v>
      </c>
      <c r="BJ48" s="30" t="str">
        <f>IF('Personal MTs'!BJ48="","-",IF('Personal MTs'!BJ48&gt;1,"Tidak valid","OK"))</f>
        <v>-</v>
      </c>
      <c r="BK48" s="30" t="str">
        <f>IF('Personal MTs'!BJ48="",IF('Personal MTs'!BK48&lt;&gt;"","Kolom BJ harus diisi","-"),IF('Personal MTs'!BJ48=0,IF('Personal MTs'!BK48&lt;&gt;"","Harap dikosongkan","OK"),IF('Personal MTs'!BK48="","Wajib Diisi",IF('Personal MTs'!BK48&gt;2016,"Tidak valid",IF('Personal MTs'!BK48&lt;1980,"Tidak valid","OK")))))</f>
        <v>-</v>
      </c>
      <c r="BL48" s="30" t="str">
        <f>IF('Personal MTs'!BL48="","-",IF('Personal MTs'!BL48&gt;1,"Tidak valid","OK"))</f>
        <v>-</v>
      </c>
      <c r="BM48" s="30" t="str">
        <f>IF('Personal MTs'!BL48="",IF('Personal MTs'!BM48&lt;&gt;"","Kolom BL harus diisi","-"),IF('Personal MTs'!BL48=0,IF('Personal MTs'!BM48&lt;&gt;"","Harap dikosongkan","OK"),IF('Personal MTs'!BM48="","Wajib Diisi",IF('Personal MTs'!BM48&gt;2016,"Tidak valid",IF('Personal MTs'!BM48&lt;1980,"Tidak valid","OK")))))</f>
        <v>-</v>
      </c>
      <c r="BN48" s="30" t="str">
        <f>IF('Personal MTs'!BN48="","-",IF('Personal MTs'!BN48&gt;1,"Tidak valid","OK"))</f>
        <v>-</v>
      </c>
      <c r="BO48" s="30" t="str">
        <f>IF('Personal MTs'!BN48="",IF('Personal MTs'!BO48&lt;&gt;"","Kolom BN harus diisi","-"),IF('Personal MTs'!BN48=0,IF('Personal MTs'!BO48&lt;&gt;"","Harap dikosongkan","OK"),IF('Personal MTs'!BO48="","Wajib Diisi",IF('Personal MTs'!BO48&gt;2016,"Tidak valid",IF('Personal MTs'!BO48&lt;1980,"Tidak valid","OK")))))</f>
        <v>-</v>
      </c>
      <c r="BP48" s="30" t="str">
        <f>IF('Personal MTs'!BP48="","-",IF('Personal MTs'!BP48&gt;1,"Tidak valid","OK"))</f>
        <v>-</v>
      </c>
      <c r="BQ48" s="30" t="str">
        <f>IF('Personal MTs'!BP48="",IF('Personal MTs'!BQ48&lt;&gt;"","Kolom BP harus diisi","-"),IF('Personal MTs'!BP48=0,IF('Personal MTs'!BQ48&lt;&gt;"","Harap dikosongkan","OK"),IF('Personal MTs'!BQ48="","Wajib Diisi",IF('Personal MTs'!BQ48&gt;2016,"Tidak valid",IF('Personal MTs'!BQ48&lt;1980,"Tidak valid","OK")))))</f>
        <v>-</v>
      </c>
      <c r="BR48" s="30" t="str">
        <f>IF('Personal MTs'!BR48="","-",IF('Personal MTs'!BR48&gt;1,"Tidak valid","OK"))</f>
        <v>-</v>
      </c>
      <c r="BS48" s="30" t="str">
        <f>IF('Personal MTs'!BR48="",IF('Personal MTs'!BS48&lt;&gt;"","Kolom BR harus diisi","-"),IF('Personal MTs'!BR48=0,IF('Personal MTs'!BS48&lt;&gt;"","Harap dikosongkan","OK"),IF('Personal MTs'!BS48="","Wajib Diisi",IF('Personal MTs'!BS48&gt;2016,"Tidak valid",IF('Personal MTs'!BS48&lt;1980,"Tidak valid","OK")))))</f>
        <v>-</v>
      </c>
      <c r="BT48" s="30" t="str">
        <f>IF('Personal MTs'!BT48="","-",IF(LEN('Personal MTs'!BT48)&lt;5,"Cek lagi","OK"))</f>
        <v>-</v>
      </c>
      <c r="BU48" s="30" t="str">
        <f>IF('Personal MTs'!BU48="","-",IF(LEN('Personal MTs'!BU48)&lt;4,"Cek lagi","OK"))</f>
        <v>-</v>
      </c>
      <c r="BV48" s="30" t="str">
        <f>IF('Personal MTs'!BV48="","-",IF(LEN('Personal MTs'!BV48)&lt;4,"Cek lagi","OK"))</f>
        <v>-</v>
      </c>
      <c r="BW48" s="30" t="str">
        <f>IF('Personal MTs'!BW48="","-",IF(LEN('Personal MTs'!BW48)&lt;4,"Cek lagi","OK"))</f>
        <v>-</v>
      </c>
      <c r="BX48" s="30" t="str">
        <f>IF('Personal MTs'!BX48="","-",IF(LEN('Personal MTs'!BX48)&lt;4,"Cek lagi","OK"))</f>
        <v>-</v>
      </c>
      <c r="BY48" s="30" t="str">
        <f>IF('Personal MTs'!BY48="","-",IF(LEN('Personal MTs'!BY48)&lt;&gt;5,"Tidak valid","OK"))</f>
        <v>-</v>
      </c>
      <c r="BZ48" s="30" t="str">
        <f>IF('Personal MTs'!BZ48="","-",IF('Personal MTs'!BZ48&gt;5,"Tidak valid",IF('Personal MTs'!BZ48&lt;1,"Tidak valid","OK")))</f>
        <v>-</v>
      </c>
      <c r="CA48" s="30" t="str">
        <f>IF('Personal MTs'!CA48="","-",IF('Personal MTs'!CA48&gt;8,"Tidak valid",IF('Personal MTs'!CA48&lt;1,"Tidak valid","OK")))</f>
        <v>-</v>
      </c>
      <c r="CB48" s="30" t="str">
        <f>IF('Personal MTs'!CB48="","-",IF(LEN('Personal MTs'!CB48)&lt;9,"Cek lagi",IF(LEN('Personal MTs'!CB48)&gt;14,"Cek lagi","OK")))</f>
        <v>-</v>
      </c>
      <c r="CC48" s="103" t="str">
        <f>IF('Personal MTs'!CC48="","-",IF('Personal MTs'!CC48&gt;6,"Tidak valid",IF('Personal MTs'!CC48&lt;1,"Tidak valid","OK")))</f>
        <v>-</v>
      </c>
      <c r="CD48" s="103" t="str">
        <f>IF('Personal MTs'!CD48="","-",IF('Personal MTs'!CD48&gt;6,"Tidak valid",IF('Personal MTs'!CD48&lt;1,"Tidak valid","OK")))</f>
        <v>-</v>
      </c>
      <c r="CE48" s="103" t="str">
        <f>IF('Personal MTs'!S48="","-",IF('Personal MTs'!S48&lt;6,IF('Personal MTs'!CE48="","OK","Cek lagi Kolom S"),IF(AND('Personal MTs'!S48&lt;6,'Personal MTs'!CE48&lt;&gt;""),"Harap Dikosongkan",IF(AND('Personal MTs'!S48&lt;6,'Personal MTs'!CE48=""),"-",IF(AND('Personal MTs'!S48&gt;5,'Personal MTs'!CE48=""),"Wajib Diisi",IF(OR(AND('Personal MTs'!S48&gt;5,'Personal MTs'!CE48&lt;"01"),AND('Personal MTs'!S48&gt;5,'Personal MTs'!CE48&gt;"18")),"Tidak Valid","OK"))))))</f>
        <v>-</v>
      </c>
      <c r="CF48" s="103" t="str">
        <f>IF('Personal MTs'!S48="","-",IF('Personal MTs'!S48&lt;6,IF('Personal MTs'!CF48="","OK","Cek lagi Kolom S"),IF(AND('Personal MTs'!S48&lt;6,'Personal MTs'!CF48&lt;&gt;""),"Harap Dikosongkan",IF(AND('Personal MTs'!S48&lt;6,'Personal MTs'!CF48=""),"-",IF(AND('Personal MTs'!S48&gt;5,'Personal MTs'!CF48=""),"Wajib Diisi","OK")))))</f>
        <v>-</v>
      </c>
      <c r="CG48" s="103" t="str">
        <f>IF('Personal MTs'!S48="","-",IF('Personal MTs'!S48&lt;6,IF('Personal MTs'!CG48="","OK","Cek lagi Kolom S"),IF(AND('Personal MTs'!S48&lt;6,'Personal MTs'!CG48&lt;&gt;""),"Harap Dikosongkan",IF(AND('Personal MTs'!S48&lt;6,'Personal MTs'!CG48=""),"-",IF(AND('Personal MTs'!S48&gt;5,'Personal MTs'!CG48=""),"Wajib Diisi",IF(OR(AND('Personal MTs'!S48&gt;5,'Personal MTs'!CG48&lt;1980),AND('Personal MTs'!S48&gt;5,'Personal MTs'!CG48&gt;2016)),"Cek lagi","OK"))))))</f>
        <v>-</v>
      </c>
      <c r="CH48" s="103" t="str">
        <f>IF('Personal MTs'!S48="","-",IF('Personal MTs'!S48&lt;8,IF('Personal MTs'!CH48="","OK","Cek lagi Kolom S"),IF(AND('Personal MTs'!S48&lt;8,'Personal MTs'!CH48&lt;&gt;""),"Harap Dikosongkan",IF(AND('Personal MTs'!S48&lt;8,'Personal MTs'!CH48=""),"-",IF(AND('Personal MTs'!S48&gt;7,'Personal MTs'!CH48=""),"Wajib Diisi",IF(OR(AND('Personal MTs'!S48&gt;7,'Personal MTs'!CH48&lt;"01"),AND('Personal MTs'!S48&gt;7,'Personal MTs'!CH48&gt;"18")),"Tidak Valid","OK"))))))</f>
        <v>-</v>
      </c>
      <c r="CI48" s="103" t="str">
        <f>IF('Personal MTs'!S48="","-",IF('Personal MTs'!S48&lt;8,IF('Personal MTs'!CI48="","OK","Cek lagi Kolom S"),IF(AND('Personal MTs'!S48&lt;8,'Personal MTs'!CI48&lt;&gt;""),"Harap Dikosongkan",IF(AND('Personal MTs'!S48&lt;8,'Personal MTs'!CI48=""),"-",IF(AND('Personal MTs'!S48&gt;7,'Personal MTs'!CI48=""),"Wajib Diisi","OK")))))</f>
        <v>-</v>
      </c>
      <c r="CJ48" s="103" t="str">
        <f>IF('Personal MTs'!S48="","-",IF('Personal MTs'!S48&lt;8,IF('Personal MTs'!CJ48="","OK","Cek lagi Kolom S"),IF(AND('Personal MTs'!S48&lt;8,'Personal MTs'!CJ48&lt;&gt;""),"Harap Dikosongkan",IF(AND('Personal MTs'!S48&lt;8,'Personal MTs'!CJ48=""),"-",IF(AND('Personal MTs'!S48&gt;7,'Personal MTs'!CJ48=""),"Wajib Diisi",IF(OR(AND('Personal MTs'!S48&gt;7,'Personal MTs'!CJ48&lt;1980),AND('Personal MTs'!S48&gt;7,'Personal MTs'!CJ48&gt;2016)),"Cek lagi","OK"))))))</f>
        <v>-</v>
      </c>
      <c r="CK48" s="103" t="str">
        <f>IF('Personal MTs'!S48="","-",IF('Personal MTs'!S48&lt;9,IF('Personal MTs'!CK48="","OK","Cek lagi Kolom S"),IF(AND('Personal MTs'!S48&lt;9,'Personal MTs'!CK48&lt;&gt;""),"Harap Dikosongkan",IF(AND('Personal MTs'!S48&lt;9,'Personal MTs'!CK48=""),"-",IF(AND('Personal MTs'!S48&gt;8,'Personal MTs'!CK48=""),"Wajib Diisi",IF(OR(AND('Personal MTs'!S48&gt;8,'Personal MTs'!CK48&lt;"01"),AND('Personal MTs'!S48&gt;8,'Personal MTs'!CK48&gt;"18")),"Tidak Valid","OK"))))))</f>
        <v>-</v>
      </c>
      <c r="CL48" s="103" t="str">
        <f>IF('Personal MTs'!S48="","-",IF('Personal MTs'!S48&lt;9,IF('Personal MTs'!CL48="","OK","Cek lagi Kolom S"),IF(AND('Personal MTs'!S48&lt;9,'Personal MTs'!CL48&lt;&gt;""),"Harap Dikosongkan",IF(AND('Personal MTs'!S48&lt;9,'Personal MTs'!CL48=""),"-",IF(AND('Personal MTs'!S48&gt;8,'Personal MTs'!CL48=""),"Wajib Diisi","OK")))))</f>
        <v>-</v>
      </c>
      <c r="CM48" s="103" t="str">
        <f>IF('Personal MTs'!S48="","-",IF('Personal MTs'!S48&lt;9,IF('Personal MTs'!CM48="","OK","Cek lagi Kolom S"),IF(AND('Personal MTs'!S48&lt;9,'Personal MTs'!CM48&lt;&gt;""),"Harap Dikosongkan",IF(AND('Personal MTs'!S48&lt;9,'Personal MTs'!CM48=""),"-",IF(AND('Personal MTs'!S48&gt;8,'Personal MTs'!CM48=""),"Wajib Diisi",IF(OR(AND('Personal MTs'!S48&gt;8,'Personal MTs'!CM48&lt;1980),AND('Personal MTs'!S48&gt;8,'Personal MTs'!CM48&gt;2016)),"Cek lagi","OK"))))))</f>
        <v>-</v>
      </c>
      <c r="CN48" s="103" t="str">
        <f>IF(AND('Personal MTs'!AH48=1,'Personal MTs'!U48=2,'Personal MTs'!AC48=1),IF(AND('Personal MTs'!AH48=1,'Personal MTs'!U48=2,'Personal MTs'!AC48=1,'Personal MTs'!CN48=""),"Wajib Diisi",IF(AND('Personal MTs'!AH48=1,'Personal MTs'!U48=2,'Personal MTs'!AC48=1,'Personal MTs'!CN48&lt;&gt;""),"OK","-")),IF('Personal MTs'!CN48&lt;&gt;"","Harap Dikosongkan","-"))</f>
        <v>-</v>
      </c>
      <c r="CO48" s="103" t="str">
        <f>IF(AND('Personal MTs'!AH48=1,'Personal MTs'!U48=2,'Personal MTs'!AC48=1),IF('Personal MTs'!CO48="","Wajib Diisi",IF(VALUE(RIGHT('Personal MTs'!CO48,4))&gt;2016,"Tahun cek lagi",IF(VALUE(RIGHT('Personal MTs'!CO48,4))&lt;1961,"Tahun cek lagi","OK"))),IF('Personal MTs'!CO48&lt;&gt;"","Harap dikosongkan","-"))</f>
        <v>-</v>
      </c>
      <c r="CP48" s="103" t="str">
        <f>IF(AND('Personal MTs'!AH48=1,'Personal MTs'!U48=2,'Personal MTs'!AC48=1,'Personal MTs'!V48=1),IF(AND('Personal MTs'!AH48=1,'Personal MTs'!U48=2,'Personal MTs'!AC48=1,'Personal MTs'!CP48="",,'Personal MTs'!V48=1),"Wajib Diisi",IF(AND('Personal MTs'!AH48=1,'Personal MTs'!U48=2,'Personal MTs'!AC48=1,'Personal MTs'!CP48&lt;&gt;"",'Personal MTs'!V48=1),"OK","-")),IF('Personal MTs'!CP48&lt;&gt;"","Harap Dikosongkan","-"))</f>
        <v>-</v>
      </c>
      <c r="CQ48" s="103" t="str">
        <f>IF(AND('Personal MTs'!AH48=1,'Personal MTs'!U48=2,'Personal MTs'!AC48=1,'Personal MTs'!V48=1),IF('Personal MTs'!CQ48="","Wajib Diisi",IF(VALUE(RIGHT('Personal MTs'!CQ48,4))&gt;2016,"Tahun cek lagi",IF(VALUE(RIGHT('Personal MTs'!CQ48,4))&lt;2006,"Tahun cek lagi","OK"))),IF('Personal MTs'!CQ48&lt;&gt;"","Harap dikosongkan","-"))</f>
        <v>-</v>
      </c>
      <c r="CR48" s="103" t="str">
        <f>IF(AND('Personal MTs'!AS48="",'Personal MTs'!CR48=""),"-",IF(AND('Personal MTs'!AS48=0,'Personal MTs'!CR48=""),"OK",IF(AND('Personal MTs'!AS48=1,'Personal MTs'!CR48=""),"Wajib Diisi",IF('Personal MTs'!AS48="",IF('Personal MTs'!CR48&lt;&gt;"","Harap dikosongkan","-"),IF('Personal MTs'!AS48&gt;1,IF('Personal MTs'!CR48="","-","Harap dikosongkan"),IF('Personal MTs'!CR48="","-",IF(LEN('Personal MTs'!CR48)&gt;54,"Tidak valid",IF(LEN('Personal MTs'!CR48)&lt;2,"Tidak valid",IF(VALUE('Personal MTs'!CR48)&lt;0,"Cek lagi","OK")))))))))</f>
        <v>-</v>
      </c>
      <c r="CS48" s="103" t="str">
        <f>IF(AND('Personal MTs'!AS48="",'Personal MTs'!CS48=""),"-",IF(AND('Personal MTs'!AS48=0,'Personal MTs'!CS48=""),"OK",IF(AND('Personal MTs'!AS48=1,'Personal MTs'!CS48=""),"Wajib Diisi",IF(OR('Personal MTs'!AS48="",'Personal MTs'!AS48=0),IF('Personal MTs'!CS48&lt;&gt;"","Harap dikosongkan","-"),IF('Personal MTs'!AS48&gt;1,IF('Personal MTs'!CS48="","-","Harap dikosongkan"),IF('Personal MTs'!CS48="","-",IF(('Personal MTs'!CS48)&gt;6,"Tidak Valid",IF(('Personal MTs'!CS48)&lt;1,"Tidak Valid",IF(VALUE('Personal MTs'!CS48)&lt;0,"Cek lagi","OK")))))))))</f>
        <v>-</v>
      </c>
      <c r="CT48" s="103" t="str">
        <f>IF(AND('Personal MTs'!AS48="",'Personal MTs'!CT48=""),"-",IF(AND('Personal MTs'!AS48=0,'Personal MTs'!CT48=""),"OK",IF(AND('Personal MTs'!AT48=1,'Personal MTs'!CT48=""),"Wajib Diisi",IF(AND('Personal MTs'!AT48&gt;1,'Personal MTs'!CT48=""),"OK",IF(AND('Personal MTs'!AT48&lt;&gt;1,'Personal MTs'!CT48&lt;&gt;""),"Harap Dikosongkan",IF(AND('Personal MTs'!AT48=1,'Personal MTs'!CT48&lt;&gt;""),IF(VALUE(RIGHT('Personal MTs'!CT48,4))&gt;2016,"Tahun cek lagi",IF(VALUE(RIGHT('Personal MTs'!CT48,4))&lt;2006,"Tahun cek lagi","OK")),"-"))))))</f>
        <v>-</v>
      </c>
      <c r="CU48" s="103" t="str">
        <f>IF(AND('Personal MTs'!AS48="",'Personal MTs'!CU48=""),"-",IF(AND('Personal MTs'!AS48=0,'Personal MTs'!CU48=""),"OK",IF(AND('Personal MTs'!AT48=1,'Personal MTs'!CU48=""),"Wajib Diisi",IF(AND('Personal MTs'!AT48&gt;1,'Personal MTs'!CT48=""),"OK",IF(AND('Personal MTs'!AT48&lt;&gt;1,'Personal MTs'!CU48&lt;&gt;""),"Harap Dikosongkan",IF(AND('Personal MTs'!AT48=1,'Personal MTs'!CU48&lt;&gt;""),IF(LEN('Personal MTs'!CU48)&gt;54,"Tidak Valid",IF(LEN('Personal MTs'!CU48)&lt;2,"Tidak Valid","OK")),"-"))))))</f>
        <v>-</v>
      </c>
      <c r="CV48" s="103" t="str">
        <f>IF(AND('Personal MTs'!AS48="",'Personal MTs'!CV48=""),"-",IF(AND('Personal MTs'!AS48=0,'Personal MTs'!CV48=""),"OK",IF(AND('Personal MTs'!AT48=1,'Personal MTs'!CV48=""),"Wajib Diisi",IF(AND('Personal MTs'!AT48&gt;1,'Personal MTs'!CV48=""),"OK",IF(AND('Personal MTs'!AT48&lt;&gt;1,'Personal MTs'!CV48&lt;&gt;""),"Harap Dikosongkan",IF(AND('Personal MTs'!AT48=1,'Personal MTs'!CV48&lt;&gt;""),IF(VALUE(RIGHT('Personal MTs'!CV48,4))&gt;2016,"Tahun cek lagi",IF(VALUE(RIGHT('Personal MTs'!CV48,4))&lt;2006,"Tahun cek lagi","OK")),"-"))))))</f>
        <v>-</v>
      </c>
      <c r="CW48" s="103" t="str">
        <f>IF(AND('Personal MTs'!AS48="",'Personal MTs'!CW48=""),"-",IF(AND('Personal MTs'!AS48=0,'Personal MTs'!CW48=""),"OK",IF(AND('Personal MTs'!AS48=1,'Personal MTs'!CW48=""),"Wajib Diisi",IF(AND('Personal MTs'!AS48&lt;&gt;1,'Personal MTs'!CW48&lt;&gt;""),"Harap Dikosongkan",IF(AND('Personal MTs'!AS48=1,'Personal MTs'!CW48&lt;&gt;""),IF(LEN('Personal MTs'!CW48)&gt;3,"Tidak Valid",IF(LEN('Personal MTs'!CW48)&lt;3,"Tidak Valid","OK")),"-")))))</f>
        <v>-</v>
      </c>
      <c r="CX48" s="103" t="str">
        <f>IF(AND('Personal MTs'!AS48="",'Personal MTs'!CX48=""),"-",IF(AND('Personal MTs'!AS48=0,'Personal MTs'!CX48=""),"OK",IF(AND('Personal MTs'!AS48=1,'Personal MTs'!CX48=""),"Wajib Diisi",IF(AND('Personal MTs'!AS48&lt;&gt;1,'Personal MTs'!CX48&lt;&gt;""),"Harap Dikosongkan",IF(AND('Personal MTs'!AS48=1,'Personal MTs'!CX48&lt;&gt;""),"OK","-")))))</f>
        <v>-</v>
      </c>
    </row>
    <row r="49" spans="1:102" s="23" customFormat="1" ht="15" customHeight="1">
      <c r="A49" s="30" t="str">
        <f>IF('Personal MTs'!A49="","-",IF(LEN('Personal MTs'!A49)&lt;&gt;12,"Tidak valid","OK"))</f>
        <v>-</v>
      </c>
      <c r="B49" s="30" t="str">
        <f>IF('Personal MTs'!B49="","-",IF(LEN('Personal MTs'!B49)&lt;&gt;8,"Tidak valid","OK"))</f>
        <v>-</v>
      </c>
      <c r="C49" s="31" t="str">
        <f>IF('Personal MTs'!C49="","-",IF(LEN('Personal MTs'!C49)&lt;5,"Cek lagi","OK"))</f>
        <v>-</v>
      </c>
      <c r="D49" s="30" t="str">
        <f>IF('Personal MTs'!D49="","-",IF('Personal MTs'!D49="MTsN","OK",IF('Personal MTs'!D49="MTsS","OK","Tidak valid")))</f>
        <v>-</v>
      </c>
      <c r="E49" s="30" t="str">
        <f>IF('Personal MTs'!E49="","-",IF(LEN('Personal MTs'!E49)&lt;5,"Cek lagi","OK"))</f>
        <v>-</v>
      </c>
      <c r="F49" s="30" t="str">
        <f>IF('Personal MTs'!F49="","-",IF(LEN('Personal MTs'!F49)&lt;4,"Cek lagi","OK"))</f>
        <v>-</v>
      </c>
      <c r="G49" s="30" t="str">
        <f>IF('Personal MTs'!G49="","-",IF(LEN('Personal MTs'!G49)&lt;4,"Cek lagi","OK"))</f>
        <v>-</v>
      </c>
      <c r="H49" s="30" t="str">
        <f>IF('Personal MTs'!H49="","-",IF(LEN('Personal MTs'!H49)&lt;4,"Cek lagi","OK"))</f>
        <v>-</v>
      </c>
      <c r="I49" s="30" t="str">
        <f>IF('Personal MTs'!I49="","-",IF(LEN('Personal MTs'!I49)&lt;4,"Cek lagi","OK"))</f>
        <v>-</v>
      </c>
      <c r="J49" s="30" t="str">
        <f>IF('Personal MTs'!J49="","-",IF(LEN('Personal MTs'!J49)&lt;&gt;5,"Tidak valid","OK"))</f>
        <v>-</v>
      </c>
      <c r="K49" s="30" t="str">
        <f>IF('Personal MTs'!K49="","-",IF(LEN('Personal MTs'!K49)&lt;&gt;18,"Tidak valid",IF(VALUE('Personal MTs'!K49)&lt;0,"Cek lagi","OK")))</f>
        <v>-</v>
      </c>
      <c r="L49" s="30" t="str">
        <f>IF('Personal MTs'!L49="","-",IF(LEN('Personal MTs'!L49)&lt;&gt;16,"Tidak valid","OK"))</f>
        <v>-</v>
      </c>
      <c r="M49" s="30" t="str">
        <f>IF('Personal MTs'!M49="","-",IF(LEN('Personal MTs'!M49)&lt;4,"Cek lagi","OK"))</f>
        <v>-</v>
      </c>
      <c r="N49" s="30" t="str">
        <f>IF('Personal MTs'!N49="","-",IF(LEN('Personal MTs'!N49)&lt;16,"Tidak valid","OK"))</f>
        <v>-</v>
      </c>
      <c r="O49" s="30" t="str">
        <f>IF('Personal MTs'!O49="","-",IF(LEN('Personal MTs'!O49)&lt;4,"Cek lagi","OK"))</f>
        <v>-</v>
      </c>
      <c r="P49" s="31" t="str">
        <f>IF('Personal MTs'!P49="","-",IF(VALUE(LEFT('Personal MTs'!P49,2))&gt;31,"Tanggal tidak valid",IF(VALUE(LEFT(RIGHT('Personal MTs'!P49,7),2))&gt;12,"Bulan tidak valid",IF(VALUE(RIGHT('Personal MTs'!P49,4))&gt;2000,"Umur terlalu muda",IF(VALUE(RIGHT('Personal MTs'!P49,4))&lt;1945,"Umur terlalu tua","OK")))))</f>
        <v>-</v>
      </c>
      <c r="Q49" s="30" t="str">
        <f>IF('Personal MTs'!Q49="","-",IF('Personal MTs'!Q49="L","OK",IF('Personal MTs'!Q49="P","OK","Tidak valid")))</f>
        <v>-</v>
      </c>
      <c r="R49" s="30" t="str">
        <f>IF('Personal MTs'!R49="","-",IF(LEN('Personal MTs'!R49)&lt;4,"Cek lagi","OK"))</f>
        <v>-</v>
      </c>
      <c r="S49" s="30" t="str">
        <f>IF('Personal MTs'!S49="","-",IF('Personal MTs'!S49&gt;9,"Tidak valid","OK"))</f>
        <v>-</v>
      </c>
      <c r="T49" s="30" t="str">
        <f>IF('Personal MTs'!S49="","-",IF('Personal MTs'!S49&gt;2,IF('Personal MTs'!T49="","Wajib Diisi",IF(VALUE('Personal MTs'!T49)&gt;18,"Tidak valid","OK")),IF('Personal MTs'!S49&lt;3,IF('Personal MTs'!T49="","OK","Harap dikosongkan"))))</f>
        <v>-</v>
      </c>
      <c r="U49" s="30" t="str">
        <f>IF('Personal MTs'!U49="","-",IF('Personal MTs'!U49&gt;2,"Tidak valid",IF('Personal MTs'!U49&lt;1,"Tidak valid","OK")))</f>
        <v>-</v>
      </c>
      <c r="V49" s="30" t="str">
        <f>IF('Personal MTs'!U49="",IF('Personal MTs'!V49="","-","Tidak valid"),IF('Personal MTs'!U49=2,IF('Personal MTs'!V49="","Wajib Diisi",IF(VALUE('Personal MTs'!V49)&gt;1,"Tidak valid","OK")),IF('Personal MTs'!U49=1,IF('Personal MTs'!V49="","OK","Harap dikosongkan"))))</f>
        <v>-</v>
      </c>
      <c r="W49" s="31" t="str">
        <f>IF('Personal MTs'!U49=1,"OK",IF('Personal MTs'!V49="",IF('Personal MTs'!W49&lt;&gt;"","Harap dikosongkan","-"),IF('Personal MTs'!V49=0,IF('Personal MTs'!W49&lt;&gt;"","Harap dikosongkan","OK"),IF('Personal MTs'!W49="","Wajib Diisi",IF(VALUE(LEFT('Personal MTs'!W49,2))&gt;31,"Tanggal tidak valid",IF(VALUE(LEFT(RIGHT('Personal MTs'!W49,7),2))&gt;12,"Bulan tidak valid",IF(VALUE(RIGHT('Personal MTs'!W49,4))&gt;2016,"Tahun cek lagi",IF(VALUE(RIGHT('Personal MTs'!W49,4))&lt;1990,"Tahun cek lagi","OK"))))))))</f>
        <v>-</v>
      </c>
      <c r="X49" s="30" t="str">
        <f>IF('Personal MTs'!U49="","-",IF('Personal MTs'!U49=1,IF('Personal MTs'!X49="","Wajib Diisi",IF(VALUE(LEFT('Personal MTs'!X49,2))&gt;14,"Tidak valid","OK")),IF('Personal MTs'!U49=2,(IF('Personal MTs'!V49&lt;1,IF('Personal MTs'!X49="","OK","Harap dikosongkan"),IF('Personal MTs'!X49="","Wajib Diisi",IF(VALUE(LEFT('Personal MTs'!X49,2))&gt;14,"Tidak valid","OK")))))))</f>
        <v>-</v>
      </c>
      <c r="Y49" s="31" t="str">
        <f>IF('Personal MTs'!U49="","-",IF('Personal MTs'!U49=2,"OK",IF('Personal MTs'!U49=1,IF('Personal MTs'!Y49="","Wajib Diisi",IF('Personal MTs'!Y49="","-",IF(VALUE(LEFT('Personal MTs'!Y49,2))&gt;31,"Tanggal tidak valid",IF(VALUE(LEFT(RIGHT('Personal MTs'!Y49,7),2))&gt;12,"Bulan tidak valid",IF(VALUE(RIGHT('Personal MTs'!Y49,4))&gt;2016,"Tahun cek lagi",IF(VALUE(RIGHT('Personal MTs'!Y49,4))&lt;1960,"Tahun cek lagi","OK")))))))))</f>
        <v>-</v>
      </c>
      <c r="Z49" s="31" t="str">
        <f>IF('Personal MTs'!Z49="","-",IF(VALUE(LEFT('Personal MTs'!Z49,2))&gt;31,"Tanggal tidak valid",IF(VALUE(LEFT(RIGHT('Personal MTs'!Z49,7),2))&gt;12,"Bulan tidak valid",IF(VALUE(RIGHT('Personal MTs'!Z49,4))&gt;2016,"Tahun cek lagi",IF(VALUE(RIGHT('Personal MTs'!Z49,4))&lt;1960,"Tahun cek lagi","OK")))))</f>
        <v>-</v>
      </c>
      <c r="AA49" s="31" t="str">
        <f>IF('Personal MTs'!AA49="","-",IF(VALUE(LEFT('Personal MTs'!AA49,2))&gt;31,"Tanggal tidak valid",IF(VALUE(LEFT(RIGHT('Personal MTs'!AA49,7),2))&gt;12,"Bulan tidak valid",IF(VALUE(RIGHT('Personal MTs'!AA49,4))&gt;2016,"Tahun cek lagi",IF(VALUE(RIGHT('Personal MTs'!AA49,4))&lt;1960,"Tahun cek lagi","OK")))))</f>
        <v>-</v>
      </c>
      <c r="AB49" s="30" t="str">
        <f>IF('Personal MTs'!AB49="","-",IF('Personal MTs'!AB49&gt;6,"Tidak valid",IF('Personal MTs'!AB49&lt;1,"Tidak valid","OK")))</f>
        <v>-</v>
      </c>
      <c r="AC49" s="30" t="str">
        <f>IF('Personal MTs'!AC49="","-",IF('Personal MTs'!AC49&gt;4,"Tidak valid",IF('Personal MTs'!AC49&lt;1,"Tidak valid","OK")))</f>
        <v>-</v>
      </c>
      <c r="AD49" s="30" t="str">
        <f>IF('Personal MTs'!AD49="","-",IF('Personal MTs'!AD49&gt;20000000,"Cek lagi","OK"))</f>
        <v>-</v>
      </c>
      <c r="AE49" s="30" t="str">
        <f>IF('Personal MTs'!AE49="","-",IF('Personal MTs'!AE49&gt;2,"Tidak valid",IF('Personal MTs'!AE49&lt;1,"Tidak valid","OK")))</f>
        <v>-</v>
      </c>
      <c r="AF49" s="30" t="str">
        <f>IF('Personal MTs'!AE49="",IF('Personal MTs'!AF49="","-","Harap dikosongkan"),IF('Personal MTs'!AE49=1,IF('Personal MTs'!AF49="","OK","Harap dikosongkan"),IF('Personal MTs'!AF49="","Wajib Diisi",IF('Personal MTs'!AF49&gt;8,"Tidak valid",IF('Personal MTs'!AF49&lt;1,"Tidak valid","OK")))))</f>
        <v>-</v>
      </c>
      <c r="AG49" s="53" t="str">
        <f>IF('Personal MTs'!AE49=1,IF('Personal MTs'!AG49="","OK","Harap dikosongkan"),IF('Personal MTs'!AF49="",IF('Personal MTs'!AF49="","-","Harap dikosongkan"),IF('Personal MTs'!AF49="",IF('Personal MTs'!AG49="","OK","Harap dikosongkan"),IF('Personal MTs'!AF49&lt;&gt;"",IF('Personal MTs'!AG49="","Wajib Diisi",IF(LEN('Personal MTs'!AG49)&lt;&gt;8,"Tidak valid","OK"))))))</f>
        <v>-</v>
      </c>
      <c r="AH49" s="30" t="str">
        <f>IF('Personal MTs'!AH49="","-",IF('Personal MTs'!AH49&gt;2,"Tidak valid",IF('Personal MTs'!AH49&lt;1,"Tidak valid","OK")))</f>
        <v>-</v>
      </c>
      <c r="AI49" s="30" t="str">
        <f>IF('Personal MTs'!AI49="","-",IF('Personal MTs'!AI49&gt;5,"Tidak valid",IF('Personal MTs'!AI49&lt;1,"Tidak valid","OK")))</f>
        <v>-</v>
      </c>
      <c r="AJ49" s="30" t="str">
        <f>IF('Personal MTs'!AH49="",IF('Personal MTs'!AJ49="","-","Kolom AA Wajib Diisi"),IF('Personal MTs'!AH49=1,IF('Personal MTs'!AJ49="","Wajib Diisi",IF(VALUE('Personal MTs'!AJ49)&gt;0,IF(VALUE('Personal MTs'!AJ49)&lt;34,"OK","Tidak valid"))),IF('Personal MTs'!AH49&gt;1,IF('Personal MTs'!AJ49="","OK","Harap dikosongkan"))))</f>
        <v>-</v>
      </c>
      <c r="AK49" s="30" t="str">
        <f>IF('Personal MTs'!AH49&amp;'Personal MTs'!AJ49&amp;'Personal MTs'!AK49="","-",IF(VALUE('Personal MTs'!AH49&amp;'Personal MTs'!AJ49&amp;'Personal MTs'!AK49)=2,"OK",IF('Personal MTs'!AJ49="",IF(VALUE('Personal MTs'!AK49)&gt;0,"Harap dikosongkan","-"),IF('Personal MTs'!AJ49&lt;&gt;"",IF(VALUE('Personal MTs'!AK49)&gt;0,IF(VALUE('Personal MTs'!AK49)&gt;50,"Cek lagi","OK"),"Wajib Diisi")))))</f>
        <v>-</v>
      </c>
      <c r="AL49" s="30" t="str">
        <f>IF('Personal MTs'!AH49="",IF('Personal MTs'!AL49="","-","Kolom Z Wajib Diisi"),IF('Personal MTs'!AH49=2,IF('Personal MTs'!AL49="","Wajib Diisi",IF(VALUE('Personal MTs'!AL49)&gt;0,IF(VALUE('Personal MTs'!AL49)&lt;9,"OK","Tidak valid"))),IF('Personal MTs'!AH49=1,IF('Personal MTs'!AL49="","OK","Harap dikosongkan"))))</f>
        <v>-</v>
      </c>
      <c r="AM49" s="30" t="str">
        <f>IF('Personal MTs'!AM49="","-",IF('Personal MTs'!AM49&gt;8,"Tidak valid","OK"))</f>
        <v>-</v>
      </c>
      <c r="AN49" s="30" t="str">
        <f>IF('Personal MTs'!AM49="",IF('Personal MTs'!AN49="","-",IF('Personal MTs'!AN49&lt;&gt;"","Kolom AC Wajib Diisi","OK")),IF('Personal MTs'!AM49&lt;&gt;"",IF('Personal MTs'!AN49="","Wajib Diisi",IF(VALUE('Personal MTs'!AN49)&gt;24,"Cek lagi","OK"))))</f>
        <v>-</v>
      </c>
      <c r="AO49" s="30" t="str">
        <f>IF('Personal MTs'!AO49="","-",IF('Personal MTs'!AO49&gt;8,"Tidak valid","OK"))</f>
        <v>-</v>
      </c>
      <c r="AP49" s="53" t="str">
        <f>IF('Personal MTs'!AO49="",IF('Personal MTs'!AP49="","-","Harap dikosongkan"),IF('Personal MTs'!AO49&lt;&gt;"",IF('Personal MTs'!AP49="","Wajib Diisi",IF(LEN('Personal MTs'!AP49)&lt;&gt;8,"Tidak valid","OK"))))</f>
        <v>-</v>
      </c>
      <c r="AQ49" s="30" t="str">
        <f>IF('Personal MTs'!AO49="",IF('Personal MTs'!AQ49="","-","Kolom AG Wajib Diisi"),IF('Personal MTs'!AO49&lt;9,IF('Personal MTs'!AQ49="","Wajib Diisi",IF(VALUE('Personal MTs'!AQ49)&lt;34,IF(VALUE('Personal MTs'!AQ49)&gt;0,"OK","Tidak valid")))))</f>
        <v>-</v>
      </c>
      <c r="AR49" s="30" t="str">
        <f>IF('Personal MTs'!AO49="",IF('Personal MTs'!AR49="","-",IF('Personal MTs'!AR49&lt;&gt;"","Kolom AG Wajib Diisi","OK")),IF('Personal MTs'!AO49&lt;&gt;"",IF('Personal MTs'!AR49="","Wajib Diisi",IF(VALUE('Personal MTs'!AR49)&gt;50,"Cek lagi","OK"))))</f>
        <v>-</v>
      </c>
      <c r="AS49" s="30" t="str">
        <f>IF('Personal MTs'!AS49="","-",IF('Personal MTs'!AS49&gt;1,"Tidak valid",IF('Personal MTs'!AS49&lt;0,"Tidak valid","OK")))</f>
        <v>-</v>
      </c>
      <c r="AT49" s="30" t="str">
        <f>IF('Personal MTs'!AS49="",IF('Personal MTs'!AT49&lt;&gt;"","Harap dikosongkan","-"),IF('Personal MTs'!AS49=0,IF('Personal MTs'!AT49&lt;&gt;"","Harap dikosongkan","OK"),IF('Personal MTs'!AT49="","Wajib Diisi",IF('Personal MTs'!AT49&gt;3,"Tidak valid",IF('Personal MTs'!AT49&lt;1,"Tidak valid","OK")))))</f>
        <v>-</v>
      </c>
      <c r="AU49" s="30" t="str">
        <f>IF('Personal MTs'!AS49="",IF('Personal MTs'!AU49&lt;&gt;"","Harap dikosongkan","-"),IF('Personal MTs'!AT49&lt;&gt;1,IF('Personal MTs'!AU49="","OK","Harap dikosongkan"),IF('Personal MTs'!AU49="","Wajib Diisi",IF('Personal MTs'!AU49&gt;2016,"Cek lagi",IF('Personal MTs'!AU49&lt;2005,"Cek lagi","OK")))))</f>
        <v>-</v>
      </c>
      <c r="AV49" s="30" t="str">
        <f>IF('Personal MTs'!AS49="",IF('Personal MTs'!AV49&lt;&gt;"","Harap dikosongkan","-"),IF('Personal MTs'!AT49&lt;&gt;1,IF('Personal MTs'!AV49="","OK","Harap dikosongkan"),IF('Personal MTs'!AV49="","Wajib Diisi",IF(VALUE('Personal MTs'!AV49)&gt;33,"Tidak valid",IF(VALUE('Personal MTs'!AV49)&lt;1,"Tidak valid","OK")))))</f>
        <v>-</v>
      </c>
      <c r="AW49" s="30" t="str">
        <f>IF('Personal MTs'!AS49="",IF('Personal MTs'!AW49="","-","Harap dikosongkan"),IF('Personal MTs'!AS49=0,IF('Personal MTs'!AW49="","OK","Harap dikosongkan"),IF('Personal MTs'!AT49="",IF('Personal MTs'!AW49="","-","Harap dikosongkan"),IF('Personal MTs'!AT49&lt;&gt;1,IF('Personal MTs'!AW49="","OK","Harap dikosongkan"),IF('Personal MTs'!AW49="","OK",IF(LEN('Personal MTs'!AW49)&lt;12,"Tidak valid",IF(LEN('Personal MTs'!AW49)&gt;14,"Tidak valid","OK")))))))</f>
        <v>-</v>
      </c>
      <c r="AX49" s="31" t="str">
        <f>IF('Personal MTs'!AS49="",IF('Personal MTs'!AX49="","-","Harap dikosongkan"),IF('Personal MTs'!AS49=0,IF('Personal MTs'!AX49="","OK","Harap dikosongkan"),IF('Personal MTs'!AT49="",IF('Personal MTs'!AX49="","-","Harap dikosongkan"),IF('Personal MTs'!AT49&lt;&gt;1,IF('Personal MTs'!AX49="","OK","Harap dikosongkan"),IF('Personal MTs'!AW49="",IF('Personal MTs'!AX49="","OK","Harap dikosongkan"),IF('Personal MTs'!AX49="","Wajib diisi",IF(LEN('Personal MTs'!AX49)&lt;5,"Cek lagi","OK")))))))</f>
        <v>-</v>
      </c>
      <c r="AY49" s="31" t="str">
        <f>IF('Personal MTs'!AS49="",IF('Personal MTs'!AY49="","-","Harap dikosongkan"),IF('Personal MTs'!AS49=0,IF('Personal MTs'!AY49="","OK","Harap dikosongkan"),IF('Personal MTs'!AT49="",IF('Personal MTs'!AY49="","-","Harap dikosongkan"),IF('Personal MTs'!AT49&lt;&gt;1,IF('Personal MTs'!AY49="","OK","Harap dikosongkan"),IF('Personal MTs'!AW49="",IF('Personal MTs'!AY49="","OK","Harap dikosongkan"),IF('Personal MTs'!AY49="","Wajib diisi",IF(VALUE(LEFT('Personal MTs'!AY49,2))&gt;31,"Tanggal tidak valid",IF(VALUE(LEFT(RIGHT('Personal MTs'!AY49,7),2))&gt;12,"Bulan tidak valid",IF(VALUE(RIGHT('Personal MTs'!AY49,4))&gt;2016,"Tahun cek lagi",IF(VALUE(RIGHT('Personal MTs'!AY49,4))&lt;2005,"Tahun cek lagi","OK"))))))))))</f>
        <v>-</v>
      </c>
      <c r="AZ49" s="30" t="str">
        <f>IF('Personal MTs'!AS49="",IF('Personal MTs'!AZ49="","-","Harap dikosongkan"),IF('Personal MTs'!AS49=0,IF('Personal MTs'!AZ49="","OK","Harap dikosongkan"),IF('Personal MTs'!AT49="",IF('Personal MTs'!AZ49="","-","Harap dikosongkan"),IF('Personal MTs'!AT49&lt;&gt;1,IF('Personal MTs'!AZ49="","OK","Harap dikosongkan"),IF('Personal MTs'!AW49="",IF('Personal MTs'!AZ49="","OK","Harap dikosongkan"),IF('Personal MTs'!AW49&lt;&gt;"",IF('Personal MTs'!AZ49="","Wajib diisi",IF('Personal MTs'!AZ49&gt;1,"Tidak valid","OK"))))))))</f>
        <v>-</v>
      </c>
      <c r="BA49" s="30" t="str">
        <f>IF('Personal MTs'!AS49="",IF('Personal MTs'!BA49="","-","Harap dikosongkan"),IF('Personal MTs'!AS49=0,IF('Personal MTs'!BA49="","OK","Harap dikosongkan"),IF('Personal MTs'!AT49="",IF('Personal MTs'!BA49="","-","Harap dikosongkan"),IF('Personal MTs'!AT49&lt;&gt;1,IF('Personal MTs'!BA49="","OK","Harap dikosongkan"),IF('Personal MTs'!AZ49=0,IF('Personal MTs'!BA49="","OK","Harap dikosongkan"),IF('Personal MTs'!AZ49=1,IF('Personal MTs'!BA49="","Wajib diisi",IF('Personal MTs'!AZ49="",IF('Personal MTs'!BA49="","-","Harap dikosongkan"),IF('Personal MTs'!AZ49=0,IF('Personal MTs'!BA49="","OK","Harap dikosongkan"),IF('Personal MTs'!BA49="","Wajib diisi",IF('Personal MTs'!BA49&gt;2016,"Tidak valid",IF('Personal MTs'!BA49&lt;2005,"Tidak valid",IF('Personal MTs'!BA49&gt;'Personal MTs'!BA49,"Cek lagi","OK")))))))))))))</f>
        <v>-</v>
      </c>
      <c r="BB49" s="30" t="str">
        <f>IF('Personal MTs'!AS49="",IF('Personal MTs'!BB49="","-","Harap dikosongkan"),IF('Personal MTs'!AS49=0,IF('Personal MTs'!BB49="","OK","Harap dikosongkan"),IF('Personal MTs'!AT49="",IF('Personal MTs'!BB49="","-","Harap dikosongkan"),IF('Personal MTs'!AT49&lt;&gt;1,IF('Personal MTs'!BB49="","OK","Harap dikosongkan"),IF('Personal MTs'!AZ49=0,IF('Personal MTs'!BB49="","OK","Harap dikosongkan"),IF('Personal MTs'!AZ49=1,IF('Personal MTs'!BB49="","Wajib diisi",IF('Personal MTs'!AZ49="",IF('Personal MTs'!BB49="","-","Harap dikosongkan"),IF('Personal MTs'!AZ49=0,IF('Personal MTs'!BB49="","OK","Harap dikosongkan"),IF('Personal MTs'!BB49="","Wajib diisi",IF('Personal MTs'!BB49&gt;20000000,"Cek lagi",IF('Personal MTs'!BB49&lt;100000,"Cek lagi","OK"))))))))))))</f>
        <v>-</v>
      </c>
      <c r="BC49" s="30" t="str">
        <f>IF('Personal MTs'!BC49="","-",IF('Personal MTs'!BC49&gt;1,"Tidak valid","OK"))</f>
        <v>-</v>
      </c>
      <c r="BD49" s="30" t="str">
        <f>IF('Personal MTs'!BC49="",IF('Personal MTs'!BD49="","-","Harap dikosongkan"),IF('Personal MTs'!BC49=0,IF('Personal MTs'!BD49="","OK","Harap dikosongkan"),IF('Personal MTs'!BD49="","Wajib Diisi",IF('Personal MTs'!BD49&gt;2016,"Tidak valid",IF('Personal MTs'!BD49&lt;2005,"Tidak valid","OK")))))</f>
        <v>-</v>
      </c>
      <c r="BE49" s="30" t="str">
        <f>IF('Personal MTs'!BC49="",IF('Personal MTs'!BE49="","-","Harap dikosongkan"),IF('Personal MTs'!BC49=0,IF('Personal MTs'!BE49="","OK","Harap dikosongkan"),IF('Personal MTs'!BE49="","Wajib Diisi",IF('Personal MTs'!BE49&gt;2000000,"Cek lagi",IF('Personal MTs'!BE49&lt;50000,"Cek lagi","OK")))))</f>
        <v>-</v>
      </c>
      <c r="BF49" s="30" t="str">
        <f>IF('Personal MTs'!BF49="","-",IF('Personal MTs'!BF49&gt;1,"Tidak valid","OK"))</f>
        <v>-</v>
      </c>
      <c r="BG49" s="30" t="str">
        <f>IF('Personal MTs'!BF49="",IF('Personal MTs'!BG49&lt;&gt;"","Harap dikosongkan","-"),IF('Personal MTs'!BF49=0,IF('Personal MTs'!BG49&lt;&gt;"","Harap dikosongkan","OK"),IF('Personal MTs'!BG49="","Wajib Diisi",IF('Personal MTs'!BG49&gt;4,"Tidak valid",IF('Personal MTs'!BG49&lt;1,"Tidak valid","OK")))))</f>
        <v>-</v>
      </c>
      <c r="BH49" s="30" t="str">
        <f>IF('Personal MTs'!BF49="",IF('Personal MTs'!BH49&lt;&gt;"","Harap dikosongkan","-"),IF('Personal MTs'!BF49=0,IF('Personal MTs'!BH49&lt;&gt;"","Harap dikosongkan","OK"),IF('Personal MTs'!BH49="","Wajib Diisi",IF('Personal MTs'!BH49&gt;4,"Tidak valid",IF('Personal MTs'!BH49&lt;1,"Tidak valid","OK")))))</f>
        <v>-</v>
      </c>
      <c r="BI49" s="30" t="str">
        <f>IF('Personal MTs'!BF49="",IF('Personal MTs'!BI49&lt;&gt;"","Harap dikosongkan","-"),IF('Personal MTs'!BF49=0,IF('Personal MTs'!BI49&lt;&gt;"","Harap dikosongkan","OK"),IF('Personal MTs'!BI49="","Wajib Diisi",IF('Personal MTs'!BI49&gt;2015,"Tidak valid",IF('Personal MTs'!BI49&lt;1980,"Tidak valid","OK")))))</f>
        <v>-</v>
      </c>
      <c r="BJ49" s="30" t="str">
        <f>IF('Personal MTs'!BJ49="","-",IF('Personal MTs'!BJ49&gt;1,"Tidak valid","OK"))</f>
        <v>-</v>
      </c>
      <c r="BK49" s="30" t="str">
        <f>IF('Personal MTs'!BJ49="",IF('Personal MTs'!BK49&lt;&gt;"","Kolom BJ harus diisi","-"),IF('Personal MTs'!BJ49=0,IF('Personal MTs'!BK49&lt;&gt;"","Harap dikosongkan","OK"),IF('Personal MTs'!BK49="","Wajib Diisi",IF('Personal MTs'!BK49&gt;2016,"Tidak valid",IF('Personal MTs'!BK49&lt;1980,"Tidak valid","OK")))))</f>
        <v>-</v>
      </c>
      <c r="BL49" s="30" t="str">
        <f>IF('Personal MTs'!BL49="","-",IF('Personal MTs'!BL49&gt;1,"Tidak valid","OK"))</f>
        <v>-</v>
      </c>
      <c r="BM49" s="30" t="str">
        <f>IF('Personal MTs'!BL49="",IF('Personal MTs'!BM49&lt;&gt;"","Kolom BL harus diisi","-"),IF('Personal MTs'!BL49=0,IF('Personal MTs'!BM49&lt;&gt;"","Harap dikosongkan","OK"),IF('Personal MTs'!BM49="","Wajib Diisi",IF('Personal MTs'!BM49&gt;2016,"Tidak valid",IF('Personal MTs'!BM49&lt;1980,"Tidak valid","OK")))))</f>
        <v>-</v>
      </c>
      <c r="BN49" s="30" t="str">
        <f>IF('Personal MTs'!BN49="","-",IF('Personal MTs'!BN49&gt;1,"Tidak valid","OK"))</f>
        <v>-</v>
      </c>
      <c r="BO49" s="30" t="str">
        <f>IF('Personal MTs'!BN49="",IF('Personal MTs'!BO49&lt;&gt;"","Kolom BN harus diisi","-"),IF('Personal MTs'!BN49=0,IF('Personal MTs'!BO49&lt;&gt;"","Harap dikosongkan","OK"),IF('Personal MTs'!BO49="","Wajib Diisi",IF('Personal MTs'!BO49&gt;2016,"Tidak valid",IF('Personal MTs'!BO49&lt;1980,"Tidak valid","OK")))))</f>
        <v>-</v>
      </c>
      <c r="BP49" s="30" t="str">
        <f>IF('Personal MTs'!BP49="","-",IF('Personal MTs'!BP49&gt;1,"Tidak valid","OK"))</f>
        <v>-</v>
      </c>
      <c r="BQ49" s="30" t="str">
        <f>IF('Personal MTs'!BP49="",IF('Personal MTs'!BQ49&lt;&gt;"","Kolom BP harus diisi","-"),IF('Personal MTs'!BP49=0,IF('Personal MTs'!BQ49&lt;&gt;"","Harap dikosongkan","OK"),IF('Personal MTs'!BQ49="","Wajib Diisi",IF('Personal MTs'!BQ49&gt;2016,"Tidak valid",IF('Personal MTs'!BQ49&lt;1980,"Tidak valid","OK")))))</f>
        <v>-</v>
      </c>
      <c r="BR49" s="30" t="str">
        <f>IF('Personal MTs'!BR49="","-",IF('Personal MTs'!BR49&gt;1,"Tidak valid","OK"))</f>
        <v>-</v>
      </c>
      <c r="BS49" s="30" t="str">
        <f>IF('Personal MTs'!BR49="",IF('Personal MTs'!BS49&lt;&gt;"","Kolom BR harus diisi","-"),IF('Personal MTs'!BR49=0,IF('Personal MTs'!BS49&lt;&gt;"","Harap dikosongkan","OK"),IF('Personal MTs'!BS49="","Wajib Diisi",IF('Personal MTs'!BS49&gt;2016,"Tidak valid",IF('Personal MTs'!BS49&lt;1980,"Tidak valid","OK")))))</f>
        <v>-</v>
      </c>
      <c r="BT49" s="30" t="str">
        <f>IF('Personal MTs'!BT49="","-",IF(LEN('Personal MTs'!BT49)&lt;5,"Cek lagi","OK"))</f>
        <v>-</v>
      </c>
      <c r="BU49" s="30" t="str">
        <f>IF('Personal MTs'!BU49="","-",IF(LEN('Personal MTs'!BU49)&lt;4,"Cek lagi","OK"))</f>
        <v>-</v>
      </c>
      <c r="BV49" s="30" t="str">
        <f>IF('Personal MTs'!BV49="","-",IF(LEN('Personal MTs'!BV49)&lt;4,"Cek lagi","OK"))</f>
        <v>-</v>
      </c>
      <c r="BW49" s="30" t="str">
        <f>IF('Personal MTs'!BW49="","-",IF(LEN('Personal MTs'!BW49)&lt;4,"Cek lagi","OK"))</f>
        <v>-</v>
      </c>
      <c r="BX49" s="30" t="str">
        <f>IF('Personal MTs'!BX49="","-",IF(LEN('Personal MTs'!BX49)&lt;4,"Cek lagi","OK"))</f>
        <v>-</v>
      </c>
      <c r="BY49" s="30" t="str">
        <f>IF('Personal MTs'!BY49="","-",IF(LEN('Personal MTs'!BY49)&lt;&gt;5,"Tidak valid","OK"))</f>
        <v>-</v>
      </c>
      <c r="BZ49" s="30" t="str">
        <f>IF('Personal MTs'!BZ49="","-",IF('Personal MTs'!BZ49&gt;5,"Tidak valid",IF('Personal MTs'!BZ49&lt;1,"Tidak valid","OK")))</f>
        <v>-</v>
      </c>
      <c r="CA49" s="30" t="str">
        <f>IF('Personal MTs'!CA49="","-",IF('Personal MTs'!CA49&gt;8,"Tidak valid",IF('Personal MTs'!CA49&lt;1,"Tidak valid","OK")))</f>
        <v>-</v>
      </c>
      <c r="CB49" s="30" t="str">
        <f>IF('Personal MTs'!CB49="","-",IF(LEN('Personal MTs'!CB49)&lt;9,"Cek lagi",IF(LEN('Personal MTs'!CB49)&gt;14,"Cek lagi","OK")))</f>
        <v>-</v>
      </c>
      <c r="CC49" s="103" t="str">
        <f>IF('Personal MTs'!CC49="","-",IF('Personal MTs'!CC49&gt;6,"Tidak valid",IF('Personal MTs'!CC49&lt;1,"Tidak valid","OK")))</f>
        <v>-</v>
      </c>
      <c r="CD49" s="103" t="str">
        <f>IF('Personal MTs'!CD49="","-",IF('Personal MTs'!CD49&gt;6,"Tidak valid",IF('Personal MTs'!CD49&lt;1,"Tidak valid","OK")))</f>
        <v>-</v>
      </c>
      <c r="CE49" s="103" t="str">
        <f>IF('Personal MTs'!S49="","-",IF('Personal MTs'!S49&lt;6,IF('Personal MTs'!CE49="","OK","Cek lagi Kolom S"),IF(AND('Personal MTs'!S49&lt;6,'Personal MTs'!CE49&lt;&gt;""),"Harap Dikosongkan",IF(AND('Personal MTs'!S49&lt;6,'Personal MTs'!CE49=""),"-",IF(AND('Personal MTs'!S49&gt;5,'Personal MTs'!CE49=""),"Wajib Diisi",IF(OR(AND('Personal MTs'!S49&gt;5,'Personal MTs'!CE49&lt;"01"),AND('Personal MTs'!S49&gt;5,'Personal MTs'!CE49&gt;"18")),"Tidak Valid","OK"))))))</f>
        <v>-</v>
      </c>
      <c r="CF49" s="103" t="str">
        <f>IF('Personal MTs'!S49="","-",IF('Personal MTs'!S49&lt;6,IF('Personal MTs'!CF49="","OK","Cek lagi Kolom S"),IF(AND('Personal MTs'!S49&lt;6,'Personal MTs'!CF49&lt;&gt;""),"Harap Dikosongkan",IF(AND('Personal MTs'!S49&lt;6,'Personal MTs'!CF49=""),"-",IF(AND('Personal MTs'!S49&gt;5,'Personal MTs'!CF49=""),"Wajib Diisi","OK")))))</f>
        <v>-</v>
      </c>
      <c r="CG49" s="103" t="str">
        <f>IF('Personal MTs'!S49="","-",IF('Personal MTs'!S49&lt;6,IF('Personal MTs'!CG49="","OK","Cek lagi Kolom S"),IF(AND('Personal MTs'!S49&lt;6,'Personal MTs'!CG49&lt;&gt;""),"Harap Dikosongkan",IF(AND('Personal MTs'!S49&lt;6,'Personal MTs'!CG49=""),"-",IF(AND('Personal MTs'!S49&gt;5,'Personal MTs'!CG49=""),"Wajib Diisi",IF(OR(AND('Personal MTs'!S49&gt;5,'Personal MTs'!CG49&lt;1980),AND('Personal MTs'!S49&gt;5,'Personal MTs'!CG49&gt;2016)),"Cek lagi","OK"))))))</f>
        <v>-</v>
      </c>
      <c r="CH49" s="103" t="str">
        <f>IF('Personal MTs'!S49="","-",IF('Personal MTs'!S49&lt;8,IF('Personal MTs'!CH49="","OK","Cek lagi Kolom S"),IF(AND('Personal MTs'!S49&lt;8,'Personal MTs'!CH49&lt;&gt;""),"Harap Dikosongkan",IF(AND('Personal MTs'!S49&lt;8,'Personal MTs'!CH49=""),"-",IF(AND('Personal MTs'!S49&gt;7,'Personal MTs'!CH49=""),"Wajib Diisi",IF(OR(AND('Personal MTs'!S49&gt;7,'Personal MTs'!CH49&lt;"01"),AND('Personal MTs'!S49&gt;7,'Personal MTs'!CH49&gt;"18")),"Tidak Valid","OK"))))))</f>
        <v>-</v>
      </c>
      <c r="CI49" s="103" t="str">
        <f>IF('Personal MTs'!S49="","-",IF('Personal MTs'!S49&lt;8,IF('Personal MTs'!CI49="","OK","Cek lagi Kolom S"),IF(AND('Personal MTs'!S49&lt;8,'Personal MTs'!CI49&lt;&gt;""),"Harap Dikosongkan",IF(AND('Personal MTs'!S49&lt;8,'Personal MTs'!CI49=""),"-",IF(AND('Personal MTs'!S49&gt;7,'Personal MTs'!CI49=""),"Wajib Diisi","OK")))))</f>
        <v>-</v>
      </c>
      <c r="CJ49" s="103" t="str">
        <f>IF('Personal MTs'!S49="","-",IF('Personal MTs'!S49&lt;8,IF('Personal MTs'!CJ49="","OK","Cek lagi Kolom S"),IF(AND('Personal MTs'!S49&lt;8,'Personal MTs'!CJ49&lt;&gt;""),"Harap Dikosongkan",IF(AND('Personal MTs'!S49&lt;8,'Personal MTs'!CJ49=""),"-",IF(AND('Personal MTs'!S49&gt;7,'Personal MTs'!CJ49=""),"Wajib Diisi",IF(OR(AND('Personal MTs'!S49&gt;7,'Personal MTs'!CJ49&lt;1980),AND('Personal MTs'!S49&gt;7,'Personal MTs'!CJ49&gt;2016)),"Cek lagi","OK"))))))</f>
        <v>-</v>
      </c>
      <c r="CK49" s="103" t="str">
        <f>IF('Personal MTs'!S49="","-",IF('Personal MTs'!S49&lt;9,IF('Personal MTs'!CK49="","OK","Cek lagi Kolom S"),IF(AND('Personal MTs'!S49&lt;9,'Personal MTs'!CK49&lt;&gt;""),"Harap Dikosongkan",IF(AND('Personal MTs'!S49&lt;9,'Personal MTs'!CK49=""),"-",IF(AND('Personal MTs'!S49&gt;8,'Personal MTs'!CK49=""),"Wajib Diisi",IF(OR(AND('Personal MTs'!S49&gt;8,'Personal MTs'!CK49&lt;"01"),AND('Personal MTs'!S49&gt;8,'Personal MTs'!CK49&gt;"18")),"Tidak Valid","OK"))))))</f>
        <v>-</v>
      </c>
      <c r="CL49" s="103" t="str">
        <f>IF('Personal MTs'!S49="","-",IF('Personal MTs'!S49&lt;9,IF('Personal MTs'!CL49="","OK","Cek lagi Kolom S"),IF(AND('Personal MTs'!S49&lt;9,'Personal MTs'!CL49&lt;&gt;""),"Harap Dikosongkan",IF(AND('Personal MTs'!S49&lt;9,'Personal MTs'!CL49=""),"-",IF(AND('Personal MTs'!S49&gt;8,'Personal MTs'!CL49=""),"Wajib Diisi","OK")))))</f>
        <v>-</v>
      </c>
      <c r="CM49" s="103" t="str">
        <f>IF('Personal MTs'!S49="","-",IF('Personal MTs'!S49&lt;9,IF('Personal MTs'!CM49="","OK","Cek lagi Kolom S"),IF(AND('Personal MTs'!S49&lt;9,'Personal MTs'!CM49&lt;&gt;""),"Harap Dikosongkan",IF(AND('Personal MTs'!S49&lt;9,'Personal MTs'!CM49=""),"-",IF(AND('Personal MTs'!S49&gt;8,'Personal MTs'!CM49=""),"Wajib Diisi",IF(OR(AND('Personal MTs'!S49&gt;8,'Personal MTs'!CM49&lt;1980),AND('Personal MTs'!S49&gt;8,'Personal MTs'!CM49&gt;2016)),"Cek lagi","OK"))))))</f>
        <v>-</v>
      </c>
      <c r="CN49" s="103" t="str">
        <f>IF(AND('Personal MTs'!AH49=1,'Personal MTs'!U49=2,'Personal MTs'!AC49=1),IF(AND('Personal MTs'!AH49=1,'Personal MTs'!U49=2,'Personal MTs'!AC49=1,'Personal MTs'!CN49=""),"Wajib Diisi",IF(AND('Personal MTs'!AH49=1,'Personal MTs'!U49=2,'Personal MTs'!AC49=1,'Personal MTs'!CN49&lt;&gt;""),"OK","-")),IF('Personal MTs'!CN49&lt;&gt;"","Harap Dikosongkan","-"))</f>
        <v>-</v>
      </c>
      <c r="CO49" s="103" t="str">
        <f>IF(AND('Personal MTs'!AH49=1,'Personal MTs'!U49=2,'Personal MTs'!AC49=1),IF('Personal MTs'!CO49="","Wajib Diisi",IF(VALUE(RIGHT('Personal MTs'!CO49,4))&gt;2016,"Tahun cek lagi",IF(VALUE(RIGHT('Personal MTs'!CO49,4))&lt;1961,"Tahun cek lagi","OK"))),IF('Personal MTs'!CO49&lt;&gt;"","Harap dikosongkan","-"))</f>
        <v>-</v>
      </c>
      <c r="CP49" s="103" t="str">
        <f>IF(AND('Personal MTs'!AH49=1,'Personal MTs'!U49=2,'Personal MTs'!AC49=1,'Personal MTs'!V49=1),IF(AND('Personal MTs'!AH49=1,'Personal MTs'!U49=2,'Personal MTs'!AC49=1,'Personal MTs'!CP49="",,'Personal MTs'!V49=1),"Wajib Diisi",IF(AND('Personal MTs'!AH49=1,'Personal MTs'!U49=2,'Personal MTs'!AC49=1,'Personal MTs'!CP49&lt;&gt;"",'Personal MTs'!V49=1),"OK","-")),IF('Personal MTs'!CP49&lt;&gt;"","Harap Dikosongkan","-"))</f>
        <v>-</v>
      </c>
      <c r="CQ49" s="103" t="str">
        <f>IF(AND('Personal MTs'!AH49=1,'Personal MTs'!U49=2,'Personal MTs'!AC49=1,'Personal MTs'!V49=1),IF('Personal MTs'!CQ49="","Wajib Diisi",IF(VALUE(RIGHT('Personal MTs'!CQ49,4))&gt;2016,"Tahun cek lagi",IF(VALUE(RIGHT('Personal MTs'!CQ49,4))&lt;2006,"Tahun cek lagi","OK"))),IF('Personal MTs'!CQ49&lt;&gt;"","Harap dikosongkan","-"))</f>
        <v>-</v>
      </c>
      <c r="CR49" s="103" t="str">
        <f>IF(AND('Personal MTs'!AS49="",'Personal MTs'!CR49=""),"-",IF(AND('Personal MTs'!AS49=0,'Personal MTs'!CR49=""),"OK",IF(AND('Personal MTs'!AS49=1,'Personal MTs'!CR49=""),"Wajib Diisi",IF('Personal MTs'!AS49="",IF('Personal MTs'!CR49&lt;&gt;"","Harap dikosongkan","-"),IF('Personal MTs'!AS49&gt;1,IF('Personal MTs'!CR49="","-","Harap dikosongkan"),IF('Personal MTs'!CR49="","-",IF(LEN('Personal MTs'!CR49)&gt;54,"Tidak valid",IF(LEN('Personal MTs'!CR49)&lt;2,"Tidak valid",IF(VALUE('Personal MTs'!CR49)&lt;0,"Cek lagi","OK")))))))))</f>
        <v>-</v>
      </c>
      <c r="CS49" s="103" t="str">
        <f>IF(AND('Personal MTs'!AS49="",'Personal MTs'!CS49=""),"-",IF(AND('Personal MTs'!AS49=0,'Personal MTs'!CS49=""),"OK",IF(AND('Personal MTs'!AS49=1,'Personal MTs'!CS49=""),"Wajib Diisi",IF(OR('Personal MTs'!AS49="",'Personal MTs'!AS49=0),IF('Personal MTs'!CS49&lt;&gt;"","Harap dikosongkan","-"),IF('Personal MTs'!AS49&gt;1,IF('Personal MTs'!CS49="","-","Harap dikosongkan"),IF('Personal MTs'!CS49="","-",IF(('Personal MTs'!CS49)&gt;6,"Tidak Valid",IF(('Personal MTs'!CS49)&lt;1,"Tidak Valid",IF(VALUE('Personal MTs'!CS49)&lt;0,"Cek lagi","OK")))))))))</f>
        <v>-</v>
      </c>
      <c r="CT49" s="103" t="str">
        <f>IF(AND('Personal MTs'!AS49="",'Personal MTs'!CT49=""),"-",IF(AND('Personal MTs'!AS49=0,'Personal MTs'!CT49=""),"OK",IF(AND('Personal MTs'!AT49=1,'Personal MTs'!CT49=""),"Wajib Diisi",IF(AND('Personal MTs'!AT49&gt;1,'Personal MTs'!CT49=""),"OK",IF(AND('Personal MTs'!AT49&lt;&gt;1,'Personal MTs'!CT49&lt;&gt;""),"Harap Dikosongkan",IF(AND('Personal MTs'!AT49=1,'Personal MTs'!CT49&lt;&gt;""),IF(VALUE(RIGHT('Personal MTs'!CT49,4))&gt;2016,"Tahun cek lagi",IF(VALUE(RIGHT('Personal MTs'!CT49,4))&lt;2006,"Tahun cek lagi","OK")),"-"))))))</f>
        <v>-</v>
      </c>
      <c r="CU49" s="103" t="str">
        <f>IF(AND('Personal MTs'!AS49="",'Personal MTs'!CU49=""),"-",IF(AND('Personal MTs'!AS49=0,'Personal MTs'!CU49=""),"OK",IF(AND('Personal MTs'!AT49=1,'Personal MTs'!CU49=""),"Wajib Diisi",IF(AND('Personal MTs'!AT49&gt;1,'Personal MTs'!CT49=""),"OK",IF(AND('Personal MTs'!AT49&lt;&gt;1,'Personal MTs'!CU49&lt;&gt;""),"Harap Dikosongkan",IF(AND('Personal MTs'!AT49=1,'Personal MTs'!CU49&lt;&gt;""),IF(LEN('Personal MTs'!CU49)&gt;54,"Tidak Valid",IF(LEN('Personal MTs'!CU49)&lt;2,"Tidak Valid","OK")),"-"))))))</f>
        <v>-</v>
      </c>
      <c r="CV49" s="103" t="str">
        <f>IF(AND('Personal MTs'!AS49="",'Personal MTs'!CV49=""),"-",IF(AND('Personal MTs'!AS49=0,'Personal MTs'!CV49=""),"OK",IF(AND('Personal MTs'!AT49=1,'Personal MTs'!CV49=""),"Wajib Diisi",IF(AND('Personal MTs'!AT49&gt;1,'Personal MTs'!CV49=""),"OK",IF(AND('Personal MTs'!AT49&lt;&gt;1,'Personal MTs'!CV49&lt;&gt;""),"Harap Dikosongkan",IF(AND('Personal MTs'!AT49=1,'Personal MTs'!CV49&lt;&gt;""),IF(VALUE(RIGHT('Personal MTs'!CV49,4))&gt;2016,"Tahun cek lagi",IF(VALUE(RIGHT('Personal MTs'!CV49,4))&lt;2006,"Tahun cek lagi","OK")),"-"))))))</f>
        <v>-</v>
      </c>
      <c r="CW49" s="103" t="str">
        <f>IF(AND('Personal MTs'!AS49="",'Personal MTs'!CW49=""),"-",IF(AND('Personal MTs'!AS49=0,'Personal MTs'!CW49=""),"OK",IF(AND('Personal MTs'!AS49=1,'Personal MTs'!CW49=""),"Wajib Diisi",IF(AND('Personal MTs'!AS49&lt;&gt;1,'Personal MTs'!CW49&lt;&gt;""),"Harap Dikosongkan",IF(AND('Personal MTs'!AS49=1,'Personal MTs'!CW49&lt;&gt;""),IF(LEN('Personal MTs'!CW49)&gt;3,"Tidak Valid",IF(LEN('Personal MTs'!CW49)&lt;3,"Tidak Valid","OK")),"-")))))</f>
        <v>-</v>
      </c>
      <c r="CX49" s="103" t="str">
        <f>IF(AND('Personal MTs'!AS49="",'Personal MTs'!CX49=""),"-",IF(AND('Personal MTs'!AS49=0,'Personal MTs'!CX49=""),"OK",IF(AND('Personal MTs'!AS49=1,'Personal MTs'!CX49=""),"Wajib Diisi",IF(AND('Personal MTs'!AS49&lt;&gt;1,'Personal MTs'!CX49&lt;&gt;""),"Harap Dikosongkan",IF(AND('Personal MTs'!AS49=1,'Personal MTs'!CX49&lt;&gt;""),"OK","-")))))</f>
        <v>-</v>
      </c>
    </row>
    <row r="50" spans="1:102" s="23" customFormat="1" ht="15" customHeight="1">
      <c r="A50" s="30" t="str">
        <f>IF('Personal MTs'!A50="","-",IF(LEN('Personal MTs'!A50)&lt;&gt;12,"Tidak valid","OK"))</f>
        <v>-</v>
      </c>
      <c r="B50" s="30" t="str">
        <f>IF('Personal MTs'!B50="","-",IF(LEN('Personal MTs'!B50)&lt;&gt;8,"Tidak valid","OK"))</f>
        <v>-</v>
      </c>
      <c r="C50" s="31" t="str">
        <f>IF('Personal MTs'!C50="","-",IF(LEN('Personal MTs'!C50)&lt;5,"Cek lagi","OK"))</f>
        <v>-</v>
      </c>
      <c r="D50" s="30" t="str">
        <f>IF('Personal MTs'!D50="","-",IF('Personal MTs'!D50="MTsN","OK",IF('Personal MTs'!D50="MTsS","OK","Tidak valid")))</f>
        <v>-</v>
      </c>
      <c r="E50" s="30" t="str">
        <f>IF('Personal MTs'!E50="","-",IF(LEN('Personal MTs'!E50)&lt;5,"Cek lagi","OK"))</f>
        <v>-</v>
      </c>
      <c r="F50" s="30" t="str">
        <f>IF('Personal MTs'!F50="","-",IF(LEN('Personal MTs'!F50)&lt;4,"Cek lagi","OK"))</f>
        <v>-</v>
      </c>
      <c r="G50" s="30" t="str">
        <f>IF('Personal MTs'!G50="","-",IF(LEN('Personal MTs'!G50)&lt;4,"Cek lagi","OK"))</f>
        <v>-</v>
      </c>
      <c r="H50" s="30" t="str">
        <f>IF('Personal MTs'!H50="","-",IF(LEN('Personal MTs'!H50)&lt;4,"Cek lagi","OK"))</f>
        <v>-</v>
      </c>
      <c r="I50" s="30" t="str">
        <f>IF('Personal MTs'!I50="","-",IF(LEN('Personal MTs'!I50)&lt;4,"Cek lagi","OK"))</f>
        <v>-</v>
      </c>
      <c r="J50" s="30" t="str">
        <f>IF('Personal MTs'!J50="","-",IF(LEN('Personal MTs'!J50)&lt;&gt;5,"Tidak valid","OK"))</f>
        <v>-</v>
      </c>
      <c r="K50" s="30" t="str">
        <f>IF('Personal MTs'!K50="","-",IF(LEN('Personal MTs'!K50)&lt;&gt;18,"Tidak valid",IF(VALUE('Personal MTs'!K50)&lt;0,"Cek lagi","OK")))</f>
        <v>-</v>
      </c>
      <c r="L50" s="30" t="str">
        <f>IF('Personal MTs'!L50="","-",IF(LEN('Personal MTs'!L50)&lt;&gt;16,"Tidak valid","OK"))</f>
        <v>-</v>
      </c>
      <c r="M50" s="30" t="str">
        <f>IF('Personal MTs'!M50="","-",IF(LEN('Personal MTs'!M50)&lt;4,"Cek lagi","OK"))</f>
        <v>-</v>
      </c>
      <c r="N50" s="30" t="str">
        <f>IF('Personal MTs'!N50="","-",IF(LEN('Personal MTs'!N50)&lt;16,"Tidak valid","OK"))</f>
        <v>-</v>
      </c>
      <c r="O50" s="30" t="str">
        <f>IF('Personal MTs'!O50="","-",IF(LEN('Personal MTs'!O50)&lt;4,"Cek lagi","OK"))</f>
        <v>-</v>
      </c>
      <c r="P50" s="31" t="str">
        <f>IF('Personal MTs'!P50="","-",IF(VALUE(LEFT('Personal MTs'!P50,2))&gt;31,"Tanggal tidak valid",IF(VALUE(LEFT(RIGHT('Personal MTs'!P50,7),2))&gt;12,"Bulan tidak valid",IF(VALUE(RIGHT('Personal MTs'!P50,4))&gt;2000,"Umur terlalu muda",IF(VALUE(RIGHT('Personal MTs'!P50,4))&lt;1945,"Umur terlalu tua","OK")))))</f>
        <v>-</v>
      </c>
      <c r="Q50" s="30" t="str">
        <f>IF('Personal MTs'!Q50="","-",IF('Personal MTs'!Q50="L","OK",IF('Personal MTs'!Q50="P","OK","Tidak valid")))</f>
        <v>-</v>
      </c>
      <c r="R50" s="30" t="str">
        <f>IF('Personal MTs'!R50="","-",IF(LEN('Personal MTs'!R50)&lt;4,"Cek lagi","OK"))</f>
        <v>-</v>
      </c>
      <c r="S50" s="30" t="str">
        <f>IF('Personal MTs'!S50="","-",IF('Personal MTs'!S50&gt;9,"Tidak valid","OK"))</f>
        <v>-</v>
      </c>
      <c r="T50" s="30" t="str">
        <f>IF('Personal MTs'!S50="","-",IF('Personal MTs'!S50&gt;2,IF('Personal MTs'!T50="","Wajib Diisi",IF(VALUE('Personal MTs'!T50)&gt;18,"Tidak valid","OK")),IF('Personal MTs'!S50&lt;3,IF('Personal MTs'!T50="","OK","Harap dikosongkan"))))</f>
        <v>-</v>
      </c>
      <c r="U50" s="30" t="str">
        <f>IF('Personal MTs'!U50="","-",IF('Personal MTs'!U50&gt;2,"Tidak valid",IF('Personal MTs'!U50&lt;1,"Tidak valid","OK")))</f>
        <v>-</v>
      </c>
      <c r="V50" s="30" t="str">
        <f>IF('Personal MTs'!U50="",IF('Personal MTs'!V50="","-","Tidak valid"),IF('Personal MTs'!U50=2,IF('Personal MTs'!V50="","Wajib Diisi",IF(VALUE('Personal MTs'!V50)&gt;1,"Tidak valid","OK")),IF('Personal MTs'!U50=1,IF('Personal MTs'!V50="","OK","Harap dikosongkan"))))</f>
        <v>-</v>
      </c>
      <c r="W50" s="31" t="str">
        <f>IF('Personal MTs'!U50=1,"OK",IF('Personal MTs'!V50="",IF('Personal MTs'!W50&lt;&gt;"","Harap dikosongkan","-"),IF('Personal MTs'!V50=0,IF('Personal MTs'!W50&lt;&gt;"","Harap dikosongkan","OK"),IF('Personal MTs'!W50="","Wajib Diisi",IF(VALUE(LEFT('Personal MTs'!W50,2))&gt;31,"Tanggal tidak valid",IF(VALUE(LEFT(RIGHT('Personal MTs'!W50,7),2))&gt;12,"Bulan tidak valid",IF(VALUE(RIGHT('Personal MTs'!W50,4))&gt;2016,"Tahun cek lagi",IF(VALUE(RIGHT('Personal MTs'!W50,4))&lt;1990,"Tahun cek lagi","OK"))))))))</f>
        <v>-</v>
      </c>
      <c r="X50" s="30" t="str">
        <f>IF('Personal MTs'!U50="","-",IF('Personal MTs'!U50=1,IF('Personal MTs'!X50="","Wajib Diisi",IF(VALUE(LEFT('Personal MTs'!X50,2))&gt;14,"Tidak valid","OK")),IF('Personal MTs'!U50=2,(IF('Personal MTs'!V50&lt;1,IF('Personal MTs'!X50="","OK","Harap dikosongkan"),IF('Personal MTs'!X50="","Wajib Diisi",IF(VALUE(LEFT('Personal MTs'!X50,2))&gt;14,"Tidak valid","OK")))))))</f>
        <v>-</v>
      </c>
      <c r="Y50" s="31" t="str">
        <f>IF('Personal MTs'!U50="","-",IF('Personal MTs'!U50=2,"OK",IF('Personal MTs'!U50=1,IF('Personal MTs'!Y50="","Wajib Diisi",IF('Personal MTs'!Y50="","-",IF(VALUE(LEFT('Personal MTs'!Y50,2))&gt;31,"Tanggal tidak valid",IF(VALUE(LEFT(RIGHT('Personal MTs'!Y50,7),2))&gt;12,"Bulan tidak valid",IF(VALUE(RIGHT('Personal MTs'!Y50,4))&gt;2016,"Tahun cek lagi",IF(VALUE(RIGHT('Personal MTs'!Y50,4))&lt;1960,"Tahun cek lagi","OK")))))))))</f>
        <v>-</v>
      </c>
      <c r="Z50" s="31" t="str">
        <f>IF('Personal MTs'!Z50="","-",IF(VALUE(LEFT('Personal MTs'!Z50,2))&gt;31,"Tanggal tidak valid",IF(VALUE(LEFT(RIGHT('Personal MTs'!Z50,7),2))&gt;12,"Bulan tidak valid",IF(VALUE(RIGHT('Personal MTs'!Z50,4))&gt;2016,"Tahun cek lagi",IF(VALUE(RIGHT('Personal MTs'!Z50,4))&lt;1960,"Tahun cek lagi","OK")))))</f>
        <v>-</v>
      </c>
      <c r="AA50" s="31" t="str">
        <f>IF('Personal MTs'!AA50="","-",IF(VALUE(LEFT('Personal MTs'!AA50,2))&gt;31,"Tanggal tidak valid",IF(VALUE(LEFT(RIGHT('Personal MTs'!AA50,7),2))&gt;12,"Bulan tidak valid",IF(VALUE(RIGHT('Personal MTs'!AA50,4))&gt;2016,"Tahun cek lagi",IF(VALUE(RIGHT('Personal MTs'!AA50,4))&lt;1960,"Tahun cek lagi","OK")))))</f>
        <v>-</v>
      </c>
      <c r="AB50" s="30" t="str">
        <f>IF('Personal MTs'!AB50="","-",IF('Personal MTs'!AB50&gt;6,"Tidak valid",IF('Personal MTs'!AB50&lt;1,"Tidak valid","OK")))</f>
        <v>-</v>
      </c>
      <c r="AC50" s="30" t="str">
        <f>IF('Personal MTs'!AC50="","-",IF('Personal MTs'!AC50&gt;4,"Tidak valid",IF('Personal MTs'!AC50&lt;1,"Tidak valid","OK")))</f>
        <v>-</v>
      </c>
      <c r="AD50" s="30" t="str">
        <f>IF('Personal MTs'!AD50="","-",IF('Personal MTs'!AD50&gt;20000000,"Cek lagi","OK"))</f>
        <v>-</v>
      </c>
      <c r="AE50" s="30" t="str">
        <f>IF('Personal MTs'!AE50="","-",IF('Personal MTs'!AE50&gt;2,"Tidak valid",IF('Personal MTs'!AE50&lt;1,"Tidak valid","OK")))</f>
        <v>-</v>
      </c>
      <c r="AF50" s="30" t="str">
        <f>IF('Personal MTs'!AE50="",IF('Personal MTs'!AF50="","-","Harap dikosongkan"),IF('Personal MTs'!AE50=1,IF('Personal MTs'!AF50="","OK","Harap dikosongkan"),IF('Personal MTs'!AF50="","Wajib Diisi",IF('Personal MTs'!AF50&gt;8,"Tidak valid",IF('Personal MTs'!AF50&lt;1,"Tidak valid","OK")))))</f>
        <v>-</v>
      </c>
      <c r="AG50" s="53" t="str">
        <f>IF('Personal MTs'!AE50=1,IF('Personal MTs'!AG50="","OK","Harap dikosongkan"),IF('Personal MTs'!AF50="",IF('Personal MTs'!AF50="","-","Harap dikosongkan"),IF('Personal MTs'!AF50="",IF('Personal MTs'!AG50="","OK","Harap dikosongkan"),IF('Personal MTs'!AF50&lt;&gt;"",IF('Personal MTs'!AG50="","Wajib Diisi",IF(LEN('Personal MTs'!AG50)&lt;&gt;8,"Tidak valid","OK"))))))</f>
        <v>-</v>
      </c>
      <c r="AH50" s="30" t="str">
        <f>IF('Personal MTs'!AH50="","-",IF('Personal MTs'!AH50&gt;2,"Tidak valid",IF('Personal MTs'!AH50&lt;1,"Tidak valid","OK")))</f>
        <v>-</v>
      </c>
      <c r="AI50" s="30" t="str">
        <f>IF('Personal MTs'!AI50="","-",IF('Personal MTs'!AI50&gt;5,"Tidak valid",IF('Personal MTs'!AI50&lt;1,"Tidak valid","OK")))</f>
        <v>-</v>
      </c>
      <c r="AJ50" s="30" t="str">
        <f>IF('Personal MTs'!AH50="",IF('Personal MTs'!AJ50="","-","Kolom AA Wajib Diisi"),IF('Personal MTs'!AH50=1,IF('Personal MTs'!AJ50="","Wajib Diisi",IF(VALUE('Personal MTs'!AJ50)&gt;0,IF(VALUE('Personal MTs'!AJ50)&lt;34,"OK","Tidak valid"))),IF('Personal MTs'!AH50&gt;1,IF('Personal MTs'!AJ50="","OK","Harap dikosongkan"))))</f>
        <v>-</v>
      </c>
      <c r="AK50" s="30" t="str">
        <f>IF('Personal MTs'!AH50&amp;'Personal MTs'!AJ50&amp;'Personal MTs'!AK50="","-",IF(VALUE('Personal MTs'!AH50&amp;'Personal MTs'!AJ50&amp;'Personal MTs'!AK50)=2,"OK",IF('Personal MTs'!AJ50="",IF(VALUE('Personal MTs'!AK50)&gt;0,"Harap dikosongkan","-"),IF('Personal MTs'!AJ50&lt;&gt;"",IF(VALUE('Personal MTs'!AK50)&gt;0,IF(VALUE('Personal MTs'!AK50)&gt;50,"Cek lagi","OK"),"Wajib Diisi")))))</f>
        <v>-</v>
      </c>
      <c r="AL50" s="30" t="str">
        <f>IF('Personal MTs'!AH50="",IF('Personal MTs'!AL50="","-","Kolom Z Wajib Diisi"),IF('Personal MTs'!AH50=2,IF('Personal MTs'!AL50="","Wajib Diisi",IF(VALUE('Personal MTs'!AL50)&gt;0,IF(VALUE('Personal MTs'!AL50)&lt;9,"OK","Tidak valid"))),IF('Personal MTs'!AH50=1,IF('Personal MTs'!AL50="","OK","Harap dikosongkan"))))</f>
        <v>-</v>
      </c>
      <c r="AM50" s="30" t="str">
        <f>IF('Personal MTs'!AM50="","-",IF('Personal MTs'!AM50&gt;8,"Tidak valid","OK"))</f>
        <v>-</v>
      </c>
      <c r="AN50" s="30" t="str">
        <f>IF('Personal MTs'!AM50="",IF('Personal MTs'!AN50="","-",IF('Personal MTs'!AN50&lt;&gt;"","Kolom AC Wajib Diisi","OK")),IF('Personal MTs'!AM50&lt;&gt;"",IF('Personal MTs'!AN50="","Wajib Diisi",IF(VALUE('Personal MTs'!AN50)&gt;24,"Cek lagi","OK"))))</f>
        <v>-</v>
      </c>
      <c r="AO50" s="30" t="str">
        <f>IF('Personal MTs'!AO50="","-",IF('Personal MTs'!AO50&gt;8,"Tidak valid","OK"))</f>
        <v>-</v>
      </c>
      <c r="AP50" s="53" t="str">
        <f>IF('Personal MTs'!AO50="",IF('Personal MTs'!AP50="","-","Harap dikosongkan"),IF('Personal MTs'!AO50&lt;&gt;"",IF('Personal MTs'!AP50="","Wajib Diisi",IF(LEN('Personal MTs'!AP50)&lt;&gt;8,"Tidak valid","OK"))))</f>
        <v>-</v>
      </c>
      <c r="AQ50" s="30" t="str">
        <f>IF('Personal MTs'!AO50="",IF('Personal MTs'!AQ50="","-","Kolom AG Wajib Diisi"),IF('Personal MTs'!AO50&lt;9,IF('Personal MTs'!AQ50="","Wajib Diisi",IF(VALUE('Personal MTs'!AQ50)&lt;34,IF(VALUE('Personal MTs'!AQ50)&gt;0,"OK","Tidak valid")))))</f>
        <v>-</v>
      </c>
      <c r="AR50" s="30" t="str">
        <f>IF('Personal MTs'!AO50="",IF('Personal MTs'!AR50="","-",IF('Personal MTs'!AR50&lt;&gt;"","Kolom AG Wajib Diisi","OK")),IF('Personal MTs'!AO50&lt;&gt;"",IF('Personal MTs'!AR50="","Wajib Diisi",IF(VALUE('Personal MTs'!AR50)&gt;50,"Cek lagi","OK"))))</f>
        <v>-</v>
      </c>
      <c r="AS50" s="30" t="str">
        <f>IF('Personal MTs'!AS50="","-",IF('Personal MTs'!AS50&gt;1,"Tidak valid",IF('Personal MTs'!AS50&lt;0,"Tidak valid","OK")))</f>
        <v>-</v>
      </c>
      <c r="AT50" s="30" t="str">
        <f>IF('Personal MTs'!AS50="",IF('Personal MTs'!AT50&lt;&gt;"","Harap dikosongkan","-"),IF('Personal MTs'!AS50=0,IF('Personal MTs'!AT50&lt;&gt;"","Harap dikosongkan","OK"),IF('Personal MTs'!AT50="","Wajib Diisi",IF('Personal MTs'!AT50&gt;3,"Tidak valid",IF('Personal MTs'!AT50&lt;1,"Tidak valid","OK")))))</f>
        <v>-</v>
      </c>
      <c r="AU50" s="30" t="str">
        <f>IF('Personal MTs'!AS50="",IF('Personal MTs'!AU50&lt;&gt;"","Harap dikosongkan","-"),IF('Personal MTs'!AT50&lt;&gt;1,IF('Personal MTs'!AU50="","OK","Harap dikosongkan"),IF('Personal MTs'!AU50="","Wajib Diisi",IF('Personal MTs'!AU50&gt;2016,"Cek lagi",IF('Personal MTs'!AU50&lt;2005,"Cek lagi","OK")))))</f>
        <v>-</v>
      </c>
      <c r="AV50" s="30" t="str">
        <f>IF('Personal MTs'!AS50="",IF('Personal MTs'!AV50&lt;&gt;"","Harap dikosongkan","-"),IF('Personal MTs'!AT50&lt;&gt;1,IF('Personal MTs'!AV50="","OK","Harap dikosongkan"),IF('Personal MTs'!AV50="","Wajib Diisi",IF(VALUE('Personal MTs'!AV50)&gt;33,"Tidak valid",IF(VALUE('Personal MTs'!AV50)&lt;1,"Tidak valid","OK")))))</f>
        <v>-</v>
      </c>
      <c r="AW50" s="30" t="str">
        <f>IF('Personal MTs'!AS50="",IF('Personal MTs'!AW50="","-","Harap dikosongkan"),IF('Personal MTs'!AS50=0,IF('Personal MTs'!AW50="","OK","Harap dikosongkan"),IF('Personal MTs'!AT50="",IF('Personal MTs'!AW50="","-","Harap dikosongkan"),IF('Personal MTs'!AT50&lt;&gt;1,IF('Personal MTs'!AW50="","OK","Harap dikosongkan"),IF('Personal MTs'!AW50="","OK",IF(LEN('Personal MTs'!AW50)&lt;12,"Tidak valid",IF(LEN('Personal MTs'!AW50)&gt;14,"Tidak valid","OK")))))))</f>
        <v>-</v>
      </c>
      <c r="AX50" s="31" t="str">
        <f>IF('Personal MTs'!AS50="",IF('Personal MTs'!AX50="","-","Harap dikosongkan"),IF('Personal MTs'!AS50=0,IF('Personal MTs'!AX50="","OK","Harap dikosongkan"),IF('Personal MTs'!AT50="",IF('Personal MTs'!AX50="","-","Harap dikosongkan"),IF('Personal MTs'!AT50&lt;&gt;1,IF('Personal MTs'!AX50="","OK","Harap dikosongkan"),IF('Personal MTs'!AW50="",IF('Personal MTs'!AX50="","OK","Harap dikosongkan"),IF('Personal MTs'!AX50="","Wajib diisi",IF(LEN('Personal MTs'!AX50)&lt;5,"Cek lagi","OK")))))))</f>
        <v>-</v>
      </c>
      <c r="AY50" s="31" t="str">
        <f>IF('Personal MTs'!AS50="",IF('Personal MTs'!AY50="","-","Harap dikosongkan"),IF('Personal MTs'!AS50=0,IF('Personal MTs'!AY50="","OK","Harap dikosongkan"),IF('Personal MTs'!AT50="",IF('Personal MTs'!AY50="","-","Harap dikosongkan"),IF('Personal MTs'!AT50&lt;&gt;1,IF('Personal MTs'!AY50="","OK","Harap dikosongkan"),IF('Personal MTs'!AW50="",IF('Personal MTs'!AY50="","OK","Harap dikosongkan"),IF('Personal MTs'!AY50="","Wajib diisi",IF(VALUE(LEFT('Personal MTs'!AY50,2))&gt;31,"Tanggal tidak valid",IF(VALUE(LEFT(RIGHT('Personal MTs'!AY50,7),2))&gt;12,"Bulan tidak valid",IF(VALUE(RIGHT('Personal MTs'!AY50,4))&gt;2016,"Tahun cek lagi",IF(VALUE(RIGHT('Personal MTs'!AY50,4))&lt;2005,"Tahun cek lagi","OK"))))))))))</f>
        <v>-</v>
      </c>
      <c r="AZ50" s="30" t="str">
        <f>IF('Personal MTs'!AS50="",IF('Personal MTs'!AZ50="","-","Harap dikosongkan"),IF('Personal MTs'!AS50=0,IF('Personal MTs'!AZ50="","OK","Harap dikosongkan"),IF('Personal MTs'!AT50="",IF('Personal MTs'!AZ50="","-","Harap dikosongkan"),IF('Personal MTs'!AT50&lt;&gt;1,IF('Personal MTs'!AZ50="","OK","Harap dikosongkan"),IF('Personal MTs'!AW50="",IF('Personal MTs'!AZ50="","OK","Harap dikosongkan"),IF('Personal MTs'!AW50&lt;&gt;"",IF('Personal MTs'!AZ50="","Wajib diisi",IF('Personal MTs'!AZ50&gt;1,"Tidak valid","OK"))))))))</f>
        <v>-</v>
      </c>
      <c r="BA50" s="30" t="str">
        <f>IF('Personal MTs'!AS50="",IF('Personal MTs'!BA50="","-","Harap dikosongkan"),IF('Personal MTs'!AS50=0,IF('Personal MTs'!BA50="","OK","Harap dikosongkan"),IF('Personal MTs'!AT50="",IF('Personal MTs'!BA50="","-","Harap dikosongkan"),IF('Personal MTs'!AT50&lt;&gt;1,IF('Personal MTs'!BA50="","OK","Harap dikosongkan"),IF('Personal MTs'!AZ50=0,IF('Personal MTs'!BA50="","OK","Harap dikosongkan"),IF('Personal MTs'!AZ50=1,IF('Personal MTs'!BA50="","Wajib diisi",IF('Personal MTs'!AZ50="",IF('Personal MTs'!BA50="","-","Harap dikosongkan"),IF('Personal MTs'!AZ50=0,IF('Personal MTs'!BA50="","OK","Harap dikosongkan"),IF('Personal MTs'!BA50="","Wajib diisi",IF('Personal MTs'!BA50&gt;2016,"Tidak valid",IF('Personal MTs'!BA50&lt;2005,"Tidak valid",IF('Personal MTs'!BA50&gt;'Personal MTs'!BA50,"Cek lagi","OK")))))))))))))</f>
        <v>-</v>
      </c>
      <c r="BB50" s="30" t="str">
        <f>IF('Personal MTs'!AS50="",IF('Personal MTs'!BB50="","-","Harap dikosongkan"),IF('Personal MTs'!AS50=0,IF('Personal MTs'!BB50="","OK","Harap dikosongkan"),IF('Personal MTs'!AT50="",IF('Personal MTs'!BB50="","-","Harap dikosongkan"),IF('Personal MTs'!AT50&lt;&gt;1,IF('Personal MTs'!BB50="","OK","Harap dikosongkan"),IF('Personal MTs'!AZ50=0,IF('Personal MTs'!BB50="","OK","Harap dikosongkan"),IF('Personal MTs'!AZ50=1,IF('Personal MTs'!BB50="","Wajib diisi",IF('Personal MTs'!AZ50="",IF('Personal MTs'!BB50="","-","Harap dikosongkan"),IF('Personal MTs'!AZ50=0,IF('Personal MTs'!BB50="","OK","Harap dikosongkan"),IF('Personal MTs'!BB50="","Wajib diisi",IF('Personal MTs'!BB50&gt;20000000,"Cek lagi",IF('Personal MTs'!BB50&lt;100000,"Cek lagi","OK"))))))))))))</f>
        <v>-</v>
      </c>
      <c r="BC50" s="30" t="str">
        <f>IF('Personal MTs'!BC50="","-",IF('Personal MTs'!BC50&gt;1,"Tidak valid","OK"))</f>
        <v>-</v>
      </c>
      <c r="BD50" s="30" t="str">
        <f>IF('Personal MTs'!BC50="",IF('Personal MTs'!BD50="","-","Harap dikosongkan"),IF('Personal MTs'!BC50=0,IF('Personal MTs'!BD50="","OK","Harap dikosongkan"),IF('Personal MTs'!BD50="","Wajib Diisi",IF('Personal MTs'!BD50&gt;2016,"Tidak valid",IF('Personal MTs'!BD50&lt;2005,"Tidak valid","OK")))))</f>
        <v>-</v>
      </c>
      <c r="BE50" s="30" t="str">
        <f>IF('Personal MTs'!BC50="",IF('Personal MTs'!BE50="","-","Harap dikosongkan"),IF('Personal MTs'!BC50=0,IF('Personal MTs'!BE50="","OK","Harap dikosongkan"),IF('Personal MTs'!BE50="","Wajib Diisi",IF('Personal MTs'!BE50&gt;2000000,"Cek lagi",IF('Personal MTs'!BE50&lt;50000,"Cek lagi","OK")))))</f>
        <v>-</v>
      </c>
      <c r="BF50" s="30" t="str">
        <f>IF('Personal MTs'!BF50="","-",IF('Personal MTs'!BF50&gt;1,"Tidak valid","OK"))</f>
        <v>-</v>
      </c>
      <c r="BG50" s="30" t="str">
        <f>IF('Personal MTs'!BF50="",IF('Personal MTs'!BG50&lt;&gt;"","Harap dikosongkan","-"),IF('Personal MTs'!BF50=0,IF('Personal MTs'!BG50&lt;&gt;"","Harap dikosongkan","OK"),IF('Personal MTs'!BG50="","Wajib Diisi",IF('Personal MTs'!BG50&gt;4,"Tidak valid",IF('Personal MTs'!BG50&lt;1,"Tidak valid","OK")))))</f>
        <v>-</v>
      </c>
      <c r="BH50" s="30" t="str">
        <f>IF('Personal MTs'!BF50="",IF('Personal MTs'!BH50&lt;&gt;"","Harap dikosongkan","-"),IF('Personal MTs'!BF50=0,IF('Personal MTs'!BH50&lt;&gt;"","Harap dikosongkan","OK"),IF('Personal MTs'!BH50="","Wajib Diisi",IF('Personal MTs'!BH50&gt;4,"Tidak valid",IF('Personal MTs'!BH50&lt;1,"Tidak valid","OK")))))</f>
        <v>-</v>
      </c>
      <c r="BI50" s="30" t="str">
        <f>IF('Personal MTs'!BF50="",IF('Personal MTs'!BI50&lt;&gt;"","Harap dikosongkan","-"),IF('Personal MTs'!BF50=0,IF('Personal MTs'!BI50&lt;&gt;"","Harap dikosongkan","OK"),IF('Personal MTs'!BI50="","Wajib Diisi",IF('Personal MTs'!BI50&gt;2015,"Tidak valid",IF('Personal MTs'!BI50&lt;1980,"Tidak valid","OK")))))</f>
        <v>-</v>
      </c>
      <c r="BJ50" s="30" t="str">
        <f>IF('Personal MTs'!BJ50="","-",IF('Personal MTs'!BJ50&gt;1,"Tidak valid","OK"))</f>
        <v>-</v>
      </c>
      <c r="BK50" s="30" t="str">
        <f>IF('Personal MTs'!BJ50="",IF('Personal MTs'!BK50&lt;&gt;"","Kolom BJ harus diisi","-"),IF('Personal MTs'!BJ50=0,IF('Personal MTs'!BK50&lt;&gt;"","Harap dikosongkan","OK"),IF('Personal MTs'!BK50="","Wajib Diisi",IF('Personal MTs'!BK50&gt;2016,"Tidak valid",IF('Personal MTs'!BK50&lt;1980,"Tidak valid","OK")))))</f>
        <v>-</v>
      </c>
      <c r="BL50" s="30" t="str">
        <f>IF('Personal MTs'!BL50="","-",IF('Personal MTs'!BL50&gt;1,"Tidak valid","OK"))</f>
        <v>-</v>
      </c>
      <c r="BM50" s="30" t="str">
        <f>IF('Personal MTs'!BL50="",IF('Personal MTs'!BM50&lt;&gt;"","Kolom BL harus diisi","-"),IF('Personal MTs'!BL50=0,IF('Personal MTs'!BM50&lt;&gt;"","Harap dikosongkan","OK"),IF('Personal MTs'!BM50="","Wajib Diisi",IF('Personal MTs'!BM50&gt;2016,"Tidak valid",IF('Personal MTs'!BM50&lt;1980,"Tidak valid","OK")))))</f>
        <v>-</v>
      </c>
      <c r="BN50" s="30" t="str">
        <f>IF('Personal MTs'!BN50="","-",IF('Personal MTs'!BN50&gt;1,"Tidak valid","OK"))</f>
        <v>-</v>
      </c>
      <c r="BO50" s="30" t="str">
        <f>IF('Personal MTs'!BN50="",IF('Personal MTs'!BO50&lt;&gt;"","Kolom BN harus diisi","-"),IF('Personal MTs'!BN50=0,IF('Personal MTs'!BO50&lt;&gt;"","Harap dikosongkan","OK"),IF('Personal MTs'!BO50="","Wajib Diisi",IF('Personal MTs'!BO50&gt;2016,"Tidak valid",IF('Personal MTs'!BO50&lt;1980,"Tidak valid","OK")))))</f>
        <v>-</v>
      </c>
      <c r="BP50" s="30" t="str">
        <f>IF('Personal MTs'!BP50="","-",IF('Personal MTs'!BP50&gt;1,"Tidak valid","OK"))</f>
        <v>-</v>
      </c>
      <c r="BQ50" s="30" t="str">
        <f>IF('Personal MTs'!BP50="",IF('Personal MTs'!BQ50&lt;&gt;"","Kolom BP harus diisi","-"),IF('Personal MTs'!BP50=0,IF('Personal MTs'!BQ50&lt;&gt;"","Harap dikosongkan","OK"),IF('Personal MTs'!BQ50="","Wajib Diisi",IF('Personal MTs'!BQ50&gt;2016,"Tidak valid",IF('Personal MTs'!BQ50&lt;1980,"Tidak valid","OK")))))</f>
        <v>-</v>
      </c>
      <c r="BR50" s="30" t="str">
        <f>IF('Personal MTs'!BR50="","-",IF('Personal MTs'!BR50&gt;1,"Tidak valid","OK"))</f>
        <v>-</v>
      </c>
      <c r="BS50" s="30" t="str">
        <f>IF('Personal MTs'!BR50="",IF('Personal MTs'!BS50&lt;&gt;"","Kolom BR harus diisi","-"),IF('Personal MTs'!BR50=0,IF('Personal MTs'!BS50&lt;&gt;"","Harap dikosongkan","OK"),IF('Personal MTs'!BS50="","Wajib Diisi",IF('Personal MTs'!BS50&gt;2016,"Tidak valid",IF('Personal MTs'!BS50&lt;1980,"Tidak valid","OK")))))</f>
        <v>-</v>
      </c>
      <c r="BT50" s="30" t="str">
        <f>IF('Personal MTs'!BT50="","-",IF(LEN('Personal MTs'!BT50)&lt;5,"Cek lagi","OK"))</f>
        <v>-</v>
      </c>
      <c r="BU50" s="30" t="str">
        <f>IF('Personal MTs'!BU50="","-",IF(LEN('Personal MTs'!BU50)&lt;4,"Cek lagi","OK"))</f>
        <v>-</v>
      </c>
      <c r="BV50" s="30" t="str">
        <f>IF('Personal MTs'!BV50="","-",IF(LEN('Personal MTs'!BV50)&lt;4,"Cek lagi","OK"))</f>
        <v>-</v>
      </c>
      <c r="BW50" s="30" t="str">
        <f>IF('Personal MTs'!BW50="","-",IF(LEN('Personal MTs'!BW50)&lt;4,"Cek lagi","OK"))</f>
        <v>-</v>
      </c>
      <c r="BX50" s="30" t="str">
        <f>IF('Personal MTs'!BX50="","-",IF(LEN('Personal MTs'!BX50)&lt;4,"Cek lagi","OK"))</f>
        <v>-</v>
      </c>
      <c r="BY50" s="30" t="str">
        <f>IF('Personal MTs'!BY50="","-",IF(LEN('Personal MTs'!BY50)&lt;&gt;5,"Tidak valid","OK"))</f>
        <v>-</v>
      </c>
      <c r="BZ50" s="30" t="str">
        <f>IF('Personal MTs'!BZ50="","-",IF('Personal MTs'!BZ50&gt;5,"Tidak valid",IF('Personal MTs'!BZ50&lt;1,"Tidak valid","OK")))</f>
        <v>-</v>
      </c>
      <c r="CA50" s="30" t="str">
        <f>IF('Personal MTs'!CA50="","-",IF('Personal MTs'!CA50&gt;8,"Tidak valid",IF('Personal MTs'!CA50&lt;1,"Tidak valid","OK")))</f>
        <v>-</v>
      </c>
      <c r="CB50" s="30" t="str">
        <f>IF('Personal MTs'!CB50="","-",IF(LEN('Personal MTs'!CB50)&lt;9,"Cek lagi",IF(LEN('Personal MTs'!CB50)&gt;14,"Cek lagi","OK")))</f>
        <v>-</v>
      </c>
      <c r="CC50" s="103" t="str">
        <f>IF('Personal MTs'!CC50="","-",IF('Personal MTs'!CC50&gt;6,"Tidak valid",IF('Personal MTs'!CC50&lt;1,"Tidak valid","OK")))</f>
        <v>-</v>
      </c>
      <c r="CD50" s="103" t="str">
        <f>IF('Personal MTs'!CD50="","-",IF('Personal MTs'!CD50&gt;6,"Tidak valid",IF('Personal MTs'!CD50&lt;1,"Tidak valid","OK")))</f>
        <v>-</v>
      </c>
      <c r="CE50" s="103" t="str">
        <f>IF('Personal MTs'!S50="","-",IF('Personal MTs'!S50&lt;6,IF('Personal MTs'!CE50="","OK","Cek lagi Kolom S"),IF(AND('Personal MTs'!S50&lt;6,'Personal MTs'!CE50&lt;&gt;""),"Harap Dikosongkan",IF(AND('Personal MTs'!S50&lt;6,'Personal MTs'!CE50=""),"-",IF(AND('Personal MTs'!S50&gt;5,'Personal MTs'!CE50=""),"Wajib Diisi",IF(OR(AND('Personal MTs'!S50&gt;5,'Personal MTs'!CE50&lt;"01"),AND('Personal MTs'!S50&gt;5,'Personal MTs'!CE50&gt;"18")),"Tidak Valid","OK"))))))</f>
        <v>-</v>
      </c>
      <c r="CF50" s="103" t="str">
        <f>IF('Personal MTs'!S50="","-",IF('Personal MTs'!S50&lt;6,IF('Personal MTs'!CF50="","OK","Cek lagi Kolom S"),IF(AND('Personal MTs'!S50&lt;6,'Personal MTs'!CF50&lt;&gt;""),"Harap Dikosongkan",IF(AND('Personal MTs'!S50&lt;6,'Personal MTs'!CF50=""),"-",IF(AND('Personal MTs'!S50&gt;5,'Personal MTs'!CF50=""),"Wajib Diisi","OK")))))</f>
        <v>-</v>
      </c>
      <c r="CG50" s="103" t="str">
        <f>IF('Personal MTs'!S50="","-",IF('Personal MTs'!S50&lt;6,IF('Personal MTs'!CG50="","OK","Cek lagi Kolom S"),IF(AND('Personal MTs'!S50&lt;6,'Personal MTs'!CG50&lt;&gt;""),"Harap Dikosongkan",IF(AND('Personal MTs'!S50&lt;6,'Personal MTs'!CG50=""),"-",IF(AND('Personal MTs'!S50&gt;5,'Personal MTs'!CG50=""),"Wajib Diisi",IF(OR(AND('Personal MTs'!S50&gt;5,'Personal MTs'!CG50&lt;1980),AND('Personal MTs'!S50&gt;5,'Personal MTs'!CG50&gt;2016)),"Cek lagi","OK"))))))</f>
        <v>-</v>
      </c>
      <c r="CH50" s="103" t="str">
        <f>IF('Personal MTs'!S50="","-",IF('Personal MTs'!S50&lt;8,IF('Personal MTs'!CH50="","OK","Cek lagi Kolom S"),IF(AND('Personal MTs'!S50&lt;8,'Personal MTs'!CH50&lt;&gt;""),"Harap Dikosongkan",IF(AND('Personal MTs'!S50&lt;8,'Personal MTs'!CH50=""),"-",IF(AND('Personal MTs'!S50&gt;7,'Personal MTs'!CH50=""),"Wajib Diisi",IF(OR(AND('Personal MTs'!S50&gt;7,'Personal MTs'!CH50&lt;"01"),AND('Personal MTs'!S50&gt;7,'Personal MTs'!CH50&gt;"18")),"Tidak Valid","OK"))))))</f>
        <v>-</v>
      </c>
      <c r="CI50" s="103" t="str">
        <f>IF('Personal MTs'!S50="","-",IF('Personal MTs'!S50&lt;8,IF('Personal MTs'!CI50="","OK","Cek lagi Kolom S"),IF(AND('Personal MTs'!S50&lt;8,'Personal MTs'!CI50&lt;&gt;""),"Harap Dikosongkan",IF(AND('Personal MTs'!S50&lt;8,'Personal MTs'!CI50=""),"-",IF(AND('Personal MTs'!S50&gt;7,'Personal MTs'!CI50=""),"Wajib Diisi","OK")))))</f>
        <v>-</v>
      </c>
      <c r="CJ50" s="103" t="str">
        <f>IF('Personal MTs'!S50="","-",IF('Personal MTs'!S50&lt;8,IF('Personal MTs'!CJ50="","OK","Cek lagi Kolom S"),IF(AND('Personal MTs'!S50&lt;8,'Personal MTs'!CJ50&lt;&gt;""),"Harap Dikosongkan",IF(AND('Personal MTs'!S50&lt;8,'Personal MTs'!CJ50=""),"-",IF(AND('Personal MTs'!S50&gt;7,'Personal MTs'!CJ50=""),"Wajib Diisi",IF(OR(AND('Personal MTs'!S50&gt;7,'Personal MTs'!CJ50&lt;1980),AND('Personal MTs'!S50&gt;7,'Personal MTs'!CJ50&gt;2016)),"Cek lagi","OK"))))))</f>
        <v>-</v>
      </c>
      <c r="CK50" s="103" t="str">
        <f>IF('Personal MTs'!S50="","-",IF('Personal MTs'!S50&lt;9,IF('Personal MTs'!CK50="","OK","Cek lagi Kolom S"),IF(AND('Personal MTs'!S50&lt;9,'Personal MTs'!CK50&lt;&gt;""),"Harap Dikosongkan",IF(AND('Personal MTs'!S50&lt;9,'Personal MTs'!CK50=""),"-",IF(AND('Personal MTs'!S50&gt;8,'Personal MTs'!CK50=""),"Wajib Diisi",IF(OR(AND('Personal MTs'!S50&gt;8,'Personal MTs'!CK50&lt;"01"),AND('Personal MTs'!S50&gt;8,'Personal MTs'!CK50&gt;"18")),"Tidak Valid","OK"))))))</f>
        <v>-</v>
      </c>
      <c r="CL50" s="103" t="str">
        <f>IF('Personal MTs'!S50="","-",IF('Personal MTs'!S50&lt;9,IF('Personal MTs'!CL50="","OK","Cek lagi Kolom S"),IF(AND('Personal MTs'!S50&lt;9,'Personal MTs'!CL50&lt;&gt;""),"Harap Dikosongkan",IF(AND('Personal MTs'!S50&lt;9,'Personal MTs'!CL50=""),"-",IF(AND('Personal MTs'!S50&gt;8,'Personal MTs'!CL50=""),"Wajib Diisi","OK")))))</f>
        <v>-</v>
      </c>
      <c r="CM50" s="103" t="str">
        <f>IF('Personal MTs'!S50="","-",IF('Personal MTs'!S50&lt;9,IF('Personal MTs'!CM50="","OK","Cek lagi Kolom S"),IF(AND('Personal MTs'!S50&lt;9,'Personal MTs'!CM50&lt;&gt;""),"Harap Dikosongkan",IF(AND('Personal MTs'!S50&lt;9,'Personal MTs'!CM50=""),"-",IF(AND('Personal MTs'!S50&gt;8,'Personal MTs'!CM50=""),"Wajib Diisi",IF(OR(AND('Personal MTs'!S50&gt;8,'Personal MTs'!CM50&lt;1980),AND('Personal MTs'!S50&gt;8,'Personal MTs'!CM50&gt;2016)),"Cek lagi","OK"))))))</f>
        <v>-</v>
      </c>
      <c r="CN50" s="103" t="str">
        <f>IF(AND('Personal MTs'!AH50=1,'Personal MTs'!U50=2,'Personal MTs'!AC50=1),IF(AND('Personal MTs'!AH50=1,'Personal MTs'!U50=2,'Personal MTs'!AC50=1,'Personal MTs'!CN50=""),"Wajib Diisi",IF(AND('Personal MTs'!AH50=1,'Personal MTs'!U50=2,'Personal MTs'!AC50=1,'Personal MTs'!CN50&lt;&gt;""),"OK","-")),IF('Personal MTs'!CN50&lt;&gt;"","Harap Dikosongkan","-"))</f>
        <v>-</v>
      </c>
      <c r="CO50" s="103" t="str">
        <f>IF(AND('Personal MTs'!AH50=1,'Personal MTs'!U50=2,'Personal MTs'!AC50=1),IF('Personal MTs'!CO50="","Wajib Diisi",IF(VALUE(RIGHT('Personal MTs'!CO50,4))&gt;2016,"Tahun cek lagi",IF(VALUE(RIGHT('Personal MTs'!CO50,4))&lt;1961,"Tahun cek lagi","OK"))),IF('Personal MTs'!CO50&lt;&gt;"","Harap dikosongkan","-"))</f>
        <v>-</v>
      </c>
      <c r="CP50" s="103" t="str">
        <f>IF(AND('Personal MTs'!AH50=1,'Personal MTs'!U50=2,'Personal MTs'!AC50=1,'Personal MTs'!V50=1),IF(AND('Personal MTs'!AH50=1,'Personal MTs'!U50=2,'Personal MTs'!AC50=1,'Personal MTs'!CP50="",,'Personal MTs'!V50=1),"Wajib Diisi",IF(AND('Personal MTs'!AH50=1,'Personal MTs'!U50=2,'Personal MTs'!AC50=1,'Personal MTs'!CP50&lt;&gt;"",'Personal MTs'!V50=1),"OK","-")),IF('Personal MTs'!CP50&lt;&gt;"","Harap Dikosongkan","-"))</f>
        <v>-</v>
      </c>
      <c r="CQ50" s="103" t="str">
        <f>IF(AND('Personal MTs'!AH50=1,'Personal MTs'!U50=2,'Personal MTs'!AC50=1,'Personal MTs'!V50=1),IF('Personal MTs'!CQ50="","Wajib Diisi",IF(VALUE(RIGHT('Personal MTs'!CQ50,4))&gt;2016,"Tahun cek lagi",IF(VALUE(RIGHT('Personal MTs'!CQ50,4))&lt;2006,"Tahun cek lagi","OK"))),IF('Personal MTs'!CQ50&lt;&gt;"","Harap dikosongkan","-"))</f>
        <v>-</v>
      </c>
      <c r="CR50" s="103" t="str">
        <f>IF(AND('Personal MTs'!AS50="",'Personal MTs'!CR50=""),"-",IF(AND('Personal MTs'!AS50=0,'Personal MTs'!CR50=""),"OK",IF(AND('Personal MTs'!AS50=1,'Personal MTs'!CR50=""),"Wajib Diisi",IF('Personal MTs'!AS50="",IF('Personal MTs'!CR50&lt;&gt;"","Harap dikosongkan","-"),IF('Personal MTs'!AS50&gt;1,IF('Personal MTs'!CR50="","-","Harap dikosongkan"),IF('Personal MTs'!CR50="","-",IF(LEN('Personal MTs'!CR50)&gt;54,"Tidak valid",IF(LEN('Personal MTs'!CR50)&lt;2,"Tidak valid",IF(VALUE('Personal MTs'!CR50)&lt;0,"Cek lagi","OK")))))))))</f>
        <v>-</v>
      </c>
      <c r="CS50" s="103" t="str">
        <f>IF(AND('Personal MTs'!AS50="",'Personal MTs'!CS50=""),"-",IF(AND('Personal MTs'!AS50=0,'Personal MTs'!CS50=""),"OK",IF(AND('Personal MTs'!AS50=1,'Personal MTs'!CS50=""),"Wajib Diisi",IF(OR('Personal MTs'!AS50="",'Personal MTs'!AS50=0),IF('Personal MTs'!CS50&lt;&gt;"","Harap dikosongkan","-"),IF('Personal MTs'!AS50&gt;1,IF('Personal MTs'!CS50="","-","Harap dikosongkan"),IF('Personal MTs'!CS50="","-",IF(('Personal MTs'!CS50)&gt;6,"Tidak Valid",IF(('Personal MTs'!CS50)&lt;1,"Tidak Valid",IF(VALUE('Personal MTs'!CS50)&lt;0,"Cek lagi","OK")))))))))</f>
        <v>-</v>
      </c>
      <c r="CT50" s="103" t="str">
        <f>IF(AND('Personal MTs'!AS50="",'Personal MTs'!CT50=""),"-",IF(AND('Personal MTs'!AS50=0,'Personal MTs'!CT50=""),"OK",IF(AND('Personal MTs'!AT50=1,'Personal MTs'!CT50=""),"Wajib Diisi",IF(AND('Personal MTs'!AT50&gt;1,'Personal MTs'!CT50=""),"OK",IF(AND('Personal MTs'!AT50&lt;&gt;1,'Personal MTs'!CT50&lt;&gt;""),"Harap Dikosongkan",IF(AND('Personal MTs'!AT50=1,'Personal MTs'!CT50&lt;&gt;""),IF(VALUE(RIGHT('Personal MTs'!CT50,4))&gt;2016,"Tahun cek lagi",IF(VALUE(RIGHT('Personal MTs'!CT50,4))&lt;2006,"Tahun cek lagi","OK")),"-"))))))</f>
        <v>-</v>
      </c>
      <c r="CU50" s="103" t="str">
        <f>IF(AND('Personal MTs'!AS50="",'Personal MTs'!CU50=""),"-",IF(AND('Personal MTs'!AS50=0,'Personal MTs'!CU50=""),"OK",IF(AND('Personal MTs'!AT50=1,'Personal MTs'!CU50=""),"Wajib Diisi",IF(AND('Personal MTs'!AT50&gt;1,'Personal MTs'!CT50=""),"OK",IF(AND('Personal MTs'!AT50&lt;&gt;1,'Personal MTs'!CU50&lt;&gt;""),"Harap Dikosongkan",IF(AND('Personal MTs'!AT50=1,'Personal MTs'!CU50&lt;&gt;""),IF(LEN('Personal MTs'!CU50)&gt;54,"Tidak Valid",IF(LEN('Personal MTs'!CU50)&lt;2,"Tidak Valid","OK")),"-"))))))</f>
        <v>-</v>
      </c>
      <c r="CV50" s="103" t="str">
        <f>IF(AND('Personal MTs'!AS50="",'Personal MTs'!CV50=""),"-",IF(AND('Personal MTs'!AS50=0,'Personal MTs'!CV50=""),"OK",IF(AND('Personal MTs'!AT50=1,'Personal MTs'!CV50=""),"Wajib Diisi",IF(AND('Personal MTs'!AT50&gt;1,'Personal MTs'!CV50=""),"OK",IF(AND('Personal MTs'!AT50&lt;&gt;1,'Personal MTs'!CV50&lt;&gt;""),"Harap Dikosongkan",IF(AND('Personal MTs'!AT50=1,'Personal MTs'!CV50&lt;&gt;""),IF(VALUE(RIGHT('Personal MTs'!CV50,4))&gt;2016,"Tahun cek lagi",IF(VALUE(RIGHT('Personal MTs'!CV50,4))&lt;2006,"Tahun cek lagi","OK")),"-"))))))</f>
        <v>-</v>
      </c>
      <c r="CW50" s="103" t="str">
        <f>IF(AND('Personal MTs'!AS50="",'Personal MTs'!CW50=""),"-",IF(AND('Personal MTs'!AS50=0,'Personal MTs'!CW50=""),"OK",IF(AND('Personal MTs'!AS50=1,'Personal MTs'!CW50=""),"Wajib Diisi",IF(AND('Personal MTs'!AS50&lt;&gt;1,'Personal MTs'!CW50&lt;&gt;""),"Harap Dikosongkan",IF(AND('Personal MTs'!AS50=1,'Personal MTs'!CW50&lt;&gt;""),IF(LEN('Personal MTs'!CW50)&gt;3,"Tidak Valid",IF(LEN('Personal MTs'!CW50)&lt;3,"Tidak Valid","OK")),"-")))))</f>
        <v>-</v>
      </c>
      <c r="CX50" s="103" t="str">
        <f>IF(AND('Personal MTs'!AS50="",'Personal MTs'!CX50=""),"-",IF(AND('Personal MTs'!AS50=0,'Personal MTs'!CX50=""),"OK",IF(AND('Personal MTs'!AS50=1,'Personal MTs'!CX50=""),"Wajib Diisi",IF(AND('Personal MTs'!AS50&lt;&gt;1,'Personal MTs'!CX50&lt;&gt;""),"Harap Dikosongkan",IF(AND('Personal MTs'!AS50=1,'Personal MTs'!CX50&lt;&gt;""),"OK","-")))))</f>
        <v>-</v>
      </c>
    </row>
    <row r="51" spans="1:102" s="23" customFormat="1" ht="15" customHeight="1">
      <c r="A51" s="30" t="str">
        <f>IF('Personal MTs'!A51="","-",IF(LEN('Personal MTs'!A51)&lt;&gt;12,"Tidak valid","OK"))</f>
        <v>-</v>
      </c>
      <c r="B51" s="30" t="str">
        <f>IF('Personal MTs'!B51="","-",IF(LEN('Personal MTs'!B51)&lt;&gt;8,"Tidak valid","OK"))</f>
        <v>-</v>
      </c>
      <c r="C51" s="31" t="str">
        <f>IF('Personal MTs'!C51="","-",IF(LEN('Personal MTs'!C51)&lt;5,"Cek lagi","OK"))</f>
        <v>-</v>
      </c>
      <c r="D51" s="30" t="str">
        <f>IF('Personal MTs'!D51="","-",IF('Personal MTs'!D51="MTsN","OK",IF('Personal MTs'!D51="MTsS","OK","Tidak valid")))</f>
        <v>-</v>
      </c>
      <c r="E51" s="30" t="str">
        <f>IF('Personal MTs'!E51="","-",IF(LEN('Personal MTs'!E51)&lt;5,"Cek lagi","OK"))</f>
        <v>-</v>
      </c>
      <c r="F51" s="30" t="str">
        <f>IF('Personal MTs'!F51="","-",IF(LEN('Personal MTs'!F51)&lt;4,"Cek lagi","OK"))</f>
        <v>-</v>
      </c>
      <c r="G51" s="30" t="str">
        <f>IF('Personal MTs'!G51="","-",IF(LEN('Personal MTs'!G51)&lt;4,"Cek lagi","OK"))</f>
        <v>-</v>
      </c>
      <c r="H51" s="30" t="str">
        <f>IF('Personal MTs'!H51="","-",IF(LEN('Personal MTs'!H51)&lt;4,"Cek lagi","OK"))</f>
        <v>-</v>
      </c>
      <c r="I51" s="30" t="str">
        <f>IF('Personal MTs'!I51="","-",IF(LEN('Personal MTs'!I51)&lt;4,"Cek lagi","OK"))</f>
        <v>-</v>
      </c>
      <c r="J51" s="30" t="str">
        <f>IF('Personal MTs'!J51="","-",IF(LEN('Personal MTs'!J51)&lt;&gt;5,"Tidak valid","OK"))</f>
        <v>-</v>
      </c>
      <c r="K51" s="30" t="str">
        <f>IF('Personal MTs'!K51="","-",IF(LEN('Personal MTs'!K51)&lt;&gt;18,"Tidak valid",IF(VALUE('Personal MTs'!K51)&lt;0,"Cek lagi","OK")))</f>
        <v>-</v>
      </c>
      <c r="L51" s="30" t="str">
        <f>IF('Personal MTs'!L51="","-",IF(LEN('Personal MTs'!L51)&lt;&gt;16,"Tidak valid","OK"))</f>
        <v>-</v>
      </c>
      <c r="M51" s="30" t="str">
        <f>IF('Personal MTs'!M51="","-",IF(LEN('Personal MTs'!M51)&lt;4,"Cek lagi","OK"))</f>
        <v>-</v>
      </c>
      <c r="N51" s="30" t="str">
        <f>IF('Personal MTs'!N51="","-",IF(LEN('Personal MTs'!N51)&lt;16,"Tidak valid","OK"))</f>
        <v>-</v>
      </c>
      <c r="O51" s="30" t="str">
        <f>IF('Personal MTs'!O51="","-",IF(LEN('Personal MTs'!O51)&lt;4,"Cek lagi","OK"))</f>
        <v>-</v>
      </c>
      <c r="P51" s="31" t="str">
        <f>IF('Personal MTs'!P51="","-",IF(VALUE(LEFT('Personal MTs'!P51,2))&gt;31,"Tanggal tidak valid",IF(VALUE(LEFT(RIGHT('Personal MTs'!P51,7),2))&gt;12,"Bulan tidak valid",IF(VALUE(RIGHT('Personal MTs'!P51,4))&gt;2000,"Umur terlalu muda",IF(VALUE(RIGHT('Personal MTs'!P51,4))&lt;1945,"Umur terlalu tua","OK")))))</f>
        <v>-</v>
      </c>
      <c r="Q51" s="30" t="str">
        <f>IF('Personal MTs'!Q51="","-",IF('Personal MTs'!Q51="L","OK",IF('Personal MTs'!Q51="P","OK","Tidak valid")))</f>
        <v>-</v>
      </c>
      <c r="R51" s="30" t="str">
        <f>IF('Personal MTs'!R51="","-",IF(LEN('Personal MTs'!R51)&lt;4,"Cek lagi","OK"))</f>
        <v>-</v>
      </c>
      <c r="S51" s="30" t="str">
        <f>IF('Personal MTs'!S51="","-",IF('Personal MTs'!S51&gt;9,"Tidak valid","OK"))</f>
        <v>-</v>
      </c>
      <c r="T51" s="30" t="str">
        <f>IF('Personal MTs'!S51="","-",IF('Personal MTs'!S51&gt;2,IF('Personal MTs'!T51="","Wajib Diisi",IF(VALUE('Personal MTs'!T51)&gt;18,"Tidak valid","OK")),IF('Personal MTs'!S51&lt;3,IF('Personal MTs'!T51="","OK","Harap dikosongkan"))))</f>
        <v>-</v>
      </c>
      <c r="U51" s="30" t="str">
        <f>IF('Personal MTs'!U51="","-",IF('Personal MTs'!U51&gt;2,"Tidak valid",IF('Personal MTs'!U51&lt;1,"Tidak valid","OK")))</f>
        <v>-</v>
      </c>
      <c r="V51" s="30" t="str">
        <f>IF('Personal MTs'!U51="",IF('Personal MTs'!V51="","-","Tidak valid"),IF('Personal MTs'!U51=2,IF('Personal MTs'!V51="","Wajib Diisi",IF(VALUE('Personal MTs'!V51)&gt;1,"Tidak valid","OK")),IF('Personal MTs'!U51=1,IF('Personal MTs'!V51="","OK","Harap dikosongkan"))))</f>
        <v>-</v>
      </c>
      <c r="W51" s="31" t="str">
        <f>IF('Personal MTs'!U51=1,"OK",IF('Personal MTs'!V51="",IF('Personal MTs'!W51&lt;&gt;"","Harap dikosongkan","-"),IF('Personal MTs'!V51=0,IF('Personal MTs'!W51&lt;&gt;"","Harap dikosongkan","OK"),IF('Personal MTs'!W51="","Wajib Diisi",IF(VALUE(LEFT('Personal MTs'!W51,2))&gt;31,"Tanggal tidak valid",IF(VALUE(LEFT(RIGHT('Personal MTs'!W51,7),2))&gt;12,"Bulan tidak valid",IF(VALUE(RIGHT('Personal MTs'!W51,4))&gt;2016,"Tahun cek lagi",IF(VALUE(RIGHT('Personal MTs'!W51,4))&lt;1990,"Tahun cek lagi","OK"))))))))</f>
        <v>-</v>
      </c>
      <c r="X51" s="30" t="str">
        <f>IF('Personal MTs'!U51="","-",IF('Personal MTs'!U51=1,IF('Personal MTs'!X51="","Wajib Diisi",IF(VALUE(LEFT('Personal MTs'!X51,2))&gt;14,"Tidak valid","OK")),IF('Personal MTs'!U51=2,(IF('Personal MTs'!V51&lt;1,IF('Personal MTs'!X51="","OK","Harap dikosongkan"),IF('Personal MTs'!X51="","Wajib Diisi",IF(VALUE(LEFT('Personal MTs'!X51,2))&gt;14,"Tidak valid","OK")))))))</f>
        <v>-</v>
      </c>
      <c r="Y51" s="31" t="str">
        <f>IF('Personal MTs'!U51="","-",IF('Personal MTs'!U51=2,"OK",IF('Personal MTs'!U51=1,IF('Personal MTs'!Y51="","Wajib Diisi",IF('Personal MTs'!Y51="","-",IF(VALUE(LEFT('Personal MTs'!Y51,2))&gt;31,"Tanggal tidak valid",IF(VALUE(LEFT(RIGHT('Personal MTs'!Y51,7),2))&gt;12,"Bulan tidak valid",IF(VALUE(RIGHT('Personal MTs'!Y51,4))&gt;2016,"Tahun cek lagi",IF(VALUE(RIGHT('Personal MTs'!Y51,4))&lt;1960,"Tahun cek lagi","OK")))))))))</f>
        <v>-</v>
      </c>
      <c r="Z51" s="31" t="str">
        <f>IF('Personal MTs'!Z51="","-",IF(VALUE(LEFT('Personal MTs'!Z51,2))&gt;31,"Tanggal tidak valid",IF(VALUE(LEFT(RIGHT('Personal MTs'!Z51,7),2))&gt;12,"Bulan tidak valid",IF(VALUE(RIGHT('Personal MTs'!Z51,4))&gt;2016,"Tahun cek lagi",IF(VALUE(RIGHT('Personal MTs'!Z51,4))&lt;1960,"Tahun cek lagi","OK")))))</f>
        <v>-</v>
      </c>
      <c r="AA51" s="31" t="str">
        <f>IF('Personal MTs'!AA51="","-",IF(VALUE(LEFT('Personal MTs'!AA51,2))&gt;31,"Tanggal tidak valid",IF(VALUE(LEFT(RIGHT('Personal MTs'!AA51,7),2))&gt;12,"Bulan tidak valid",IF(VALUE(RIGHT('Personal MTs'!AA51,4))&gt;2016,"Tahun cek lagi",IF(VALUE(RIGHT('Personal MTs'!AA51,4))&lt;1960,"Tahun cek lagi","OK")))))</f>
        <v>-</v>
      </c>
      <c r="AB51" s="30" t="str">
        <f>IF('Personal MTs'!AB51="","-",IF('Personal MTs'!AB51&gt;6,"Tidak valid",IF('Personal MTs'!AB51&lt;1,"Tidak valid","OK")))</f>
        <v>-</v>
      </c>
      <c r="AC51" s="30" t="str">
        <f>IF('Personal MTs'!AC51="","-",IF('Personal MTs'!AC51&gt;4,"Tidak valid",IF('Personal MTs'!AC51&lt;1,"Tidak valid","OK")))</f>
        <v>-</v>
      </c>
      <c r="AD51" s="30" t="str">
        <f>IF('Personal MTs'!AD51="","-",IF('Personal MTs'!AD51&gt;20000000,"Cek lagi","OK"))</f>
        <v>-</v>
      </c>
      <c r="AE51" s="30" t="str">
        <f>IF('Personal MTs'!AE51="","-",IF('Personal MTs'!AE51&gt;2,"Tidak valid",IF('Personal MTs'!AE51&lt;1,"Tidak valid","OK")))</f>
        <v>-</v>
      </c>
      <c r="AF51" s="30" t="str">
        <f>IF('Personal MTs'!AE51="",IF('Personal MTs'!AF51="","-","Harap dikosongkan"),IF('Personal MTs'!AE51=1,IF('Personal MTs'!AF51="","OK","Harap dikosongkan"),IF('Personal MTs'!AF51="","Wajib Diisi",IF('Personal MTs'!AF51&gt;8,"Tidak valid",IF('Personal MTs'!AF51&lt;1,"Tidak valid","OK")))))</f>
        <v>-</v>
      </c>
      <c r="AG51" s="53" t="str">
        <f>IF('Personal MTs'!AE51=1,IF('Personal MTs'!AG51="","OK","Harap dikosongkan"),IF('Personal MTs'!AF51="",IF('Personal MTs'!AF51="","-","Harap dikosongkan"),IF('Personal MTs'!AF51="",IF('Personal MTs'!AG51="","OK","Harap dikosongkan"),IF('Personal MTs'!AF51&lt;&gt;"",IF('Personal MTs'!AG51="","Wajib Diisi",IF(LEN('Personal MTs'!AG51)&lt;&gt;8,"Tidak valid","OK"))))))</f>
        <v>-</v>
      </c>
      <c r="AH51" s="30" t="str">
        <f>IF('Personal MTs'!AH51="","-",IF('Personal MTs'!AH51&gt;2,"Tidak valid",IF('Personal MTs'!AH51&lt;1,"Tidak valid","OK")))</f>
        <v>-</v>
      </c>
      <c r="AI51" s="30" t="str">
        <f>IF('Personal MTs'!AI51="","-",IF('Personal MTs'!AI51&gt;5,"Tidak valid",IF('Personal MTs'!AI51&lt;1,"Tidak valid","OK")))</f>
        <v>-</v>
      </c>
      <c r="AJ51" s="30" t="str">
        <f>IF('Personal MTs'!AH51="",IF('Personal MTs'!AJ51="","-","Kolom AA Wajib Diisi"),IF('Personal MTs'!AH51=1,IF('Personal MTs'!AJ51="","Wajib Diisi",IF(VALUE('Personal MTs'!AJ51)&gt;0,IF(VALUE('Personal MTs'!AJ51)&lt;34,"OK","Tidak valid"))),IF('Personal MTs'!AH51&gt;1,IF('Personal MTs'!AJ51="","OK","Harap dikosongkan"))))</f>
        <v>-</v>
      </c>
      <c r="AK51" s="30" t="str">
        <f>IF('Personal MTs'!AH51&amp;'Personal MTs'!AJ51&amp;'Personal MTs'!AK51="","-",IF(VALUE('Personal MTs'!AH51&amp;'Personal MTs'!AJ51&amp;'Personal MTs'!AK51)=2,"OK",IF('Personal MTs'!AJ51="",IF(VALUE('Personal MTs'!AK51)&gt;0,"Harap dikosongkan","-"),IF('Personal MTs'!AJ51&lt;&gt;"",IF(VALUE('Personal MTs'!AK51)&gt;0,IF(VALUE('Personal MTs'!AK51)&gt;50,"Cek lagi","OK"),"Wajib Diisi")))))</f>
        <v>-</v>
      </c>
      <c r="AL51" s="30" t="str">
        <f>IF('Personal MTs'!AH51="",IF('Personal MTs'!AL51="","-","Kolom Z Wajib Diisi"),IF('Personal MTs'!AH51=2,IF('Personal MTs'!AL51="","Wajib Diisi",IF(VALUE('Personal MTs'!AL51)&gt;0,IF(VALUE('Personal MTs'!AL51)&lt;9,"OK","Tidak valid"))),IF('Personal MTs'!AH51=1,IF('Personal MTs'!AL51="","OK","Harap dikosongkan"))))</f>
        <v>-</v>
      </c>
      <c r="AM51" s="30" t="str">
        <f>IF('Personal MTs'!AM51="","-",IF('Personal MTs'!AM51&gt;8,"Tidak valid","OK"))</f>
        <v>-</v>
      </c>
      <c r="AN51" s="30" t="str">
        <f>IF('Personal MTs'!AM51="",IF('Personal MTs'!AN51="","-",IF('Personal MTs'!AN51&lt;&gt;"","Kolom AC Wajib Diisi","OK")),IF('Personal MTs'!AM51&lt;&gt;"",IF('Personal MTs'!AN51="","Wajib Diisi",IF(VALUE('Personal MTs'!AN51)&gt;24,"Cek lagi","OK"))))</f>
        <v>-</v>
      </c>
      <c r="AO51" s="30" t="str">
        <f>IF('Personal MTs'!AO51="","-",IF('Personal MTs'!AO51&gt;8,"Tidak valid","OK"))</f>
        <v>-</v>
      </c>
      <c r="AP51" s="53" t="str">
        <f>IF('Personal MTs'!AO51="",IF('Personal MTs'!AP51="","-","Harap dikosongkan"),IF('Personal MTs'!AO51&lt;&gt;"",IF('Personal MTs'!AP51="","Wajib Diisi",IF(LEN('Personal MTs'!AP51)&lt;&gt;8,"Tidak valid","OK"))))</f>
        <v>-</v>
      </c>
      <c r="AQ51" s="30" t="str">
        <f>IF('Personal MTs'!AO51="",IF('Personal MTs'!AQ51="","-","Kolom AG Wajib Diisi"),IF('Personal MTs'!AO51&lt;9,IF('Personal MTs'!AQ51="","Wajib Diisi",IF(VALUE('Personal MTs'!AQ51)&lt;34,IF(VALUE('Personal MTs'!AQ51)&gt;0,"OK","Tidak valid")))))</f>
        <v>-</v>
      </c>
      <c r="AR51" s="30" t="str">
        <f>IF('Personal MTs'!AO51="",IF('Personal MTs'!AR51="","-",IF('Personal MTs'!AR51&lt;&gt;"","Kolom AG Wajib Diisi","OK")),IF('Personal MTs'!AO51&lt;&gt;"",IF('Personal MTs'!AR51="","Wajib Diisi",IF(VALUE('Personal MTs'!AR51)&gt;50,"Cek lagi","OK"))))</f>
        <v>-</v>
      </c>
      <c r="AS51" s="30" t="str">
        <f>IF('Personal MTs'!AS51="","-",IF('Personal MTs'!AS51&gt;1,"Tidak valid",IF('Personal MTs'!AS51&lt;0,"Tidak valid","OK")))</f>
        <v>-</v>
      </c>
      <c r="AT51" s="30" t="str">
        <f>IF('Personal MTs'!AS51="",IF('Personal MTs'!AT51&lt;&gt;"","Harap dikosongkan","-"),IF('Personal MTs'!AS51=0,IF('Personal MTs'!AT51&lt;&gt;"","Harap dikosongkan","OK"),IF('Personal MTs'!AT51="","Wajib Diisi",IF('Personal MTs'!AT51&gt;3,"Tidak valid",IF('Personal MTs'!AT51&lt;1,"Tidak valid","OK")))))</f>
        <v>-</v>
      </c>
      <c r="AU51" s="30" t="str">
        <f>IF('Personal MTs'!AS51="",IF('Personal MTs'!AU51&lt;&gt;"","Harap dikosongkan","-"),IF('Personal MTs'!AT51&lt;&gt;1,IF('Personal MTs'!AU51="","OK","Harap dikosongkan"),IF('Personal MTs'!AU51="","Wajib Diisi",IF('Personal MTs'!AU51&gt;2016,"Cek lagi",IF('Personal MTs'!AU51&lt;2005,"Cek lagi","OK")))))</f>
        <v>-</v>
      </c>
      <c r="AV51" s="30" t="str">
        <f>IF('Personal MTs'!AS51="",IF('Personal MTs'!AV51&lt;&gt;"","Harap dikosongkan","-"),IF('Personal MTs'!AT51&lt;&gt;1,IF('Personal MTs'!AV51="","OK","Harap dikosongkan"),IF('Personal MTs'!AV51="","Wajib Diisi",IF(VALUE('Personal MTs'!AV51)&gt;33,"Tidak valid",IF(VALUE('Personal MTs'!AV51)&lt;1,"Tidak valid","OK")))))</f>
        <v>-</v>
      </c>
      <c r="AW51" s="30" t="str">
        <f>IF('Personal MTs'!AS51="",IF('Personal MTs'!AW51="","-","Harap dikosongkan"),IF('Personal MTs'!AS51=0,IF('Personal MTs'!AW51="","OK","Harap dikosongkan"),IF('Personal MTs'!AT51="",IF('Personal MTs'!AW51="","-","Harap dikosongkan"),IF('Personal MTs'!AT51&lt;&gt;1,IF('Personal MTs'!AW51="","OK","Harap dikosongkan"),IF('Personal MTs'!AW51="","OK",IF(LEN('Personal MTs'!AW51)&lt;12,"Tidak valid",IF(LEN('Personal MTs'!AW51)&gt;14,"Tidak valid","OK")))))))</f>
        <v>-</v>
      </c>
      <c r="AX51" s="31" t="str">
        <f>IF('Personal MTs'!AS51="",IF('Personal MTs'!AX51="","-","Harap dikosongkan"),IF('Personal MTs'!AS51=0,IF('Personal MTs'!AX51="","OK","Harap dikosongkan"),IF('Personal MTs'!AT51="",IF('Personal MTs'!AX51="","-","Harap dikosongkan"),IF('Personal MTs'!AT51&lt;&gt;1,IF('Personal MTs'!AX51="","OK","Harap dikosongkan"),IF('Personal MTs'!AW51="",IF('Personal MTs'!AX51="","OK","Harap dikosongkan"),IF('Personal MTs'!AX51="","Wajib diisi",IF(LEN('Personal MTs'!AX51)&lt;5,"Cek lagi","OK")))))))</f>
        <v>-</v>
      </c>
      <c r="AY51" s="31" t="str">
        <f>IF('Personal MTs'!AS51="",IF('Personal MTs'!AY51="","-","Harap dikosongkan"),IF('Personal MTs'!AS51=0,IF('Personal MTs'!AY51="","OK","Harap dikosongkan"),IF('Personal MTs'!AT51="",IF('Personal MTs'!AY51="","-","Harap dikosongkan"),IF('Personal MTs'!AT51&lt;&gt;1,IF('Personal MTs'!AY51="","OK","Harap dikosongkan"),IF('Personal MTs'!AW51="",IF('Personal MTs'!AY51="","OK","Harap dikosongkan"),IF('Personal MTs'!AY51="","Wajib diisi",IF(VALUE(LEFT('Personal MTs'!AY51,2))&gt;31,"Tanggal tidak valid",IF(VALUE(LEFT(RIGHT('Personal MTs'!AY51,7),2))&gt;12,"Bulan tidak valid",IF(VALUE(RIGHT('Personal MTs'!AY51,4))&gt;2016,"Tahun cek lagi",IF(VALUE(RIGHT('Personal MTs'!AY51,4))&lt;2005,"Tahun cek lagi","OK"))))))))))</f>
        <v>-</v>
      </c>
      <c r="AZ51" s="30" t="str">
        <f>IF('Personal MTs'!AS51="",IF('Personal MTs'!AZ51="","-","Harap dikosongkan"),IF('Personal MTs'!AS51=0,IF('Personal MTs'!AZ51="","OK","Harap dikosongkan"),IF('Personal MTs'!AT51="",IF('Personal MTs'!AZ51="","-","Harap dikosongkan"),IF('Personal MTs'!AT51&lt;&gt;1,IF('Personal MTs'!AZ51="","OK","Harap dikosongkan"),IF('Personal MTs'!AW51="",IF('Personal MTs'!AZ51="","OK","Harap dikosongkan"),IF('Personal MTs'!AW51&lt;&gt;"",IF('Personal MTs'!AZ51="","Wajib diisi",IF('Personal MTs'!AZ51&gt;1,"Tidak valid","OK"))))))))</f>
        <v>-</v>
      </c>
      <c r="BA51" s="30" t="str">
        <f>IF('Personal MTs'!AS51="",IF('Personal MTs'!BA51="","-","Harap dikosongkan"),IF('Personal MTs'!AS51=0,IF('Personal MTs'!BA51="","OK","Harap dikosongkan"),IF('Personal MTs'!AT51="",IF('Personal MTs'!BA51="","-","Harap dikosongkan"),IF('Personal MTs'!AT51&lt;&gt;1,IF('Personal MTs'!BA51="","OK","Harap dikosongkan"),IF('Personal MTs'!AZ51=0,IF('Personal MTs'!BA51="","OK","Harap dikosongkan"),IF('Personal MTs'!AZ51=1,IF('Personal MTs'!BA51="","Wajib diisi",IF('Personal MTs'!AZ51="",IF('Personal MTs'!BA51="","-","Harap dikosongkan"),IF('Personal MTs'!AZ51=0,IF('Personal MTs'!BA51="","OK","Harap dikosongkan"),IF('Personal MTs'!BA51="","Wajib diisi",IF('Personal MTs'!BA51&gt;2016,"Tidak valid",IF('Personal MTs'!BA51&lt;2005,"Tidak valid",IF('Personal MTs'!BA51&gt;'Personal MTs'!BA51,"Cek lagi","OK")))))))))))))</f>
        <v>-</v>
      </c>
      <c r="BB51" s="30" t="str">
        <f>IF('Personal MTs'!AS51="",IF('Personal MTs'!BB51="","-","Harap dikosongkan"),IF('Personal MTs'!AS51=0,IF('Personal MTs'!BB51="","OK","Harap dikosongkan"),IF('Personal MTs'!AT51="",IF('Personal MTs'!BB51="","-","Harap dikosongkan"),IF('Personal MTs'!AT51&lt;&gt;1,IF('Personal MTs'!BB51="","OK","Harap dikosongkan"),IF('Personal MTs'!AZ51=0,IF('Personal MTs'!BB51="","OK","Harap dikosongkan"),IF('Personal MTs'!AZ51=1,IF('Personal MTs'!BB51="","Wajib diisi",IF('Personal MTs'!AZ51="",IF('Personal MTs'!BB51="","-","Harap dikosongkan"),IF('Personal MTs'!AZ51=0,IF('Personal MTs'!BB51="","OK","Harap dikosongkan"),IF('Personal MTs'!BB51="","Wajib diisi",IF('Personal MTs'!BB51&gt;20000000,"Cek lagi",IF('Personal MTs'!BB51&lt;100000,"Cek lagi","OK"))))))))))))</f>
        <v>-</v>
      </c>
      <c r="BC51" s="30" t="str">
        <f>IF('Personal MTs'!BC51="","-",IF('Personal MTs'!BC51&gt;1,"Tidak valid","OK"))</f>
        <v>-</v>
      </c>
      <c r="BD51" s="30" t="str">
        <f>IF('Personal MTs'!BC51="",IF('Personal MTs'!BD51="","-","Harap dikosongkan"),IF('Personal MTs'!BC51=0,IF('Personal MTs'!BD51="","OK","Harap dikosongkan"),IF('Personal MTs'!BD51="","Wajib Diisi",IF('Personal MTs'!BD51&gt;2016,"Tidak valid",IF('Personal MTs'!BD51&lt;2005,"Tidak valid","OK")))))</f>
        <v>-</v>
      </c>
      <c r="BE51" s="30" t="str">
        <f>IF('Personal MTs'!BC51="",IF('Personal MTs'!BE51="","-","Harap dikosongkan"),IF('Personal MTs'!BC51=0,IF('Personal MTs'!BE51="","OK","Harap dikosongkan"),IF('Personal MTs'!BE51="","Wajib Diisi",IF('Personal MTs'!BE51&gt;2000000,"Cek lagi",IF('Personal MTs'!BE51&lt;50000,"Cek lagi","OK")))))</f>
        <v>-</v>
      </c>
      <c r="BF51" s="30" t="str">
        <f>IF('Personal MTs'!BF51="","-",IF('Personal MTs'!BF51&gt;1,"Tidak valid","OK"))</f>
        <v>-</v>
      </c>
      <c r="BG51" s="30" t="str">
        <f>IF('Personal MTs'!BF51="",IF('Personal MTs'!BG51&lt;&gt;"","Harap dikosongkan","-"),IF('Personal MTs'!BF51=0,IF('Personal MTs'!BG51&lt;&gt;"","Harap dikosongkan","OK"),IF('Personal MTs'!BG51="","Wajib Diisi",IF('Personal MTs'!BG51&gt;4,"Tidak valid",IF('Personal MTs'!BG51&lt;1,"Tidak valid","OK")))))</f>
        <v>-</v>
      </c>
      <c r="BH51" s="30" t="str">
        <f>IF('Personal MTs'!BF51="",IF('Personal MTs'!BH51&lt;&gt;"","Harap dikosongkan","-"),IF('Personal MTs'!BF51=0,IF('Personal MTs'!BH51&lt;&gt;"","Harap dikosongkan","OK"),IF('Personal MTs'!BH51="","Wajib Diisi",IF('Personal MTs'!BH51&gt;4,"Tidak valid",IF('Personal MTs'!BH51&lt;1,"Tidak valid","OK")))))</f>
        <v>-</v>
      </c>
      <c r="BI51" s="30" t="str">
        <f>IF('Personal MTs'!BF51="",IF('Personal MTs'!BI51&lt;&gt;"","Harap dikosongkan","-"),IF('Personal MTs'!BF51=0,IF('Personal MTs'!BI51&lt;&gt;"","Harap dikosongkan","OK"),IF('Personal MTs'!BI51="","Wajib Diisi",IF('Personal MTs'!BI51&gt;2015,"Tidak valid",IF('Personal MTs'!BI51&lt;1980,"Tidak valid","OK")))))</f>
        <v>-</v>
      </c>
      <c r="BJ51" s="30" t="str">
        <f>IF('Personal MTs'!BJ51="","-",IF('Personal MTs'!BJ51&gt;1,"Tidak valid","OK"))</f>
        <v>-</v>
      </c>
      <c r="BK51" s="30" t="str">
        <f>IF('Personal MTs'!BJ51="",IF('Personal MTs'!BK51&lt;&gt;"","Kolom BJ harus diisi","-"),IF('Personal MTs'!BJ51=0,IF('Personal MTs'!BK51&lt;&gt;"","Harap dikosongkan","OK"),IF('Personal MTs'!BK51="","Wajib Diisi",IF('Personal MTs'!BK51&gt;2016,"Tidak valid",IF('Personal MTs'!BK51&lt;1980,"Tidak valid","OK")))))</f>
        <v>-</v>
      </c>
      <c r="BL51" s="30" t="str">
        <f>IF('Personal MTs'!BL51="","-",IF('Personal MTs'!BL51&gt;1,"Tidak valid","OK"))</f>
        <v>-</v>
      </c>
      <c r="BM51" s="30" t="str">
        <f>IF('Personal MTs'!BL51="",IF('Personal MTs'!BM51&lt;&gt;"","Kolom BL harus diisi","-"),IF('Personal MTs'!BL51=0,IF('Personal MTs'!BM51&lt;&gt;"","Harap dikosongkan","OK"),IF('Personal MTs'!BM51="","Wajib Diisi",IF('Personal MTs'!BM51&gt;2016,"Tidak valid",IF('Personal MTs'!BM51&lt;1980,"Tidak valid","OK")))))</f>
        <v>-</v>
      </c>
      <c r="BN51" s="30" t="str">
        <f>IF('Personal MTs'!BN51="","-",IF('Personal MTs'!BN51&gt;1,"Tidak valid","OK"))</f>
        <v>-</v>
      </c>
      <c r="BO51" s="30" t="str">
        <f>IF('Personal MTs'!BN51="",IF('Personal MTs'!BO51&lt;&gt;"","Kolom BN harus diisi","-"),IF('Personal MTs'!BN51=0,IF('Personal MTs'!BO51&lt;&gt;"","Harap dikosongkan","OK"),IF('Personal MTs'!BO51="","Wajib Diisi",IF('Personal MTs'!BO51&gt;2016,"Tidak valid",IF('Personal MTs'!BO51&lt;1980,"Tidak valid","OK")))))</f>
        <v>-</v>
      </c>
      <c r="BP51" s="30" t="str">
        <f>IF('Personal MTs'!BP51="","-",IF('Personal MTs'!BP51&gt;1,"Tidak valid","OK"))</f>
        <v>-</v>
      </c>
      <c r="BQ51" s="30" t="str">
        <f>IF('Personal MTs'!BP51="",IF('Personal MTs'!BQ51&lt;&gt;"","Kolom BP harus diisi","-"),IF('Personal MTs'!BP51=0,IF('Personal MTs'!BQ51&lt;&gt;"","Harap dikosongkan","OK"),IF('Personal MTs'!BQ51="","Wajib Diisi",IF('Personal MTs'!BQ51&gt;2016,"Tidak valid",IF('Personal MTs'!BQ51&lt;1980,"Tidak valid","OK")))))</f>
        <v>-</v>
      </c>
      <c r="BR51" s="30" t="str">
        <f>IF('Personal MTs'!BR51="","-",IF('Personal MTs'!BR51&gt;1,"Tidak valid","OK"))</f>
        <v>-</v>
      </c>
      <c r="BS51" s="30" t="str">
        <f>IF('Personal MTs'!BR51="",IF('Personal MTs'!BS51&lt;&gt;"","Kolom BR harus diisi","-"),IF('Personal MTs'!BR51=0,IF('Personal MTs'!BS51&lt;&gt;"","Harap dikosongkan","OK"),IF('Personal MTs'!BS51="","Wajib Diisi",IF('Personal MTs'!BS51&gt;2016,"Tidak valid",IF('Personal MTs'!BS51&lt;1980,"Tidak valid","OK")))))</f>
        <v>-</v>
      </c>
      <c r="BT51" s="30" t="str">
        <f>IF('Personal MTs'!BT51="","-",IF(LEN('Personal MTs'!BT51)&lt;5,"Cek lagi","OK"))</f>
        <v>-</v>
      </c>
      <c r="BU51" s="30" t="str">
        <f>IF('Personal MTs'!BU51="","-",IF(LEN('Personal MTs'!BU51)&lt;4,"Cek lagi","OK"))</f>
        <v>-</v>
      </c>
      <c r="BV51" s="30" t="str">
        <f>IF('Personal MTs'!BV51="","-",IF(LEN('Personal MTs'!BV51)&lt;4,"Cek lagi","OK"))</f>
        <v>-</v>
      </c>
      <c r="BW51" s="30" t="str">
        <f>IF('Personal MTs'!BW51="","-",IF(LEN('Personal MTs'!BW51)&lt;4,"Cek lagi","OK"))</f>
        <v>-</v>
      </c>
      <c r="BX51" s="30" t="str">
        <f>IF('Personal MTs'!BX51="","-",IF(LEN('Personal MTs'!BX51)&lt;4,"Cek lagi","OK"))</f>
        <v>-</v>
      </c>
      <c r="BY51" s="30" t="str">
        <f>IF('Personal MTs'!BY51="","-",IF(LEN('Personal MTs'!BY51)&lt;&gt;5,"Tidak valid","OK"))</f>
        <v>-</v>
      </c>
      <c r="BZ51" s="30" t="str">
        <f>IF('Personal MTs'!BZ51="","-",IF('Personal MTs'!BZ51&gt;5,"Tidak valid",IF('Personal MTs'!BZ51&lt;1,"Tidak valid","OK")))</f>
        <v>-</v>
      </c>
      <c r="CA51" s="30" t="str">
        <f>IF('Personal MTs'!CA51="","-",IF('Personal MTs'!CA51&gt;8,"Tidak valid",IF('Personal MTs'!CA51&lt;1,"Tidak valid","OK")))</f>
        <v>-</v>
      </c>
      <c r="CB51" s="30" t="str">
        <f>IF('Personal MTs'!CB51="","-",IF(LEN('Personal MTs'!CB51)&lt;9,"Cek lagi",IF(LEN('Personal MTs'!CB51)&gt;14,"Cek lagi","OK")))</f>
        <v>-</v>
      </c>
      <c r="CC51" s="103" t="str">
        <f>IF('Personal MTs'!CC51="","-",IF('Personal MTs'!CC51&gt;6,"Tidak valid",IF('Personal MTs'!CC51&lt;1,"Tidak valid","OK")))</f>
        <v>-</v>
      </c>
      <c r="CD51" s="103" t="str">
        <f>IF('Personal MTs'!CD51="","-",IF('Personal MTs'!CD51&gt;6,"Tidak valid",IF('Personal MTs'!CD51&lt;1,"Tidak valid","OK")))</f>
        <v>-</v>
      </c>
      <c r="CE51" s="103" t="str">
        <f>IF('Personal MTs'!S51="","-",IF('Personal MTs'!S51&lt;6,IF('Personal MTs'!CE51="","OK","Cek lagi Kolom S"),IF(AND('Personal MTs'!S51&lt;6,'Personal MTs'!CE51&lt;&gt;""),"Harap Dikosongkan",IF(AND('Personal MTs'!S51&lt;6,'Personal MTs'!CE51=""),"-",IF(AND('Personal MTs'!S51&gt;5,'Personal MTs'!CE51=""),"Wajib Diisi",IF(OR(AND('Personal MTs'!S51&gt;5,'Personal MTs'!CE51&lt;"01"),AND('Personal MTs'!S51&gt;5,'Personal MTs'!CE51&gt;"18")),"Tidak Valid","OK"))))))</f>
        <v>-</v>
      </c>
      <c r="CF51" s="103" t="str">
        <f>IF('Personal MTs'!S51="","-",IF('Personal MTs'!S51&lt;6,IF('Personal MTs'!CF51="","OK","Cek lagi Kolom S"),IF(AND('Personal MTs'!S51&lt;6,'Personal MTs'!CF51&lt;&gt;""),"Harap Dikosongkan",IF(AND('Personal MTs'!S51&lt;6,'Personal MTs'!CF51=""),"-",IF(AND('Personal MTs'!S51&gt;5,'Personal MTs'!CF51=""),"Wajib Diisi","OK")))))</f>
        <v>-</v>
      </c>
      <c r="CG51" s="103" t="str">
        <f>IF('Personal MTs'!S51="","-",IF('Personal MTs'!S51&lt;6,IF('Personal MTs'!CG51="","OK","Cek lagi Kolom S"),IF(AND('Personal MTs'!S51&lt;6,'Personal MTs'!CG51&lt;&gt;""),"Harap Dikosongkan",IF(AND('Personal MTs'!S51&lt;6,'Personal MTs'!CG51=""),"-",IF(AND('Personal MTs'!S51&gt;5,'Personal MTs'!CG51=""),"Wajib Diisi",IF(OR(AND('Personal MTs'!S51&gt;5,'Personal MTs'!CG51&lt;1980),AND('Personal MTs'!S51&gt;5,'Personal MTs'!CG51&gt;2016)),"Cek lagi","OK"))))))</f>
        <v>-</v>
      </c>
      <c r="CH51" s="103" t="str">
        <f>IF('Personal MTs'!S51="","-",IF('Personal MTs'!S51&lt;8,IF('Personal MTs'!CH51="","OK","Cek lagi Kolom S"),IF(AND('Personal MTs'!S51&lt;8,'Personal MTs'!CH51&lt;&gt;""),"Harap Dikosongkan",IF(AND('Personal MTs'!S51&lt;8,'Personal MTs'!CH51=""),"-",IF(AND('Personal MTs'!S51&gt;7,'Personal MTs'!CH51=""),"Wajib Diisi",IF(OR(AND('Personal MTs'!S51&gt;7,'Personal MTs'!CH51&lt;"01"),AND('Personal MTs'!S51&gt;7,'Personal MTs'!CH51&gt;"18")),"Tidak Valid","OK"))))))</f>
        <v>-</v>
      </c>
      <c r="CI51" s="103" t="str">
        <f>IF('Personal MTs'!S51="","-",IF('Personal MTs'!S51&lt;8,IF('Personal MTs'!CI51="","OK","Cek lagi Kolom S"),IF(AND('Personal MTs'!S51&lt;8,'Personal MTs'!CI51&lt;&gt;""),"Harap Dikosongkan",IF(AND('Personal MTs'!S51&lt;8,'Personal MTs'!CI51=""),"-",IF(AND('Personal MTs'!S51&gt;7,'Personal MTs'!CI51=""),"Wajib Diisi","OK")))))</f>
        <v>-</v>
      </c>
      <c r="CJ51" s="103" t="str">
        <f>IF('Personal MTs'!S51="","-",IF('Personal MTs'!S51&lt;8,IF('Personal MTs'!CJ51="","OK","Cek lagi Kolom S"),IF(AND('Personal MTs'!S51&lt;8,'Personal MTs'!CJ51&lt;&gt;""),"Harap Dikosongkan",IF(AND('Personal MTs'!S51&lt;8,'Personal MTs'!CJ51=""),"-",IF(AND('Personal MTs'!S51&gt;7,'Personal MTs'!CJ51=""),"Wajib Diisi",IF(OR(AND('Personal MTs'!S51&gt;7,'Personal MTs'!CJ51&lt;1980),AND('Personal MTs'!S51&gt;7,'Personal MTs'!CJ51&gt;2016)),"Cek lagi","OK"))))))</f>
        <v>-</v>
      </c>
      <c r="CK51" s="103" t="str">
        <f>IF('Personal MTs'!S51="","-",IF('Personal MTs'!S51&lt;9,IF('Personal MTs'!CK51="","OK","Cek lagi Kolom S"),IF(AND('Personal MTs'!S51&lt;9,'Personal MTs'!CK51&lt;&gt;""),"Harap Dikosongkan",IF(AND('Personal MTs'!S51&lt;9,'Personal MTs'!CK51=""),"-",IF(AND('Personal MTs'!S51&gt;8,'Personal MTs'!CK51=""),"Wajib Diisi",IF(OR(AND('Personal MTs'!S51&gt;8,'Personal MTs'!CK51&lt;"01"),AND('Personal MTs'!S51&gt;8,'Personal MTs'!CK51&gt;"18")),"Tidak Valid","OK"))))))</f>
        <v>-</v>
      </c>
      <c r="CL51" s="103" t="str">
        <f>IF('Personal MTs'!S51="","-",IF('Personal MTs'!S51&lt;9,IF('Personal MTs'!CL51="","OK","Cek lagi Kolom S"),IF(AND('Personal MTs'!S51&lt;9,'Personal MTs'!CL51&lt;&gt;""),"Harap Dikosongkan",IF(AND('Personal MTs'!S51&lt;9,'Personal MTs'!CL51=""),"-",IF(AND('Personal MTs'!S51&gt;8,'Personal MTs'!CL51=""),"Wajib Diisi","OK")))))</f>
        <v>-</v>
      </c>
      <c r="CM51" s="103" t="str">
        <f>IF('Personal MTs'!S51="","-",IF('Personal MTs'!S51&lt;9,IF('Personal MTs'!CM51="","OK","Cek lagi Kolom S"),IF(AND('Personal MTs'!S51&lt;9,'Personal MTs'!CM51&lt;&gt;""),"Harap Dikosongkan",IF(AND('Personal MTs'!S51&lt;9,'Personal MTs'!CM51=""),"-",IF(AND('Personal MTs'!S51&gt;8,'Personal MTs'!CM51=""),"Wajib Diisi",IF(OR(AND('Personal MTs'!S51&gt;8,'Personal MTs'!CM51&lt;1980),AND('Personal MTs'!S51&gt;8,'Personal MTs'!CM51&gt;2016)),"Cek lagi","OK"))))))</f>
        <v>-</v>
      </c>
      <c r="CN51" s="103" t="str">
        <f>IF(AND('Personal MTs'!AH51=1,'Personal MTs'!U51=2,'Personal MTs'!AC51=1),IF(AND('Personal MTs'!AH51=1,'Personal MTs'!U51=2,'Personal MTs'!AC51=1,'Personal MTs'!CN51=""),"Wajib Diisi",IF(AND('Personal MTs'!AH51=1,'Personal MTs'!U51=2,'Personal MTs'!AC51=1,'Personal MTs'!CN51&lt;&gt;""),"OK","-")),IF('Personal MTs'!CN51&lt;&gt;"","Harap Dikosongkan","-"))</f>
        <v>-</v>
      </c>
      <c r="CO51" s="103" t="str">
        <f>IF(AND('Personal MTs'!AH51=1,'Personal MTs'!U51=2,'Personal MTs'!AC51=1),IF('Personal MTs'!CO51="","Wajib Diisi",IF(VALUE(RIGHT('Personal MTs'!CO51,4))&gt;2016,"Tahun cek lagi",IF(VALUE(RIGHT('Personal MTs'!CO51,4))&lt;1961,"Tahun cek lagi","OK"))),IF('Personal MTs'!CO51&lt;&gt;"","Harap dikosongkan","-"))</f>
        <v>-</v>
      </c>
      <c r="CP51" s="103" t="str">
        <f>IF(AND('Personal MTs'!AH51=1,'Personal MTs'!U51=2,'Personal MTs'!AC51=1,'Personal MTs'!V51=1),IF(AND('Personal MTs'!AH51=1,'Personal MTs'!U51=2,'Personal MTs'!AC51=1,'Personal MTs'!CP51="",,'Personal MTs'!V51=1),"Wajib Diisi",IF(AND('Personal MTs'!AH51=1,'Personal MTs'!U51=2,'Personal MTs'!AC51=1,'Personal MTs'!CP51&lt;&gt;"",'Personal MTs'!V51=1),"OK","-")),IF('Personal MTs'!CP51&lt;&gt;"","Harap Dikosongkan","-"))</f>
        <v>-</v>
      </c>
      <c r="CQ51" s="103" t="str">
        <f>IF(AND('Personal MTs'!AH51=1,'Personal MTs'!U51=2,'Personal MTs'!AC51=1,'Personal MTs'!V51=1),IF('Personal MTs'!CQ51="","Wajib Diisi",IF(VALUE(RIGHT('Personal MTs'!CQ51,4))&gt;2016,"Tahun cek lagi",IF(VALUE(RIGHT('Personal MTs'!CQ51,4))&lt;2006,"Tahun cek lagi","OK"))),IF('Personal MTs'!CQ51&lt;&gt;"","Harap dikosongkan","-"))</f>
        <v>-</v>
      </c>
      <c r="CR51" s="103" t="str">
        <f>IF(AND('Personal MTs'!AS51="",'Personal MTs'!CR51=""),"-",IF(AND('Personal MTs'!AS51=0,'Personal MTs'!CR51=""),"OK",IF(AND('Personal MTs'!AS51=1,'Personal MTs'!CR51=""),"Wajib Diisi",IF('Personal MTs'!AS51="",IF('Personal MTs'!CR51&lt;&gt;"","Harap dikosongkan","-"),IF('Personal MTs'!AS51&gt;1,IF('Personal MTs'!CR51="","-","Harap dikosongkan"),IF('Personal MTs'!CR51="","-",IF(LEN('Personal MTs'!CR51)&gt;54,"Tidak valid",IF(LEN('Personal MTs'!CR51)&lt;2,"Tidak valid",IF(VALUE('Personal MTs'!CR51)&lt;0,"Cek lagi","OK")))))))))</f>
        <v>-</v>
      </c>
      <c r="CS51" s="103" t="str">
        <f>IF(AND('Personal MTs'!AS51="",'Personal MTs'!CS51=""),"-",IF(AND('Personal MTs'!AS51=0,'Personal MTs'!CS51=""),"OK",IF(AND('Personal MTs'!AS51=1,'Personal MTs'!CS51=""),"Wajib Diisi",IF(OR('Personal MTs'!AS51="",'Personal MTs'!AS51=0),IF('Personal MTs'!CS51&lt;&gt;"","Harap dikosongkan","-"),IF('Personal MTs'!AS51&gt;1,IF('Personal MTs'!CS51="","-","Harap dikosongkan"),IF('Personal MTs'!CS51="","-",IF(('Personal MTs'!CS51)&gt;6,"Tidak Valid",IF(('Personal MTs'!CS51)&lt;1,"Tidak Valid",IF(VALUE('Personal MTs'!CS51)&lt;0,"Cek lagi","OK")))))))))</f>
        <v>-</v>
      </c>
      <c r="CT51" s="103" t="str">
        <f>IF(AND('Personal MTs'!AS51="",'Personal MTs'!CT51=""),"-",IF(AND('Personal MTs'!AS51=0,'Personal MTs'!CT51=""),"OK",IF(AND('Personal MTs'!AT51=1,'Personal MTs'!CT51=""),"Wajib Diisi",IF(AND('Personal MTs'!AT51&gt;1,'Personal MTs'!CT51=""),"OK",IF(AND('Personal MTs'!AT51&lt;&gt;1,'Personal MTs'!CT51&lt;&gt;""),"Harap Dikosongkan",IF(AND('Personal MTs'!AT51=1,'Personal MTs'!CT51&lt;&gt;""),IF(VALUE(RIGHT('Personal MTs'!CT51,4))&gt;2016,"Tahun cek lagi",IF(VALUE(RIGHT('Personal MTs'!CT51,4))&lt;2006,"Tahun cek lagi","OK")),"-"))))))</f>
        <v>-</v>
      </c>
      <c r="CU51" s="103" t="str">
        <f>IF(AND('Personal MTs'!AS51="",'Personal MTs'!CU51=""),"-",IF(AND('Personal MTs'!AS51=0,'Personal MTs'!CU51=""),"OK",IF(AND('Personal MTs'!AT51=1,'Personal MTs'!CU51=""),"Wajib Diisi",IF(AND('Personal MTs'!AT51&gt;1,'Personal MTs'!CT51=""),"OK",IF(AND('Personal MTs'!AT51&lt;&gt;1,'Personal MTs'!CU51&lt;&gt;""),"Harap Dikosongkan",IF(AND('Personal MTs'!AT51=1,'Personal MTs'!CU51&lt;&gt;""),IF(LEN('Personal MTs'!CU51)&gt;54,"Tidak Valid",IF(LEN('Personal MTs'!CU51)&lt;2,"Tidak Valid","OK")),"-"))))))</f>
        <v>-</v>
      </c>
      <c r="CV51" s="103" t="str">
        <f>IF(AND('Personal MTs'!AS51="",'Personal MTs'!CV51=""),"-",IF(AND('Personal MTs'!AS51=0,'Personal MTs'!CV51=""),"OK",IF(AND('Personal MTs'!AT51=1,'Personal MTs'!CV51=""),"Wajib Diisi",IF(AND('Personal MTs'!AT51&gt;1,'Personal MTs'!CV51=""),"OK",IF(AND('Personal MTs'!AT51&lt;&gt;1,'Personal MTs'!CV51&lt;&gt;""),"Harap Dikosongkan",IF(AND('Personal MTs'!AT51=1,'Personal MTs'!CV51&lt;&gt;""),IF(VALUE(RIGHT('Personal MTs'!CV51,4))&gt;2016,"Tahun cek lagi",IF(VALUE(RIGHT('Personal MTs'!CV51,4))&lt;2006,"Tahun cek lagi","OK")),"-"))))))</f>
        <v>-</v>
      </c>
      <c r="CW51" s="103" t="str">
        <f>IF(AND('Personal MTs'!AS51="",'Personal MTs'!CW51=""),"-",IF(AND('Personal MTs'!AS51=0,'Personal MTs'!CW51=""),"OK",IF(AND('Personal MTs'!AS51=1,'Personal MTs'!CW51=""),"Wajib Diisi",IF(AND('Personal MTs'!AS51&lt;&gt;1,'Personal MTs'!CW51&lt;&gt;""),"Harap Dikosongkan",IF(AND('Personal MTs'!AS51=1,'Personal MTs'!CW51&lt;&gt;""),IF(LEN('Personal MTs'!CW51)&gt;3,"Tidak Valid",IF(LEN('Personal MTs'!CW51)&lt;3,"Tidak Valid","OK")),"-")))))</f>
        <v>-</v>
      </c>
      <c r="CX51" s="103" t="str">
        <f>IF(AND('Personal MTs'!AS51="",'Personal MTs'!CX51=""),"-",IF(AND('Personal MTs'!AS51=0,'Personal MTs'!CX51=""),"OK",IF(AND('Personal MTs'!AS51=1,'Personal MTs'!CX51=""),"Wajib Diisi",IF(AND('Personal MTs'!AS51&lt;&gt;1,'Personal MTs'!CX51&lt;&gt;""),"Harap Dikosongkan",IF(AND('Personal MTs'!AS51=1,'Personal MTs'!CX51&lt;&gt;""),"OK","-")))))</f>
        <v>-</v>
      </c>
    </row>
    <row r="52" spans="1:102" s="23" customFormat="1" ht="15" customHeight="1">
      <c r="A52" s="30" t="str">
        <f>IF('Personal MTs'!A52="","-",IF(LEN('Personal MTs'!A52)&lt;&gt;12,"Tidak valid","OK"))</f>
        <v>-</v>
      </c>
      <c r="B52" s="30" t="str">
        <f>IF('Personal MTs'!B52="","-",IF(LEN('Personal MTs'!B52)&lt;&gt;8,"Tidak valid","OK"))</f>
        <v>-</v>
      </c>
      <c r="C52" s="31" t="str">
        <f>IF('Personal MTs'!C52="","-",IF(LEN('Personal MTs'!C52)&lt;5,"Cek lagi","OK"))</f>
        <v>-</v>
      </c>
      <c r="D52" s="30" t="str">
        <f>IF('Personal MTs'!D52="","-",IF('Personal MTs'!D52="MTsN","OK",IF('Personal MTs'!D52="MTsS","OK","Tidak valid")))</f>
        <v>-</v>
      </c>
      <c r="E52" s="30" t="str">
        <f>IF('Personal MTs'!E52="","-",IF(LEN('Personal MTs'!E52)&lt;5,"Cek lagi","OK"))</f>
        <v>-</v>
      </c>
      <c r="F52" s="30" t="str">
        <f>IF('Personal MTs'!F52="","-",IF(LEN('Personal MTs'!F52)&lt;4,"Cek lagi","OK"))</f>
        <v>-</v>
      </c>
      <c r="G52" s="30" t="str">
        <f>IF('Personal MTs'!G52="","-",IF(LEN('Personal MTs'!G52)&lt;4,"Cek lagi","OK"))</f>
        <v>-</v>
      </c>
      <c r="H52" s="30" t="str">
        <f>IF('Personal MTs'!H52="","-",IF(LEN('Personal MTs'!H52)&lt;4,"Cek lagi","OK"))</f>
        <v>-</v>
      </c>
      <c r="I52" s="30" t="str">
        <f>IF('Personal MTs'!I52="","-",IF(LEN('Personal MTs'!I52)&lt;4,"Cek lagi","OK"))</f>
        <v>-</v>
      </c>
      <c r="J52" s="30" t="str">
        <f>IF('Personal MTs'!J52="","-",IF(LEN('Personal MTs'!J52)&lt;&gt;5,"Tidak valid","OK"))</f>
        <v>-</v>
      </c>
      <c r="K52" s="30" t="str">
        <f>IF('Personal MTs'!K52="","-",IF(LEN('Personal MTs'!K52)&lt;&gt;18,"Tidak valid",IF(VALUE('Personal MTs'!K52)&lt;0,"Cek lagi","OK")))</f>
        <v>-</v>
      </c>
      <c r="L52" s="30" t="str">
        <f>IF('Personal MTs'!L52="","-",IF(LEN('Personal MTs'!L52)&lt;&gt;16,"Tidak valid","OK"))</f>
        <v>-</v>
      </c>
      <c r="M52" s="30" t="str">
        <f>IF('Personal MTs'!M52="","-",IF(LEN('Personal MTs'!M52)&lt;4,"Cek lagi","OK"))</f>
        <v>-</v>
      </c>
      <c r="N52" s="30" t="str">
        <f>IF('Personal MTs'!N52="","-",IF(LEN('Personal MTs'!N52)&lt;16,"Tidak valid","OK"))</f>
        <v>-</v>
      </c>
      <c r="O52" s="30" t="str">
        <f>IF('Personal MTs'!O52="","-",IF(LEN('Personal MTs'!O52)&lt;4,"Cek lagi","OK"))</f>
        <v>-</v>
      </c>
      <c r="P52" s="31" t="str">
        <f>IF('Personal MTs'!P52="","-",IF(VALUE(LEFT('Personal MTs'!P52,2))&gt;31,"Tanggal tidak valid",IF(VALUE(LEFT(RIGHT('Personal MTs'!P52,7),2))&gt;12,"Bulan tidak valid",IF(VALUE(RIGHT('Personal MTs'!P52,4))&gt;2000,"Umur terlalu muda",IF(VALUE(RIGHT('Personal MTs'!P52,4))&lt;1945,"Umur terlalu tua","OK")))))</f>
        <v>-</v>
      </c>
      <c r="Q52" s="30" t="str">
        <f>IF('Personal MTs'!Q52="","-",IF('Personal MTs'!Q52="L","OK",IF('Personal MTs'!Q52="P","OK","Tidak valid")))</f>
        <v>-</v>
      </c>
      <c r="R52" s="30" t="str">
        <f>IF('Personal MTs'!R52="","-",IF(LEN('Personal MTs'!R52)&lt;4,"Cek lagi","OK"))</f>
        <v>-</v>
      </c>
      <c r="S52" s="30" t="str">
        <f>IF('Personal MTs'!S52="","-",IF('Personal MTs'!S52&gt;9,"Tidak valid","OK"))</f>
        <v>-</v>
      </c>
      <c r="T52" s="30" t="str">
        <f>IF('Personal MTs'!S52="","-",IF('Personal MTs'!S52&gt;2,IF('Personal MTs'!T52="","Wajib Diisi",IF(VALUE('Personal MTs'!T52)&gt;18,"Tidak valid","OK")),IF('Personal MTs'!S52&lt;3,IF('Personal MTs'!T52="","OK","Harap dikosongkan"))))</f>
        <v>-</v>
      </c>
      <c r="U52" s="30" t="str">
        <f>IF('Personal MTs'!U52="","-",IF('Personal MTs'!U52&gt;2,"Tidak valid",IF('Personal MTs'!U52&lt;1,"Tidak valid","OK")))</f>
        <v>-</v>
      </c>
      <c r="V52" s="30" t="str">
        <f>IF('Personal MTs'!U52="",IF('Personal MTs'!V52="","-","Tidak valid"),IF('Personal MTs'!U52=2,IF('Personal MTs'!V52="","Wajib Diisi",IF(VALUE('Personal MTs'!V52)&gt;1,"Tidak valid","OK")),IF('Personal MTs'!U52=1,IF('Personal MTs'!V52="","OK","Harap dikosongkan"))))</f>
        <v>-</v>
      </c>
      <c r="W52" s="31" t="str">
        <f>IF('Personal MTs'!U52=1,"OK",IF('Personal MTs'!V52="",IF('Personal MTs'!W52&lt;&gt;"","Harap dikosongkan","-"),IF('Personal MTs'!V52=0,IF('Personal MTs'!W52&lt;&gt;"","Harap dikosongkan","OK"),IF('Personal MTs'!W52="","Wajib Diisi",IF(VALUE(LEFT('Personal MTs'!W52,2))&gt;31,"Tanggal tidak valid",IF(VALUE(LEFT(RIGHT('Personal MTs'!W52,7),2))&gt;12,"Bulan tidak valid",IF(VALUE(RIGHT('Personal MTs'!W52,4))&gt;2016,"Tahun cek lagi",IF(VALUE(RIGHT('Personal MTs'!W52,4))&lt;1990,"Tahun cek lagi","OK"))))))))</f>
        <v>-</v>
      </c>
      <c r="X52" s="30" t="str">
        <f>IF('Personal MTs'!U52="","-",IF('Personal MTs'!U52=1,IF('Personal MTs'!X52="","Wajib Diisi",IF(VALUE(LEFT('Personal MTs'!X52,2))&gt;14,"Tidak valid","OK")),IF('Personal MTs'!U52=2,(IF('Personal MTs'!V52&lt;1,IF('Personal MTs'!X52="","OK","Harap dikosongkan"),IF('Personal MTs'!X52="","Wajib Diisi",IF(VALUE(LEFT('Personal MTs'!X52,2))&gt;14,"Tidak valid","OK")))))))</f>
        <v>-</v>
      </c>
      <c r="Y52" s="31" t="str">
        <f>IF('Personal MTs'!U52="","-",IF('Personal MTs'!U52=2,"OK",IF('Personal MTs'!U52=1,IF('Personal MTs'!Y52="","Wajib Diisi",IF('Personal MTs'!Y52="","-",IF(VALUE(LEFT('Personal MTs'!Y52,2))&gt;31,"Tanggal tidak valid",IF(VALUE(LEFT(RIGHT('Personal MTs'!Y52,7),2))&gt;12,"Bulan tidak valid",IF(VALUE(RIGHT('Personal MTs'!Y52,4))&gt;2016,"Tahun cek lagi",IF(VALUE(RIGHT('Personal MTs'!Y52,4))&lt;1960,"Tahun cek lagi","OK")))))))))</f>
        <v>-</v>
      </c>
      <c r="Z52" s="31" t="str">
        <f>IF('Personal MTs'!Z52="","-",IF(VALUE(LEFT('Personal MTs'!Z52,2))&gt;31,"Tanggal tidak valid",IF(VALUE(LEFT(RIGHT('Personal MTs'!Z52,7),2))&gt;12,"Bulan tidak valid",IF(VALUE(RIGHT('Personal MTs'!Z52,4))&gt;2016,"Tahun cek lagi",IF(VALUE(RIGHT('Personal MTs'!Z52,4))&lt;1960,"Tahun cek lagi","OK")))))</f>
        <v>-</v>
      </c>
      <c r="AA52" s="31" t="str">
        <f>IF('Personal MTs'!AA52="","-",IF(VALUE(LEFT('Personal MTs'!AA52,2))&gt;31,"Tanggal tidak valid",IF(VALUE(LEFT(RIGHT('Personal MTs'!AA52,7),2))&gt;12,"Bulan tidak valid",IF(VALUE(RIGHT('Personal MTs'!AA52,4))&gt;2016,"Tahun cek lagi",IF(VALUE(RIGHT('Personal MTs'!AA52,4))&lt;1960,"Tahun cek lagi","OK")))))</f>
        <v>-</v>
      </c>
      <c r="AB52" s="30" t="str">
        <f>IF('Personal MTs'!AB52="","-",IF('Personal MTs'!AB52&gt;6,"Tidak valid",IF('Personal MTs'!AB52&lt;1,"Tidak valid","OK")))</f>
        <v>-</v>
      </c>
      <c r="AC52" s="30" t="str">
        <f>IF('Personal MTs'!AC52="","-",IF('Personal MTs'!AC52&gt;4,"Tidak valid",IF('Personal MTs'!AC52&lt;1,"Tidak valid","OK")))</f>
        <v>-</v>
      </c>
      <c r="AD52" s="30" t="str">
        <f>IF('Personal MTs'!AD52="","-",IF('Personal MTs'!AD52&gt;20000000,"Cek lagi","OK"))</f>
        <v>-</v>
      </c>
      <c r="AE52" s="30" t="str">
        <f>IF('Personal MTs'!AE52="","-",IF('Personal MTs'!AE52&gt;2,"Tidak valid",IF('Personal MTs'!AE52&lt;1,"Tidak valid","OK")))</f>
        <v>-</v>
      </c>
      <c r="AF52" s="30" t="str">
        <f>IF('Personal MTs'!AE52="",IF('Personal MTs'!AF52="","-","Harap dikosongkan"),IF('Personal MTs'!AE52=1,IF('Personal MTs'!AF52="","OK","Harap dikosongkan"),IF('Personal MTs'!AF52="","Wajib Diisi",IF('Personal MTs'!AF52&gt;8,"Tidak valid",IF('Personal MTs'!AF52&lt;1,"Tidak valid","OK")))))</f>
        <v>-</v>
      </c>
      <c r="AG52" s="53" t="str">
        <f>IF('Personal MTs'!AE52=1,IF('Personal MTs'!AG52="","OK","Harap dikosongkan"),IF('Personal MTs'!AF52="",IF('Personal MTs'!AF52="","-","Harap dikosongkan"),IF('Personal MTs'!AF52="",IF('Personal MTs'!AG52="","OK","Harap dikosongkan"),IF('Personal MTs'!AF52&lt;&gt;"",IF('Personal MTs'!AG52="","Wajib Diisi",IF(LEN('Personal MTs'!AG52)&lt;&gt;8,"Tidak valid","OK"))))))</f>
        <v>-</v>
      </c>
      <c r="AH52" s="30" t="str">
        <f>IF('Personal MTs'!AH52="","-",IF('Personal MTs'!AH52&gt;2,"Tidak valid",IF('Personal MTs'!AH52&lt;1,"Tidak valid","OK")))</f>
        <v>-</v>
      </c>
      <c r="AI52" s="30" t="str">
        <f>IF('Personal MTs'!AI52="","-",IF('Personal MTs'!AI52&gt;5,"Tidak valid",IF('Personal MTs'!AI52&lt;1,"Tidak valid","OK")))</f>
        <v>-</v>
      </c>
      <c r="AJ52" s="30" t="str">
        <f>IF('Personal MTs'!AH52="",IF('Personal MTs'!AJ52="","-","Kolom AA Wajib Diisi"),IF('Personal MTs'!AH52=1,IF('Personal MTs'!AJ52="","Wajib Diisi",IF(VALUE('Personal MTs'!AJ52)&gt;0,IF(VALUE('Personal MTs'!AJ52)&lt;34,"OK","Tidak valid"))),IF('Personal MTs'!AH52&gt;1,IF('Personal MTs'!AJ52="","OK","Harap dikosongkan"))))</f>
        <v>-</v>
      </c>
      <c r="AK52" s="30" t="str">
        <f>IF('Personal MTs'!AH52&amp;'Personal MTs'!AJ52&amp;'Personal MTs'!AK52="","-",IF(VALUE('Personal MTs'!AH52&amp;'Personal MTs'!AJ52&amp;'Personal MTs'!AK52)=2,"OK",IF('Personal MTs'!AJ52="",IF(VALUE('Personal MTs'!AK52)&gt;0,"Harap dikosongkan","-"),IF('Personal MTs'!AJ52&lt;&gt;"",IF(VALUE('Personal MTs'!AK52)&gt;0,IF(VALUE('Personal MTs'!AK52)&gt;50,"Cek lagi","OK"),"Wajib Diisi")))))</f>
        <v>-</v>
      </c>
      <c r="AL52" s="30" t="str">
        <f>IF('Personal MTs'!AH52="",IF('Personal MTs'!AL52="","-","Kolom Z Wajib Diisi"),IF('Personal MTs'!AH52=2,IF('Personal MTs'!AL52="","Wajib Diisi",IF(VALUE('Personal MTs'!AL52)&gt;0,IF(VALUE('Personal MTs'!AL52)&lt;9,"OK","Tidak valid"))),IF('Personal MTs'!AH52=1,IF('Personal MTs'!AL52="","OK","Harap dikosongkan"))))</f>
        <v>-</v>
      </c>
      <c r="AM52" s="30" t="str">
        <f>IF('Personal MTs'!AM52="","-",IF('Personal MTs'!AM52&gt;8,"Tidak valid","OK"))</f>
        <v>-</v>
      </c>
      <c r="AN52" s="30" t="str">
        <f>IF('Personal MTs'!AM52="",IF('Personal MTs'!AN52="","-",IF('Personal MTs'!AN52&lt;&gt;"","Kolom AC Wajib Diisi","OK")),IF('Personal MTs'!AM52&lt;&gt;"",IF('Personal MTs'!AN52="","Wajib Diisi",IF(VALUE('Personal MTs'!AN52)&gt;24,"Cek lagi","OK"))))</f>
        <v>-</v>
      </c>
      <c r="AO52" s="30" t="str">
        <f>IF('Personal MTs'!AO52="","-",IF('Personal MTs'!AO52&gt;8,"Tidak valid","OK"))</f>
        <v>-</v>
      </c>
      <c r="AP52" s="53" t="str">
        <f>IF('Personal MTs'!AO52="",IF('Personal MTs'!AP52="","-","Harap dikosongkan"),IF('Personal MTs'!AO52&lt;&gt;"",IF('Personal MTs'!AP52="","Wajib Diisi",IF(LEN('Personal MTs'!AP52)&lt;&gt;8,"Tidak valid","OK"))))</f>
        <v>-</v>
      </c>
      <c r="AQ52" s="30" t="str">
        <f>IF('Personal MTs'!AO52="",IF('Personal MTs'!AQ52="","-","Kolom AG Wajib Diisi"),IF('Personal MTs'!AO52&lt;9,IF('Personal MTs'!AQ52="","Wajib Diisi",IF(VALUE('Personal MTs'!AQ52)&lt;34,IF(VALUE('Personal MTs'!AQ52)&gt;0,"OK","Tidak valid")))))</f>
        <v>-</v>
      </c>
      <c r="AR52" s="30" t="str">
        <f>IF('Personal MTs'!AO52="",IF('Personal MTs'!AR52="","-",IF('Personal MTs'!AR52&lt;&gt;"","Kolom AG Wajib Diisi","OK")),IF('Personal MTs'!AO52&lt;&gt;"",IF('Personal MTs'!AR52="","Wajib Diisi",IF(VALUE('Personal MTs'!AR52)&gt;50,"Cek lagi","OK"))))</f>
        <v>-</v>
      </c>
      <c r="AS52" s="30" t="str">
        <f>IF('Personal MTs'!AS52="","-",IF('Personal MTs'!AS52&gt;1,"Tidak valid",IF('Personal MTs'!AS52&lt;0,"Tidak valid","OK")))</f>
        <v>-</v>
      </c>
      <c r="AT52" s="30" t="str">
        <f>IF('Personal MTs'!AS52="",IF('Personal MTs'!AT52&lt;&gt;"","Harap dikosongkan","-"),IF('Personal MTs'!AS52=0,IF('Personal MTs'!AT52&lt;&gt;"","Harap dikosongkan","OK"),IF('Personal MTs'!AT52="","Wajib Diisi",IF('Personal MTs'!AT52&gt;3,"Tidak valid",IF('Personal MTs'!AT52&lt;1,"Tidak valid","OK")))))</f>
        <v>-</v>
      </c>
      <c r="AU52" s="30" t="str">
        <f>IF('Personal MTs'!AS52="",IF('Personal MTs'!AU52&lt;&gt;"","Harap dikosongkan","-"),IF('Personal MTs'!AT52&lt;&gt;1,IF('Personal MTs'!AU52="","OK","Harap dikosongkan"),IF('Personal MTs'!AU52="","Wajib Diisi",IF('Personal MTs'!AU52&gt;2016,"Cek lagi",IF('Personal MTs'!AU52&lt;2005,"Cek lagi","OK")))))</f>
        <v>-</v>
      </c>
      <c r="AV52" s="30" t="str">
        <f>IF('Personal MTs'!AS52="",IF('Personal MTs'!AV52&lt;&gt;"","Harap dikosongkan","-"),IF('Personal MTs'!AT52&lt;&gt;1,IF('Personal MTs'!AV52="","OK","Harap dikosongkan"),IF('Personal MTs'!AV52="","Wajib Diisi",IF(VALUE('Personal MTs'!AV52)&gt;33,"Tidak valid",IF(VALUE('Personal MTs'!AV52)&lt;1,"Tidak valid","OK")))))</f>
        <v>-</v>
      </c>
      <c r="AW52" s="30" t="str">
        <f>IF('Personal MTs'!AS52="",IF('Personal MTs'!AW52="","-","Harap dikosongkan"),IF('Personal MTs'!AS52=0,IF('Personal MTs'!AW52="","OK","Harap dikosongkan"),IF('Personal MTs'!AT52="",IF('Personal MTs'!AW52="","-","Harap dikosongkan"),IF('Personal MTs'!AT52&lt;&gt;1,IF('Personal MTs'!AW52="","OK","Harap dikosongkan"),IF('Personal MTs'!AW52="","OK",IF(LEN('Personal MTs'!AW52)&lt;12,"Tidak valid",IF(LEN('Personal MTs'!AW52)&gt;14,"Tidak valid","OK")))))))</f>
        <v>-</v>
      </c>
      <c r="AX52" s="31" t="str">
        <f>IF('Personal MTs'!AS52="",IF('Personal MTs'!AX52="","-","Harap dikosongkan"),IF('Personal MTs'!AS52=0,IF('Personal MTs'!AX52="","OK","Harap dikosongkan"),IF('Personal MTs'!AT52="",IF('Personal MTs'!AX52="","-","Harap dikosongkan"),IF('Personal MTs'!AT52&lt;&gt;1,IF('Personal MTs'!AX52="","OK","Harap dikosongkan"),IF('Personal MTs'!AW52="",IF('Personal MTs'!AX52="","OK","Harap dikosongkan"),IF('Personal MTs'!AX52="","Wajib diisi",IF(LEN('Personal MTs'!AX52)&lt;5,"Cek lagi","OK")))))))</f>
        <v>-</v>
      </c>
      <c r="AY52" s="31" t="str">
        <f>IF('Personal MTs'!AS52="",IF('Personal MTs'!AY52="","-","Harap dikosongkan"),IF('Personal MTs'!AS52=0,IF('Personal MTs'!AY52="","OK","Harap dikosongkan"),IF('Personal MTs'!AT52="",IF('Personal MTs'!AY52="","-","Harap dikosongkan"),IF('Personal MTs'!AT52&lt;&gt;1,IF('Personal MTs'!AY52="","OK","Harap dikosongkan"),IF('Personal MTs'!AW52="",IF('Personal MTs'!AY52="","OK","Harap dikosongkan"),IF('Personal MTs'!AY52="","Wajib diisi",IF(VALUE(LEFT('Personal MTs'!AY52,2))&gt;31,"Tanggal tidak valid",IF(VALUE(LEFT(RIGHT('Personal MTs'!AY52,7),2))&gt;12,"Bulan tidak valid",IF(VALUE(RIGHT('Personal MTs'!AY52,4))&gt;2016,"Tahun cek lagi",IF(VALUE(RIGHT('Personal MTs'!AY52,4))&lt;2005,"Tahun cek lagi","OK"))))))))))</f>
        <v>-</v>
      </c>
      <c r="AZ52" s="30" t="str">
        <f>IF('Personal MTs'!AS52="",IF('Personal MTs'!AZ52="","-","Harap dikosongkan"),IF('Personal MTs'!AS52=0,IF('Personal MTs'!AZ52="","OK","Harap dikosongkan"),IF('Personal MTs'!AT52="",IF('Personal MTs'!AZ52="","-","Harap dikosongkan"),IF('Personal MTs'!AT52&lt;&gt;1,IF('Personal MTs'!AZ52="","OK","Harap dikosongkan"),IF('Personal MTs'!AW52="",IF('Personal MTs'!AZ52="","OK","Harap dikosongkan"),IF('Personal MTs'!AW52&lt;&gt;"",IF('Personal MTs'!AZ52="","Wajib diisi",IF('Personal MTs'!AZ52&gt;1,"Tidak valid","OK"))))))))</f>
        <v>-</v>
      </c>
      <c r="BA52" s="30" t="str">
        <f>IF('Personal MTs'!AS52="",IF('Personal MTs'!BA52="","-","Harap dikosongkan"),IF('Personal MTs'!AS52=0,IF('Personal MTs'!BA52="","OK","Harap dikosongkan"),IF('Personal MTs'!AT52="",IF('Personal MTs'!BA52="","-","Harap dikosongkan"),IF('Personal MTs'!AT52&lt;&gt;1,IF('Personal MTs'!BA52="","OK","Harap dikosongkan"),IF('Personal MTs'!AZ52=0,IF('Personal MTs'!BA52="","OK","Harap dikosongkan"),IF('Personal MTs'!AZ52=1,IF('Personal MTs'!BA52="","Wajib diisi",IF('Personal MTs'!AZ52="",IF('Personal MTs'!BA52="","-","Harap dikosongkan"),IF('Personal MTs'!AZ52=0,IF('Personal MTs'!BA52="","OK","Harap dikosongkan"),IF('Personal MTs'!BA52="","Wajib diisi",IF('Personal MTs'!BA52&gt;2016,"Tidak valid",IF('Personal MTs'!BA52&lt;2005,"Tidak valid",IF('Personal MTs'!BA52&gt;'Personal MTs'!BA52,"Cek lagi","OK")))))))))))))</f>
        <v>-</v>
      </c>
      <c r="BB52" s="30" t="str">
        <f>IF('Personal MTs'!AS52="",IF('Personal MTs'!BB52="","-","Harap dikosongkan"),IF('Personal MTs'!AS52=0,IF('Personal MTs'!BB52="","OK","Harap dikosongkan"),IF('Personal MTs'!AT52="",IF('Personal MTs'!BB52="","-","Harap dikosongkan"),IF('Personal MTs'!AT52&lt;&gt;1,IF('Personal MTs'!BB52="","OK","Harap dikosongkan"),IF('Personal MTs'!AZ52=0,IF('Personal MTs'!BB52="","OK","Harap dikosongkan"),IF('Personal MTs'!AZ52=1,IF('Personal MTs'!BB52="","Wajib diisi",IF('Personal MTs'!AZ52="",IF('Personal MTs'!BB52="","-","Harap dikosongkan"),IF('Personal MTs'!AZ52=0,IF('Personal MTs'!BB52="","OK","Harap dikosongkan"),IF('Personal MTs'!BB52="","Wajib diisi",IF('Personal MTs'!BB52&gt;20000000,"Cek lagi",IF('Personal MTs'!BB52&lt;100000,"Cek lagi","OK"))))))))))))</f>
        <v>-</v>
      </c>
      <c r="BC52" s="30" t="str">
        <f>IF('Personal MTs'!BC52="","-",IF('Personal MTs'!BC52&gt;1,"Tidak valid","OK"))</f>
        <v>-</v>
      </c>
      <c r="BD52" s="30" t="str">
        <f>IF('Personal MTs'!BC52="",IF('Personal MTs'!BD52="","-","Harap dikosongkan"),IF('Personal MTs'!BC52=0,IF('Personal MTs'!BD52="","OK","Harap dikosongkan"),IF('Personal MTs'!BD52="","Wajib Diisi",IF('Personal MTs'!BD52&gt;2016,"Tidak valid",IF('Personal MTs'!BD52&lt;2005,"Tidak valid","OK")))))</f>
        <v>-</v>
      </c>
      <c r="BE52" s="30" t="str">
        <f>IF('Personal MTs'!BC52="",IF('Personal MTs'!BE52="","-","Harap dikosongkan"),IF('Personal MTs'!BC52=0,IF('Personal MTs'!BE52="","OK","Harap dikosongkan"),IF('Personal MTs'!BE52="","Wajib Diisi",IF('Personal MTs'!BE52&gt;2000000,"Cek lagi",IF('Personal MTs'!BE52&lt;50000,"Cek lagi","OK")))))</f>
        <v>-</v>
      </c>
      <c r="BF52" s="30" t="str">
        <f>IF('Personal MTs'!BF52="","-",IF('Personal MTs'!BF52&gt;1,"Tidak valid","OK"))</f>
        <v>-</v>
      </c>
      <c r="BG52" s="30" t="str">
        <f>IF('Personal MTs'!BF52="",IF('Personal MTs'!BG52&lt;&gt;"","Harap dikosongkan","-"),IF('Personal MTs'!BF52=0,IF('Personal MTs'!BG52&lt;&gt;"","Harap dikosongkan","OK"),IF('Personal MTs'!BG52="","Wajib Diisi",IF('Personal MTs'!BG52&gt;4,"Tidak valid",IF('Personal MTs'!BG52&lt;1,"Tidak valid","OK")))))</f>
        <v>-</v>
      </c>
      <c r="BH52" s="30" t="str">
        <f>IF('Personal MTs'!BF52="",IF('Personal MTs'!BH52&lt;&gt;"","Harap dikosongkan","-"),IF('Personal MTs'!BF52=0,IF('Personal MTs'!BH52&lt;&gt;"","Harap dikosongkan","OK"),IF('Personal MTs'!BH52="","Wajib Diisi",IF('Personal MTs'!BH52&gt;4,"Tidak valid",IF('Personal MTs'!BH52&lt;1,"Tidak valid","OK")))))</f>
        <v>-</v>
      </c>
      <c r="BI52" s="30" t="str">
        <f>IF('Personal MTs'!BF52="",IF('Personal MTs'!BI52&lt;&gt;"","Harap dikosongkan","-"),IF('Personal MTs'!BF52=0,IF('Personal MTs'!BI52&lt;&gt;"","Harap dikosongkan","OK"),IF('Personal MTs'!BI52="","Wajib Diisi",IF('Personal MTs'!BI52&gt;2015,"Tidak valid",IF('Personal MTs'!BI52&lt;1980,"Tidak valid","OK")))))</f>
        <v>-</v>
      </c>
      <c r="BJ52" s="30" t="str">
        <f>IF('Personal MTs'!BJ52="","-",IF('Personal MTs'!BJ52&gt;1,"Tidak valid","OK"))</f>
        <v>-</v>
      </c>
      <c r="BK52" s="30" t="str">
        <f>IF('Personal MTs'!BJ52="",IF('Personal MTs'!BK52&lt;&gt;"","Kolom BJ harus diisi","-"),IF('Personal MTs'!BJ52=0,IF('Personal MTs'!BK52&lt;&gt;"","Harap dikosongkan","OK"),IF('Personal MTs'!BK52="","Wajib Diisi",IF('Personal MTs'!BK52&gt;2016,"Tidak valid",IF('Personal MTs'!BK52&lt;1980,"Tidak valid","OK")))))</f>
        <v>-</v>
      </c>
      <c r="BL52" s="30" t="str">
        <f>IF('Personal MTs'!BL52="","-",IF('Personal MTs'!BL52&gt;1,"Tidak valid","OK"))</f>
        <v>-</v>
      </c>
      <c r="BM52" s="30" t="str">
        <f>IF('Personal MTs'!BL52="",IF('Personal MTs'!BM52&lt;&gt;"","Kolom BL harus diisi","-"),IF('Personal MTs'!BL52=0,IF('Personal MTs'!BM52&lt;&gt;"","Harap dikosongkan","OK"),IF('Personal MTs'!BM52="","Wajib Diisi",IF('Personal MTs'!BM52&gt;2016,"Tidak valid",IF('Personal MTs'!BM52&lt;1980,"Tidak valid","OK")))))</f>
        <v>-</v>
      </c>
      <c r="BN52" s="30" t="str">
        <f>IF('Personal MTs'!BN52="","-",IF('Personal MTs'!BN52&gt;1,"Tidak valid","OK"))</f>
        <v>-</v>
      </c>
      <c r="BO52" s="30" t="str">
        <f>IF('Personal MTs'!BN52="",IF('Personal MTs'!BO52&lt;&gt;"","Kolom BN harus diisi","-"),IF('Personal MTs'!BN52=0,IF('Personal MTs'!BO52&lt;&gt;"","Harap dikosongkan","OK"),IF('Personal MTs'!BO52="","Wajib Diisi",IF('Personal MTs'!BO52&gt;2016,"Tidak valid",IF('Personal MTs'!BO52&lt;1980,"Tidak valid","OK")))))</f>
        <v>-</v>
      </c>
      <c r="BP52" s="30" t="str">
        <f>IF('Personal MTs'!BP52="","-",IF('Personal MTs'!BP52&gt;1,"Tidak valid","OK"))</f>
        <v>-</v>
      </c>
      <c r="BQ52" s="30" t="str">
        <f>IF('Personal MTs'!BP52="",IF('Personal MTs'!BQ52&lt;&gt;"","Kolom BP harus diisi","-"),IF('Personal MTs'!BP52=0,IF('Personal MTs'!BQ52&lt;&gt;"","Harap dikosongkan","OK"),IF('Personal MTs'!BQ52="","Wajib Diisi",IF('Personal MTs'!BQ52&gt;2016,"Tidak valid",IF('Personal MTs'!BQ52&lt;1980,"Tidak valid","OK")))))</f>
        <v>-</v>
      </c>
      <c r="BR52" s="30" t="str">
        <f>IF('Personal MTs'!BR52="","-",IF('Personal MTs'!BR52&gt;1,"Tidak valid","OK"))</f>
        <v>-</v>
      </c>
      <c r="BS52" s="30" t="str">
        <f>IF('Personal MTs'!BR52="",IF('Personal MTs'!BS52&lt;&gt;"","Kolom BR harus diisi","-"),IF('Personal MTs'!BR52=0,IF('Personal MTs'!BS52&lt;&gt;"","Harap dikosongkan","OK"),IF('Personal MTs'!BS52="","Wajib Diisi",IF('Personal MTs'!BS52&gt;2016,"Tidak valid",IF('Personal MTs'!BS52&lt;1980,"Tidak valid","OK")))))</f>
        <v>-</v>
      </c>
      <c r="BT52" s="30" t="str">
        <f>IF('Personal MTs'!BT52="","-",IF(LEN('Personal MTs'!BT52)&lt;5,"Cek lagi","OK"))</f>
        <v>-</v>
      </c>
      <c r="BU52" s="30" t="str">
        <f>IF('Personal MTs'!BU52="","-",IF(LEN('Personal MTs'!BU52)&lt;4,"Cek lagi","OK"))</f>
        <v>-</v>
      </c>
      <c r="BV52" s="30" t="str">
        <f>IF('Personal MTs'!BV52="","-",IF(LEN('Personal MTs'!BV52)&lt;4,"Cek lagi","OK"))</f>
        <v>-</v>
      </c>
      <c r="BW52" s="30" t="str">
        <f>IF('Personal MTs'!BW52="","-",IF(LEN('Personal MTs'!BW52)&lt;4,"Cek lagi","OK"))</f>
        <v>-</v>
      </c>
      <c r="BX52" s="30" t="str">
        <f>IF('Personal MTs'!BX52="","-",IF(LEN('Personal MTs'!BX52)&lt;4,"Cek lagi","OK"))</f>
        <v>-</v>
      </c>
      <c r="BY52" s="30" t="str">
        <f>IF('Personal MTs'!BY52="","-",IF(LEN('Personal MTs'!BY52)&lt;&gt;5,"Tidak valid","OK"))</f>
        <v>-</v>
      </c>
      <c r="BZ52" s="30" t="str">
        <f>IF('Personal MTs'!BZ52="","-",IF('Personal MTs'!BZ52&gt;5,"Tidak valid",IF('Personal MTs'!BZ52&lt;1,"Tidak valid","OK")))</f>
        <v>-</v>
      </c>
      <c r="CA52" s="30" t="str">
        <f>IF('Personal MTs'!CA52="","-",IF('Personal MTs'!CA52&gt;8,"Tidak valid",IF('Personal MTs'!CA52&lt;1,"Tidak valid","OK")))</f>
        <v>-</v>
      </c>
      <c r="CB52" s="30" t="str">
        <f>IF('Personal MTs'!CB52="","-",IF(LEN('Personal MTs'!CB52)&lt;9,"Cek lagi",IF(LEN('Personal MTs'!CB52)&gt;14,"Cek lagi","OK")))</f>
        <v>-</v>
      </c>
      <c r="CC52" s="103" t="str">
        <f>IF('Personal MTs'!CC52="","-",IF('Personal MTs'!CC52&gt;6,"Tidak valid",IF('Personal MTs'!CC52&lt;1,"Tidak valid","OK")))</f>
        <v>-</v>
      </c>
      <c r="CD52" s="103" t="str">
        <f>IF('Personal MTs'!CD52="","-",IF('Personal MTs'!CD52&gt;6,"Tidak valid",IF('Personal MTs'!CD52&lt;1,"Tidak valid","OK")))</f>
        <v>-</v>
      </c>
      <c r="CE52" s="103" t="str">
        <f>IF('Personal MTs'!S52="","-",IF('Personal MTs'!S52&lt;6,IF('Personal MTs'!CE52="","OK","Cek lagi Kolom S"),IF(AND('Personal MTs'!S52&lt;6,'Personal MTs'!CE52&lt;&gt;""),"Harap Dikosongkan",IF(AND('Personal MTs'!S52&lt;6,'Personal MTs'!CE52=""),"-",IF(AND('Personal MTs'!S52&gt;5,'Personal MTs'!CE52=""),"Wajib Diisi",IF(OR(AND('Personal MTs'!S52&gt;5,'Personal MTs'!CE52&lt;"01"),AND('Personal MTs'!S52&gt;5,'Personal MTs'!CE52&gt;"18")),"Tidak Valid","OK"))))))</f>
        <v>-</v>
      </c>
      <c r="CF52" s="103" t="str">
        <f>IF('Personal MTs'!S52="","-",IF('Personal MTs'!S52&lt;6,IF('Personal MTs'!CF52="","OK","Cek lagi Kolom S"),IF(AND('Personal MTs'!S52&lt;6,'Personal MTs'!CF52&lt;&gt;""),"Harap Dikosongkan",IF(AND('Personal MTs'!S52&lt;6,'Personal MTs'!CF52=""),"-",IF(AND('Personal MTs'!S52&gt;5,'Personal MTs'!CF52=""),"Wajib Diisi","OK")))))</f>
        <v>-</v>
      </c>
      <c r="CG52" s="103" t="str">
        <f>IF('Personal MTs'!S52="","-",IF('Personal MTs'!S52&lt;6,IF('Personal MTs'!CG52="","OK","Cek lagi Kolom S"),IF(AND('Personal MTs'!S52&lt;6,'Personal MTs'!CG52&lt;&gt;""),"Harap Dikosongkan",IF(AND('Personal MTs'!S52&lt;6,'Personal MTs'!CG52=""),"-",IF(AND('Personal MTs'!S52&gt;5,'Personal MTs'!CG52=""),"Wajib Diisi",IF(OR(AND('Personal MTs'!S52&gt;5,'Personal MTs'!CG52&lt;1980),AND('Personal MTs'!S52&gt;5,'Personal MTs'!CG52&gt;2016)),"Cek lagi","OK"))))))</f>
        <v>-</v>
      </c>
      <c r="CH52" s="103" t="str">
        <f>IF('Personal MTs'!S52="","-",IF('Personal MTs'!S52&lt;8,IF('Personal MTs'!CH52="","OK","Cek lagi Kolom S"),IF(AND('Personal MTs'!S52&lt;8,'Personal MTs'!CH52&lt;&gt;""),"Harap Dikosongkan",IF(AND('Personal MTs'!S52&lt;8,'Personal MTs'!CH52=""),"-",IF(AND('Personal MTs'!S52&gt;7,'Personal MTs'!CH52=""),"Wajib Diisi",IF(OR(AND('Personal MTs'!S52&gt;7,'Personal MTs'!CH52&lt;"01"),AND('Personal MTs'!S52&gt;7,'Personal MTs'!CH52&gt;"18")),"Tidak Valid","OK"))))))</f>
        <v>-</v>
      </c>
      <c r="CI52" s="103" t="str">
        <f>IF('Personal MTs'!S52="","-",IF('Personal MTs'!S52&lt;8,IF('Personal MTs'!CI52="","OK","Cek lagi Kolom S"),IF(AND('Personal MTs'!S52&lt;8,'Personal MTs'!CI52&lt;&gt;""),"Harap Dikosongkan",IF(AND('Personal MTs'!S52&lt;8,'Personal MTs'!CI52=""),"-",IF(AND('Personal MTs'!S52&gt;7,'Personal MTs'!CI52=""),"Wajib Diisi","OK")))))</f>
        <v>-</v>
      </c>
      <c r="CJ52" s="103" t="str">
        <f>IF('Personal MTs'!S52="","-",IF('Personal MTs'!S52&lt;8,IF('Personal MTs'!CJ52="","OK","Cek lagi Kolom S"),IF(AND('Personal MTs'!S52&lt;8,'Personal MTs'!CJ52&lt;&gt;""),"Harap Dikosongkan",IF(AND('Personal MTs'!S52&lt;8,'Personal MTs'!CJ52=""),"-",IF(AND('Personal MTs'!S52&gt;7,'Personal MTs'!CJ52=""),"Wajib Diisi",IF(OR(AND('Personal MTs'!S52&gt;7,'Personal MTs'!CJ52&lt;1980),AND('Personal MTs'!S52&gt;7,'Personal MTs'!CJ52&gt;2016)),"Cek lagi","OK"))))))</f>
        <v>-</v>
      </c>
      <c r="CK52" s="103" t="str">
        <f>IF('Personal MTs'!S52="","-",IF('Personal MTs'!S52&lt;9,IF('Personal MTs'!CK52="","OK","Cek lagi Kolom S"),IF(AND('Personal MTs'!S52&lt;9,'Personal MTs'!CK52&lt;&gt;""),"Harap Dikosongkan",IF(AND('Personal MTs'!S52&lt;9,'Personal MTs'!CK52=""),"-",IF(AND('Personal MTs'!S52&gt;8,'Personal MTs'!CK52=""),"Wajib Diisi",IF(OR(AND('Personal MTs'!S52&gt;8,'Personal MTs'!CK52&lt;"01"),AND('Personal MTs'!S52&gt;8,'Personal MTs'!CK52&gt;"18")),"Tidak Valid","OK"))))))</f>
        <v>-</v>
      </c>
      <c r="CL52" s="103" t="str">
        <f>IF('Personal MTs'!S52="","-",IF('Personal MTs'!S52&lt;9,IF('Personal MTs'!CL52="","OK","Cek lagi Kolom S"),IF(AND('Personal MTs'!S52&lt;9,'Personal MTs'!CL52&lt;&gt;""),"Harap Dikosongkan",IF(AND('Personal MTs'!S52&lt;9,'Personal MTs'!CL52=""),"-",IF(AND('Personal MTs'!S52&gt;8,'Personal MTs'!CL52=""),"Wajib Diisi","OK")))))</f>
        <v>-</v>
      </c>
      <c r="CM52" s="103" t="str">
        <f>IF('Personal MTs'!S52="","-",IF('Personal MTs'!S52&lt;9,IF('Personal MTs'!CM52="","OK","Cek lagi Kolom S"),IF(AND('Personal MTs'!S52&lt;9,'Personal MTs'!CM52&lt;&gt;""),"Harap Dikosongkan",IF(AND('Personal MTs'!S52&lt;9,'Personal MTs'!CM52=""),"-",IF(AND('Personal MTs'!S52&gt;8,'Personal MTs'!CM52=""),"Wajib Diisi",IF(OR(AND('Personal MTs'!S52&gt;8,'Personal MTs'!CM52&lt;1980),AND('Personal MTs'!S52&gt;8,'Personal MTs'!CM52&gt;2016)),"Cek lagi","OK"))))))</f>
        <v>-</v>
      </c>
      <c r="CN52" s="103" t="str">
        <f>IF(AND('Personal MTs'!AH52=1,'Personal MTs'!U52=2,'Personal MTs'!AC52=1),IF(AND('Personal MTs'!AH52=1,'Personal MTs'!U52=2,'Personal MTs'!AC52=1,'Personal MTs'!CN52=""),"Wajib Diisi",IF(AND('Personal MTs'!AH52=1,'Personal MTs'!U52=2,'Personal MTs'!AC52=1,'Personal MTs'!CN52&lt;&gt;""),"OK","-")),IF('Personal MTs'!CN52&lt;&gt;"","Harap Dikosongkan","-"))</f>
        <v>-</v>
      </c>
      <c r="CO52" s="103" t="str">
        <f>IF(AND('Personal MTs'!AH52=1,'Personal MTs'!U52=2,'Personal MTs'!AC52=1),IF('Personal MTs'!CO52="","Wajib Diisi",IF(VALUE(RIGHT('Personal MTs'!CO52,4))&gt;2016,"Tahun cek lagi",IF(VALUE(RIGHT('Personal MTs'!CO52,4))&lt;1961,"Tahun cek lagi","OK"))),IF('Personal MTs'!CO52&lt;&gt;"","Harap dikosongkan","-"))</f>
        <v>-</v>
      </c>
      <c r="CP52" s="103" t="str">
        <f>IF(AND('Personal MTs'!AH52=1,'Personal MTs'!U52=2,'Personal MTs'!AC52=1,'Personal MTs'!V52=1),IF(AND('Personal MTs'!AH52=1,'Personal MTs'!U52=2,'Personal MTs'!AC52=1,'Personal MTs'!CP52="",,'Personal MTs'!V52=1),"Wajib Diisi",IF(AND('Personal MTs'!AH52=1,'Personal MTs'!U52=2,'Personal MTs'!AC52=1,'Personal MTs'!CP52&lt;&gt;"",'Personal MTs'!V52=1),"OK","-")),IF('Personal MTs'!CP52&lt;&gt;"","Harap Dikosongkan","-"))</f>
        <v>-</v>
      </c>
      <c r="CQ52" s="103" t="str">
        <f>IF(AND('Personal MTs'!AH52=1,'Personal MTs'!U52=2,'Personal MTs'!AC52=1,'Personal MTs'!V52=1),IF('Personal MTs'!CQ52="","Wajib Diisi",IF(VALUE(RIGHT('Personal MTs'!CQ52,4))&gt;2016,"Tahun cek lagi",IF(VALUE(RIGHT('Personal MTs'!CQ52,4))&lt;2006,"Tahun cek lagi","OK"))),IF('Personal MTs'!CQ52&lt;&gt;"","Harap dikosongkan","-"))</f>
        <v>-</v>
      </c>
      <c r="CR52" s="103" t="str">
        <f>IF(AND('Personal MTs'!AS52="",'Personal MTs'!CR52=""),"-",IF(AND('Personal MTs'!AS52=0,'Personal MTs'!CR52=""),"OK",IF(AND('Personal MTs'!AS52=1,'Personal MTs'!CR52=""),"Wajib Diisi",IF('Personal MTs'!AS52="",IF('Personal MTs'!CR52&lt;&gt;"","Harap dikosongkan","-"),IF('Personal MTs'!AS52&gt;1,IF('Personal MTs'!CR52="","-","Harap dikosongkan"),IF('Personal MTs'!CR52="","-",IF(LEN('Personal MTs'!CR52)&gt;54,"Tidak valid",IF(LEN('Personal MTs'!CR52)&lt;2,"Tidak valid",IF(VALUE('Personal MTs'!CR52)&lt;0,"Cek lagi","OK")))))))))</f>
        <v>-</v>
      </c>
      <c r="CS52" s="103" t="str">
        <f>IF(AND('Personal MTs'!AS52="",'Personal MTs'!CS52=""),"-",IF(AND('Personal MTs'!AS52=0,'Personal MTs'!CS52=""),"OK",IF(AND('Personal MTs'!AS52=1,'Personal MTs'!CS52=""),"Wajib Diisi",IF(OR('Personal MTs'!AS52="",'Personal MTs'!AS52=0),IF('Personal MTs'!CS52&lt;&gt;"","Harap dikosongkan","-"),IF('Personal MTs'!AS52&gt;1,IF('Personal MTs'!CS52="","-","Harap dikosongkan"),IF('Personal MTs'!CS52="","-",IF(('Personal MTs'!CS52)&gt;6,"Tidak Valid",IF(('Personal MTs'!CS52)&lt;1,"Tidak Valid",IF(VALUE('Personal MTs'!CS52)&lt;0,"Cek lagi","OK")))))))))</f>
        <v>-</v>
      </c>
      <c r="CT52" s="103" t="str">
        <f>IF(AND('Personal MTs'!AS52="",'Personal MTs'!CT52=""),"-",IF(AND('Personal MTs'!AS52=0,'Personal MTs'!CT52=""),"OK",IF(AND('Personal MTs'!AT52=1,'Personal MTs'!CT52=""),"Wajib Diisi",IF(AND('Personal MTs'!AT52&gt;1,'Personal MTs'!CT52=""),"OK",IF(AND('Personal MTs'!AT52&lt;&gt;1,'Personal MTs'!CT52&lt;&gt;""),"Harap Dikosongkan",IF(AND('Personal MTs'!AT52=1,'Personal MTs'!CT52&lt;&gt;""),IF(VALUE(RIGHT('Personal MTs'!CT52,4))&gt;2016,"Tahun cek lagi",IF(VALUE(RIGHT('Personal MTs'!CT52,4))&lt;2006,"Tahun cek lagi","OK")),"-"))))))</f>
        <v>-</v>
      </c>
      <c r="CU52" s="103" t="str">
        <f>IF(AND('Personal MTs'!AS52="",'Personal MTs'!CU52=""),"-",IF(AND('Personal MTs'!AS52=0,'Personal MTs'!CU52=""),"OK",IF(AND('Personal MTs'!AT52=1,'Personal MTs'!CU52=""),"Wajib Diisi",IF(AND('Personal MTs'!AT52&gt;1,'Personal MTs'!CT52=""),"OK",IF(AND('Personal MTs'!AT52&lt;&gt;1,'Personal MTs'!CU52&lt;&gt;""),"Harap Dikosongkan",IF(AND('Personal MTs'!AT52=1,'Personal MTs'!CU52&lt;&gt;""),IF(LEN('Personal MTs'!CU52)&gt;54,"Tidak Valid",IF(LEN('Personal MTs'!CU52)&lt;2,"Tidak Valid","OK")),"-"))))))</f>
        <v>-</v>
      </c>
      <c r="CV52" s="103" t="str">
        <f>IF(AND('Personal MTs'!AS52="",'Personal MTs'!CV52=""),"-",IF(AND('Personal MTs'!AS52=0,'Personal MTs'!CV52=""),"OK",IF(AND('Personal MTs'!AT52=1,'Personal MTs'!CV52=""),"Wajib Diisi",IF(AND('Personal MTs'!AT52&gt;1,'Personal MTs'!CV52=""),"OK",IF(AND('Personal MTs'!AT52&lt;&gt;1,'Personal MTs'!CV52&lt;&gt;""),"Harap Dikosongkan",IF(AND('Personal MTs'!AT52=1,'Personal MTs'!CV52&lt;&gt;""),IF(VALUE(RIGHT('Personal MTs'!CV52,4))&gt;2016,"Tahun cek lagi",IF(VALUE(RIGHT('Personal MTs'!CV52,4))&lt;2006,"Tahun cek lagi","OK")),"-"))))))</f>
        <v>-</v>
      </c>
      <c r="CW52" s="103" t="str">
        <f>IF(AND('Personal MTs'!AS52="",'Personal MTs'!CW52=""),"-",IF(AND('Personal MTs'!AS52=0,'Personal MTs'!CW52=""),"OK",IF(AND('Personal MTs'!AS52=1,'Personal MTs'!CW52=""),"Wajib Diisi",IF(AND('Personal MTs'!AS52&lt;&gt;1,'Personal MTs'!CW52&lt;&gt;""),"Harap Dikosongkan",IF(AND('Personal MTs'!AS52=1,'Personal MTs'!CW52&lt;&gt;""),IF(LEN('Personal MTs'!CW52)&gt;3,"Tidak Valid",IF(LEN('Personal MTs'!CW52)&lt;3,"Tidak Valid","OK")),"-")))))</f>
        <v>-</v>
      </c>
      <c r="CX52" s="103" t="str">
        <f>IF(AND('Personal MTs'!AS52="",'Personal MTs'!CX52=""),"-",IF(AND('Personal MTs'!AS52=0,'Personal MTs'!CX52=""),"OK",IF(AND('Personal MTs'!AS52=1,'Personal MTs'!CX52=""),"Wajib Diisi",IF(AND('Personal MTs'!AS52&lt;&gt;1,'Personal MTs'!CX52&lt;&gt;""),"Harap Dikosongkan",IF(AND('Personal MTs'!AS52=1,'Personal MTs'!CX52&lt;&gt;""),"OK","-")))))</f>
        <v>-</v>
      </c>
    </row>
    <row r="53" spans="1:102" s="23" customFormat="1" ht="15" customHeight="1">
      <c r="A53" s="30" t="str">
        <f>IF('Personal MTs'!A53="","-",IF(LEN('Personal MTs'!A53)&lt;&gt;12,"Tidak valid","OK"))</f>
        <v>-</v>
      </c>
      <c r="B53" s="30" t="str">
        <f>IF('Personal MTs'!B53="","-",IF(LEN('Personal MTs'!B53)&lt;&gt;8,"Tidak valid","OK"))</f>
        <v>-</v>
      </c>
      <c r="C53" s="31" t="str">
        <f>IF('Personal MTs'!C53="","-",IF(LEN('Personal MTs'!C53)&lt;5,"Cek lagi","OK"))</f>
        <v>-</v>
      </c>
      <c r="D53" s="30" t="str">
        <f>IF('Personal MTs'!D53="","-",IF('Personal MTs'!D53="MTsN","OK",IF('Personal MTs'!D53="MTsS","OK","Tidak valid")))</f>
        <v>-</v>
      </c>
      <c r="E53" s="30" t="str">
        <f>IF('Personal MTs'!E53="","-",IF(LEN('Personal MTs'!E53)&lt;5,"Cek lagi","OK"))</f>
        <v>-</v>
      </c>
      <c r="F53" s="30" t="str">
        <f>IF('Personal MTs'!F53="","-",IF(LEN('Personal MTs'!F53)&lt;4,"Cek lagi","OK"))</f>
        <v>-</v>
      </c>
      <c r="G53" s="30" t="str">
        <f>IF('Personal MTs'!G53="","-",IF(LEN('Personal MTs'!G53)&lt;4,"Cek lagi","OK"))</f>
        <v>-</v>
      </c>
      <c r="H53" s="30" t="str">
        <f>IF('Personal MTs'!H53="","-",IF(LEN('Personal MTs'!H53)&lt;4,"Cek lagi","OK"))</f>
        <v>-</v>
      </c>
      <c r="I53" s="30" t="str">
        <f>IF('Personal MTs'!I53="","-",IF(LEN('Personal MTs'!I53)&lt;4,"Cek lagi","OK"))</f>
        <v>-</v>
      </c>
      <c r="J53" s="30" t="str">
        <f>IF('Personal MTs'!J53="","-",IF(LEN('Personal MTs'!J53)&lt;&gt;5,"Tidak valid","OK"))</f>
        <v>-</v>
      </c>
      <c r="K53" s="30" t="str">
        <f>IF('Personal MTs'!K53="","-",IF(LEN('Personal MTs'!K53)&lt;&gt;18,"Tidak valid",IF(VALUE('Personal MTs'!K53)&lt;0,"Cek lagi","OK")))</f>
        <v>-</v>
      </c>
      <c r="L53" s="30" t="str">
        <f>IF('Personal MTs'!L53="","-",IF(LEN('Personal MTs'!L53)&lt;&gt;16,"Tidak valid","OK"))</f>
        <v>-</v>
      </c>
      <c r="M53" s="30" t="str">
        <f>IF('Personal MTs'!M53="","-",IF(LEN('Personal MTs'!M53)&lt;4,"Cek lagi","OK"))</f>
        <v>-</v>
      </c>
      <c r="N53" s="30" t="str">
        <f>IF('Personal MTs'!N53="","-",IF(LEN('Personal MTs'!N53)&lt;16,"Tidak valid","OK"))</f>
        <v>-</v>
      </c>
      <c r="O53" s="30" t="str">
        <f>IF('Personal MTs'!O53="","-",IF(LEN('Personal MTs'!O53)&lt;4,"Cek lagi","OK"))</f>
        <v>-</v>
      </c>
      <c r="P53" s="31" t="str">
        <f>IF('Personal MTs'!P53="","-",IF(VALUE(LEFT('Personal MTs'!P53,2))&gt;31,"Tanggal tidak valid",IF(VALUE(LEFT(RIGHT('Personal MTs'!P53,7),2))&gt;12,"Bulan tidak valid",IF(VALUE(RIGHT('Personal MTs'!P53,4))&gt;2000,"Umur terlalu muda",IF(VALUE(RIGHT('Personal MTs'!P53,4))&lt;1945,"Umur terlalu tua","OK")))))</f>
        <v>-</v>
      </c>
      <c r="Q53" s="30" t="str">
        <f>IF('Personal MTs'!Q53="","-",IF('Personal MTs'!Q53="L","OK",IF('Personal MTs'!Q53="P","OK","Tidak valid")))</f>
        <v>-</v>
      </c>
      <c r="R53" s="30" t="str">
        <f>IF('Personal MTs'!R53="","-",IF(LEN('Personal MTs'!R53)&lt;4,"Cek lagi","OK"))</f>
        <v>-</v>
      </c>
      <c r="S53" s="30" t="str">
        <f>IF('Personal MTs'!S53="","-",IF('Personal MTs'!S53&gt;9,"Tidak valid","OK"))</f>
        <v>-</v>
      </c>
      <c r="T53" s="30" t="str">
        <f>IF('Personal MTs'!S53="","-",IF('Personal MTs'!S53&gt;2,IF('Personal MTs'!T53="","Wajib Diisi",IF(VALUE('Personal MTs'!T53)&gt;18,"Tidak valid","OK")),IF('Personal MTs'!S53&lt;3,IF('Personal MTs'!T53="","OK","Harap dikosongkan"))))</f>
        <v>-</v>
      </c>
      <c r="U53" s="30" t="str">
        <f>IF('Personal MTs'!U53="","-",IF('Personal MTs'!U53&gt;2,"Tidak valid",IF('Personal MTs'!U53&lt;1,"Tidak valid","OK")))</f>
        <v>-</v>
      </c>
      <c r="V53" s="30" t="str">
        <f>IF('Personal MTs'!U53="",IF('Personal MTs'!V53="","-","Tidak valid"),IF('Personal MTs'!U53=2,IF('Personal MTs'!V53="","Wajib Diisi",IF(VALUE('Personal MTs'!V53)&gt;1,"Tidak valid","OK")),IF('Personal MTs'!U53=1,IF('Personal MTs'!V53="","OK","Harap dikosongkan"))))</f>
        <v>-</v>
      </c>
      <c r="W53" s="31" t="str">
        <f>IF('Personal MTs'!U53=1,"OK",IF('Personal MTs'!V53="",IF('Personal MTs'!W53&lt;&gt;"","Harap dikosongkan","-"),IF('Personal MTs'!V53=0,IF('Personal MTs'!W53&lt;&gt;"","Harap dikosongkan","OK"),IF('Personal MTs'!W53="","Wajib Diisi",IF(VALUE(LEFT('Personal MTs'!W53,2))&gt;31,"Tanggal tidak valid",IF(VALUE(LEFT(RIGHT('Personal MTs'!W53,7),2))&gt;12,"Bulan tidak valid",IF(VALUE(RIGHT('Personal MTs'!W53,4))&gt;2016,"Tahun cek lagi",IF(VALUE(RIGHT('Personal MTs'!W53,4))&lt;1990,"Tahun cek lagi","OK"))))))))</f>
        <v>-</v>
      </c>
      <c r="X53" s="30" t="str">
        <f>IF('Personal MTs'!U53="","-",IF('Personal MTs'!U53=1,IF('Personal MTs'!X53="","Wajib Diisi",IF(VALUE(LEFT('Personal MTs'!X53,2))&gt;14,"Tidak valid","OK")),IF('Personal MTs'!U53=2,(IF('Personal MTs'!V53&lt;1,IF('Personal MTs'!X53="","OK","Harap dikosongkan"),IF('Personal MTs'!X53="","Wajib Diisi",IF(VALUE(LEFT('Personal MTs'!X53,2))&gt;14,"Tidak valid","OK")))))))</f>
        <v>-</v>
      </c>
      <c r="Y53" s="31" t="str">
        <f>IF('Personal MTs'!U53="","-",IF('Personal MTs'!U53=2,"OK",IF('Personal MTs'!U53=1,IF('Personal MTs'!Y53="","Wajib Diisi",IF('Personal MTs'!Y53="","-",IF(VALUE(LEFT('Personal MTs'!Y53,2))&gt;31,"Tanggal tidak valid",IF(VALUE(LEFT(RIGHT('Personal MTs'!Y53,7),2))&gt;12,"Bulan tidak valid",IF(VALUE(RIGHT('Personal MTs'!Y53,4))&gt;2016,"Tahun cek lagi",IF(VALUE(RIGHT('Personal MTs'!Y53,4))&lt;1960,"Tahun cek lagi","OK")))))))))</f>
        <v>-</v>
      </c>
      <c r="Z53" s="31" t="str">
        <f>IF('Personal MTs'!Z53="","-",IF(VALUE(LEFT('Personal MTs'!Z53,2))&gt;31,"Tanggal tidak valid",IF(VALUE(LEFT(RIGHT('Personal MTs'!Z53,7),2))&gt;12,"Bulan tidak valid",IF(VALUE(RIGHT('Personal MTs'!Z53,4))&gt;2016,"Tahun cek lagi",IF(VALUE(RIGHT('Personal MTs'!Z53,4))&lt;1960,"Tahun cek lagi","OK")))))</f>
        <v>-</v>
      </c>
      <c r="AA53" s="31" t="str">
        <f>IF('Personal MTs'!AA53="","-",IF(VALUE(LEFT('Personal MTs'!AA53,2))&gt;31,"Tanggal tidak valid",IF(VALUE(LEFT(RIGHT('Personal MTs'!AA53,7),2))&gt;12,"Bulan tidak valid",IF(VALUE(RIGHT('Personal MTs'!AA53,4))&gt;2016,"Tahun cek lagi",IF(VALUE(RIGHT('Personal MTs'!AA53,4))&lt;1960,"Tahun cek lagi","OK")))))</f>
        <v>-</v>
      </c>
      <c r="AB53" s="30" t="str">
        <f>IF('Personal MTs'!AB53="","-",IF('Personal MTs'!AB53&gt;6,"Tidak valid",IF('Personal MTs'!AB53&lt;1,"Tidak valid","OK")))</f>
        <v>-</v>
      </c>
      <c r="AC53" s="30" t="str">
        <f>IF('Personal MTs'!AC53="","-",IF('Personal MTs'!AC53&gt;4,"Tidak valid",IF('Personal MTs'!AC53&lt;1,"Tidak valid","OK")))</f>
        <v>-</v>
      </c>
      <c r="AD53" s="30" t="str">
        <f>IF('Personal MTs'!AD53="","-",IF('Personal MTs'!AD53&gt;20000000,"Cek lagi","OK"))</f>
        <v>-</v>
      </c>
      <c r="AE53" s="30" t="str">
        <f>IF('Personal MTs'!AE53="","-",IF('Personal MTs'!AE53&gt;2,"Tidak valid",IF('Personal MTs'!AE53&lt;1,"Tidak valid","OK")))</f>
        <v>-</v>
      </c>
      <c r="AF53" s="30" t="str">
        <f>IF('Personal MTs'!AE53="",IF('Personal MTs'!AF53="","-","Harap dikosongkan"),IF('Personal MTs'!AE53=1,IF('Personal MTs'!AF53="","OK","Harap dikosongkan"),IF('Personal MTs'!AF53="","Wajib Diisi",IF('Personal MTs'!AF53&gt;8,"Tidak valid",IF('Personal MTs'!AF53&lt;1,"Tidak valid","OK")))))</f>
        <v>-</v>
      </c>
      <c r="AG53" s="53" t="str">
        <f>IF('Personal MTs'!AE53=1,IF('Personal MTs'!AG53="","OK","Harap dikosongkan"),IF('Personal MTs'!AF53="",IF('Personal MTs'!AF53="","-","Harap dikosongkan"),IF('Personal MTs'!AF53="",IF('Personal MTs'!AG53="","OK","Harap dikosongkan"),IF('Personal MTs'!AF53&lt;&gt;"",IF('Personal MTs'!AG53="","Wajib Diisi",IF(LEN('Personal MTs'!AG53)&lt;&gt;8,"Tidak valid","OK"))))))</f>
        <v>-</v>
      </c>
      <c r="AH53" s="30" t="str">
        <f>IF('Personal MTs'!AH53="","-",IF('Personal MTs'!AH53&gt;2,"Tidak valid",IF('Personal MTs'!AH53&lt;1,"Tidak valid","OK")))</f>
        <v>-</v>
      </c>
      <c r="AI53" s="30" t="str">
        <f>IF('Personal MTs'!AI53="","-",IF('Personal MTs'!AI53&gt;5,"Tidak valid",IF('Personal MTs'!AI53&lt;1,"Tidak valid","OK")))</f>
        <v>-</v>
      </c>
      <c r="AJ53" s="30" t="str">
        <f>IF('Personal MTs'!AH53="",IF('Personal MTs'!AJ53="","-","Kolom AA Wajib Diisi"),IF('Personal MTs'!AH53=1,IF('Personal MTs'!AJ53="","Wajib Diisi",IF(VALUE('Personal MTs'!AJ53)&gt;0,IF(VALUE('Personal MTs'!AJ53)&lt;34,"OK","Tidak valid"))),IF('Personal MTs'!AH53&gt;1,IF('Personal MTs'!AJ53="","OK","Harap dikosongkan"))))</f>
        <v>-</v>
      </c>
      <c r="AK53" s="30" t="str">
        <f>IF('Personal MTs'!AH53&amp;'Personal MTs'!AJ53&amp;'Personal MTs'!AK53="","-",IF(VALUE('Personal MTs'!AH53&amp;'Personal MTs'!AJ53&amp;'Personal MTs'!AK53)=2,"OK",IF('Personal MTs'!AJ53="",IF(VALUE('Personal MTs'!AK53)&gt;0,"Harap dikosongkan","-"),IF('Personal MTs'!AJ53&lt;&gt;"",IF(VALUE('Personal MTs'!AK53)&gt;0,IF(VALUE('Personal MTs'!AK53)&gt;50,"Cek lagi","OK"),"Wajib Diisi")))))</f>
        <v>-</v>
      </c>
      <c r="AL53" s="30" t="str">
        <f>IF('Personal MTs'!AH53="",IF('Personal MTs'!AL53="","-","Kolom Z Wajib Diisi"),IF('Personal MTs'!AH53=2,IF('Personal MTs'!AL53="","Wajib Diisi",IF(VALUE('Personal MTs'!AL53)&gt;0,IF(VALUE('Personal MTs'!AL53)&lt;9,"OK","Tidak valid"))),IF('Personal MTs'!AH53=1,IF('Personal MTs'!AL53="","OK","Harap dikosongkan"))))</f>
        <v>-</v>
      </c>
      <c r="AM53" s="30" t="str">
        <f>IF('Personal MTs'!AM53="","-",IF('Personal MTs'!AM53&gt;8,"Tidak valid","OK"))</f>
        <v>-</v>
      </c>
      <c r="AN53" s="30" t="str">
        <f>IF('Personal MTs'!AM53="",IF('Personal MTs'!AN53="","-",IF('Personal MTs'!AN53&lt;&gt;"","Kolom AC Wajib Diisi","OK")),IF('Personal MTs'!AM53&lt;&gt;"",IF('Personal MTs'!AN53="","Wajib Diisi",IF(VALUE('Personal MTs'!AN53)&gt;24,"Cek lagi","OK"))))</f>
        <v>-</v>
      </c>
      <c r="AO53" s="30" t="str">
        <f>IF('Personal MTs'!AO53="","-",IF('Personal MTs'!AO53&gt;8,"Tidak valid","OK"))</f>
        <v>-</v>
      </c>
      <c r="AP53" s="53" t="str">
        <f>IF('Personal MTs'!AO53="",IF('Personal MTs'!AP53="","-","Harap dikosongkan"),IF('Personal MTs'!AO53&lt;&gt;"",IF('Personal MTs'!AP53="","Wajib Diisi",IF(LEN('Personal MTs'!AP53)&lt;&gt;8,"Tidak valid","OK"))))</f>
        <v>-</v>
      </c>
      <c r="AQ53" s="30" t="str">
        <f>IF('Personal MTs'!AO53="",IF('Personal MTs'!AQ53="","-","Kolom AG Wajib Diisi"),IF('Personal MTs'!AO53&lt;9,IF('Personal MTs'!AQ53="","Wajib Diisi",IF(VALUE('Personal MTs'!AQ53)&lt;34,IF(VALUE('Personal MTs'!AQ53)&gt;0,"OK","Tidak valid")))))</f>
        <v>-</v>
      </c>
      <c r="AR53" s="30" t="str">
        <f>IF('Personal MTs'!AO53="",IF('Personal MTs'!AR53="","-",IF('Personal MTs'!AR53&lt;&gt;"","Kolom AG Wajib Diisi","OK")),IF('Personal MTs'!AO53&lt;&gt;"",IF('Personal MTs'!AR53="","Wajib Diisi",IF(VALUE('Personal MTs'!AR53)&gt;50,"Cek lagi","OK"))))</f>
        <v>-</v>
      </c>
      <c r="AS53" s="30" t="str">
        <f>IF('Personal MTs'!AS53="","-",IF('Personal MTs'!AS53&gt;1,"Tidak valid",IF('Personal MTs'!AS53&lt;0,"Tidak valid","OK")))</f>
        <v>-</v>
      </c>
      <c r="AT53" s="30" t="str">
        <f>IF('Personal MTs'!AS53="",IF('Personal MTs'!AT53&lt;&gt;"","Harap dikosongkan","-"),IF('Personal MTs'!AS53=0,IF('Personal MTs'!AT53&lt;&gt;"","Harap dikosongkan","OK"),IF('Personal MTs'!AT53="","Wajib Diisi",IF('Personal MTs'!AT53&gt;3,"Tidak valid",IF('Personal MTs'!AT53&lt;1,"Tidak valid","OK")))))</f>
        <v>-</v>
      </c>
      <c r="AU53" s="30" t="str">
        <f>IF('Personal MTs'!AS53="",IF('Personal MTs'!AU53&lt;&gt;"","Harap dikosongkan","-"),IF('Personal MTs'!AT53&lt;&gt;1,IF('Personal MTs'!AU53="","OK","Harap dikosongkan"),IF('Personal MTs'!AU53="","Wajib Diisi",IF('Personal MTs'!AU53&gt;2016,"Cek lagi",IF('Personal MTs'!AU53&lt;2005,"Cek lagi","OK")))))</f>
        <v>-</v>
      </c>
      <c r="AV53" s="30" t="str">
        <f>IF('Personal MTs'!AS53="",IF('Personal MTs'!AV53&lt;&gt;"","Harap dikosongkan","-"),IF('Personal MTs'!AT53&lt;&gt;1,IF('Personal MTs'!AV53="","OK","Harap dikosongkan"),IF('Personal MTs'!AV53="","Wajib Diisi",IF(VALUE('Personal MTs'!AV53)&gt;33,"Tidak valid",IF(VALUE('Personal MTs'!AV53)&lt;1,"Tidak valid","OK")))))</f>
        <v>-</v>
      </c>
      <c r="AW53" s="30" t="str">
        <f>IF('Personal MTs'!AS53="",IF('Personal MTs'!AW53="","-","Harap dikosongkan"),IF('Personal MTs'!AS53=0,IF('Personal MTs'!AW53="","OK","Harap dikosongkan"),IF('Personal MTs'!AT53="",IF('Personal MTs'!AW53="","-","Harap dikosongkan"),IF('Personal MTs'!AT53&lt;&gt;1,IF('Personal MTs'!AW53="","OK","Harap dikosongkan"),IF('Personal MTs'!AW53="","OK",IF(LEN('Personal MTs'!AW53)&lt;12,"Tidak valid",IF(LEN('Personal MTs'!AW53)&gt;14,"Tidak valid","OK")))))))</f>
        <v>-</v>
      </c>
      <c r="AX53" s="31" t="str">
        <f>IF('Personal MTs'!AS53="",IF('Personal MTs'!AX53="","-","Harap dikosongkan"),IF('Personal MTs'!AS53=0,IF('Personal MTs'!AX53="","OK","Harap dikosongkan"),IF('Personal MTs'!AT53="",IF('Personal MTs'!AX53="","-","Harap dikosongkan"),IF('Personal MTs'!AT53&lt;&gt;1,IF('Personal MTs'!AX53="","OK","Harap dikosongkan"),IF('Personal MTs'!AW53="",IF('Personal MTs'!AX53="","OK","Harap dikosongkan"),IF('Personal MTs'!AX53="","Wajib diisi",IF(LEN('Personal MTs'!AX53)&lt;5,"Cek lagi","OK")))))))</f>
        <v>-</v>
      </c>
      <c r="AY53" s="31" t="str">
        <f>IF('Personal MTs'!AS53="",IF('Personal MTs'!AY53="","-","Harap dikosongkan"),IF('Personal MTs'!AS53=0,IF('Personal MTs'!AY53="","OK","Harap dikosongkan"),IF('Personal MTs'!AT53="",IF('Personal MTs'!AY53="","-","Harap dikosongkan"),IF('Personal MTs'!AT53&lt;&gt;1,IF('Personal MTs'!AY53="","OK","Harap dikosongkan"),IF('Personal MTs'!AW53="",IF('Personal MTs'!AY53="","OK","Harap dikosongkan"),IF('Personal MTs'!AY53="","Wajib diisi",IF(VALUE(LEFT('Personal MTs'!AY53,2))&gt;31,"Tanggal tidak valid",IF(VALUE(LEFT(RIGHT('Personal MTs'!AY53,7),2))&gt;12,"Bulan tidak valid",IF(VALUE(RIGHT('Personal MTs'!AY53,4))&gt;2016,"Tahun cek lagi",IF(VALUE(RIGHT('Personal MTs'!AY53,4))&lt;2005,"Tahun cek lagi","OK"))))))))))</f>
        <v>-</v>
      </c>
      <c r="AZ53" s="30" t="str">
        <f>IF('Personal MTs'!AS53="",IF('Personal MTs'!AZ53="","-","Harap dikosongkan"),IF('Personal MTs'!AS53=0,IF('Personal MTs'!AZ53="","OK","Harap dikosongkan"),IF('Personal MTs'!AT53="",IF('Personal MTs'!AZ53="","-","Harap dikosongkan"),IF('Personal MTs'!AT53&lt;&gt;1,IF('Personal MTs'!AZ53="","OK","Harap dikosongkan"),IF('Personal MTs'!AW53="",IF('Personal MTs'!AZ53="","OK","Harap dikosongkan"),IF('Personal MTs'!AW53&lt;&gt;"",IF('Personal MTs'!AZ53="","Wajib diisi",IF('Personal MTs'!AZ53&gt;1,"Tidak valid","OK"))))))))</f>
        <v>-</v>
      </c>
      <c r="BA53" s="30" t="str">
        <f>IF('Personal MTs'!AS53="",IF('Personal MTs'!BA53="","-","Harap dikosongkan"),IF('Personal MTs'!AS53=0,IF('Personal MTs'!BA53="","OK","Harap dikosongkan"),IF('Personal MTs'!AT53="",IF('Personal MTs'!BA53="","-","Harap dikosongkan"),IF('Personal MTs'!AT53&lt;&gt;1,IF('Personal MTs'!BA53="","OK","Harap dikosongkan"),IF('Personal MTs'!AZ53=0,IF('Personal MTs'!BA53="","OK","Harap dikosongkan"),IF('Personal MTs'!AZ53=1,IF('Personal MTs'!BA53="","Wajib diisi",IF('Personal MTs'!AZ53="",IF('Personal MTs'!BA53="","-","Harap dikosongkan"),IF('Personal MTs'!AZ53=0,IF('Personal MTs'!BA53="","OK","Harap dikosongkan"),IF('Personal MTs'!BA53="","Wajib diisi",IF('Personal MTs'!BA53&gt;2016,"Tidak valid",IF('Personal MTs'!BA53&lt;2005,"Tidak valid",IF('Personal MTs'!BA53&gt;'Personal MTs'!BA53,"Cek lagi","OK")))))))))))))</f>
        <v>-</v>
      </c>
      <c r="BB53" s="30" t="str">
        <f>IF('Personal MTs'!AS53="",IF('Personal MTs'!BB53="","-","Harap dikosongkan"),IF('Personal MTs'!AS53=0,IF('Personal MTs'!BB53="","OK","Harap dikosongkan"),IF('Personal MTs'!AT53="",IF('Personal MTs'!BB53="","-","Harap dikosongkan"),IF('Personal MTs'!AT53&lt;&gt;1,IF('Personal MTs'!BB53="","OK","Harap dikosongkan"),IF('Personal MTs'!AZ53=0,IF('Personal MTs'!BB53="","OK","Harap dikosongkan"),IF('Personal MTs'!AZ53=1,IF('Personal MTs'!BB53="","Wajib diisi",IF('Personal MTs'!AZ53="",IF('Personal MTs'!BB53="","-","Harap dikosongkan"),IF('Personal MTs'!AZ53=0,IF('Personal MTs'!BB53="","OK","Harap dikosongkan"),IF('Personal MTs'!BB53="","Wajib diisi",IF('Personal MTs'!BB53&gt;20000000,"Cek lagi",IF('Personal MTs'!BB53&lt;100000,"Cek lagi","OK"))))))))))))</f>
        <v>-</v>
      </c>
      <c r="BC53" s="30" t="str">
        <f>IF('Personal MTs'!BC53="","-",IF('Personal MTs'!BC53&gt;1,"Tidak valid","OK"))</f>
        <v>-</v>
      </c>
      <c r="BD53" s="30" t="str">
        <f>IF('Personal MTs'!BC53="",IF('Personal MTs'!BD53="","-","Harap dikosongkan"),IF('Personal MTs'!BC53=0,IF('Personal MTs'!BD53="","OK","Harap dikosongkan"),IF('Personal MTs'!BD53="","Wajib Diisi",IF('Personal MTs'!BD53&gt;2016,"Tidak valid",IF('Personal MTs'!BD53&lt;2005,"Tidak valid","OK")))))</f>
        <v>-</v>
      </c>
      <c r="BE53" s="30" t="str">
        <f>IF('Personal MTs'!BC53="",IF('Personal MTs'!BE53="","-","Harap dikosongkan"),IF('Personal MTs'!BC53=0,IF('Personal MTs'!BE53="","OK","Harap dikosongkan"),IF('Personal MTs'!BE53="","Wajib Diisi",IF('Personal MTs'!BE53&gt;2000000,"Cek lagi",IF('Personal MTs'!BE53&lt;50000,"Cek lagi","OK")))))</f>
        <v>-</v>
      </c>
      <c r="BF53" s="30" t="str">
        <f>IF('Personal MTs'!BF53="","-",IF('Personal MTs'!BF53&gt;1,"Tidak valid","OK"))</f>
        <v>-</v>
      </c>
      <c r="BG53" s="30" t="str">
        <f>IF('Personal MTs'!BF53="",IF('Personal MTs'!BG53&lt;&gt;"","Harap dikosongkan","-"),IF('Personal MTs'!BF53=0,IF('Personal MTs'!BG53&lt;&gt;"","Harap dikosongkan","OK"),IF('Personal MTs'!BG53="","Wajib Diisi",IF('Personal MTs'!BG53&gt;4,"Tidak valid",IF('Personal MTs'!BG53&lt;1,"Tidak valid","OK")))))</f>
        <v>-</v>
      </c>
      <c r="BH53" s="30" t="str">
        <f>IF('Personal MTs'!BF53="",IF('Personal MTs'!BH53&lt;&gt;"","Harap dikosongkan","-"),IF('Personal MTs'!BF53=0,IF('Personal MTs'!BH53&lt;&gt;"","Harap dikosongkan","OK"),IF('Personal MTs'!BH53="","Wajib Diisi",IF('Personal MTs'!BH53&gt;4,"Tidak valid",IF('Personal MTs'!BH53&lt;1,"Tidak valid","OK")))))</f>
        <v>-</v>
      </c>
      <c r="BI53" s="30" t="str">
        <f>IF('Personal MTs'!BF53="",IF('Personal MTs'!BI53&lt;&gt;"","Harap dikosongkan","-"),IF('Personal MTs'!BF53=0,IF('Personal MTs'!BI53&lt;&gt;"","Harap dikosongkan","OK"),IF('Personal MTs'!BI53="","Wajib Diisi",IF('Personal MTs'!BI53&gt;2015,"Tidak valid",IF('Personal MTs'!BI53&lt;1980,"Tidak valid","OK")))))</f>
        <v>-</v>
      </c>
      <c r="BJ53" s="30" t="str">
        <f>IF('Personal MTs'!BJ53="","-",IF('Personal MTs'!BJ53&gt;1,"Tidak valid","OK"))</f>
        <v>-</v>
      </c>
      <c r="BK53" s="30" t="str">
        <f>IF('Personal MTs'!BJ53="",IF('Personal MTs'!BK53&lt;&gt;"","Kolom BJ harus diisi","-"),IF('Personal MTs'!BJ53=0,IF('Personal MTs'!BK53&lt;&gt;"","Harap dikosongkan","OK"),IF('Personal MTs'!BK53="","Wajib Diisi",IF('Personal MTs'!BK53&gt;2016,"Tidak valid",IF('Personal MTs'!BK53&lt;1980,"Tidak valid","OK")))))</f>
        <v>-</v>
      </c>
      <c r="BL53" s="30" t="str">
        <f>IF('Personal MTs'!BL53="","-",IF('Personal MTs'!BL53&gt;1,"Tidak valid","OK"))</f>
        <v>-</v>
      </c>
      <c r="BM53" s="30" t="str">
        <f>IF('Personal MTs'!BL53="",IF('Personal MTs'!BM53&lt;&gt;"","Kolom BL harus diisi","-"),IF('Personal MTs'!BL53=0,IF('Personal MTs'!BM53&lt;&gt;"","Harap dikosongkan","OK"),IF('Personal MTs'!BM53="","Wajib Diisi",IF('Personal MTs'!BM53&gt;2016,"Tidak valid",IF('Personal MTs'!BM53&lt;1980,"Tidak valid","OK")))))</f>
        <v>-</v>
      </c>
      <c r="BN53" s="30" t="str">
        <f>IF('Personal MTs'!BN53="","-",IF('Personal MTs'!BN53&gt;1,"Tidak valid","OK"))</f>
        <v>-</v>
      </c>
      <c r="BO53" s="30" t="str">
        <f>IF('Personal MTs'!BN53="",IF('Personal MTs'!BO53&lt;&gt;"","Kolom BN harus diisi","-"),IF('Personal MTs'!BN53=0,IF('Personal MTs'!BO53&lt;&gt;"","Harap dikosongkan","OK"),IF('Personal MTs'!BO53="","Wajib Diisi",IF('Personal MTs'!BO53&gt;2016,"Tidak valid",IF('Personal MTs'!BO53&lt;1980,"Tidak valid","OK")))))</f>
        <v>-</v>
      </c>
      <c r="BP53" s="30" t="str">
        <f>IF('Personal MTs'!BP53="","-",IF('Personal MTs'!BP53&gt;1,"Tidak valid","OK"))</f>
        <v>-</v>
      </c>
      <c r="BQ53" s="30" t="str">
        <f>IF('Personal MTs'!BP53="",IF('Personal MTs'!BQ53&lt;&gt;"","Kolom BP harus diisi","-"),IF('Personal MTs'!BP53=0,IF('Personal MTs'!BQ53&lt;&gt;"","Harap dikosongkan","OK"),IF('Personal MTs'!BQ53="","Wajib Diisi",IF('Personal MTs'!BQ53&gt;2016,"Tidak valid",IF('Personal MTs'!BQ53&lt;1980,"Tidak valid","OK")))))</f>
        <v>-</v>
      </c>
      <c r="BR53" s="30" t="str">
        <f>IF('Personal MTs'!BR53="","-",IF('Personal MTs'!BR53&gt;1,"Tidak valid","OK"))</f>
        <v>-</v>
      </c>
      <c r="BS53" s="30" t="str">
        <f>IF('Personal MTs'!BR53="",IF('Personal MTs'!BS53&lt;&gt;"","Kolom BR harus diisi","-"),IF('Personal MTs'!BR53=0,IF('Personal MTs'!BS53&lt;&gt;"","Harap dikosongkan","OK"),IF('Personal MTs'!BS53="","Wajib Diisi",IF('Personal MTs'!BS53&gt;2016,"Tidak valid",IF('Personal MTs'!BS53&lt;1980,"Tidak valid","OK")))))</f>
        <v>-</v>
      </c>
      <c r="BT53" s="30" t="str">
        <f>IF('Personal MTs'!BT53="","-",IF(LEN('Personal MTs'!BT53)&lt;5,"Cek lagi","OK"))</f>
        <v>-</v>
      </c>
      <c r="BU53" s="30" t="str">
        <f>IF('Personal MTs'!BU53="","-",IF(LEN('Personal MTs'!BU53)&lt;4,"Cek lagi","OK"))</f>
        <v>-</v>
      </c>
      <c r="BV53" s="30" t="str">
        <f>IF('Personal MTs'!BV53="","-",IF(LEN('Personal MTs'!BV53)&lt;4,"Cek lagi","OK"))</f>
        <v>-</v>
      </c>
      <c r="BW53" s="30" t="str">
        <f>IF('Personal MTs'!BW53="","-",IF(LEN('Personal MTs'!BW53)&lt;4,"Cek lagi","OK"))</f>
        <v>-</v>
      </c>
      <c r="BX53" s="30" t="str">
        <f>IF('Personal MTs'!BX53="","-",IF(LEN('Personal MTs'!BX53)&lt;4,"Cek lagi","OK"))</f>
        <v>-</v>
      </c>
      <c r="BY53" s="30" t="str">
        <f>IF('Personal MTs'!BY53="","-",IF(LEN('Personal MTs'!BY53)&lt;&gt;5,"Tidak valid","OK"))</f>
        <v>-</v>
      </c>
      <c r="BZ53" s="30" t="str">
        <f>IF('Personal MTs'!BZ53="","-",IF('Personal MTs'!BZ53&gt;5,"Tidak valid",IF('Personal MTs'!BZ53&lt;1,"Tidak valid","OK")))</f>
        <v>-</v>
      </c>
      <c r="CA53" s="30" t="str">
        <f>IF('Personal MTs'!CA53="","-",IF('Personal MTs'!CA53&gt;8,"Tidak valid",IF('Personal MTs'!CA53&lt;1,"Tidak valid","OK")))</f>
        <v>-</v>
      </c>
      <c r="CB53" s="30" t="str">
        <f>IF('Personal MTs'!CB53="","-",IF(LEN('Personal MTs'!CB53)&lt;9,"Cek lagi",IF(LEN('Personal MTs'!CB53)&gt;14,"Cek lagi","OK")))</f>
        <v>-</v>
      </c>
      <c r="CC53" s="103" t="str">
        <f>IF('Personal MTs'!CC53="","-",IF('Personal MTs'!CC53&gt;6,"Tidak valid",IF('Personal MTs'!CC53&lt;1,"Tidak valid","OK")))</f>
        <v>-</v>
      </c>
      <c r="CD53" s="103" t="str">
        <f>IF('Personal MTs'!CD53="","-",IF('Personal MTs'!CD53&gt;6,"Tidak valid",IF('Personal MTs'!CD53&lt;1,"Tidak valid","OK")))</f>
        <v>-</v>
      </c>
      <c r="CE53" s="103" t="str">
        <f>IF('Personal MTs'!S53="","-",IF('Personal MTs'!S53&lt;6,IF('Personal MTs'!CE53="","OK","Cek lagi Kolom S"),IF(AND('Personal MTs'!S53&lt;6,'Personal MTs'!CE53&lt;&gt;""),"Harap Dikosongkan",IF(AND('Personal MTs'!S53&lt;6,'Personal MTs'!CE53=""),"-",IF(AND('Personal MTs'!S53&gt;5,'Personal MTs'!CE53=""),"Wajib Diisi",IF(OR(AND('Personal MTs'!S53&gt;5,'Personal MTs'!CE53&lt;"01"),AND('Personal MTs'!S53&gt;5,'Personal MTs'!CE53&gt;"18")),"Tidak Valid","OK"))))))</f>
        <v>-</v>
      </c>
      <c r="CF53" s="103" t="str">
        <f>IF('Personal MTs'!S53="","-",IF('Personal MTs'!S53&lt;6,IF('Personal MTs'!CF53="","OK","Cek lagi Kolom S"),IF(AND('Personal MTs'!S53&lt;6,'Personal MTs'!CF53&lt;&gt;""),"Harap Dikosongkan",IF(AND('Personal MTs'!S53&lt;6,'Personal MTs'!CF53=""),"-",IF(AND('Personal MTs'!S53&gt;5,'Personal MTs'!CF53=""),"Wajib Diisi","OK")))))</f>
        <v>-</v>
      </c>
      <c r="CG53" s="103" t="str">
        <f>IF('Personal MTs'!S53="","-",IF('Personal MTs'!S53&lt;6,IF('Personal MTs'!CG53="","OK","Cek lagi Kolom S"),IF(AND('Personal MTs'!S53&lt;6,'Personal MTs'!CG53&lt;&gt;""),"Harap Dikosongkan",IF(AND('Personal MTs'!S53&lt;6,'Personal MTs'!CG53=""),"-",IF(AND('Personal MTs'!S53&gt;5,'Personal MTs'!CG53=""),"Wajib Diisi",IF(OR(AND('Personal MTs'!S53&gt;5,'Personal MTs'!CG53&lt;1980),AND('Personal MTs'!S53&gt;5,'Personal MTs'!CG53&gt;2016)),"Cek lagi","OK"))))))</f>
        <v>-</v>
      </c>
      <c r="CH53" s="103" t="str">
        <f>IF('Personal MTs'!S53="","-",IF('Personal MTs'!S53&lt;8,IF('Personal MTs'!CH53="","OK","Cek lagi Kolom S"),IF(AND('Personal MTs'!S53&lt;8,'Personal MTs'!CH53&lt;&gt;""),"Harap Dikosongkan",IF(AND('Personal MTs'!S53&lt;8,'Personal MTs'!CH53=""),"-",IF(AND('Personal MTs'!S53&gt;7,'Personal MTs'!CH53=""),"Wajib Diisi",IF(OR(AND('Personal MTs'!S53&gt;7,'Personal MTs'!CH53&lt;"01"),AND('Personal MTs'!S53&gt;7,'Personal MTs'!CH53&gt;"18")),"Tidak Valid","OK"))))))</f>
        <v>-</v>
      </c>
      <c r="CI53" s="103" t="str">
        <f>IF('Personal MTs'!S53="","-",IF('Personal MTs'!S53&lt;8,IF('Personal MTs'!CI53="","OK","Cek lagi Kolom S"),IF(AND('Personal MTs'!S53&lt;8,'Personal MTs'!CI53&lt;&gt;""),"Harap Dikosongkan",IF(AND('Personal MTs'!S53&lt;8,'Personal MTs'!CI53=""),"-",IF(AND('Personal MTs'!S53&gt;7,'Personal MTs'!CI53=""),"Wajib Diisi","OK")))))</f>
        <v>-</v>
      </c>
      <c r="CJ53" s="103" t="str">
        <f>IF('Personal MTs'!S53="","-",IF('Personal MTs'!S53&lt;8,IF('Personal MTs'!CJ53="","OK","Cek lagi Kolom S"),IF(AND('Personal MTs'!S53&lt;8,'Personal MTs'!CJ53&lt;&gt;""),"Harap Dikosongkan",IF(AND('Personal MTs'!S53&lt;8,'Personal MTs'!CJ53=""),"-",IF(AND('Personal MTs'!S53&gt;7,'Personal MTs'!CJ53=""),"Wajib Diisi",IF(OR(AND('Personal MTs'!S53&gt;7,'Personal MTs'!CJ53&lt;1980),AND('Personal MTs'!S53&gt;7,'Personal MTs'!CJ53&gt;2016)),"Cek lagi","OK"))))))</f>
        <v>-</v>
      </c>
      <c r="CK53" s="103" t="str">
        <f>IF('Personal MTs'!S53="","-",IF('Personal MTs'!S53&lt;9,IF('Personal MTs'!CK53="","OK","Cek lagi Kolom S"),IF(AND('Personal MTs'!S53&lt;9,'Personal MTs'!CK53&lt;&gt;""),"Harap Dikosongkan",IF(AND('Personal MTs'!S53&lt;9,'Personal MTs'!CK53=""),"-",IF(AND('Personal MTs'!S53&gt;8,'Personal MTs'!CK53=""),"Wajib Diisi",IF(OR(AND('Personal MTs'!S53&gt;8,'Personal MTs'!CK53&lt;"01"),AND('Personal MTs'!S53&gt;8,'Personal MTs'!CK53&gt;"18")),"Tidak Valid","OK"))))))</f>
        <v>-</v>
      </c>
      <c r="CL53" s="103" t="str">
        <f>IF('Personal MTs'!S53="","-",IF('Personal MTs'!S53&lt;9,IF('Personal MTs'!CL53="","OK","Cek lagi Kolom S"),IF(AND('Personal MTs'!S53&lt;9,'Personal MTs'!CL53&lt;&gt;""),"Harap Dikosongkan",IF(AND('Personal MTs'!S53&lt;9,'Personal MTs'!CL53=""),"-",IF(AND('Personal MTs'!S53&gt;8,'Personal MTs'!CL53=""),"Wajib Diisi","OK")))))</f>
        <v>-</v>
      </c>
      <c r="CM53" s="103" t="str">
        <f>IF('Personal MTs'!S53="","-",IF('Personal MTs'!S53&lt;9,IF('Personal MTs'!CM53="","OK","Cek lagi Kolom S"),IF(AND('Personal MTs'!S53&lt;9,'Personal MTs'!CM53&lt;&gt;""),"Harap Dikosongkan",IF(AND('Personal MTs'!S53&lt;9,'Personal MTs'!CM53=""),"-",IF(AND('Personal MTs'!S53&gt;8,'Personal MTs'!CM53=""),"Wajib Diisi",IF(OR(AND('Personal MTs'!S53&gt;8,'Personal MTs'!CM53&lt;1980),AND('Personal MTs'!S53&gt;8,'Personal MTs'!CM53&gt;2016)),"Cek lagi","OK"))))))</f>
        <v>-</v>
      </c>
      <c r="CN53" s="103" t="str">
        <f>IF(AND('Personal MTs'!AH53=1,'Personal MTs'!U53=2,'Personal MTs'!AC53=1),IF(AND('Personal MTs'!AH53=1,'Personal MTs'!U53=2,'Personal MTs'!AC53=1,'Personal MTs'!CN53=""),"Wajib Diisi",IF(AND('Personal MTs'!AH53=1,'Personal MTs'!U53=2,'Personal MTs'!AC53=1,'Personal MTs'!CN53&lt;&gt;""),"OK","-")),IF('Personal MTs'!CN53&lt;&gt;"","Harap Dikosongkan","-"))</f>
        <v>-</v>
      </c>
      <c r="CO53" s="103" t="str">
        <f>IF(AND('Personal MTs'!AH53=1,'Personal MTs'!U53=2,'Personal MTs'!AC53=1),IF('Personal MTs'!CO53="","Wajib Diisi",IF(VALUE(RIGHT('Personal MTs'!CO53,4))&gt;2016,"Tahun cek lagi",IF(VALUE(RIGHT('Personal MTs'!CO53,4))&lt;1961,"Tahun cek lagi","OK"))),IF('Personal MTs'!CO53&lt;&gt;"","Harap dikosongkan","-"))</f>
        <v>-</v>
      </c>
      <c r="CP53" s="103" t="str">
        <f>IF(AND('Personal MTs'!AH53=1,'Personal MTs'!U53=2,'Personal MTs'!AC53=1,'Personal MTs'!V53=1),IF(AND('Personal MTs'!AH53=1,'Personal MTs'!U53=2,'Personal MTs'!AC53=1,'Personal MTs'!CP53="",,'Personal MTs'!V53=1),"Wajib Diisi",IF(AND('Personal MTs'!AH53=1,'Personal MTs'!U53=2,'Personal MTs'!AC53=1,'Personal MTs'!CP53&lt;&gt;"",'Personal MTs'!V53=1),"OK","-")),IF('Personal MTs'!CP53&lt;&gt;"","Harap Dikosongkan","-"))</f>
        <v>-</v>
      </c>
      <c r="CQ53" s="103" t="str">
        <f>IF(AND('Personal MTs'!AH53=1,'Personal MTs'!U53=2,'Personal MTs'!AC53=1,'Personal MTs'!V53=1),IF('Personal MTs'!CQ53="","Wajib Diisi",IF(VALUE(RIGHT('Personal MTs'!CQ53,4))&gt;2016,"Tahun cek lagi",IF(VALUE(RIGHT('Personal MTs'!CQ53,4))&lt;2006,"Tahun cek lagi","OK"))),IF('Personal MTs'!CQ53&lt;&gt;"","Harap dikosongkan","-"))</f>
        <v>-</v>
      </c>
      <c r="CR53" s="103" t="str">
        <f>IF(AND('Personal MTs'!AS53="",'Personal MTs'!CR53=""),"-",IF(AND('Personal MTs'!AS53=0,'Personal MTs'!CR53=""),"OK",IF(AND('Personal MTs'!AS53=1,'Personal MTs'!CR53=""),"Wajib Diisi",IF('Personal MTs'!AS53="",IF('Personal MTs'!CR53&lt;&gt;"","Harap dikosongkan","-"),IF('Personal MTs'!AS53&gt;1,IF('Personal MTs'!CR53="","-","Harap dikosongkan"),IF('Personal MTs'!CR53="","-",IF(LEN('Personal MTs'!CR53)&gt;54,"Tidak valid",IF(LEN('Personal MTs'!CR53)&lt;2,"Tidak valid",IF(VALUE('Personal MTs'!CR53)&lt;0,"Cek lagi","OK")))))))))</f>
        <v>-</v>
      </c>
      <c r="CS53" s="103" t="str">
        <f>IF(AND('Personal MTs'!AS53="",'Personal MTs'!CS53=""),"-",IF(AND('Personal MTs'!AS53=0,'Personal MTs'!CS53=""),"OK",IF(AND('Personal MTs'!AS53=1,'Personal MTs'!CS53=""),"Wajib Diisi",IF(OR('Personal MTs'!AS53="",'Personal MTs'!AS53=0),IF('Personal MTs'!CS53&lt;&gt;"","Harap dikosongkan","-"),IF('Personal MTs'!AS53&gt;1,IF('Personal MTs'!CS53="","-","Harap dikosongkan"),IF('Personal MTs'!CS53="","-",IF(('Personal MTs'!CS53)&gt;6,"Tidak Valid",IF(('Personal MTs'!CS53)&lt;1,"Tidak Valid",IF(VALUE('Personal MTs'!CS53)&lt;0,"Cek lagi","OK")))))))))</f>
        <v>-</v>
      </c>
      <c r="CT53" s="103" t="str">
        <f>IF(AND('Personal MTs'!AS53="",'Personal MTs'!CT53=""),"-",IF(AND('Personal MTs'!AS53=0,'Personal MTs'!CT53=""),"OK",IF(AND('Personal MTs'!AT53=1,'Personal MTs'!CT53=""),"Wajib Diisi",IF(AND('Personal MTs'!AT53&gt;1,'Personal MTs'!CT53=""),"OK",IF(AND('Personal MTs'!AT53&lt;&gt;1,'Personal MTs'!CT53&lt;&gt;""),"Harap Dikosongkan",IF(AND('Personal MTs'!AT53=1,'Personal MTs'!CT53&lt;&gt;""),IF(VALUE(RIGHT('Personal MTs'!CT53,4))&gt;2016,"Tahun cek lagi",IF(VALUE(RIGHT('Personal MTs'!CT53,4))&lt;2006,"Tahun cek lagi","OK")),"-"))))))</f>
        <v>-</v>
      </c>
      <c r="CU53" s="103" t="str">
        <f>IF(AND('Personal MTs'!AS53="",'Personal MTs'!CU53=""),"-",IF(AND('Personal MTs'!AS53=0,'Personal MTs'!CU53=""),"OK",IF(AND('Personal MTs'!AT53=1,'Personal MTs'!CU53=""),"Wajib Diisi",IF(AND('Personal MTs'!AT53&gt;1,'Personal MTs'!CT53=""),"OK",IF(AND('Personal MTs'!AT53&lt;&gt;1,'Personal MTs'!CU53&lt;&gt;""),"Harap Dikosongkan",IF(AND('Personal MTs'!AT53=1,'Personal MTs'!CU53&lt;&gt;""),IF(LEN('Personal MTs'!CU53)&gt;54,"Tidak Valid",IF(LEN('Personal MTs'!CU53)&lt;2,"Tidak Valid","OK")),"-"))))))</f>
        <v>-</v>
      </c>
      <c r="CV53" s="103" t="str">
        <f>IF(AND('Personal MTs'!AS53="",'Personal MTs'!CV53=""),"-",IF(AND('Personal MTs'!AS53=0,'Personal MTs'!CV53=""),"OK",IF(AND('Personal MTs'!AT53=1,'Personal MTs'!CV53=""),"Wajib Diisi",IF(AND('Personal MTs'!AT53&gt;1,'Personal MTs'!CV53=""),"OK",IF(AND('Personal MTs'!AT53&lt;&gt;1,'Personal MTs'!CV53&lt;&gt;""),"Harap Dikosongkan",IF(AND('Personal MTs'!AT53=1,'Personal MTs'!CV53&lt;&gt;""),IF(VALUE(RIGHT('Personal MTs'!CV53,4))&gt;2016,"Tahun cek lagi",IF(VALUE(RIGHT('Personal MTs'!CV53,4))&lt;2006,"Tahun cek lagi","OK")),"-"))))))</f>
        <v>-</v>
      </c>
      <c r="CW53" s="103" t="str">
        <f>IF(AND('Personal MTs'!AS53="",'Personal MTs'!CW53=""),"-",IF(AND('Personal MTs'!AS53=0,'Personal MTs'!CW53=""),"OK",IF(AND('Personal MTs'!AS53=1,'Personal MTs'!CW53=""),"Wajib Diisi",IF(AND('Personal MTs'!AS53&lt;&gt;1,'Personal MTs'!CW53&lt;&gt;""),"Harap Dikosongkan",IF(AND('Personal MTs'!AS53=1,'Personal MTs'!CW53&lt;&gt;""),IF(LEN('Personal MTs'!CW53)&gt;3,"Tidak Valid",IF(LEN('Personal MTs'!CW53)&lt;3,"Tidak Valid","OK")),"-")))))</f>
        <v>-</v>
      </c>
      <c r="CX53" s="103" t="str">
        <f>IF(AND('Personal MTs'!AS53="",'Personal MTs'!CX53=""),"-",IF(AND('Personal MTs'!AS53=0,'Personal MTs'!CX53=""),"OK",IF(AND('Personal MTs'!AS53=1,'Personal MTs'!CX53=""),"Wajib Diisi",IF(AND('Personal MTs'!AS53&lt;&gt;1,'Personal MTs'!CX53&lt;&gt;""),"Harap Dikosongkan",IF(AND('Personal MTs'!AS53=1,'Personal MTs'!CX53&lt;&gt;""),"OK","-")))))</f>
        <v>-</v>
      </c>
    </row>
    <row r="54" spans="1:102" s="23" customFormat="1" ht="15" customHeight="1">
      <c r="A54" s="30" t="str">
        <f>IF('Personal MTs'!A54="","-",IF(LEN('Personal MTs'!A54)&lt;&gt;12,"Tidak valid","OK"))</f>
        <v>-</v>
      </c>
      <c r="B54" s="30" t="str">
        <f>IF('Personal MTs'!B54="","-",IF(LEN('Personal MTs'!B54)&lt;&gt;8,"Tidak valid","OK"))</f>
        <v>-</v>
      </c>
      <c r="C54" s="31" t="str">
        <f>IF('Personal MTs'!C54="","-",IF(LEN('Personal MTs'!C54)&lt;5,"Cek lagi","OK"))</f>
        <v>-</v>
      </c>
      <c r="D54" s="30" t="str">
        <f>IF('Personal MTs'!D54="","-",IF('Personal MTs'!D54="MTsN","OK",IF('Personal MTs'!D54="MTsS","OK","Tidak valid")))</f>
        <v>-</v>
      </c>
      <c r="E54" s="30" t="str">
        <f>IF('Personal MTs'!E54="","-",IF(LEN('Personal MTs'!E54)&lt;5,"Cek lagi","OK"))</f>
        <v>-</v>
      </c>
      <c r="F54" s="30" t="str">
        <f>IF('Personal MTs'!F54="","-",IF(LEN('Personal MTs'!F54)&lt;4,"Cek lagi","OK"))</f>
        <v>-</v>
      </c>
      <c r="G54" s="30" t="str">
        <f>IF('Personal MTs'!G54="","-",IF(LEN('Personal MTs'!G54)&lt;4,"Cek lagi","OK"))</f>
        <v>-</v>
      </c>
      <c r="H54" s="30" t="str">
        <f>IF('Personal MTs'!H54="","-",IF(LEN('Personal MTs'!H54)&lt;4,"Cek lagi","OK"))</f>
        <v>-</v>
      </c>
      <c r="I54" s="30" t="str">
        <f>IF('Personal MTs'!I54="","-",IF(LEN('Personal MTs'!I54)&lt;4,"Cek lagi","OK"))</f>
        <v>-</v>
      </c>
      <c r="J54" s="30" t="str">
        <f>IF('Personal MTs'!J54="","-",IF(LEN('Personal MTs'!J54)&lt;&gt;5,"Tidak valid","OK"))</f>
        <v>-</v>
      </c>
      <c r="K54" s="30" t="str">
        <f>IF('Personal MTs'!K54="","-",IF(LEN('Personal MTs'!K54)&lt;&gt;18,"Tidak valid",IF(VALUE('Personal MTs'!K54)&lt;0,"Cek lagi","OK")))</f>
        <v>-</v>
      </c>
      <c r="L54" s="30" t="str">
        <f>IF('Personal MTs'!L54="","-",IF(LEN('Personal MTs'!L54)&lt;&gt;16,"Tidak valid","OK"))</f>
        <v>-</v>
      </c>
      <c r="M54" s="30" t="str">
        <f>IF('Personal MTs'!M54="","-",IF(LEN('Personal MTs'!M54)&lt;4,"Cek lagi","OK"))</f>
        <v>-</v>
      </c>
      <c r="N54" s="30" t="str">
        <f>IF('Personal MTs'!N54="","-",IF(LEN('Personal MTs'!N54)&lt;16,"Tidak valid","OK"))</f>
        <v>-</v>
      </c>
      <c r="O54" s="30" t="str">
        <f>IF('Personal MTs'!O54="","-",IF(LEN('Personal MTs'!O54)&lt;4,"Cek lagi","OK"))</f>
        <v>-</v>
      </c>
      <c r="P54" s="31" t="str">
        <f>IF('Personal MTs'!P54="","-",IF(VALUE(LEFT('Personal MTs'!P54,2))&gt;31,"Tanggal tidak valid",IF(VALUE(LEFT(RIGHT('Personal MTs'!P54,7),2))&gt;12,"Bulan tidak valid",IF(VALUE(RIGHT('Personal MTs'!P54,4))&gt;2000,"Umur terlalu muda",IF(VALUE(RIGHT('Personal MTs'!P54,4))&lt;1945,"Umur terlalu tua","OK")))))</f>
        <v>-</v>
      </c>
      <c r="Q54" s="30" t="str">
        <f>IF('Personal MTs'!Q54="","-",IF('Personal MTs'!Q54="L","OK",IF('Personal MTs'!Q54="P","OK","Tidak valid")))</f>
        <v>-</v>
      </c>
      <c r="R54" s="30" t="str">
        <f>IF('Personal MTs'!R54="","-",IF(LEN('Personal MTs'!R54)&lt;4,"Cek lagi","OK"))</f>
        <v>-</v>
      </c>
      <c r="S54" s="30" t="str">
        <f>IF('Personal MTs'!S54="","-",IF('Personal MTs'!S54&gt;9,"Tidak valid","OK"))</f>
        <v>-</v>
      </c>
      <c r="T54" s="30" t="str">
        <f>IF('Personal MTs'!S54="","-",IF('Personal MTs'!S54&gt;2,IF('Personal MTs'!T54="","Wajib Diisi",IF(VALUE('Personal MTs'!T54)&gt;18,"Tidak valid","OK")),IF('Personal MTs'!S54&lt;3,IF('Personal MTs'!T54="","OK","Harap dikosongkan"))))</f>
        <v>-</v>
      </c>
      <c r="U54" s="30" t="str">
        <f>IF('Personal MTs'!U54="","-",IF('Personal MTs'!U54&gt;2,"Tidak valid",IF('Personal MTs'!U54&lt;1,"Tidak valid","OK")))</f>
        <v>-</v>
      </c>
      <c r="V54" s="30" t="str">
        <f>IF('Personal MTs'!U54="",IF('Personal MTs'!V54="","-","Tidak valid"),IF('Personal MTs'!U54=2,IF('Personal MTs'!V54="","Wajib Diisi",IF(VALUE('Personal MTs'!V54)&gt;1,"Tidak valid","OK")),IF('Personal MTs'!U54=1,IF('Personal MTs'!V54="","OK","Harap dikosongkan"))))</f>
        <v>-</v>
      </c>
      <c r="W54" s="31" t="str">
        <f>IF('Personal MTs'!U54=1,"OK",IF('Personal MTs'!V54="",IF('Personal MTs'!W54&lt;&gt;"","Harap dikosongkan","-"),IF('Personal MTs'!V54=0,IF('Personal MTs'!W54&lt;&gt;"","Harap dikosongkan","OK"),IF('Personal MTs'!W54="","Wajib Diisi",IF(VALUE(LEFT('Personal MTs'!W54,2))&gt;31,"Tanggal tidak valid",IF(VALUE(LEFT(RIGHT('Personal MTs'!W54,7),2))&gt;12,"Bulan tidak valid",IF(VALUE(RIGHT('Personal MTs'!W54,4))&gt;2016,"Tahun cek lagi",IF(VALUE(RIGHT('Personal MTs'!W54,4))&lt;1990,"Tahun cek lagi","OK"))))))))</f>
        <v>-</v>
      </c>
      <c r="X54" s="30" t="str">
        <f>IF('Personal MTs'!U54="","-",IF('Personal MTs'!U54=1,IF('Personal MTs'!X54="","Wajib Diisi",IF(VALUE(LEFT('Personal MTs'!X54,2))&gt;14,"Tidak valid","OK")),IF('Personal MTs'!U54=2,(IF('Personal MTs'!V54&lt;1,IF('Personal MTs'!X54="","OK","Harap dikosongkan"),IF('Personal MTs'!X54="","Wajib Diisi",IF(VALUE(LEFT('Personal MTs'!X54,2))&gt;14,"Tidak valid","OK")))))))</f>
        <v>-</v>
      </c>
      <c r="Y54" s="31" t="str">
        <f>IF('Personal MTs'!U54="","-",IF('Personal MTs'!U54=2,"OK",IF('Personal MTs'!U54=1,IF('Personal MTs'!Y54="","Wajib Diisi",IF('Personal MTs'!Y54="","-",IF(VALUE(LEFT('Personal MTs'!Y54,2))&gt;31,"Tanggal tidak valid",IF(VALUE(LEFT(RIGHT('Personal MTs'!Y54,7),2))&gt;12,"Bulan tidak valid",IF(VALUE(RIGHT('Personal MTs'!Y54,4))&gt;2016,"Tahun cek lagi",IF(VALUE(RIGHT('Personal MTs'!Y54,4))&lt;1960,"Tahun cek lagi","OK")))))))))</f>
        <v>-</v>
      </c>
      <c r="Z54" s="31" t="str">
        <f>IF('Personal MTs'!Z54="","-",IF(VALUE(LEFT('Personal MTs'!Z54,2))&gt;31,"Tanggal tidak valid",IF(VALUE(LEFT(RIGHT('Personal MTs'!Z54,7),2))&gt;12,"Bulan tidak valid",IF(VALUE(RIGHT('Personal MTs'!Z54,4))&gt;2016,"Tahun cek lagi",IF(VALUE(RIGHT('Personal MTs'!Z54,4))&lt;1960,"Tahun cek lagi","OK")))))</f>
        <v>-</v>
      </c>
      <c r="AA54" s="31" t="str">
        <f>IF('Personal MTs'!AA54="","-",IF(VALUE(LEFT('Personal MTs'!AA54,2))&gt;31,"Tanggal tidak valid",IF(VALUE(LEFT(RIGHT('Personal MTs'!AA54,7),2))&gt;12,"Bulan tidak valid",IF(VALUE(RIGHT('Personal MTs'!AA54,4))&gt;2016,"Tahun cek lagi",IF(VALUE(RIGHT('Personal MTs'!AA54,4))&lt;1960,"Tahun cek lagi","OK")))))</f>
        <v>-</v>
      </c>
      <c r="AB54" s="30" t="str">
        <f>IF('Personal MTs'!AB54="","-",IF('Personal MTs'!AB54&gt;6,"Tidak valid",IF('Personal MTs'!AB54&lt;1,"Tidak valid","OK")))</f>
        <v>-</v>
      </c>
      <c r="AC54" s="30" t="str">
        <f>IF('Personal MTs'!AC54="","-",IF('Personal MTs'!AC54&gt;4,"Tidak valid",IF('Personal MTs'!AC54&lt;1,"Tidak valid","OK")))</f>
        <v>-</v>
      </c>
      <c r="AD54" s="30" t="str">
        <f>IF('Personal MTs'!AD54="","-",IF('Personal MTs'!AD54&gt;20000000,"Cek lagi","OK"))</f>
        <v>-</v>
      </c>
      <c r="AE54" s="30" t="str">
        <f>IF('Personal MTs'!AE54="","-",IF('Personal MTs'!AE54&gt;2,"Tidak valid",IF('Personal MTs'!AE54&lt;1,"Tidak valid","OK")))</f>
        <v>-</v>
      </c>
      <c r="AF54" s="30" t="str">
        <f>IF('Personal MTs'!AE54="",IF('Personal MTs'!AF54="","-","Harap dikosongkan"),IF('Personal MTs'!AE54=1,IF('Personal MTs'!AF54="","OK","Harap dikosongkan"),IF('Personal MTs'!AF54="","Wajib Diisi",IF('Personal MTs'!AF54&gt;8,"Tidak valid",IF('Personal MTs'!AF54&lt;1,"Tidak valid","OK")))))</f>
        <v>-</v>
      </c>
      <c r="AG54" s="53" t="str">
        <f>IF('Personal MTs'!AE54=1,IF('Personal MTs'!AG54="","OK","Harap dikosongkan"),IF('Personal MTs'!AF54="",IF('Personal MTs'!AF54="","-","Harap dikosongkan"),IF('Personal MTs'!AF54="",IF('Personal MTs'!AG54="","OK","Harap dikosongkan"),IF('Personal MTs'!AF54&lt;&gt;"",IF('Personal MTs'!AG54="","Wajib Diisi",IF(LEN('Personal MTs'!AG54)&lt;&gt;8,"Tidak valid","OK"))))))</f>
        <v>-</v>
      </c>
      <c r="AH54" s="30" t="str">
        <f>IF('Personal MTs'!AH54="","-",IF('Personal MTs'!AH54&gt;2,"Tidak valid",IF('Personal MTs'!AH54&lt;1,"Tidak valid","OK")))</f>
        <v>-</v>
      </c>
      <c r="AI54" s="30" t="str">
        <f>IF('Personal MTs'!AI54="","-",IF('Personal MTs'!AI54&gt;5,"Tidak valid",IF('Personal MTs'!AI54&lt;1,"Tidak valid","OK")))</f>
        <v>-</v>
      </c>
      <c r="AJ54" s="30" t="str">
        <f>IF('Personal MTs'!AH54="",IF('Personal MTs'!AJ54="","-","Kolom AA Wajib Diisi"),IF('Personal MTs'!AH54=1,IF('Personal MTs'!AJ54="","Wajib Diisi",IF(VALUE('Personal MTs'!AJ54)&gt;0,IF(VALUE('Personal MTs'!AJ54)&lt;34,"OK","Tidak valid"))),IF('Personal MTs'!AH54&gt;1,IF('Personal MTs'!AJ54="","OK","Harap dikosongkan"))))</f>
        <v>-</v>
      </c>
      <c r="AK54" s="30" t="str">
        <f>IF('Personal MTs'!AH54&amp;'Personal MTs'!AJ54&amp;'Personal MTs'!AK54="","-",IF(VALUE('Personal MTs'!AH54&amp;'Personal MTs'!AJ54&amp;'Personal MTs'!AK54)=2,"OK",IF('Personal MTs'!AJ54="",IF(VALUE('Personal MTs'!AK54)&gt;0,"Harap dikosongkan","-"),IF('Personal MTs'!AJ54&lt;&gt;"",IF(VALUE('Personal MTs'!AK54)&gt;0,IF(VALUE('Personal MTs'!AK54)&gt;50,"Cek lagi","OK"),"Wajib Diisi")))))</f>
        <v>-</v>
      </c>
      <c r="AL54" s="30" t="str">
        <f>IF('Personal MTs'!AH54="",IF('Personal MTs'!AL54="","-","Kolom Z Wajib Diisi"),IF('Personal MTs'!AH54=2,IF('Personal MTs'!AL54="","Wajib Diisi",IF(VALUE('Personal MTs'!AL54)&gt;0,IF(VALUE('Personal MTs'!AL54)&lt;9,"OK","Tidak valid"))),IF('Personal MTs'!AH54=1,IF('Personal MTs'!AL54="","OK","Harap dikosongkan"))))</f>
        <v>-</v>
      </c>
      <c r="AM54" s="30" t="str">
        <f>IF('Personal MTs'!AM54="","-",IF('Personal MTs'!AM54&gt;8,"Tidak valid","OK"))</f>
        <v>-</v>
      </c>
      <c r="AN54" s="30" t="str">
        <f>IF('Personal MTs'!AM54="",IF('Personal MTs'!AN54="","-",IF('Personal MTs'!AN54&lt;&gt;"","Kolom AC Wajib Diisi","OK")),IF('Personal MTs'!AM54&lt;&gt;"",IF('Personal MTs'!AN54="","Wajib Diisi",IF(VALUE('Personal MTs'!AN54)&gt;24,"Cek lagi","OK"))))</f>
        <v>-</v>
      </c>
      <c r="AO54" s="30" t="str">
        <f>IF('Personal MTs'!AO54="","-",IF('Personal MTs'!AO54&gt;8,"Tidak valid","OK"))</f>
        <v>-</v>
      </c>
      <c r="AP54" s="53" t="str">
        <f>IF('Personal MTs'!AO54="",IF('Personal MTs'!AP54="","-","Harap dikosongkan"),IF('Personal MTs'!AO54&lt;&gt;"",IF('Personal MTs'!AP54="","Wajib Diisi",IF(LEN('Personal MTs'!AP54)&lt;&gt;8,"Tidak valid","OK"))))</f>
        <v>-</v>
      </c>
      <c r="AQ54" s="30" t="str">
        <f>IF('Personal MTs'!AO54="",IF('Personal MTs'!AQ54="","-","Kolom AG Wajib Diisi"),IF('Personal MTs'!AO54&lt;9,IF('Personal MTs'!AQ54="","Wajib Diisi",IF(VALUE('Personal MTs'!AQ54)&lt;34,IF(VALUE('Personal MTs'!AQ54)&gt;0,"OK","Tidak valid")))))</f>
        <v>-</v>
      </c>
      <c r="AR54" s="30" t="str">
        <f>IF('Personal MTs'!AO54="",IF('Personal MTs'!AR54="","-",IF('Personal MTs'!AR54&lt;&gt;"","Kolom AG Wajib Diisi","OK")),IF('Personal MTs'!AO54&lt;&gt;"",IF('Personal MTs'!AR54="","Wajib Diisi",IF(VALUE('Personal MTs'!AR54)&gt;50,"Cek lagi","OK"))))</f>
        <v>-</v>
      </c>
      <c r="AS54" s="30" t="str">
        <f>IF('Personal MTs'!AS54="","-",IF('Personal MTs'!AS54&gt;1,"Tidak valid",IF('Personal MTs'!AS54&lt;0,"Tidak valid","OK")))</f>
        <v>-</v>
      </c>
      <c r="AT54" s="30" t="str">
        <f>IF('Personal MTs'!AS54="",IF('Personal MTs'!AT54&lt;&gt;"","Harap dikosongkan","-"),IF('Personal MTs'!AS54=0,IF('Personal MTs'!AT54&lt;&gt;"","Harap dikosongkan","OK"),IF('Personal MTs'!AT54="","Wajib Diisi",IF('Personal MTs'!AT54&gt;3,"Tidak valid",IF('Personal MTs'!AT54&lt;1,"Tidak valid","OK")))))</f>
        <v>-</v>
      </c>
      <c r="AU54" s="30" t="str">
        <f>IF('Personal MTs'!AS54="",IF('Personal MTs'!AU54&lt;&gt;"","Harap dikosongkan","-"),IF('Personal MTs'!AT54&lt;&gt;1,IF('Personal MTs'!AU54="","OK","Harap dikosongkan"),IF('Personal MTs'!AU54="","Wajib Diisi",IF('Personal MTs'!AU54&gt;2016,"Cek lagi",IF('Personal MTs'!AU54&lt;2005,"Cek lagi","OK")))))</f>
        <v>-</v>
      </c>
      <c r="AV54" s="30" t="str">
        <f>IF('Personal MTs'!AS54="",IF('Personal MTs'!AV54&lt;&gt;"","Harap dikosongkan","-"),IF('Personal MTs'!AT54&lt;&gt;1,IF('Personal MTs'!AV54="","OK","Harap dikosongkan"),IF('Personal MTs'!AV54="","Wajib Diisi",IF(VALUE('Personal MTs'!AV54)&gt;33,"Tidak valid",IF(VALUE('Personal MTs'!AV54)&lt;1,"Tidak valid","OK")))))</f>
        <v>-</v>
      </c>
      <c r="AW54" s="30" t="str">
        <f>IF('Personal MTs'!AS54="",IF('Personal MTs'!AW54="","-","Harap dikosongkan"),IF('Personal MTs'!AS54=0,IF('Personal MTs'!AW54="","OK","Harap dikosongkan"),IF('Personal MTs'!AT54="",IF('Personal MTs'!AW54="","-","Harap dikosongkan"),IF('Personal MTs'!AT54&lt;&gt;1,IF('Personal MTs'!AW54="","OK","Harap dikosongkan"),IF('Personal MTs'!AW54="","OK",IF(LEN('Personal MTs'!AW54)&lt;12,"Tidak valid",IF(LEN('Personal MTs'!AW54)&gt;14,"Tidak valid","OK")))))))</f>
        <v>-</v>
      </c>
      <c r="AX54" s="31" t="str">
        <f>IF('Personal MTs'!AS54="",IF('Personal MTs'!AX54="","-","Harap dikosongkan"),IF('Personal MTs'!AS54=0,IF('Personal MTs'!AX54="","OK","Harap dikosongkan"),IF('Personal MTs'!AT54="",IF('Personal MTs'!AX54="","-","Harap dikosongkan"),IF('Personal MTs'!AT54&lt;&gt;1,IF('Personal MTs'!AX54="","OK","Harap dikosongkan"),IF('Personal MTs'!AW54="",IF('Personal MTs'!AX54="","OK","Harap dikosongkan"),IF('Personal MTs'!AX54="","Wajib diisi",IF(LEN('Personal MTs'!AX54)&lt;5,"Cek lagi","OK")))))))</f>
        <v>-</v>
      </c>
      <c r="AY54" s="31" t="str">
        <f>IF('Personal MTs'!AS54="",IF('Personal MTs'!AY54="","-","Harap dikosongkan"),IF('Personal MTs'!AS54=0,IF('Personal MTs'!AY54="","OK","Harap dikosongkan"),IF('Personal MTs'!AT54="",IF('Personal MTs'!AY54="","-","Harap dikosongkan"),IF('Personal MTs'!AT54&lt;&gt;1,IF('Personal MTs'!AY54="","OK","Harap dikosongkan"),IF('Personal MTs'!AW54="",IF('Personal MTs'!AY54="","OK","Harap dikosongkan"),IF('Personal MTs'!AY54="","Wajib diisi",IF(VALUE(LEFT('Personal MTs'!AY54,2))&gt;31,"Tanggal tidak valid",IF(VALUE(LEFT(RIGHT('Personal MTs'!AY54,7),2))&gt;12,"Bulan tidak valid",IF(VALUE(RIGHT('Personal MTs'!AY54,4))&gt;2016,"Tahun cek lagi",IF(VALUE(RIGHT('Personal MTs'!AY54,4))&lt;2005,"Tahun cek lagi","OK"))))))))))</f>
        <v>-</v>
      </c>
      <c r="AZ54" s="30" t="str">
        <f>IF('Personal MTs'!AS54="",IF('Personal MTs'!AZ54="","-","Harap dikosongkan"),IF('Personal MTs'!AS54=0,IF('Personal MTs'!AZ54="","OK","Harap dikosongkan"),IF('Personal MTs'!AT54="",IF('Personal MTs'!AZ54="","-","Harap dikosongkan"),IF('Personal MTs'!AT54&lt;&gt;1,IF('Personal MTs'!AZ54="","OK","Harap dikosongkan"),IF('Personal MTs'!AW54="",IF('Personal MTs'!AZ54="","OK","Harap dikosongkan"),IF('Personal MTs'!AW54&lt;&gt;"",IF('Personal MTs'!AZ54="","Wajib diisi",IF('Personal MTs'!AZ54&gt;1,"Tidak valid","OK"))))))))</f>
        <v>-</v>
      </c>
      <c r="BA54" s="30" t="str">
        <f>IF('Personal MTs'!AS54="",IF('Personal MTs'!BA54="","-","Harap dikosongkan"),IF('Personal MTs'!AS54=0,IF('Personal MTs'!BA54="","OK","Harap dikosongkan"),IF('Personal MTs'!AT54="",IF('Personal MTs'!BA54="","-","Harap dikosongkan"),IF('Personal MTs'!AT54&lt;&gt;1,IF('Personal MTs'!BA54="","OK","Harap dikosongkan"),IF('Personal MTs'!AZ54=0,IF('Personal MTs'!BA54="","OK","Harap dikosongkan"),IF('Personal MTs'!AZ54=1,IF('Personal MTs'!BA54="","Wajib diisi",IF('Personal MTs'!AZ54="",IF('Personal MTs'!BA54="","-","Harap dikosongkan"),IF('Personal MTs'!AZ54=0,IF('Personal MTs'!BA54="","OK","Harap dikosongkan"),IF('Personal MTs'!BA54="","Wajib diisi",IF('Personal MTs'!BA54&gt;2016,"Tidak valid",IF('Personal MTs'!BA54&lt;2005,"Tidak valid",IF('Personal MTs'!BA54&gt;'Personal MTs'!BA54,"Cek lagi","OK")))))))))))))</f>
        <v>-</v>
      </c>
      <c r="BB54" s="30" t="str">
        <f>IF('Personal MTs'!AS54="",IF('Personal MTs'!BB54="","-","Harap dikosongkan"),IF('Personal MTs'!AS54=0,IF('Personal MTs'!BB54="","OK","Harap dikosongkan"),IF('Personal MTs'!AT54="",IF('Personal MTs'!BB54="","-","Harap dikosongkan"),IF('Personal MTs'!AT54&lt;&gt;1,IF('Personal MTs'!BB54="","OK","Harap dikosongkan"),IF('Personal MTs'!AZ54=0,IF('Personal MTs'!BB54="","OK","Harap dikosongkan"),IF('Personal MTs'!AZ54=1,IF('Personal MTs'!BB54="","Wajib diisi",IF('Personal MTs'!AZ54="",IF('Personal MTs'!BB54="","-","Harap dikosongkan"),IF('Personal MTs'!AZ54=0,IF('Personal MTs'!BB54="","OK","Harap dikosongkan"),IF('Personal MTs'!BB54="","Wajib diisi",IF('Personal MTs'!BB54&gt;20000000,"Cek lagi",IF('Personal MTs'!BB54&lt;100000,"Cek lagi","OK"))))))))))))</f>
        <v>-</v>
      </c>
      <c r="BC54" s="30" t="str">
        <f>IF('Personal MTs'!BC54="","-",IF('Personal MTs'!BC54&gt;1,"Tidak valid","OK"))</f>
        <v>-</v>
      </c>
      <c r="BD54" s="30" t="str">
        <f>IF('Personal MTs'!BC54="",IF('Personal MTs'!BD54="","-","Harap dikosongkan"),IF('Personal MTs'!BC54=0,IF('Personal MTs'!BD54="","OK","Harap dikosongkan"),IF('Personal MTs'!BD54="","Wajib Diisi",IF('Personal MTs'!BD54&gt;2016,"Tidak valid",IF('Personal MTs'!BD54&lt;2005,"Tidak valid","OK")))))</f>
        <v>-</v>
      </c>
      <c r="BE54" s="30" t="str">
        <f>IF('Personal MTs'!BC54="",IF('Personal MTs'!BE54="","-","Harap dikosongkan"),IF('Personal MTs'!BC54=0,IF('Personal MTs'!BE54="","OK","Harap dikosongkan"),IF('Personal MTs'!BE54="","Wajib Diisi",IF('Personal MTs'!BE54&gt;2000000,"Cek lagi",IF('Personal MTs'!BE54&lt;50000,"Cek lagi","OK")))))</f>
        <v>-</v>
      </c>
      <c r="BF54" s="30" t="str">
        <f>IF('Personal MTs'!BF54="","-",IF('Personal MTs'!BF54&gt;1,"Tidak valid","OK"))</f>
        <v>-</v>
      </c>
      <c r="BG54" s="30" t="str">
        <f>IF('Personal MTs'!BF54="",IF('Personal MTs'!BG54&lt;&gt;"","Harap dikosongkan","-"),IF('Personal MTs'!BF54=0,IF('Personal MTs'!BG54&lt;&gt;"","Harap dikosongkan","OK"),IF('Personal MTs'!BG54="","Wajib Diisi",IF('Personal MTs'!BG54&gt;4,"Tidak valid",IF('Personal MTs'!BG54&lt;1,"Tidak valid","OK")))))</f>
        <v>-</v>
      </c>
      <c r="BH54" s="30" t="str">
        <f>IF('Personal MTs'!BF54="",IF('Personal MTs'!BH54&lt;&gt;"","Harap dikosongkan","-"),IF('Personal MTs'!BF54=0,IF('Personal MTs'!BH54&lt;&gt;"","Harap dikosongkan","OK"),IF('Personal MTs'!BH54="","Wajib Diisi",IF('Personal MTs'!BH54&gt;4,"Tidak valid",IF('Personal MTs'!BH54&lt;1,"Tidak valid","OK")))))</f>
        <v>-</v>
      </c>
      <c r="BI54" s="30" t="str">
        <f>IF('Personal MTs'!BF54="",IF('Personal MTs'!BI54&lt;&gt;"","Harap dikosongkan","-"),IF('Personal MTs'!BF54=0,IF('Personal MTs'!BI54&lt;&gt;"","Harap dikosongkan","OK"),IF('Personal MTs'!BI54="","Wajib Diisi",IF('Personal MTs'!BI54&gt;2015,"Tidak valid",IF('Personal MTs'!BI54&lt;1980,"Tidak valid","OK")))))</f>
        <v>-</v>
      </c>
      <c r="BJ54" s="30" t="str">
        <f>IF('Personal MTs'!BJ54="","-",IF('Personal MTs'!BJ54&gt;1,"Tidak valid","OK"))</f>
        <v>-</v>
      </c>
      <c r="BK54" s="30" t="str">
        <f>IF('Personal MTs'!BJ54="",IF('Personal MTs'!BK54&lt;&gt;"","Kolom BJ harus diisi","-"),IF('Personal MTs'!BJ54=0,IF('Personal MTs'!BK54&lt;&gt;"","Harap dikosongkan","OK"),IF('Personal MTs'!BK54="","Wajib Diisi",IF('Personal MTs'!BK54&gt;2016,"Tidak valid",IF('Personal MTs'!BK54&lt;1980,"Tidak valid","OK")))))</f>
        <v>-</v>
      </c>
      <c r="BL54" s="30" t="str">
        <f>IF('Personal MTs'!BL54="","-",IF('Personal MTs'!BL54&gt;1,"Tidak valid","OK"))</f>
        <v>-</v>
      </c>
      <c r="BM54" s="30" t="str">
        <f>IF('Personal MTs'!BL54="",IF('Personal MTs'!BM54&lt;&gt;"","Kolom BL harus diisi","-"),IF('Personal MTs'!BL54=0,IF('Personal MTs'!BM54&lt;&gt;"","Harap dikosongkan","OK"),IF('Personal MTs'!BM54="","Wajib Diisi",IF('Personal MTs'!BM54&gt;2016,"Tidak valid",IF('Personal MTs'!BM54&lt;1980,"Tidak valid","OK")))))</f>
        <v>-</v>
      </c>
      <c r="BN54" s="30" t="str">
        <f>IF('Personal MTs'!BN54="","-",IF('Personal MTs'!BN54&gt;1,"Tidak valid","OK"))</f>
        <v>-</v>
      </c>
      <c r="BO54" s="30" t="str">
        <f>IF('Personal MTs'!BN54="",IF('Personal MTs'!BO54&lt;&gt;"","Kolom BN harus diisi","-"),IF('Personal MTs'!BN54=0,IF('Personal MTs'!BO54&lt;&gt;"","Harap dikosongkan","OK"),IF('Personal MTs'!BO54="","Wajib Diisi",IF('Personal MTs'!BO54&gt;2016,"Tidak valid",IF('Personal MTs'!BO54&lt;1980,"Tidak valid","OK")))))</f>
        <v>-</v>
      </c>
      <c r="BP54" s="30" t="str">
        <f>IF('Personal MTs'!BP54="","-",IF('Personal MTs'!BP54&gt;1,"Tidak valid","OK"))</f>
        <v>-</v>
      </c>
      <c r="BQ54" s="30" t="str">
        <f>IF('Personal MTs'!BP54="",IF('Personal MTs'!BQ54&lt;&gt;"","Kolom BP harus diisi","-"),IF('Personal MTs'!BP54=0,IF('Personal MTs'!BQ54&lt;&gt;"","Harap dikosongkan","OK"),IF('Personal MTs'!BQ54="","Wajib Diisi",IF('Personal MTs'!BQ54&gt;2016,"Tidak valid",IF('Personal MTs'!BQ54&lt;1980,"Tidak valid","OK")))))</f>
        <v>-</v>
      </c>
      <c r="BR54" s="30" t="str">
        <f>IF('Personal MTs'!BR54="","-",IF('Personal MTs'!BR54&gt;1,"Tidak valid","OK"))</f>
        <v>-</v>
      </c>
      <c r="BS54" s="30" t="str">
        <f>IF('Personal MTs'!BR54="",IF('Personal MTs'!BS54&lt;&gt;"","Kolom BR harus diisi","-"),IF('Personal MTs'!BR54=0,IF('Personal MTs'!BS54&lt;&gt;"","Harap dikosongkan","OK"),IF('Personal MTs'!BS54="","Wajib Diisi",IF('Personal MTs'!BS54&gt;2016,"Tidak valid",IF('Personal MTs'!BS54&lt;1980,"Tidak valid","OK")))))</f>
        <v>-</v>
      </c>
      <c r="BT54" s="30" t="str">
        <f>IF('Personal MTs'!BT54="","-",IF(LEN('Personal MTs'!BT54)&lt;5,"Cek lagi","OK"))</f>
        <v>-</v>
      </c>
      <c r="BU54" s="30" t="str">
        <f>IF('Personal MTs'!BU54="","-",IF(LEN('Personal MTs'!BU54)&lt;4,"Cek lagi","OK"))</f>
        <v>-</v>
      </c>
      <c r="BV54" s="30" t="str">
        <f>IF('Personal MTs'!BV54="","-",IF(LEN('Personal MTs'!BV54)&lt;4,"Cek lagi","OK"))</f>
        <v>-</v>
      </c>
      <c r="BW54" s="30" t="str">
        <f>IF('Personal MTs'!BW54="","-",IF(LEN('Personal MTs'!BW54)&lt;4,"Cek lagi","OK"))</f>
        <v>-</v>
      </c>
      <c r="BX54" s="30" t="str">
        <f>IF('Personal MTs'!BX54="","-",IF(LEN('Personal MTs'!BX54)&lt;4,"Cek lagi","OK"))</f>
        <v>-</v>
      </c>
      <c r="BY54" s="30" t="str">
        <f>IF('Personal MTs'!BY54="","-",IF(LEN('Personal MTs'!BY54)&lt;&gt;5,"Tidak valid","OK"))</f>
        <v>-</v>
      </c>
      <c r="BZ54" s="30" t="str">
        <f>IF('Personal MTs'!BZ54="","-",IF('Personal MTs'!BZ54&gt;5,"Tidak valid",IF('Personal MTs'!BZ54&lt;1,"Tidak valid","OK")))</f>
        <v>-</v>
      </c>
      <c r="CA54" s="30" t="str">
        <f>IF('Personal MTs'!CA54="","-",IF('Personal MTs'!CA54&gt;8,"Tidak valid",IF('Personal MTs'!CA54&lt;1,"Tidak valid","OK")))</f>
        <v>-</v>
      </c>
      <c r="CB54" s="30" t="str">
        <f>IF('Personal MTs'!CB54="","-",IF(LEN('Personal MTs'!CB54)&lt;9,"Cek lagi",IF(LEN('Personal MTs'!CB54)&gt;14,"Cek lagi","OK")))</f>
        <v>-</v>
      </c>
      <c r="CC54" s="103" t="str">
        <f>IF('Personal MTs'!CC54="","-",IF('Personal MTs'!CC54&gt;6,"Tidak valid",IF('Personal MTs'!CC54&lt;1,"Tidak valid","OK")))</f>
        <v>-</v>
      </c>
      <c r="CD54" s="103" t="str">
        <f>IF('Personal MTs'!CD54="","-",IF('Personal MTs'!CD54&gt;6,"Tidak valid",IF('Personal MTs'!CD54&lt;1,"Tidak valid","OK")))</f>
        <v>-</v>
      </c>
      <c r="CE54" s="103" t="str">
        <f>IF('Personal MTs'!S54="","-",IF('Personal MTs'!S54&lt;6,IF('Personal MTs'!CE54="","OK","Cek lagi Kolom S"),IF(AND('Personal MTs'!S54&lt;6,'Personal MTs'!CE54&lt;&gt;""),"Harap Dikosongkan",IF(AND('Personal MTs'!S54&lt;6,'Personal MTs'!CE54=""),"-",IF(AND('Personal MTs'!S54&gt;5,'Personal MTs'!CE54=""),"Wajib Diisi",IF(OR(AND('Personal MTs'!S54&gt;5,'Personal MTs'!CE54&lt;"01"),AND('Personal MTs'!S54&gt;5,'Personal MTs'!CE54&gt;"18")),"Tidak Valid","OK"))))))</f>
        <v>-</v>
      </c>
      <c r="CF54" s="103" t="str">
        <f>IF('Personal MTs'!S54="","-",IF('Personal MTs'!S54&lt;6,IF('Personal MTs'!CF54="","OK","Cek lagi Kolom S"),IF(AND('Personal MTs'!S54&lt;6,'Personal MTs'!CF54&lt;&gt;""),"Harap Dikosongkan",IF(AND('Personal MTs'!S54&lt;6,'Personal MTs'!CF54=""),"-",IF(AND('Personal MTs'!S54&gt;5,'Personal MTs'!CF54=""),"Wajib Diisi","OK")))))</f>
        <v>-</v>
      </c>
      <c r="CG54" s="103" t="str">
        <f>IF('Personal MTs'!S54="","-",IF('Personal MTs'!S54&lt;6,IF('Personal MTs'!CG54="","OK","Cek lagi Kolom S"),IF(AND('Personal MTs'!S54&lt;6,'Personal MTs'!CG54&lt;&gt;""),"Harap Dikosongkan",IF(AND('Personal MTs'!S54&lt;6,'Personal MTs'!CG54=""),"-",IF(AND('Personal MTs'!S54&gt;5,'Personal MTs'!CG54=""),"Wajib Diisi",IF(OR(AND('Personal MTs'!S54&gt;5,'Personal MTs'!CG54&lt;1980),AND('Personal MTs'!S54&gt;5,'Personal MTs'!CG54&gt;2016)),"Cek lagi","OK"))))))</f>
        <v>-</v>
      </c>
      <c r="CH54" s="103" t="str">
        <f>IF('Personal MTs'!S54="","-",IF('Personal MTs'!S54&lt;8,IF('Personal MTs'!CH54="","OK","Cek lagi Kolom S"),IF(AND('Personal MTs'!S54&lt;8,'Personal MTs'!CH54&lt;&gt;""),"Harap Dikosongkan",IF(AND('Personal MTs'!S54&lt;8,'Personal MTs'!CH54=""),"-",IF(AND('Personal MTs'!S54&gt;7,'Personal MTs'!CH54=""),"Wajib Diisi",IF(OR(AND('Personal MTs'!S54&gt;7,'Personal MTs'!CH54&lt;"01"),AND('Personal MTs'!S54&gt;7,'Personal MTs'!CH54&gt;"18")),"Tidak Valid","OK"))))))</f>
        <v>-</v>
      </c>
      <c r="CI54" s="103" t="str">
        <f>IF('Personal MTs'!S54="","-",IF('Personal MTs'!S54&lt;8,IF('Personal MTs'!CI54="","OK","Cek lagi Kolom S"),IF(AND('Personal MTs'!S54&lt;8,'Personal MTs'!CI54&lt;&gt;""),"Harap Dikosongkan",IF(AND('Personal MTs'!S54&lt;8,'Personal MTs'!CI54=""),"-",IF(AND('Personal MTs'!S54&gt;7,'Personal MTs'!CI54=""),"Wajib Diisi","OK")))))</f>
        <v>-</v>
      </c>
      <c r="CJ54" s="103" t="str">
        <f>IF('Personal MTs'!S54="","-",IF('Personal MTs'!S54&lt;8,IF('Personal MTs'!CJ54="","OK","Cek lagi Kolom S"),IF(AND('Personal MTs'!S54&lt;8,'Personal MTs'!CJ54&lt;&gt;""),"Harap Dikosongkan",IF(AND('Personal MTs'!S54&lt;8,'Personal MTs'!CJ54=""),"-",IF(AND('Personal MTs'!S54&gt;7,'Personal MTs'!CJ54=""),"Wajib Diisi",IF(OR(AND('Personal MTs'!S54&gt;7,'Personal MTs'!CJ54&lt;1980),AND('Personal MTs'!S54&gt;7,'Personal MTs'!CJ54&gt;2016)),"Cek lagi","OK"))))))</f>
        <v>-</v>
      </c>
      <c r="CK54" s="103" t="str">
        <f>IF('Personal MTs'!S54="","-",IF('Personal MTs'!S54&lt;9,IF('Personal MTs'!CK54="","OK","Cek lagi Kolom S"),IF(AND('Personal MTs'!S54&lt;9,'Personal MTs'!CK54&lt;&gt;""),"Harap Dikosongkan",IF(AND('Personal MTs'!S54&lt;9,'Personal MTs'!CK54=""),"-",IF(AND('Personal MTs'!S54&gt;8,'Personal MTs'!CK54=""),"Wajib Diisi",IF(OR(AND('Personal MTs'!S54&gt;8,'Personal MTs'!CK54&lt;"01"),AND('Personal MTs'!S54&gt;8,'Personal MTs'!CK54&gt;"18")),"Tidak Valid","OK"))))))</f>
        <v>-</v>
      </c>
      <c r="CL54" s="103" t="str">
        <f>IF('Personal MTs'!S54="","-",IF('Personal MTs'!S54&lt;9,IF('Personal MTs'!CL54="","OK","Cek lagi Kolom S"),IF(AND('Personal MTs'!S54&lt;9,'Personal MTs'!CL54&lt;&gt;""),"Harap Dikosongkan",IF(AND('Personal MTs'!S54&lt;9,'Personal MTs'!CL54=""),"-",IF(AND('Personal MTs'!S54&gt;8,'Personal MTs'!CL54=""),"Wajib Diisi","OK")))))</f>
        <v>-</v>
      </c>
      <c r="CM54" s="103" t="str">
        <f>IF('Personal MTs'!S54="","-",IF('Personal MTs'!S54&lt;9,IF('Personal MTs'!CM54="","OK","Cek lagi Kolom S"),IF(AND('Personal MTs'!S54&lt;9,'Personal MTs'!CM54&lt;&gt;""),"Harap Dikosongkan",IF(AND('Personal MTs'!S54&lt;9,'Personal MTs'!CM54=""),"-",IF(AND('Personal MTs'!S54&gt;8,'Personal MTs'!CM54=""),"Wajib Diisi",IF(OR(AND('Personal MTs'!S54&gt;8,'Personal MTs'!CM54&lt;1980),AND('Personal MTs'!S54&gt;8,'Personal MTs'!CM54&gt;2016)),"Cek lagi","OK"))))))</f>
        <v>-</v>
      </c>
      <c r="CN54" s="103" t="str">
        <f>IF(AND('Personal MTs'!AH54=1,'Personal MTs'!U54=2,'Personal MTs'!AC54=1),IF(AND('Personal MTs'!AH54=1,'Personal MTs'!U54=2,'Personal MTs'!AC54=1,'Personal MTs'!CN54=""),"Wajib Diisi",IF(AND('Personal MTs'!AH54=1,'Personal MTs'!U54=2,'Personal MTs'!AC54=1,'Personal MTs'!CN54&lt;&gt;""),"OK","-")),IF('Personal MTs'!CN54&lt;&gt;"","Harap Dikosongkan","-"))</f>
        <v>-</v>
      </c>
      <c r="CO54" s="103" t="str">
        <f>IF(AND('Personal MTs'!AH54=1,'Personal MTs'!U54=2,'Personal MTs'!AC54=1),IF('Personal MTs'!CO54="","Wajib Diisi",IF(VALUE(RIGHT('Personal MTs'!CO54,4))&gt;2016,"Tahun cek lagi",IF(VALUE(RIGHT('Personal MTs'!CO54,4))&lt;1961,"Tahun cek lagi","OK"))),IF('Personal MTs'!CO54&lt;&gt;"","Harap dikosongkan","-"))</f>
        <v>-</v>
      </c>
      <c r="CP54" s="103" t="str">
        <f>IF(AND('Personal MTs'!AH54=1,'Personal MTs'!U54=2,'Personal MTs'!AC54=1,'Personal MTs'!V54=1),IF(AND('Personal MTs'!AH54=1,'Personal MTs'!U54=2,'Personal MTs'!AC54=1,'Personal MTs'!CP54="",,'Personal MTs'!V54=1),"Wajib Diisi",IF(AND('Personal MTs'!AH54=1,'Personal MTs'!U54=2,'Personal MTs'!AC54=1,'Personal MTs'!CP54&lt;&gt;"",'Personal MTs'!V54=1),"OK","-")),IF('Personal MTs'!CP54&lt;&gt;"","Harap Dikosongkan","-"))</f>
        <v>-</v>
      </c>
      <c r="CQ54" s="103" t="str">
        <f>IF(AND('Personal MTs'!AH54=1,'Personal MTs'!U54=2,'Personal MTs'!AC54=1,'Personal MTs'!V54=1),IF('Personal MTs'!CQ54="","Wajib Diisi",IF(VALUE(RIGHT('Personal MTs'!CQ54,4))&gt;2016,"Tahun cek lagi",IF(VALUE(RIGHT('Personal MTs'!CQ54,4))&lt;2006,"Tahun cek lagi","OK"))),IF('Personal MTs'!CQ54&lt;&gt;"","Harap dikosongkan","-"))</f>
        <v>-</v>
      </c>
      <c r="CR54" s="103" t="str">
        <f>IF(AND('Personal MTs'!AS54="",'Personal MTs'!CR54=""),"-",IF(AND('Personal MTs'!AS54=0,'Personal MTs'!CR54=""),"OK",IF(AND('Personal MTs'!AS54=1,'Personal MTs'!CR54=""),"Wajib Diisi",IF('Personal MTs'!AS54="",IF('Personal MTs'!CR54&lt;&gt;"","Harap dikosongkan","-"),IF('Personal MTs'!AS54&gt;1,IF('Personal MTs'!CR54="","-","Harap dikosongkan"),IF('Personal MTs'!CR54="","-",IF(LEN('Personal MTs'!CR54)&gt;54,"Tidak valid",IF(LEN('Personal MTs'!CR54)&lt;2,"Tidak valid",IF(VALUE('Personal MTs'!CR54)&lt;0,"Cek lagi","OK")))))))))</f>
        <v>-</v>
      </c>
      <c r="CS54" s="103" t="str">
        <f>IF(AND('Personal MTs'!AS54="",'Personal MTs'!CS54=""),"-",IF(AND('Personal MTs'!AS54=0,'Personal MTs'!CS54=""),"OK",IF(AND('Personal MTs'!AS54=1,'Personal MTs'!CS54=""),"Wajib Diisi",IF(OR('Personal MTs'!AS54="",'Personal MTs'!AS54=0),IF('Personal MTs'!CS54&lt;&gt;"","Harap dikosongkan","-"),IF('Personal MTs'!AS54&gt;1,IF('Personal MTs'!CS54="","-","Harap dikosongkan"),IF('Personal MTs'!CS54="","-",IF(('Personal MTs'!CS54)&gt;6,"Tidak Valid",IF(('Personal MTs'!CS54)&lt;1,"Tidak Valid",IF(VALUE('Personal MTs'!CS54)&lt;0,"Cek lagi","OK")))))))))</f>
        <v>-</v>
      </c>
      <c r="CT54" s="103" t="str">
        <f>IF(AND('Personal MTs'!AS54="",'Personal MTs'!CT54=""),"-",IF(AND('Personal MTs'!AS54=0,'Personal MTs'!CT54=""),"OK",IF(AND('Personal MTs'!AT54=1,'Personal MTs'!CT54=""),"Wajib Diisi",IF(AND('Personal MTs'!AT54&gt;1,'Personal MTs'!CT54=""),"OK",IF(AND('Personal MTs'!AT54&lt;&gt;1,'Personal MTs'!CT54&lt;&gt;""),"Harap Dikosongkan",IF(AND('Personal MTs'!AT54=1,'Personal MTs'!CT54&lt;&gt;""),IF(VALUE(RIGHT('Personal MTs'!CT54,4))&gt;2016,"Tahun cek lagi",IF(VALUE(RIGHT('Personal MTs'!CT54,4))&lt;2006,"Tahun cek lagi","OK")),"-"))))))</f>
        <v>-</v>
      </c>
      <c r="CU54" s="103" t="str">
        <f>IF(AND('Personal MTs'!AS54="",'Personal MTs'!CU54=""),"-",IF(AND('Personal MTs'!AS54=0,'Personal MTs'!CU54=""),"OK",IF(AND('Personal MTs'!AT54=1,'Personal MTs'!CU54=""),"Wajib Diisi",IF(AND('Personal MTs'!AT54&gt;1,'Personal MTs'!CT54=""),"OK",IF(AND('Personal MTs'!AT54&lt;&gt;1,'Personal MTs'!CU54&lt;&gt;""),"Harap Dikosongkan",IF(AND('Personal MTs'!AT54=1,'Personal MTs'!CU54&lt;&gt;""),IF(LEN('Personal MTs'!CU54)&gt;54,"Tidak Valid",IF(LEN('Personal MTs'!CU54)&lt;2,"Tidak Valid","OK")),"-"))))))</f>
        <v>-</v>
      </c>
      <c r="CV54" s="103" t="str">
        <f>IF(AND('Personal MTs'!AS54="",'Personal MTs'!CV54=""),"-",IF(AND('Personal MTs'!AS54=0,'Personal MTs'!CV54=""),"OK",IF(AND('Personal MTs'!AT54=1,'Personal MTs'!CV54=""),"Wajib Diisi",IF(AND('Personal MTs'!AT54&gt;1,'Personal MTs'!CV54=""),"OK",IF(AND('Personal MTs'!AT54&lt;&gt;1,'Personal MTs'!CV54&lt;&gt;""),"Harap Dikosongkan",IF(AND('Personal MTs'!AT54=1,'Personal MTs'!CV54&lt;&gt;""),IF(VALUE(RIGHT('Personal MTs'!CV54,4))&gt;2016,"Tahun cek lagi",IF(VALUE(RIGHT('Personal MTs'!CV54,4))&lt;2006,"Tahun cek lagi","OK")),"-"))))))</f>
        <v>-</v>
      </c>
      <c r="CW54" s="103" t="str">
        <f>IF(AND('Personal MTs'!AS54="",'Personal MTs'!CW54=""),"-",IF(AND('Personal MTs'!AS54=0,'Personal MTs'!CW54=""),"OK",IF(AND('Personal MTs'!AS54=1,'Personal MTs'!CW54=""),"Wajib Diisi",IF(AND('Personal MTs'!AS54&lt;&gt;1,'Personal MTs'!CW54&lt;&gt;""),"Harap Dikosongkan",IF(AND('Personal MTs'!AS54=1,'Personal MTs'!CW54&lt;&gt;""),IF(LEN('Personal MTs'!CW54)&gt;3,"Tidak Valid",IF(LEN('Personal MTs'!CW54)&lt;3,"Tidak Valid","OK")),"-")))))</f>
        <v>-</v>
      </c>
      <c r="CX54" s="103" t="str">
        <f>IF(AND('Personal MTs'!AS54="",'Personal MTs'!CX54=""),"-",IF(AND('Personal MTs'!AS54=0,'Personal MTs'!CX54=""),"OK",IF(AND('Personal MTs'!AS54=1,'Personal MTs'!CX54=""),"Wajib Diisi",IF(AND('Personal MTs'!AS54&lt;&gt;1,'Personal MTs'!CX54&lt;&gt;""),"Harap Dikosongkan",IF(AND('Personal MTs'!AS54=1,'Personal MTs'!CX54&lt;&gt;""),"OK","-")))))</f>
        <v>-</v>
      </c>
    </row>
    <row r="55" spans="1:102" s="23" customFormat="1" ht="15" customHeight="1">
      <c r="A55" s="30" t="str">
        <f>IF('Personal MTs'!A55="","-",IF(LEN('Personal MTs'!A55)&lt;&gt;12,"Tidak valid","OK"))</f>
        <v>-</v>
      </c>
      <c r="B55" s="30" t="str">
        <f>IF('Personal MTs'!B55="","-",IF(LEN('Personal MTs'!B55)&lt;&gt;8,"Tidak valid","OK"))</f>
        <v>-</v>
      </c>
      <c r="C55" s="31" t="str">
        <f>IF('Personal MTs'!C55="","-",IF(LEN('Personal MTs'!C55)&lt;5,"Cek lagi","OK"))</f>
        <v>-</v>
      </c>
      <c r="D55" s="30" t="str">
        <f>IF('Personal MTs'!D55="","-",IF('Personal MTs'!D55="MTsN","OK",IF('Personal MTs'!D55="MTsS","OK","Tidak valid")))</f>
        <v>-</v>
      </c>
      <c r="E55" s="30" t="str">
        <f>IF('Personal MTs'!E55="","-",IF(LEN('Personal MTs'!E55)&lt;5,"Cek lagi","OK"))</f>
        <v>-</v>
      </c>
      <c r="F55" s="30" t="str">
        <f>IF('Personal MTs'!F55="","-",IF(LEN('Personal MTs'!F55)&lt;4,"Cek lagi","OK"))</f>
        <v>-</v>
      </c>
      <c r="G55" s="30" t="str">
        <f>IF('Personal MTs'!G55="","-",IF(LEN('Personal MTs'!G55)&lt;4,"Cek lagi","OK"))</f>
        <v>-</v>
      </c>
      <c r="H55" s="30" t="str">
        <f>IF('Personal MTs'!H55="","-",IF(LEN('Personal MTs'!H55)&lt;4,"Cek lagi","OK"))</f>
        <v>-</v>
      </c>
      <c r="I55" s="30" t="str">
        <f>IF('Personal MTs'!I55="","-",IF(LEN('Personal MTs'!I55)&lt;4,"Cek lagi","OK"))</f>
        <v>-</v>
      </c>
      <c r="J55" s="30" t="str">
        <f>IF('Personal MTs'!J55="","-",IF(LEN('Personal MTs'!J55)&lt;&gt;5,"Tidak valid","OK"))</f>
        <v>-</v>
      </c>
      <c r="K55" s="30" t="str">
        <f>IF('Personal MTs'!K55="","-",IF(LEN('Personal MTs'!K55)&lt;&gt;18,"Tidak valid",IF(VALUE('Personal MTs'!K55)&lt;0,"Cek lagi","OK")))</f>
        <v>-</v>
      </c>
      <c r="L55" s="30" t="str">
        <f>IF('Personal MTs'!L55="","-",IF(LEN('Personal MTs'!L55)&lt;&gt;16,"Tidak valid","OK"))</f>
        <v>-</v>
      </c>
      <c r="M55" s="30" t="str">
        <f>IF('Personal MTs'!M55="","-",IF(LEN('Personal MTs'!M55)&lt;4,"Cek lagi","OK"))</f>
        <v>-</v>
      </c>
      <c r="N55" s="30" t="str">
        <f>IF('Personal MTs'!N55="","-",IF(LEN('Personal MTs'!N55)&lt;16,"Tidak valid","OK"))</f>
        <v>-</v>
      </c>
      <c r="O55" s="30" t="str">
        <f>IF('Personal MTs'!O55="","-",IF(LEN('Personal MTs'!O55)&lt;4,"Cek lagi","OK"))</f>
        <v>-</v>
      </c>
      <c r="P55" s="31" t="str">
        <f>IF('Personal MTs'!P55="","-",IF(VALUE(LEFT('Personal MTs'!P55,2))&gt;31,"Tanggal tidak valid",IF(VALUE(LEFT(RIGHT('Personal MTs'!P55,7),2))&gt;12,"Bulan tidak valid",IF(VALUE(RIGHT('Personal MTs'!P55,4))&gt;2000,"Umur terlalu muda",IF(VALUE(RIGHT('Personal MTs'!P55,4))&lt;1945,"Umur terlalu tua","OK")))))</f>
        <v>-</v>
      </c>
      <c r="Q55" s="30" t="str">
        <f>IF('Personal MTs'!Q55="","-",IF('Personal MTs'!Q55="L","OK",IF('Personal MTs'!Q55="P","OK","Tidak valid")))</f>
        <v>-</v>
      </c>
      <c r="R55" s="30" t="str">
        <f>IF('Personal MTs'!R55="","-",IF(LEN('Personal MTs'!R55)&lt;4,"Cek lagi","OK"))</f>
        <v>-</v>
      </c>
      <c r="S55" s="30" t="str">
        <f>IF('Personal MTs'!S55="","-",IF('Personal MTs'!S55&gt;9,"Tidak valid","OK"))</f>
        <v>-</v>
      </c>
      <c r="T55" s="30" t="str">
        <f>IF('Personal MTs'!S55="","-",IF('Personal MTs'!S55&gt;2,IF('Personal MTs'!T55="","Wajib Diisi",IF(VALUE('Personal MTs'!T55)&gt;18,"Tidak valid","OK")),IF('Personal MTs'!S55&lt;3,IF('Personal MTs'!T55="","OK","Harap dikosongkan"))))</f>
        <v>-</v>
      </c>
      <c r="U55" s="30" t="str">
        <f>IF('Personal MTs'!U55="","-",IF('Personal MTs'!U55&gt;2,"Tidak valid",IF('Personal MTs'!U55&lt;1,"Tidak valid","OK")))</f>
        <v>-</v>
      </c>
      <c r="V55" s="30" t="str">
        <f>IF('Personal MTs'!U55="",IF('Personal MTs'!V55="","-","Tidak valid"),IF('Personal MTs'!U55=2,IF('Personal MTs'!V55="","Wajib Diisi",IF(VALUE('Personal MTs'!V55)&gt;1,"Tidak valid","OK")),IF('Personal MTs'!U55=1,IF('Personal MTs'!V55="","OK","Harap dikosongkan"))))</f>
        <v>-</v>
      </c>
      <c r="W55" s="31" t="str">
        <f>IF('Personal MTs'!U55=1,"OK",IF('Personal MTs'!V55="",IF('Personal MTs'!W55&lt;&gt;"","Harap dikosongkan","-"),IF('Personal MTs'!V55=0,IF('Personal MTs'!W55&lt;&gt;"","Harap dikosongkan","OK"),IF('Personal MTs'!W55="","Wajib Diisi",IF(VALUE(LEFT('Personal MTs'!W55,2))&gt;31,"Tanggal tidak valid",IF(VALUE(LEFT(RIGHT('Personal MTs'!W55,7),2))&gt;12,"Bulan tidak valid",IF(VALUE(RIGHT('Personal MTs'!W55,4))&gt;2016,"Tahun cek lagi",IF(VALUE(RIGHT('Personal MTs'!W55,4))&lt;1990,"Tahun cek lagi","OK"))))))))</f>
        <v>-</v>
      </c>
      <c r="X55" s="30" t="str">
        <f>IF('Personal MTs'!U55="","-",IF('Personal MTs'!U55=1,IF('Personal MTs'!X55="","Wajib Diisi",IF(VALUE(LEFT('Personal MTs'!X55,2))&gt;14,"Tidak valid","OK")),IF('Personal MTs'!U55=2,(IF('Personal MTs'!V55&lt;1,IF('Personal MTs'!X55="","OK","Harap dikosongkan"),IF('Personal MTs'!X55="","Wajib Diisi",IF(VALUE(LEFT('Personal MTs'!X55,2))&gt;14,"Tidak valid","OK")))))))</f>
        <v>-</v>
      </c>
      <c r="Y55" s="31" t="str">
        <f>IF('Personal MTs'!U55="","-",IF('Personal MTs'!U55=2,"OK",IF('Personal MTs'!U55=1,IF('Personal MTs'!Y55="","Wajib Diisi",IF('Personal MTs'!Y55="","-",IF(VALUE(LEFT('Personal MTs'!Y55,2))&gt;31,"Tanggal tidak valid",IF(VALUE(LEFT(RIGHT('Personal MTs'!Y55,7),2))&gt;12,"Bulan tidak valid",IF(VALUE(RIGHT('Personal MTs'!Y55,4))&gt;2016,"Tahun cek lagi",IF(VALUE(RIGHT('Personal MTs'!Y55,4))&lt;1960,"Tahun cek lagi","OK")))))))))</f>
        <v>-</v>
      </c>
      <c r="Z55" s="31" t="str">
        <f>IF('Personal MTs'!Z55="","-",IF(VALUE(LEFT('Personal MTs'!Z55,2))&gt;31,"Tanggal tidak valid",IF(VALUE(LEFT(RIGHT('Personal MTs'!Z55,7),2))&gt;12,"Bulan tidak valid",IF(VALUE(RIGHT('Personal MTs'!Z55,4))&gt;2016,"Tahun cek lagi",IF(VALUE(RIGHT('Personal MTs'!Z55,4))&lt;1960,"Tahun cek lagi","OK")))))</f>
        <v>-</v>
      </c>
      <c r="AA55" s="31" t="str">
        <f>IF('Personal MTs'!AA55="","-",IF(VALUE(LEFT('Personal MTs'!AA55,2))&gt;31,"Tanggal tidak valid",IF(VALUE(LEFT(RIGHT('Personal MTs'!AA55,7),2))&gt;12,"Bulan tidak valid",IF(VALUE(RIGHT('Personal MTs'!AA55,4))&gt;2016,"Tahun cek lagi",IF(VALUE(RIGHT('Personal MTs'!AA55,4))&lt;1960,"Tahun cek lagi","OK")))))</f>
        <v>-</v>
      </c>
      <c r="AB55" s="30" t="str">
        <f>IF('Personal MTs'!AB55="","-",IF('Personal MTs'!AB55&gt;6,"Tidak valid",IF('Personal MTs'!AB55&lt;1,"Tidak valid","OK")))</f>
        <v>-</v>
      </c>
      <c r="AC55" s="30" t="str">
        <f>IF('Personal MTs'!AC55="","-",IF('Personal MTs'!AC55&gt;4,"Tidak valid",IF('Personal MTs'!AC55&lt;1,"Tidak valid","OK")))</f>
        <v>-</v>
      </c>
      <c r="AD55" s="30" t="str">
        <f>IF('Personal MTs'!AD55="","-",IF('Personal MTs'!AD55&gt;20000000,"Cek lagi","OK"))</f>
        <v>-</v>
      </c>
      <c r="AE55" s="30" t="str">
        <f>IF('Personal MTs'!AE55="","-",IF('Personal MTs'!AE55&gt;2,"Tidak valid",IF('Personal MTs'!AE55&lt;1,"Tidak valid","OK")))</f>
        <v>-</v>
      </c>
      <c r="AF55" s="30" t="str">
        <f>IF('Personal MTs'!AE55="",IF('Personal MTs'!AF55="","-","Harap dikosongkan"),IF('Personal MTs'!AE55=1,IF('Personal MTs'!AF55="","OK","Harap dikosongkan"),IF('Personal MTs'!AF55="","Wajib Diisi",IF('Personal MTs'!AF55&gt;8,"Tidak valid",IF('Personal MTs'!AF55&lt;1,"Tidak valid","OK")))))</f>
        <v>-</v>
      </c>
      <c r="AG55" s="53" t="str">
        <f>IF('Personal MTs'!AE55=1,IF('Personal MTs'!AG55="","OK","Harap dikosongkan"),IF('Personal MTs'!AF55="",IF('Personal MTs'!AF55="","-","Harap dikosongkan"),IF('Personal MTs'!AF55="",IF('Personal MTs'!AG55="","OK","Harap dikosongkan"),IF('Personal MTs'!AF55&lt;&gt;"",IF('Personal MTs'!AG55="","Wajib Diisi",IF(LEN('Personal MTs'!AG55)&lt;&gt;8,"Tidak valid","OK"))))))</f>
        <v>-</v>
      </c>
      <c r="AH55" s="30" t="str">
        <f>IF('Personal MTs'!AH55="","-",IF('Personal MTs'!AH55&gt;2,"Tidak valid",IF('Personal MTs'!AH55&lt;1,"Tidak valid","OK")))</f>
        <v>-</v>
      </c>
      <c r="AI55" s="30" t="str">
        <f>IF('Personal MTs'!AI55="","-",IF('Personal MTs'!AI55&gt;5,"Tidak valid",IF('Personal MTs'!AI55&lt;1,"Tidak valid","OK")))</f>
        <v>-</v>
      </c>
      <c r="AJ55" s="30" t="str">
        <f>IF('Personal MTs'!AH55="",IF('Personal MTs'!AJ55="","-","Kolom AA Wajib Diisi"),IF('Personal MTs'!AH55=1,IF('Personal MTs'!AJ55="","Wajib Diisi",IF(VALUE('Personal MTs'!AJ55)&gt;0,IF(VALUE('Personal MTs'!AJ55)&lt;34,"OK","Tidak valid"))),IF('Personal MTs'!AH55&gt;1,IF('Personal MTs'!AJ55="","OK","Harap dikosongkan"))))</f>
        <v>-</v>
      </c>
      <c r="AK55" s="30" t="str">
        <f>IF('Personal MTs'!AH55&amp;'Personal MTs'!AJ55&amp;'Personal MTs'!AK55="","-",IF(VALUE('Personal MTs'!AH55&amp;'Personal MTs'!AJ55&amp;'Personal MTs'!AK55)=2,"OK",IF('Personal MTs'!AJ55="",IF(VALUE('Personal MTs'!AK55)&gt;0,"Harap dikosongkan","-"),IF('Personal MTs'!AJ55&lt;&gt;"",IF(VALUE('Personal MTs'!AK55)&gt;0,IF(VALUE('Personal MTs'!AK55)&gt;50,"Cek lagi","OK"),"Wajib Diisi")))))</f>
        <v>-</v>
      </c>
      <c r="AL55" s="30" t="str">
        <f>IF('Personal MTs'!AH55="",IF('Personal MTs'!AL55="","-","Kolom Z Wajib Diisi"),IF('Personal MTs'!AH55=2,IF('Personal MTs'!AL55="","Wajib Diisi",IF(VALUE('Personal MTs'!AL55)&gt;0,IF(VALUE('Personal MTs'!AL55)&lt;9,"OK","Tidak valid"))),IF('Personal MTs'!AH55=1,IF('Personal MTs'!AL55="","OK","Harap dikosongkan"))))</f>
        <v>-</v>
      </c>
      <c r="AM55" s="30" t="str">
        <f>IF('Personal MTs'!AM55="","-",IF('Personal MTs'!AM55&gt;8,"Tidak valid","OK"))</f>
        <v>-</v>
      </c>
      <c r="AN55" s="30" t="str">
        <f>IF('Personal MTs'!AM55="",IF('Personal MTs'!AN55="","-",IF('Personal MTs'!AN55&lt;&gt;"","Kolom AC Wajib Diisi","OK")),IF('Personal MTs'!AM55&lt;&gt;"",IF('Personal MTs'!AN55="","Wajib Diisi",IF(VALUE('Personal MTs'!AN55)&gt;24,"Cek lagi","OK"))))</f>
        <v>-</v>
      </c>
      <c r="AO55" s="30" t="str">
        <f>IF('Personal MTs'!AO55="","-",IF('Personal MTs'!AO55&gt;8,"Tidak valid","OK"))</f>
        <v>-</v>
      </c>
      <c r="AP55" s="53" t="str">
        <f>IF('Personal MTs'!AO55="",IF('Personal MTs'!AP55="","-","Harap dikosongkan"),IF('Personal MTs'!AO55&lt;&gt;"",IF('Personal MTs'!AP55="","Wajib Diisi",IF(LEN('Personal MTs'!AP55)&lt;&gt;8,"Tidak valid","OK"))))</f>
        <v>-</v>
      </c>
      <c r="AQ55" s="30" t="str">
        <f>IF('Personal MTs'!AO55="",IF('Personal MTs'!AQ55="","-","Kolom AG Wajib Diisi"),IF('Personal MTs'!AO55&lt;9,IF('Personal MTs'!AQ55="","Wajib Diisi",IF(VALUE('Personal MTs'!AQ55)&lt;34,IF(VALUE('Personal MTs'!AQ55)&gt;0,"OK","Tidak valid")))))</f>
        <v>-</v>
      </c>
      <c r="AR55" s="30" t="str">
        <f>IF('Personal MTs'!AO55="",IF('Personal MTs'!AR55="","-",IF('Personal MTs'!AR55&lt;&gt;"","Kolom AG Wajib Diisi","OK")),IF('Personal MTs'!AO55&lt;&gt;"",IF('Personal MTs'!AR55="","Wajib Diisi",IF(VALUE('Personal MTs'!AR55)&gt;50,"Cek lagi","OK"))))</f>
        <v>-</v>
      </c>
      <c r="AS55" s="30" t="str">
        <f>IF('Personal MTs'!AS55="","-",IF('Personal MTs'!AS55&gt;1,"Tidak valid",IF('Personal MTs'!AS55&lt;0,"Tidak valid","OK")))</f>
        <v>-</v>
      </c>
      <c r="AT55" s="30" t="str">
        <f>IF('Personal MTs'!AS55="",IF('Personal MTs'!AT55&lt;&gt;"","Harap dikosongkan","-"),IF('Personal MTs'!AS55=0,IF('Personal MTs'!AT55&lt;&gt;"","Harap dikosongkan","OK"),IF('Personal MTs'!AT55="","Wajib Diisi",IF('Personal MTs'!AT55&gt;3,"Tidak valid",IF('Personal MTs'!AT55&lt;1,"Tidak valid","OK")))))</f>
        <v>-</v>
      </c>
      <c r="AU55" s="30" t="str">
        <f>IF('Personal MTs'!AS55="",IF('Personal MTs'!AU55&lt;&gt;"","Harap dikosongkan","-"),IF('Personal MTs'!AT55&lt;&gt;1,IF('Personal MTs'!AU55="","OK","Harap dikosongkan"),IF('Personal MTs'!AU55="","Wajib Diisi",IF('Personal MTs'!AU55&gt;2016,"Cek lagi",IF('Personal MTs'!AU55&lt;2005,"Cek lagi","OK")))))</f>
        <v>-</v>
      </c>
      <c r="AV55" s="30" t="str">
        <f>IF('Personal MTs'!AS55="",IF('Personal MTs'!AV55&lt;&gt;"","Harap dikosongkan","-"),IF('Personal MTs'!AT55&lt;&gt;1,IF('Personal MTs'!AV55="","OK","Harap dikosongkan"),IF('Personal MTs'!AV55="","Wajib Diisi",IF(VALUE('Personal MTs'!AV55)&gt;33,"Tidak valid",IF(VALUE('Personal MTs'!AV55)&lt;1,"Tidak valid","OK")))))</f>
        <v>-</v>
      </c>
      <c r="AW55" s="30" t="str">
        <f>IF('Personal MTs'!AS55="",IF('Personal MTs'!AW55="","-","Harap dikosongkan"),IF('Personal MTs'!AS55=0,IF('Personal MTs'!AW55="","OK","Harap dikosongkan"),IF('Personal MTs'!AT55="",IF('Personal MTs'!AW55="","-","Harap dikosongkan"),IF('Personal MTs'!AT55&lt;&gt;1,IF('Personal MTs'!AW55="","OK","Harap dikosongkan"),IF('Personal MTs'!AW55="","OK",IF(LEN('Personal MTs'!AW55)&lt;12,"Tidak valid",IF(LEN('Personal MTs'!AW55)&gt;14,"Tidak valid","OK")))))))</f>
        <v>-</v>
      </c>
      <c r="AX55" s="31" t="str">
        <f>IF('Personal MTs'!AS55="",IF('Personal MTs'!AX55="","-","Harap dikosongkan"),IF('Personal MTs'!AS55=0,IF('Personal MTs'!AX55="","OK","Harap dikosongkan"),IF('Personal MTs'!AT55="",IF('Personal MTs'!AX55="","-","Harap dikosongkan"),IF('Personal MTs'!AT55&lt;&gt;1,IF('Personal MTs'!AX55="","OK","Harap dikosongkan"),IF('Personal MTs'!AW55="",IF('Personal MTs'!AX55="","OK","Harap dikosongkan"),IF('Personal MTs'!AX55="","Wajib diisi",IF(LEN('Personal MTs'!AX55)&lt;5,"Cek lagi","OK")))))))</f>
        <v>-</v>
      </c>
      <c r="AY55" s="31" t="str">
        <f>IF('Personal MTs'!AS55="",IF('Personal MTs'!AY55="","-","Harap dikosongkan"),IF('Personal MTs'!AS55=0,IF('Personal MTs'!AY55="","OK","Harap dikosongkan"),IF('Personal MTs'!AT55="",IF('Personal MTs'!AY55="","-","Harap dikosongkan"),IF('Personal MTs'!AT55&lt;&gt;1,IF('Personal MTs'!AY55="","OK","Harap dikosongkan"),IF('Personal MTs'!AW55="",IF('Personal MTs'!AY55="","OK","Harap dikosongkan"),IF('Personal MTs'!AY55="","Wajib diisi",IF(VALUE(LEFT('Personal MTs'!AY55,2))&gt;31,"Tanggal tidak valid",IF(VALUE(LEFT(RIGHT('Personal MTs'!AY55,7),2))&gt;12,"Bulan tidak valid",IF(VALUE(RIGHT('Personal MTs'!AY55,4))&gt;2016,"Tahun cek lagi",IF(VALUE(RIGHT('Personal MTs'!AY55,4))&lt;2005,"Tahun cek lagi","OK"))))))))))</f>
        <v>-</v>
      </c>
      <c r="AZ55" s="30" t="str">
        <f>IF('Personal MTs'!AS55="",IF('Personal MTs'!AZ55="","-","Harap dikosongkan"),IF('Personal MTs'!AS55=0,IF('Personal MTs'!AZ55="","OK","Harap dikosongkan"),IF('Personal MTs'!AT55="",IF('Personal MTs'!AZ55="","-","Harap dikosongkan"),IF('Personal MTs'!AT55&lt;&gt;1,IF('Personal MTs'!AZ55="","OK","Harap dikosongkan"),IF('Personal MTs'!AW55="",IF('Personal MTs'!AZ55="","OK","Harap dikosongkan"),IF('Personal MTs'!AW55&lt;&gt;"",IF('Personal MTs'!AZ55="","Wajib diisi",IF('Personal MTs'!AZ55&gt;1,"Tidak valid","OK"))))))))</f>
        <v>-</v>
      </c>
      <c r="BA55" s="30" t="str">
        <f>IF('Personal MTs'!AS55="",IF('Personal MTs'!BA55="","-","Harap dikosongkan"),IF('Personal MTs'!AS55=0,IF('Personal MTs'!BA55="","OK","Harap dikosongkan"),IF('Personal MTs'!AT55="",IF('Personal MTs'!BA55="","-","Harap dikosongkan"),IF('Personal MTs'!AT55&lt;&gt;1,IF('Personal MTs'!BA55="","OK","Harap dikosongkan"),IF('Personal MTs'!AZ55=0,IF('Personal MTs'!BA55="","OK","Harap dikosongkan"),IF('Personal MTs'!AZ55=1,IF('Personal MTs'!BA55="","Wajib diisi",IF('Personal MTs'!AZ55="",IF('Personal MTs'!BA55="","-","Harap dikosongkan"),IF('Personal MTs'!AZ55=0,IF('Personal MTs'!BA55="","OK","Harap dikosongkan"),IF('Personal MTs'!BA55="","Wajib diisi",IF('Personal MTs'!BA55&gt;2016,"Tidak valid",IF('Personal MTs'!BA55&lt;2005,"Tidak valid",IF('Personal MTs'!BA55&gt;'Personal MTs'!BA55,"Cek lagi","OK")))))))))))))</f>
        <v>-</v>
      </c>
      <c r="BB55" s="30" t="str">
        <f>IF('Personal MTs'!AS55="",IF('Personal MTs'!BB55="","-","Harap dikosongkan"),IF('Personal MTs'!AS55=0,IF('Personal MTs'!BB55="","OK","Harap dikosongkan"),IF('Personal MTs'!AT55="",IF('Personal MTs'!BB55="","-","Harap dikosongkan"),IF('Personal MTs'!AT55&lt;&gt;1,IF('Personal MTs'!BB55="","OK","Harap dikosongkan"),IF('Personal MTs'!AZ55=0,IF('Personal MTs'!BB55="","OK","Harap dikosongkan"),IF('Personal MTs'!AZ55=1,IF('Personal MTs'!BB55="","Wajib diisi",IF('Personal MTs'!AZ55="",IF('Personal MTs'!BB55="","-","Harap dikosongkan"),IF('Personal MTs'!AZ55=0,IF('Personal MTs'!BB55="","OK","Harap dikosongkan"),IF('Personal MTs'!BB55="","Wajib diisi",IF('Personal MTs'!BB55&gt;20000000,"Cek lagi",IF('Personal MTs'!BB55&lt;100000,"Cek lagi","OK"))))))))))))</f>
        <v>-</v>
      </c>
      <c r="BC55" s="30" t="str">
        <f>IF('Personal MTs'!BC55="","-",IF('Personal MTs'!BC55&gt;1,"Tidak valid","OK"))</f>
        <v>-</v>
      </c>
      <c r="BD55" s="30" t="str">
        <f>IF('Personal MTs'!BC55="",IF('Personal MTs'!BD55="","-","Harap dikosongkan"),IF('Personal MTs'!BC55=0,IF('Personal MTs'!BD55="","OK","Harap dikosongkan"),IF('Personal MTs'!BD55="","Wajib Diisi",IF('Personal MTs'!BD55&gt;2016,"Tidak valid",IF('Personal MTs'!BD55&lt;2005,"Tidak valid","OK")))))</f>
        <v>-</v>
      </c>
      <c r="BE55" s="30" t="str">
        <f>IF('Personal MTs'!BC55="",IF('Personal MTs'!BE55="","-","Harap dikosongkan"),IF('Personal MTs'!BC55=0,IF('Personal MTs'!BE55="","OK","Harap dikosongkan"),IF('Personal MTs'!BE55="","Wajib Diisi",IF('Personal MTs'!BE55&gt;2000000,"Cek lagi",IF('Personal MTs'!BE55&lt;50000,"Cek lagi","OK")))))</f>
        <v>-</v>
      </c>
      <c r="BF55" s="30" t="str">
        <f>IF('Personal MTs'!BF55="","-",IF('Personal MTs'!BF55&gt;1,"Tidak valid","OK"))</f>
        <v>-</v>
      </c>
      <c r="BG55" s="30" t="str">
        <f>IF('Personal MTs'!BF55="",IF('Personal MTs'!BG55&lt;&gt;"","Harap dikosongkan","-"),IF('Personal MTs'!BF55=0,IF('Personal MTs'!BG55&lt;&gt;"","Harap dikosongkan","OK"),IF('Personal MTs'!BG55="","Wajib Diisi",IF('Personal MTs'!BG55&gt;4,"Tidak valid",IF('Personal MTs'!BG55&lt;1,"Tidak valid","OK")))))</f>
        <v>-</v>
      </c>
      <c r="BH55" s="30" t="str">
        <f>IF('Personal MTs'!BF55="",IF('Personal MTs'!BH55&lt;&gt;"","Harap dikosongkan","-"),IF('Personal MTs'!BF55=0,IF('Personal MTs'!BH55&lt;&gt;"","Harap dikosongkan","OK"),IF('Personal MTs'!BH55="","Wajib Diisi",IF('Personal MTs'!BH55&gt;4,"Tidak valid",IF('Personal MTs'!BH55&lt;1,"Tidak valid","OK")))))</f>
        <v>-</v>
      </c>
      <c r="BI55" s="30" t="str">
        <f>IF('Personal MTs'!BF55="",IF('Personal MTs'!BI55&lt;&gt;"","Harap dikosongkan","-"),IF('Personal MTs'!BF55=0,IF('Personal MTs'!BI55&lt;&gt;"","Harap dikosongkan","OK"),IF('Personal MTs'!BI55="","Wajib Diisi",IF('Personal MTs'!BI55&gt;2015,"Tidak valid",IF('Personal MTs'!BI55&lt;1980,"Tidak valid","OK")))))</f>
        <v>-</v>
      </c>
      <c r="BJ55" s="30" t="str">
        <f>IF('Personal MTs'!BJ55="","-",IF('Personal MTs'!BJ55&gt;1,"Tidak valid","OK"))</f>
        <v>-</v>
      </c>
      <c r="BK55" s="30" t="str">
        <f>IF('Personal MTs'!BJ55="",IF('Personal MTs'!BK55&lt;&gt;"","Kolom BJ harus diisi","-"),IF('Personal MTs'!BJ55=0,IF('Personal MTs'!BK55&lt;&gt;"","Harap dikosongkan","OK"),IF('Personal MTs'!BK55="","Wajib Diisi",IF('Personal MTs'!BK55&gt;2016,"Tidak valid",IF('Personal MTs'!BK55&lt;1980,"Tidak valid","OK")))))</f>
        <v>-</v>
      </c>
      <c r="BL55" s="30" t="str">
        <f>IF('Personal MTs'!BL55="","-",IF('Personal MTs'!BL55&gt;1,"Tidak valid","OK"))</f>
        <v>-</v>
      </c>
      <c r="BM55" s="30" t="str">
        <f>IF('Personal MTs'!BL55="",IF('Personal MTs'!BM55&lt;&gt;"","Kolom BL harus diisi","-"),IF('Personal MTs'!BL55=0,IF('Personal MTs'!BM55&lt;&gt;"","Harap dikosongkan","OK"),IF('Personal MTs'!BM55="","Wajib Diisi",IF('Personal MTs'!BM55&gt;2016,"Tidak valid",IF('Personal MTs'!BM55&lt;1980,"Tidak valid","OK")))))</f>
        <v>-</v>
      </c>
      <c r="BN55" s="30" t="str">
        <f>IF('Personal MTs'!BN55="","-",IF('Personal MTs'!BN55&gt;1,"Tidak valid","OK"))</f>
        <v>-</v>
      </c>
      <c r="BO55" s="30" t="str">
        <f>IF('Personal MTs'!BN55="",IF('Personal MTs'!BO55&lt;&gt;"","Kolom BN harus diisi","-"),IF('Personal MTs'!BN55=0,IF('Personal MTs'!BO55&lt;&gt;"","Harap dikosongkan","OK"),IF('Personal MTs'!BO55="","Wajib Diisi",IF('Personal MTs'!BO55&gt;2016,"Tidak valid",IF('Personal MTs'!BO55&lt;1980,"Tidak valid","OK")))))</f>
        <v>-</v>
      </c>
      <c r="BP55" s="30" t="str">
        <f>IF('Personal MTs'!BP55="","-",IF('Personal MTs'!BP55&gt;1,"Tidak valid","OK"))</f>
        <v>-</v>
      </c>
      <c r="BQ55" s="30" t="str">
        <f>IF('Personal MTs'!BP55="",IF('Personal MTs'!BQ55&lt;&gt;"","Kolom BP harus diisi","-"),IF('Personal MTs'!BP55=0,IF('Personal MTs'!BQ55&lt;&gt;"","Harap dikosongkan","OK"),IF('Personal MTs'!BQ55="","Wajib Diisi",IF('Personal MTs'!BQ55&gt;2016,"Tidak valid",IF('Personal MTs'!BQ55&lt;1980,"Tidak valid","OK")))))</f>
        <v>-</v>
      </c>
      <c r="BR55" s="30" t="str">
        <f>IF('Personal MTs'!BR55="","-",IF('Personal MTs'!BR55&gt;1,"Tidak valid","OK"))</f>
        <v>-</v>
      </c>
      <c r="BS55" s="30" t="str">
        <f>IF('Personal MTs'!BR55="",IF('Personal MTs'!BS55&lt;&gt;"","Kolom BR harus diisi","-"),IF('Personal MTs'!BR55=0,IF('Personal MTs'!BS55&lt;&gt;"","Harap dikosongkan","OK"),IF('Personal MTs'!BS55="","Wajib Diisi",IF('Personal MTs'!BS55&gt;2016,"Tidak valid",IF('Personal MTs'!BS55&lt;1980,"Tidak valid","OK")))))</f>
        <v>-</v>
      </c>
      <c r="BT55" s="30" t="str">
        <f>IF('Personal MTs'!BT55="","-",IF(LEN('Personal MTs'!BT55)&lt;5,"Cek lagi","OK"))</f>
        <v>-</v>
      </c>
      <c r="BU55" s="30" t="str">
        <f>IF('Personal MTs'!BU55="","-",IF(LEN('Personal MTs'!BU55)&lt;4,"Cek lagi","OK"))</f>
        <v>-</v>
      </c>
      <c r="BV55" s="30" t="str">
        <f>IF('Personal MTs'!BV55="","-",IF(LEN('Personal MTs'!BV55)&lt;4,"Cek lagi","OK"))</f>
        <v>-</v>
      </c>
      <c r="BW55" s="30" t="str">
        <f>IF('Personal MTs'!BW55="","-",IF(LEN('Personal MTs'!BW55)&lt;4,"Cek lagi","OK"))</f>
        <v>-</v>
      </c>
      <c r="BX55" s="30" t="str">
        <f>IF('Personal MTs'!BX55="","-",IF(LEN('Personal MTs'!BX55)&lt;4,"Cek lagi","OK"))</f>
        <v>-</v>
      </c>
      <c r="BY55" s="30" t="str">
        <f>IF('Personal MTs'!BY55="","-",IF(LEN('Personal MTs'!BY55)&lt;&gt;5,"Tidak valid","OK"))</f>
        <v>-</v>
      </c>
      <c r="BZ55" s="30" t="str">
        <f>IF('Personal MTs'!BZ55="","-",IF('Personal MTs'!BZ55&gt;5,"Tidak valid",IF('Personal MTs'!BZ55&lt;1,"Tidak valid","OK")))</f>
        <v>-</v>
      </c>
      <c r="CA55" s="30" t="str">
        <f>IF('Personal MTs'!CA55="","-",IF('Personal MTs'!CA55&gt;8,"Tidak valid",IF('Personal MTs'!CA55&lt;1,"Tidak valid","OK")))</f>
        <v>-</v>
      </c>
      <c r="CB55" s="30" t="str">
        <f>IF('Personal MTs'!CB55="","-",IF(LEN('Personal MTs'!CB55)&lt;9,"Cek lagi",IF(LEN('Personal MTs'!CB55)&gt;14,"Cek lagi","OK")))</f>
        <v>-</v>
      </c>
      <c r="CC55" s="103" t="str">
        <f>IF('Personal MTs'!CC55="","-",IF('Personal MTs'!CC55&gt;6,"Tidak valid",IF('Personal MTs'!CC55&lt;1,"Tidak valid","OK")))</f>
        <v>-</v>
      </c>
      <c r="CD55" s="103" t="str">
        <f>IF('Personal MTs'!CD55="","-",IF('Personal MTs'!CD55&gt;6,"Tidak valid",IF('Personal MTs'!CD55&lt;1,"Tidak valid","OK")))</f>
        <v>-</v>
      </c>
      <c r="CE55" s="103" t="str">
        <f>IF('Personal MTs'!S55="","-",IF('Personal MTs'!S55&lt;6,IF('Personal MTs'!CE55="","OK","Cek lagi Kolom S"),IF(AND('Personal MTs'!S55&lt;6,'Personal MTs'!CE55&lt;&gt;""),"Harap Dikosongkan",IF(AND('Personal MTs'!S55&lt;6,'Personal MTs'!CE55=""),"-",IF(AND('Personal MTs'!S55&gt;5,'Personal MTs'!CE55=""),"Wajib Diisi",IF(OR(AND('Personal MTs'!S55&gt;5,'Personal MTs'!CE55&lt;"01"),AND('Personal MTs'!S55&gt;5,'Personal MTs'!CE55&gt;"18")),"Tidak Valid","OK"))))))</f>
        <v>-</v>
      </c>
      <c r="CF55" s="103" t="str">
        <f>IF('Personal MTs'!S55="","-",IF('Personal MTs'!S55&lt;6,IF('Personal MTs'!CF55="","OK","Cek lagi Kolom S"),IF(AND('Personal MTs'!S55&lt;6,'Personal MTs'!CF55&lt;&gt;""),"Harap Dikosongkan",IF(AND('Personal MTs'!S55&lt;6,'Personal MTs'!CF55=""),"-",IF(AND('Personal MTs'!S55&gt;5,'Personal MTs'!CF55=""),"Wajib Diisi","OK")))))</f>
        <v>-</v>
      </c>
      <c r="CG55" s="103" t="str">
        <f>IF('Personal MTs'!S55="","-",IF('Personal MTs'!S55&lt;6,IF('Personal MTs'!CG55="","OK","Cek lagi Kolom S"),IF(AND('Personal MTs'!S55&lt;6,'Personal MTs'!CG55&lt;&gt;""),"Harap Dikosongkan",IF(AND('Personal MTs'!S55&lt;6,'Personal MTs'!CG55=""),"-",IF(AND('Personal MTs'!S55&gt;5,'Personal MTs'!CG55=""),"Wajib Diisi",IF(OR(AND('Personal MTs'!S55&gt;5,'Personal MTs'!CG55&lt;1980),AND('Personal MTs'!S55&gt;5,'Personal MTs'!CG55&gt;2016)),"Cek lagi","OK"))))))</f>
        <v>-</v>
      </c>
      <c r="CH55" s="103" t="str">
        <f>IF('Personal MTs'!S55="","-",IF('Personal MTs'!S55&lt;8,IF('Personal MTs'!CH55="","OK","Cek lagi Kolom S"),IF(AND('Personal MTs'!S55&lt;8,'Personal MTs'!CH55&lt;&gt;""),"Harap Dikosongkan",IF(AND('Personal MTs'!S55&lt;8,'Personal MTs'!CH55=""),"-",IF(AND('Personal MTs'!S55&gt;7,'Personal MTs'!CH55=""),"Wajib Diisi",IF(OR(AND('Personal MTs'!S55&gt;7,'Personal MTs'!CH55&lt;"01"),AND('Personal MTs'!S55&gt;7,'Personal MTs'!CH55&gt;"18")),"Tidak Valid","OK"))))))</f>
        <v>-</v>
      </c>
      <c r="CI55" s="103" t="str">
        <f>IF('Personal MTs'!S55="","-",IF('Personal MTs'!S55&lt;8,IF('Personal MTs'!CI55="","OK","Cek lagi Kolom S"),IF(AND('Personal MTs'!S55&lt;8,'Personal MTs'!CI55&lt;&gt;""),"Harap Dikosongkan",IF(AND('Personal MTs'!S55&lt;8,'Personal MTs'!CI55=""),"-",IF(AND('Personal MTs'!S55&gt;7,'Personal MTs'!CI55=""),"Wajib Diisi","OK")))))</f>
        <v>-</v>
      </c>
      <c r="CJ55" s="103" t="str">
        <f>IF('Personal MTs'!S55="","-",IF('Personal MTs'!S55&lt;8,IF('Personal MTs'!CJ55="","OK","Cek lagi Kolom S"),IF(AND('Personal MTs'!S55&lt;8,'Personal MTs'!CJ55&lt;&gt;""),"Harap Dikosongkan",IF(AND('Personal MTs'!S55&lt;8,'Personal MTs'!CJ55=""),"-",IF(AND('Personal MTs'!S55&gt;7,'Personal MTs'!CJ55=""),"Wajib Diisi",IF(OR(AND('Personal MTs'!S55&gt;7,'Personal MTs'!CJ55&lt;1980),AND('Personal MTs'!S55&gt;7,'Personal MTs'!CJ55&gt;2016)),"Cek lagi","OK"))))))</f>
        <v>-</v>
      </c>
      <c r="CK55" s="103" t="str">
        <f>IF('Personal MTs'!S55="","-",IF('Personal MTs'!S55&lt;9,IF('Personal MTs'!CK55="","OK","Cek lagi Kolom S"),IF(AND('Personal MTs'!S55&lt;9,'Personal MTs'!CK55&lt;&gt;""),"Harap Dikosongkan",IF(AND('Personal MTs'!S55&lt;9,'Personal MTs'!CK55=""),"-",IF(AND('Personal MTs'!S55&gt;8,'Personal MTs'!CK55=""),"Wajib Diisi",IF(OR(AND('Personal MTs'!S55&gt;8,'Personal MTs'!CK55&lt;"01"),AND('Personal MTs'!S55&gt;8,'Personal MTs'!CK55&gt;"18")),"Tidak Valid","OK"))))))</f>
        <v>-</v>
      </c>
      <c r="CL55" s="103" t="str">
        <f>IF('Personal MTs'!S55="","-",IF('Personal MTs'!S55&lt;9,IF('Personal MTs'!CL55="","OK","Cek lagi Kolom S"),IF(AND('Personal MTs'!S55&lt;9,'Personal MTs'!CL55&lt;&gt;""),"Harap Dikosongkan",IF(AND('Personal MTs'!S55&lt;9,'Personal MTs'!CL55=""),"-",IF(AND('Personal MTs'!S55&gt;8,'Personal MTs'!CL55=""),"Wajib Diisi","OK")))))</f>
        <v>-</v>
      </c>
      <c r="CM55" s="103" t="str">
        <f>IF('Personal MTs'!S55="","-",IF('Personal MTs'!S55&lt;9,IF('Personal MTs'!CM55="","OK","Cek lagi Kolom S"),IF(AND('Personal MTs'!S55&lt;9,'Personal MTs'!CM55&lt;&gt;""),"Harap Dikosongkan",IF(AND('Personal MTs'!S55&lt;9,'Personal MTs'!CM55=""),"-",IF(AND('Personal MTs'!S55&gt;8,'Personal MTs'!CM55=""),"Wajib Diisi",IF(OR(AND('Personal MTs'!S55&gt;8,'Personal MTs'!CM55&lt;1980),AND('Personal MTs'!S55&gt;8,'Personal MTs'!CM55&gt;2016)),"Cek lagi","OK"))))))</f>
        <v>-</v>
      </c>
      <c r="CN55" s="103" t="str">
        <f>IF(AND('Personal MTs'!AH55=1,'Personal MTs'!U55=2,'Personal MTs'!AC55=1),IF(AND('Personal MTs'!AH55=1,'Personal MTs'!U55=2,'Personal MTs'!AC55=1,'Personal MTs'!CN55=""),"Wajib Diisi",IF(AND('Personal MTs'!AH55=1,'Personal MTs'!U55=2,'Personal MTs'!AC55=1,'Personal MTs'!CN55&lt;&gt;""),"OK","-")),IF('Personal MTs'!CN55&lt;&gt;"","Harap Dikosongkan","-"))</f>
        <v>-</v>
      </c>
      <c r="CO55" s="103" t="str">
        <f>IF(AND('Personal MTs'!AH55=1,'Personal MTs'!U55=2,'Personal MTs'!AC55=1),IF('Personal MTs'!CO55="","Wajib Diisi",IF(VALUE(RIGHT('Personal MTs'!CO55,4))&gt;2016,"Tahun cek lagi",IF(VALUE(RIGHT('Personal MTs'!CO55,4))&lt;1961,"Tahun cek lagi","OK"))),IF('Personal MTs'!CO55&lt;&gt;"","Harap dikosongkan","-"))</f>
        <v>-</v>
      </c>
      <c r="CP55" s="103" t="str">
        <f>IF(AND('Personal MTs'!AH55=1,'Personal MTs'!U55=2,'Personal MTs'!AC55=1,'Personal MTs'!V55=1),IF(AND('Personal MTs'!AH55=1,'Personal MTs'!U55=2,'Personal MTs'!AC55=1,'Personal MTs'!CP55="",,'Personal MTs'!V55=1),"Wajib Diisi",IF(AND('Personal MTs'!AH55=1,'Personal MTs'!U55=2,'Personal MTs'!AC55=1,'Personal MTs'!CP55&lt;&gt;"",'Personal MTs'!V55=1),"OK","-")),IF('Personal MTs'!CP55&lt;&gt;"","Harap Dikosongkan","-"))</f>
        <v>-</v>
      </c>
      <c r="CQ55" s="103" t="str">
        <f>IF(AND('Personal MTs'!AH55=1,'Personal MTs'!U55=2,'Personal MTs'!AC55=1,'Personal MTs'!V55=1),IF('Personal MTs'!CQ55="","Wajib Diisi",IF(VALUE(RIGHT('Personal MTs'!CQ55,4))&gt;2016,"Tahun cek lagi",IF(VALUE(RIGHT('Personal MTs'!CQ55,4))&lt;2006,"Tahun cek lagi","OK"))),IF('Personal MTs'!CQ55&lt;&gt;"","Harap dikosongkan","-"))</f>
        <v>-</v>
      </c>
      <c r="CR55" s="103" t="str">
        <f>IF(AND('Personal MTs'!AS55="",'Personal MTs'!CR55=""),"-",IF(AND('Personal MTs'!AS55=0,'Personal MTs'!CR55=""),"OK",IF(AND('Personal MTs'!AS55=1,'Personal MTs'!CR55=""),"Wajib Diisi",IF('Personal MTs'!AS55="",IF('Personal MTs'!CR55&lt;&gt;"","Harap dikosongkan","-"),IF('Personal MTs'!AS55&gt;1,IF('Personal MTs'!CR55="","-","Harap dikosongkan"),IF('Personal MTs'!CR55="","-",IF(LEN('Personal MTs'!CR55)&gt;54,"Tidak valid",IF(LEN('Personal MTs'!CR55)&lt;2,"Tidak valid",IF(VALUE('Personal MTs'!CR55)&lt;0,"Cek lagi","OK")))))))))</f>
        <v>-</v>
      </c>
      <c r="CS55" s="103" t="str">
        <f>IF(AND('Personal MTs'!AS55="",'Personal MTs'!CS55=""),"-",IF(AND('Personal MTs'!AS55=0,'Personal MTs'!CS55=""),"OK",IF(AND('Personal MTs'!AS55=1,'Personal MTs'!CS55=""),"Wajib Diisi",IF(OR('Personal MTs'!AS55="",'Personal MTs'!AS55=0),IF('Personal MTs'!CS55&lt;&gt;"","Harap dikosongkan","-"),IF('Personal MTs'!AS55&gt;1,IF('Personal MTs'!CS55="","-","Harap dikosongkan"),IF('Personal MTs'!CS55="","-",IF(('Personal MTs'!CS55)&gt;6,"Tidak Valid",IF(('Personal MTs'!CS55)&lt;1,"Tidak Valid",IF(VALUE('Personal MTs'!CS55)&lt;0,"Cek lagi","OK")))))))))</f>
        <v>-</v>
      </c>
      <c r="CT55" s="103" t="str">
        <f>IF(AND('Personal MTs'!AS55="",'Personal MTs'!CT55=""),"-",IF(AND('Personal MTs'!AS55=0,'Personal MTs'!CT55=""),"OK",IF(AND('Personal MTs'!AT55=1,'Personal MTs'!CT55=""),"Wajib Diisi",IF(AND('Personal MTs'!AT55&gt;1,'Personal MTs'!CT55=""),"OK",IF(AND('Personal MTs'!AT55&lt;&gt;1,'Personal MTs'!CT55&lt;&gt;""),"Harap Dikosongkan",IF(AND('Personal MTs'!AT55=1,'Personal MTs'!CT55&lt;&gt;""),IF(VALUE(RIGHT('Personal MTs'!CT55,4))&gt;2016,"Tahun cek lagi",IF(VALUE(RIGHT('Personal MTs'!CT55,4))&lt;2006,"Tahun cek lagi","OK")),"-"))))))</f>
        <v>-</v>
      </c>
      <c r="CU55" s="103" t="str">
        <f>IF(AND('Personal MTs'!AS55="",'Personal MTs'!CU55=""),"-",IF(AND('Personal MTs'!AS55=0,'Personal MTs'!CU55=""),"OK",IF(AND('Personal MTs'!AT55=1,'Personal MTs'!CU55=""),"Wajib Diisi",IF(AND('Personal MTs'!AT55&gt;1,'Personal MTs'!CT55=""),"OK",IF(AND('Personal MTs'!AT55&lt;&gt;1,'Personal MTs'!CU55&lt;&gt;""),"Harap Dikosongkan",IF(AND('Personal MTs'!AT55=1,'Personal MTs'!CU55&lt;&gt;""),IF(LEN('Personal MTs'!CU55)&gt;54,"Tidak Valid",IF(LEN('Personal MTs'!CU55)&lt;2,"Tidak Valid","OK")),"-"))))))</f>
        <v>-</v>
      </c>
      <c r="CV55" s="103" t="str">
        <f>IF(AND('Personal MTs'!AS55="",'Personal MTs'!CV55=""),"-",IF(AND('Personal MTs'!AS55=0,'Personal MTs'!CV55=""),"OK",IF(AND('Personal MTs'!AT55=1,'Personal MTs'!CV55=""),"Wajib Diisi",IF(AND('Personal MTs'!AT55&gt;1,'Personal MTs'!CV55=""),"OK",IF(AND('Personal MTs'!AT55&lt;&gt;1,'Personal MTs'!CV55&lt;&gt;""),"Harap Dikosongkan",IF(AND('Personal MTs'!AT55=1,'Personal MTs'!CV55&lt;&gt;""),IF(VALUE(RIGHT('Personal MTs'!CV55,4))&gt;2016,"Tahun cek lagi",IF(VALUE(RIGHT('Personal MTs'!CV55,4))&lt;2006,"Tahun cek lagi","OK")),"-"))))))</f>
        <v>-</v>
      </c>
      <c r="CW55" s="103" t="str">
        <f>IF(AND('Personal MTs'!AS55="",'Personal MTs'!CW55=""),"-",IF(AND('Personal MTs'!AS55=0,'Personal MTs'!CW55=""),"OK",IF(AND('Personal MTs'!AS55=1,'Personal MTs'!CW55=""),"Wajib Diisi",IF(AND('Personal MTs'!AS55&lt;&gt;1,'Personal MTs'!CW55&lt;&gt;""),"Harap Dikosongkan",IF(AND('Personal MTs'!AS55=1,'Personal MTs'!CW55&lt;&gt;""),IF(LEN('Personal MTs'!CW55)&gt;3,"Tidak Valid",IF(LEN('Personal MTs'!CW55)&lt;3,"Tidak Valid","OK")),"-")))))</f>
        <v>-</v>
      </c>
      <c r="CX55" s="103" t="str">
        <f>IF(AND('Personal MTs'!AS55="",'Personal MTs'!CX55=""),"-",IF(AND('Personal MTs'!AS55=0,'Personal MTs'!CX55=""),"OK",IF(AND('Personal MTs'!AS55=1,'Personal MTs'!CX55=""),"Wajib Diisi",IF(AND('Personal MTs'!AS55&lt;&gt;1,'Personal MTs'!CX55&lt;&gt;""),"Harap Dikosongkan",IF(AND('Personal MTs'!AS55=1,'Personal MTs'!CX55&lt;&gt;""),"OK","-")))))</f>
        <v>-</v>
      </c>
    </row>
    <row r="56" spans="1:102" s="23" customFormat="1" ht="15" customHeight="1">
      <c r="A56" s="30" t="str">
        <f>IF('Personal MTs'!A56="","-",IF(LEN('Personal MTs'!A56)&lt;&gt;12,"Tidak valid","OK"))</f>
        <v>-</v>
      </c>
      <c r="B56" s="30" t="str">
        <f>IF('Personal MTs'!B56="","-",IF(LEN('Personal MTs'!B56)&lt;&gt;8,"Tidak valid","OK"))</f>
        <v>-</v>
      </c>
      <c r="C56" s="31" t="str">
        <f>IF('Personal MTs'!C56="","-",IF(LEN('Personal MTs'!C56)&lt;5,"Cek lagi","OK"))</f>
        <v>-</v>
      </c>
      <c r="D56" s="30" t="str">
        <f>IF('Personal MTs'!D56="","-",IF('Personal MTs'!D56="MTsN","OK",IF('Personal MTs'!D56="MTsS","OK","Tidak valid")))</f>
        <v>-</v>
      </c>
      <c r="E56" s="30" t="str">
        <f>IF('Personal MTs'!E56="","-",IF(LEN('Personal MTs'!E56)&lt;5,"Cek lagi","OK"))</f>
        <v>-</v>
      </c>
      <c r="F56" s="30" t="str">
        <f>IF('Personal MTs'!F56="","-",IF(LEN('Personal MTs'!F56)&lt;4,"Cek lagi","OK"))</f>
        <v>-</v>
      </c>
      <c r="G56" s="30" t="str">
        <f>IF('Personal MTs'!G56="","-",IF(LEN('Personal MTs'!G56)&lt;4,"Cek lagi","OK"))</f>
        <v>-</v>
      </c>
      <c r="H56" s="30" t="str">
        <f>IF('Personal MTs'!H56="","-",IF(LEN('Personal MTs'!H56)&lt;4,"Cek lagi","OK"))</f>
        <v>-</v>
      </c>
      <c r="I56" s="30" t="str">
        <f>IF('Personal MTs'!I56="","-",IF(LEN('Personal MTs'!I56)&lt;4,"Cek lagi","OK"))</f>
        <v>-</v>
      </c>
      <c r="J56" s="30" t="str">
        <f>IF('Personal MTs'!J56="","-",IF(LEN('Personal MTs'!J56)&lt;&gt;5,"Tidak valid","OK"))</f>
        <v>-</v>
      </c>
      <c r="K56" s="30" t="str">
        <f>IF('Personal MTs'!K56="","-",IF(LEN('Personal MTs'!K56)&lt;&gt;18,"Tidak valid",IF(VALUE('Personal MTs'!K56)&lt;0,"Cek lagi","OK")))</f>
        <v>-</v>
      </c>
      <c r="L56" s="30" t="str">
        <f>IF('Personal MTs'!L56="","-",IF(LEN('Personal MTs'!L56)&lt;&gt;16,"Tidak valid","OK"))</f>
        <v>-</v>
      </c>
      <c r="M56" s="30" t="str">
        <f>IF('Personal MTs'!M56="","-",IF(LEN('Personal MTs'!M56)&lt;4,"Cek lagi","OK"))</f>
        <v>-</v>
      </c>
      <c r="N56" s="30" t="str">
        <f>IF('Personal MTs'!N56="","-",IF(LEN('Personal MTs'!N56)&lt;16,"Tidak valid","OK"))</f>
        <v>-</v>
      </c>
      <c r="O56" s="30" t="str">
        <f>IF('Personal MTs'!O56="","-",IF(LEN('Personal MTs'!O56)&lt;4,"Cek lagi","OK"))</f>
        <v>-</v>
      </c>
      <c r="P56" s="31" t="str">
        <f>IF('Personal MTs'!P56="","-",IF(VALUE(LEFT('Personal MTs'!P56,2))&gt;31,"Tanggal tidak valid",IF(VALUE(LEFT(RIGHT('Personal MTs'!P56,7),2))&gt;12,"Bulan tidak valid",IF(VALUE(RIGHT('Personal MTs'!P56,4))&gt;2000,"Umur terlalu muda",IF(VALUE(RIGHT('Personal MTs'!P56,4))&lt;1945,"Umur terlalu tua","OK")))))</f>
        <v>-</v>
      </c>
      <c r="Q56" s="30" t="str">
        <f>IF('Personal MTs'!Q56="","-",IF('Personal MTs'!Q56="L","OK",IF('Personal MTs'!Q56="P","OK","Tidak valid")))</f>
        <v>-</v>
      </c>
      <c r="R56" s="30" t="str">
        <f>IF('Personal MTs'!R56="","-",IF(LEN('Personal MTs'!R56)&lt;4,"Cek lagi","OK"))</f>
        <v>-</v>
      </c>
      <c r="S56" s="30" t="str">
        <f>IF('Personal MTs'!S56="","-",IF('Personal MTs'!S56&gt;9,"Tidak valid","OK"))</f>
        <v>-</v>
      </c>
      <c r="T56" s="30" t="str">
        <f>IF('Personal MTs'!S56="","-",IF('Personal MTs'!S56&gt;2,IF('Personal MTs'!T56="","Wajib Diisi",IF(VALUE('Personal MTs'!T56)&gt;18,"Tidak valid","OK")),IF('Personal MTs'!S56&lt;3,IF('Personal MTs'!T56="","OK","Harap dikosongkan"))))</f>
        <v>-</v>
      </c>
      <c r="U56" s="30" t="str">
        <f>IF('Personal MTs'!U56="","-",IF('Personal MTs'!U56&gt;2,"Tidak valid",IF('Personal MTs'!U56&lt;1,"Tidak valid","OK")))</f>
        <v>-</v>
      </c>
      <c r="V56" s="30" t="str">
        <f>IF('Personal MTs'!U56="",IF('Personal MTs'!V56="","-","Tidak valid"),IF('Personal MTs'!U56=2,IF('Personal MTs'!V56="","Wajib Diisi",IF(VALUE('Personal MTs'!V56)&gt;1,"Tidak valid","OK")),IF('Personal MTs'!U56=1,IF('Personal MTs'!V56="","OK","Harap dikosongkan"))))</f>
        <v>-</v>
      </c>
      <c r="W56" s="31" t="str">
        <f>IF('Personal MTs'!U56=1,"OK",IF('Personal MTs'!V56="",IF('Personal MTs'!W56&lt;&gt;"","Harap dikosongkan","-"),IF('Personal MTs'!V56=0,IF('Personal MTs'!W56&lt;&gt;"","Harap dikosongkan","OK"),IF('Personal MTs'!W56="","Wajib Diisi",IF(VALUE(LEFT('Personal MTs'!W56,2))&gt;31,"Tanggal tidak valid",IF(VALUE(LEFT(RIGHT('Personal MTs'!W56,7),2))&gt;12,"Bulan tidak valid",IF(VALUE(RIGHT('Personal MTs'!W56,4))&gt;2016,"Tahun cek lagi",IF(VALUE(RIGHT('Personal MTs'!W56,4))&lt;1990,"Tahun cek lagi","OK"))))))))</f>
        <v>-</v>
      </c>
      <c r="X56" s="30" t="str">
        <f>IF('Personal MTs'!U56="","-",IF('Personal MTs'!U56=1,IF('Personal MTs'!X56="","Wajib Diisi",IF(VALUE(LEFT('Personal MTs'!X56,2))&gt;14,"Tidak valid","OK")),IF('Personal MTs'!U56=2,(IF('Personal MTs'!V56&lt;1,IF('Personal MTs'!X56="","OK","Harap dikosongkan"),IF('Personal MTs'!X56="","Wajib Diisi",IF(VALUE(LEFT('Personal MTs'!X56,2))&gt;14,"Tidak valid","OK")))))))</f>
        <v>-</v>
      </c>
      <c r="Y56" s="31" t="str">
        <f>IF('Personal MTs'!U56="","-",IF('Personal MTs'!U56=2,"OK",IF('Personal MTs'!U56=1,IF('Personal MTs'!Y56="","Wajib Diisi",IF('Personal MTs'!Y56="","-",IF(VALUE(LEFT('Personal MTs'!Y56,2))&gt;31,"Tanggal tidak valid",IF(VALUE(LEFT(RIGHT('Personal MTs'!Y56,7),2))&gt;12,"Bulan tidak valid",IF(VALUE(RIGHT('Personal MTs'!Y56,4))&gt;2016,"Tahun cek lagi",IF(VALUE(RIGHT('Personal MTs'!Y56,4))&lt;1960,"Tahun cek lagi","OK")))))))))</f>
        <v>-</v>
      </c>
      <c r="Z56" s="31" t="str">
        <f>IF('Personal MTs'!Z56="","-",IF(VALUE(LEFT('Personal MTs'!Z56,2))&gt;31,"Tanggal tidak valid",IF(VALUE(LEFT(RIGHT('Personal MTs'!Z56,7),2))&gt;12,"Bulan tidak valid",IF(VALUE(RIGHT('Personal MTs'!Z56,4))&gt;2016,"Tahun cek lagi",IF(VALUE(RIGHT('Personal MTs'!Z56,4))&lt;1960,"Tahun cek lagi","OK")))))</f>
        <v>-</v>
      </c>
      <c r="AA56" s="31" t="str">
        <f>IF('Personal MTs'!AA56="","-",IF(VALUE(LEFT('Personal MTs'!AA56,2))&gt;31,"Tanggal tidak valid",IF(VALUE(LEFT(RIGHT('Personal MTs'!AA56,7),2))&gt;12,"Bulan tidak valid",IF(VALUE(RIGHT('Personal MTs'!AA56,4))&gt;2016,"Tahun cek lagi",IF(VALUE(RIGHT('Personal MTs'!AA56,4))&lt;1960,"Tahun cek lagi","OK")))))</f>
        <v>-</v>
      </c>
      <c r="AB56" s="30" t="str">
        <f>IF('Personal MTs'!AB56="","-",IF('Personal MTs'!AB56&gt;6,"Tidak valid",IF('Personal MTs'!AB56&lt;1,"Tidak valid","OK")))</f>
        <v>-</v>
      </c>
      <c r="AC56" s="30" t="str">
        <f>IF('Personal MTs'!AC56="","-",IF('Personal MTs'!AC56&gt;4,"Tidak valid",IF('Personal MTs'!AC56&lt;1,"Tidak valid","OK")))</f>
        <v>-</v>
      </c>
      <c r="AD56" s="30" t="str">
        <f>IF('Personal MTs'!AD56="","-",IF('Personal MTs'!AD56&gt;20000000,"Cek lagi","OK"))</f>
        <v>-</v>
      </c>
      <c r="AE56" s="30" t="str">
        <f>IF('Personal MTs'!AE56="","-",IF('Personal MTs'!AE56&gt;2,"Tidak valid",IF('Personal MTs'!AE56&lt;1,"Tidak valid","OK")))</f>
        <v>-</v>
      </c>
      <c r="AF56" s="30" t="str">
        <f>IF('Personal MTs'!AE56="",IF('Personal MTs'!AF56="","-","Harap dikosongkan"),IF('Personal MTs'!AE56=1,IF('Personal MTs'!AF56="","OK","Harap dikosongkan"),IF('Personal MTs'!AF56="","Wajib Diisi",IF('Personal MTs'!AF56&gt;8,"Tidak valid",IF('Personal MTs'!AF56&lt;1,"Tidak valid","OK")))))</f>
        <v>-</v>
      </c>
      <c r="AG56" s="53" t="str">
        <f>IF('Personal MTs'!AE56=1,IF('Personal MTs'!AG56="","OK","Harap dikosongkan"),IF('Personal MTs'!AF56="",IF('Personal MTs'!AF56="","-","Harap dikosongkan"),IF('Personal MTs'!AF56="",IF('Personal MTs'!AG56="","OK","Harap dikosongkan"),IF('Personal MTs'!AF56&lt;&gt;"",IF('Personal MTs'!AG56="","Wajib Diisi",IF(LEN('Personal MTs'!AG56)&lt;&gt;8,"Tidak valid","OK"))))))</f>
        <v>-</v>
      </c>
      <c r="AH56" s="30" t="str">
        <f>IF('Personal MTs'!AH56="","-",IF('Personal MTs'!AH56&gt;2,"Tidak valid",IF('Personal MTs'!AH56&lt;1,"Tidak valid","OK")))</f>
        <v>-</v>
      </c>
      <c r="AI56" s="30" t="str">
        <f>IF('Personal MTs'!AI56="","-",IF('Personal MTs'!AI56&gt;5,"Tidak valid",IF('Personal MTs'!AI56&lt;1,"Tidak valid","OK")))</f>
        <v>-</v>
      </c>
      <c r="AJ56" s="30" t="str">
        <f>IF('Personal MTs'!AH56="",IF('Personal MTs'!AJ56="","-","Kolom AA Wajib Diisi"),IF('Personal MTs'!AH56=1,IF('Personal MTs'!AJ56="","Wajib Diisi",IF(VALUE('Personal MTs'!AJ56)&gt;0,IF(VALUE('Personal MTs'!AJ56)&lt;34,"OK","Tidak valid"))),IF('Personal MTs'!AH56&gt;1,IF('Personal MTs'!AJ56="","OK","Harap dikosongkan"))))</f>
        <v>-</v>
      </c>
      <c r="AK56" s="30" t="str">
        <f>IF('Personal MTs'!AH56&amp;'Personal MTs'!AJ56&amp;'Personal MTs'!AK56="","-",IF(VALUE('Personal MTs'!AH56&amp;'Personal MTs'!AJ56&amp;'Personal MTs'!AK56)=2,"OK",IF('Personal MTs'!AJ56="",IF(VALUE('Personal MTs'!AK56)&gt;0,"Harap dikosongkan","-"),IF('Personal MTs'!AJ56&lt;&gt;"",IF(VALUE('Personal MTs'!AK56)&gt;0,IF(VALUE('Personal MTs'!AK56)&gt;50,"Cek lagi","OK"),"Wajib Diisi")))))</f>
        <v>-</v>
      </c>
      <c r="AL56" s="30" t="str">
        <f>IF('Personal MTs'!AH56="",IF('Personal MTs'!AL56="","-","Kolom Z Wajib Diisi"),IF('Personal MTs'!AH56=2,IF('Personal MTs'!AL56="","Wajib Diisi",IF(VALUE('Personal MTs'!AL56)&gt;0,IF(VALUE('Personal MTs'!AL56)&lt;9,"OK","Tidak valid"))),IF('Personal MTs'!AH56=1,IF('Personal MTs'!AL56="","OK","Harap dikosongkan"))))</f>
        <v>-</v>
      </c>
      <c r="AM56" s="30" t="str">
        <f>IF('Personal MTs'!AM56="","-",IF('Personal MTs'!AM56&gt;8,"Tidak valid","OK"))</f>
        <v>-</v>
      </c>
      <c r="AN56" s="30" t="str">
        <f>IF('Personal MTs'!AM56="",IF('Personal MTs'!AN56="","-",IF('Personal MTs'!AN56&lt;&gt;"","Kolom AC Wajib Diisi","OK")),IF('Personal MTs'!AM56&lt;&gt;"",IF('Personal MTs'!AN56="","Wajib Diisi",IF(VALUE('Personal MTs'!AN56)&gt;24,"Cek lagi","OK"))))</f>
        <v>-</v>
      </c>
      <c r="AO56" s="30" t="str">
        <f>IF('Personal MTs'!AO56="","-",IF('Personal MTs'!AO56&gt;8,"Tidak valid","OK"))</f>
        <v>-</v>
      </c>
      <c r="AP56" s="53" t="str">
        <f>IF('Personal MTs'!AO56="",IF('Personal MTs'!AP56="","-","Harap dikosongkan"),IF('Personal MTs'!AO56&lt;&gt;"",IF('Personal MTs'!AP56="","Wajib Diisi",IF(LEN('Personal MTs'!AP56)&lt;&gt;8,"Tidak valid","OK"))))</f>
        <v>-</v>
      </c>
      <c r="AQ56" s="30" t="str">
        <f>IF('Personal MTs'!AO56="",IF('Personal MTs'!AQ56="","-","Kolom AG Wajib Diisi"),IF('Personal MTs'!AO56&lt;9,IF('Personal MTs'!AQ56="","Wajib Diisi",IF(VALUE('Personal MTs'!AQ56)&lt;34,IF(VALUE('Personal MTs'!AQ56)&gt;0,"OK","Tidak valid")))))</f>
        <v>-</v>
      </c>
      <c r="AR56" s="30" t="str">
        <f>IF('Personal MTs'!AO56="",IF('Personal MTs'!AR56="","-",IF('Personal MTs'!AR56&lt;&gt;"","Kolom AG Wajib Diisi","OK")),IF('Personal MTs'!AO56&lt;&gt;"",IF('Personal MTs'!AR56="","Wajib Diisi",IF(VALUE('Personal MTs'!AR56)&gt;50,"Cek lagi","OK"))))</f>
        <v>-</v>
      </c>
      <c r="AS56" s="30" t="str">
        <f>IF('Personal MTs'!AS56="","-",IF('Personal MTs'!AS56&gt;1,"Tidak valid",IF('Personal MTs'!AS56&lt;0,"Tidak valid","OK")))</f>
        <v>-</v>
      </c>
      <c r="AT56" s="30" t="str">
        <f>IF('Personal MTs'!AS56="",IF('Personal MTs'!AT56&lt;&gt;"","Harap dikosongkan","-"),IF('Personal MTs'!AS56=0,IF('Personal MTs'!AT56&lt;&gt;"","Harap dikosongkan","OK"),IF('Personal MTs'!AT56="","Wajib Diisi",IF('Personal MTs'!AT56&gt;3,"Tidak valid",IF('Personal MTs'!AT56&lt;1,"Tidak valid","OK")))))</f>
        <v>-</v>
      </c>
      <c r="AU56" s="30" t="str">
        <f>IF('Personal MTs'!AS56="",IF('Personal MTs'!AU56&lt;&gt;"","Harap dikosongkan","-"),IF('Personal MTs'!AT56&lt;&gt;1,IF('Personal MTs'!AU56="","OK","Harap dikosongkan"),IF('Personal MTs'!AU56="","Wajib Diisi",IF('Personal MTs'!AU56&gt;2016,"Cek lagi",IF('Personal MTs'!AU56&lt;2005,"Cek lagi","OK")))))</f>
        <v>-</v>
      </c>
      <c r="AV56" s="30" t="str">
        <f>IF('Personal MTs'!AS56="",IF('Personal MTs'!AV56&lt;&gt;"","Harap dikosongkan","-"),IF('Personal MTs'!AT56&lt;&gt;1,IF('Personal MTs'!AV56="","OK","Harap dikosongkan"),IF('Personal MTs'!AV56="","Wajib Diisi",IF(VALUE('Personal MTs'!AV56)&gt;33,"Tidak valid",IF(VALUE('Personal MTs'!AV56)&lt;1,"Tidak valid","OK")))))</f>
        <v>-</v>
      </c>
      <c r="AW56" s="30" t="str">
        <f>IF('Personal MTs'!AS56="",IF('Personal MTs'!AW56="","-","Harap dikosongkan"),IF('Personal MTs'!AS56=0,IF('Personal MTs'!AW56="","OK","Harap dikosongkan"),IF('Personal MTs'!AT56="",IF('Personal MTs'!AW56="","-","Harap dikosongkan"),IF('Personal MTs'!AT56&lt;&gt;1,IF('Personal MTs'!AW56="","OK","Harap dikosongkan"),IF('Personal MTs'!AW56="","OK",IF(LEN('Personal MTs'!AW56)&lt;12,"Tidak valid",IF(LEN('Personal MTs'!AW56)&gt;14,"Tidak valid","OK")))))))</f>
        <v>-</v>
      </c>
      <c r="AX56" s="31" t="str">
        <f>IF('Personal MTs'!AS56="",IF('Personal MTs'!AX56="","-","Harap dikosongkan"),IF('Personal MTs'!AS56=0,IF('Personal MTs'!AX56="","OK","Harap dikosongkan"),IF('Personal MTs'!AT56="",IF('Personal MTs'!AX56="","-","Harap dikosongkan"),IF('Personal MTs'!AT56&lt;&gt;1,IF('Personal MTs'!AX56="","OK","Harap dikosongkan"),IF('Personal MTs'!AW56="",IF('Personal MTs'!AX56="","OK","Harap dikosongkan"),IF('Personal MTs'!AX56="","Wajib diisi",IF(LEN('Personal MTs'!AX56)&lt;5,"Cek lagi","OK")))))))</f>
        <v>-</v>
      </c>
      <c r="AY56" s="31" t="str">
        <f>IF('Personal MTs'!AS56="",IF('Personal MTs'!AY56="","-","Harap dikosongkan"),IF('Personal MTs'!AS56=0,IF('Personal MTs'!AY56="","OK","Harap dikosongkan"),IF('Personal MTs'!AT56="",IF('Personal MTs'!AY56="","-","Harap dikosongkan"),IF('Personal MTs'!AT56&lt;&gt;1,IF('Personal MTs'!AY56="","OK","Harap dikosongkan"),IF('Personal MTs'!AW56="",IF('Personal MTs'!AY56="","OK","Harap dikosongkan"),IF('Personal MTs'!AY56="","Wajib diisi",IF(VALUE(LEFT('Personal MTs'!AY56,2))&gt;31,"Tanggal tidak valid",IF(VALUE(LEFT(RIGHT('Personal MTs'!AY56,7),2))&gt;12,"Bulan tidak valid",IF(VALUE(RIGHT('Personal MTs'!AY56,4))&gt;2016,"Tahun cek lagi",IF(VALUE(RIGHT('Personal MTs'!AY56,4))&lt;2005,"Tahun cek lagi","OK"))))))))))</f>
        <v>-</v>
      </c>
      <c r="AZ56" s="30" t="str">
        <f>IF('Personal MTs'!AS56="",IF('Personal MTs'!AZ56="","-","Harap dikosongkan"),IF('Personal MTs'!AS56=0,IF('Personal MTs'!AZ56="","OK","Harap dikosongkan"),IF('Personal MTs'!AT56="",IF('Personal MTs'!AZ56="","-","Harap dikosongkan"),IF('Personal MTs'!AT56&lt;&gt;1,IF('Personal MTs'!AZ56="","OK","Harap dikosongkan"),IF('Personal MTs'!AW56="",IF('Personal MTs'!AZ56="","OK","Harap dikosongkan"),IF('Personal MTs'!AW56&lt;&gt;"",IF('Personal MTs'!AZ56="","Wajib diisi",IF('Personal MTs'!AZ56&gt;1,"Tidak valid","OK"))))))))</f>
        <v>-</v>
      </c>
      <c r="BA56" s="30" t="str">
        <f>IF('Personal MTs'!AS56="",IF('Personal MTs'!BA56="","-","Harap dikosongkan"),IF('Personal MTs'!AS56=0,IF('Personal MTs'!BA56="","OK","Harap dikosongkan"),IF('Personal MTs'!AT56="",IF('Personal MTs'!BA56="","-","Harap dikosongkan"),IF('Personal MTs'!AT56&lt;&gt;1,IF('Personal MTs'!BA56="","OK","Harap dikosongkan"),IF('Personal MTs'!AZ56=0,IF('Personal MTs'!BA56="","OK","Harap dikosongkan"),IF('Personal MTs'!AZ56=1,IF('Personal MTs'!BA56="","Wajib diisi",IF('Personal MTs'!AZ56="",IF('Personal MTs'!BA56="","-","Harap dikosongkan"),IF('Personal MTs'!AZ56=0,IF('Personal MTs'!BA56="","OK","Harap dikosongkan"),IF('Personal MTs'!BA56="","Wajib diisi",IF('Personal MTs'!BA56&gt;2016,"Tidak valid",IF('Personal MTs'!BA56&lt;2005,"Tidak valid",IF('Personal MTs'!BA56&gt;'Personal MTs'!BA56,"Cek lagi","OK")))))))))))))</f>
        <v>-</v>
      </c>
      <c r="BB56" s="30" t="str">
        <f>IF('Personal MTs'!AS56="",IF('Personal MTs'!BB56="","-","Harap dikosongkan"),IF('Personal MTs'!AS56=0,IF('Personal MTs'!BB56="","OK","Harap dikosongkan"),IF('Personal MTs'!AT56="",IF('Personal MTs'!BB56="","-","Harap dikosongkan"),IF('Personal MTs'!AT56&lt;&gt;1,IF('Personal MTs'!BB56="","OK","Harap dikosongkan"),IF('Personal MTs'!AZ56=0,IF('Personal MTs'!BB56="","OK","Harap dikosongkan"),IF('Personal MTs'!AZ56=1,IF('Personal MTs'!BB56="","Wajib diisi",IF('Personal MTs'!AZ56="",IF('Personal MTs'!BB56="","-","Harap dikosongkan"),IF('Personal MTs'!AZ56=0,IF('Personal MTs'!BB56="","OK","Harap dikosongkan"),IF('Personal MTs'!BB56="","Wajib diisi",IF('Personal MTs'!BB56&gt;20000000,"Cek lagi",IF('Personal MTs'!BB56&lt;100000,"Cek lagi","OK"))))))))))))</f>
        <v>-</v>
      </c>
      <c r="BC56" s="30" t="str">
        <f>IF('Personal MTs'!BC56="","-",IF('Personal MTs'!BC56&gt;1,"Tidak valid","OK"))</f>
        <v>-</v>
      </c>
      <c r="BD56" s="30" t="str">
        <f>IF('Personal MTs'!BC56="",IF('Personal MTs'!BD56="","-","Harap dikosongkan"),IF('Personal MTs'!BC56=0,IF('Personal MTs'!BD56="","OK","Harap dikosongkan"),IF('Personal MTs'!BD56="","Wajib Diisi",IF('Personal MTs'!BD56&gt;2016,"Tidak valid",IF('Personal MTs'!BD56&lt;2005,"Tidak valid","OK")))))</f>
        <v>-</v>
      </c>
      <c r="BE56" s="30" t="str">
        <f>IF('Personal MTs'!BC56="",IF('Personal MTs'!BE56="","-","Harap dikosongkan"),IF('Personal MTs'!BC56=0,IF('Personal MTs'!BE56="","OK","Harap dikosongkan"),IF('Personal MTs'!BE56="","Wajib Diisi",IF('Personal MTs'!BE56&gt;2000000,"Cek lagi",IF('Personal MTs'!BE56&lt;50000,"Cek lagi","OK")))))</f>
        <v>-</v>
      </c>
      <c r="BF56" s="30" t="str">
        <f>IF('Personal MTs'!BF56="","-",IF('Personal MTs'!BF56&gt;1,"Tidak valid","OK"))</f>
        <v>-</v>
      </c>
      <c r="BG56" s="30" t="str">
        <f>IF('Personal MTs'!BF56="",IF('Personal MTs'!BG56&lt;&gt;"","Harap dikosongkan","-"),IF('Personal MTs'!BF56=0,IF('Personal MTs'!BG56&lt;&gt;"","Harap dikosongkan","OK"),IF('Personal MTs'!BG56="","Wajib Diisi",IF('Personal MTs'!BG56&gt;4,"Tidak valid",IF('Personal MTs'!BG56&lt;1,"Tidak valid","OK")))))</f>
        <v>-</v>
      </c>
      <c r="BH56" s="30" t="str">
        <f>IF('Personal MTs'!BF56="",IF('Personal MTs'!BH56&lt;&gt;"","Harap dikosongkan","-"),IF('Personal MTs'!BF56=0,IF('Personal MTs'!BH56&lt;&gt;"","Harap dikosongkan","OK"),IF('Personal MTs'!BH56="","Wajib Diisi",IF('Personal MTs'!BH56&gt;4,"Tidak valid",IF('Personal MTs'!BH56&lt;1,"Tidak valid","OK")))))</f>
        <v>-</v>
      </c>
      <c r="BI56" s="30" t="str">
        <f>IF('Personal MTs'!BF56="",IF('Personal MTs'!BI56&lt;&gt;"","Harap dikosongkan","-"),IF('Personal MTs'!BF56=0,IF('Personal MTs'!BI56&lt;&gt;"","Harap dikosongkan","OK"),IF('Personal MTs'!BI56="","Wajib Diisi",IF('Personal MTs'!BI56&gt;2015,"Tidak valid",IF('Personal MTs'!BI56&lt;1980,"Tidak valid","OK")))))</f>
        <v>-</v>
      </c>
      <c r="BJ56" s="30" t="str">
        <f>IF('Personal MTs'!BJ56="","-",IF('Personal MTs'!BJ56&gt;1,"Tidak valid","OK"))</f>
        <v>-</v>
      </c>
      <c r="BK56" s="30" t="str">
        <f>IF('Personal MTs'!BJ56="",IF('Personal MTs'!BK56&lt;&gt;"","Kolom BJ harus diisi","-"),IF('Personal MTs'!BJ56=0,IF('Personal MTs'!BK56&lt;&gt;"","Harap dikosongkan","OK"),IF('Personal MTs'!BK56="","Wajib Diisi",IF('Personal MTs'!BK56&gt;2016,"Tidak valid",IF('Personal MTs'!BK56&lt;1980,"Tidak valid","OK")))))</f>
        <v>-</v>
      </c>
      <c r="BL56" s="30" t="str">
        <f>IF('Personal MTs'!BL56="","-",IF('Personal MTs'!BL56&gt;1,"Tidak valid","OK"))</f>
        <v>-</v>
      </c>
      <c r="BM56" s="30" t="str">
        <f>IF('Personal MTs'!BL56="",IF('Personal MTs'!BM56&lt;&gt;"","Kolom BL harus diisi","-"),IF('Personal MTs'!BL56=0,IF('Personal MTs'!BM56&lt;&gt;"","Harap dikosongkan","OK"),IF('Personal MTs'!BM56="","Wajib Diisi",IF('Personal MTs'!BM56&gt;2016,"Tidak valid",IF('Personal MTs'!BM56&lt;1980,"Tidak valid","OK")))))</f>
        <v>-</v>
      </c>
      <c r="BN56" s="30" t="str">
        <f>IF('Personal MTs'!BN56="","-",IF('Personal MTs'!BN56&gt;1,"Tidak valid","OK"))</f>
        <v>-</v>
      </c>
      <c r="BO56" s="30" t="str">
        <f>IF('Personal MTs'!BN56="",IF('Personal MTs'!BO56&lt;&gt;"","Kolom BN harus diisi","-"),IF('Personal MTs'!BN56=0,IF('Personal MTs'!BO56&lt;&gt;"","Harap dikosongkan","OK"),IF('Personal MTs'!BO56="","Wajib Diisi",IF('Personal MTs'!BO56&gt;2016,"Tidak valid",IF('Personal MTs'!BO56&lt;1980,"Tidak valid","OK")))))</f>
        <v>-</v>
      </c>
      <c r="BP56" s="30" t="str">
        <f>IF('Personal MTs'!BP56="","-",IF('Personal MTs'!BP56&gt;1,"Tidak valid","OK"))</f>
        <v>-</v>
      </c>
      <c r="BQ56" s="30" t="str">
        <f>IF('Personal MTs'!BP56="",IF('Personal MTs'!BQ56&lt;&gt;"","Kolom BP harus diisi","-"),IF('Personal MTs'!BP56=0,IF('Personal MTs'!BQ56&lt;&gt;"","Harap dikosongkan","OK"),IF('Personal MTs'!BQ56="","Wajib Diisi",IF('Personal MTs'!BQ56&gt;2016,"Tidak valid",IF('Personal MTs'!BQ56&lt;1980,"Tidak valid","OK")))))</f>
        <v>-</v>
      </c>
      <c r="BR56" s="30" t="str">
        <f>IF('Personal MTs'!BR56="","-",IF('Personal MTs'!BR56&gt;1,"Tidak valid","OK"))</f>
        <v>-</v>
      </c>
      <c r="BS56" s="30" t="str">
        <f>IF('Personal MTs'!BR56="",IF('Personal MTs'!BS56&lt;&gt;"","Kolom BR harus diisi","-"),IF('Personal MTs'!BR56=0,IF('Personal MTs'!BS56&lt;&gt;"","Harap dikosongkan","OK"),IF('Personal MTs'!BS56="","Wajib Diisi",IF('Personal MTs'!BS56&gt;2016,"Tidak valid",IF('Personal MTs'!BS56&lt;1980,"Tidak valid","OK")))))</f>
        <v>-</v>
      </c>
      <c r="BT56" s="30" t="str">
        <f>IF('Personal MTs'!BT56="","-",IF(LEN('Personal MTs'!BT56)&lt;5,"Cek lagi","OK"))</f>
        <v>-</v>
      </c>
      <c r="BU56" s="30" t="str">
        <f>IF('Personal MTs'!BU56="","-",IF(LEN('Personal MTs'!BU56)&lt;4,"Cek lagi","OK"))</f>
        <v>-</v>
      </c>
      <c r="BV56" s="30" t="str">
        <f>IF('Personal MTs'!BV56="","-",IF(LEN('Personal MTs'!BV56)&lt;4,"Cek lagi","OK"))</f>
        <v>-</v>
      </c>
      <c r="BW56" s="30" t="str">
        <f>IF('Personal MTs'!BW56="","-",IF(LEN('Personal MTs'!BW56)&lt;4,"Cek lagi","OK"))</f>
        <v>-</v>
      </c>
      <c r="BX56" s="30" t="str">
        <f>IF('Personal MTs'!BX56="","-",IF(LEN('Personal MTs'!BX56)&lt;4,"Cek lagi","OK"))</f>
        <v>-</v>
      </c>
      <c r="BY56" s="30" t="str">
        <f>IF('Personal MTs'!BY56="","-",IF(LEN('Personal MTs'!BY56)&lt;&gt;5,"Tidak valid","OK"))</f>
        <v>-</v>
      </c>
      <c r="BZ56" s="30" t="str">
        <f>IF('Personal MTs'!BZ56="","-",IF('Personal MTs'!BZ56&gt;5,"Tidak valid",IF('Personal MTs'!BZ56&lt;1,"Tidak valid","OK")))</f>
        <v>-</v>
      </c>
      <c r="CA56" s="30" t="str">
        <f>IF('Personal MTs'!CA56="","-",IF('Personal MTs'!CA56&gt;8,"Tidak valid",IF('Personal MTs'!CA56&lt;1,"Tidak valid","OK")))</f>
        <v>-</v>
      </c>
      <c r="CB56" s="30" t="str">
        <f>IF('Personal MTs'!CB56="","-",IF(LEN('Personal MTs'!CB56)&lt;9,"Cek lagi",IF(LEN('Personal MTs'!CB56)&gt;14,"Cek lagi","OK")))</f>
        <v>-</v>
      </c>
      <c r="CC56" s="103" t="str">
        <f>IF('Personal MTs'!CC56="","-",IF('Personal MTs'!CC56&gt;6,"Tidak valid",IF('Personal MTs'!CC56&lt;1,"Tidak valid","OK")))</f>
        <v>-</v>
      </c>
      <c r="CD56" s="103" t="str">
        <f>IF('Personal MTs'!CD56="","-",IF('Personal MTs'!CD56&gt;6,"Tidak valid",IF('Personal MTs'!CD56&lt;1,"Tidak valid","OK")))</f>
        <v>-</v>
      </c>
      <c r="CE56" s="103" t="str">
        <f>IF('Personal MTs'!S56="","-",IF('Personal MTs'!S56&lt;6,IF('Personal MTs'!CE56="","OK","Cek lagi Kolom S"),IF(AND('Personal MTs'!S56&lt;6,'Personal MTs'!CE56&lt;&gt;""),"Harap Dikosongkan",IF(AND('Personal MTs'!S56&lt;6,'Personal MTs'!CE56=""),"-",IF(AND('Personal MTs'!S56&gt;5,'Personal MTs'!CE56=""),"Wajib Diisi",IF(OR(AND('Personal MTs'!S56&gt;5,'Personal MTs'!CE56&lt;"01"),AND('Personal MTs'!S56&gt;5,'Personal MTs'!CE56&gt;"18")),"Tidak Valid","OK"))))))</f>
        <v>-</v>
      </c>
      <c r="CF56" s="103" t="str">
        <f>IF('Personal MTs'!S56="","-",IF('Personal MTs'!S56&lt;6,IF('Personal MTs'!CF56="","OK","Cek lagi Kolom S"),IF(AND('Personal MTs'!S56&lt;6,'Personal MTs'!CF56&lt;&gt;""),"Harap Dikosongkan",IF(AND('Personal MTs'!S56&lt;6,'Personal MTs'!CF56=""),"-",IF(AND('Personal MTs'!S56&gt;5,'Personal MTs'!CF56=""),"Wajib Diisi","OK")))))</f>
        <v>-</v>
      </c>
      <c r="CG56" s="103" t="str">
        <f>IF('Personal MTs'!S56="","-",IF('Personal MTs'!S56&lt;6,IF('Personal MTs'!CG56="","OK","Cek lagi Kolom S"),IF(AND('Personal MTs'!S56&lt;6,'Personal MTs'!CG56&lt;&gt;""),"Harap Dikosongkan",IF(AND('Personal MTs'!S56&lt;6,'Personal MTs'!CG56=""),"-",IF(AND('Personal MTs'!S56&gt;5,'Personal MTs'!CG56=""),"Wajib Diisi",IF(OR(AND('Personal MTs'!S56&gt;5,'Personal MTs'!CG56&lt;1980),AND('Personal MTs'!S56&gt;5,'Personal MTs'!CG56&gt;2016)),"Cek lagi","OK"))))))</f>
        <v>-</v>
      </c>
      <c r="CH56" s="103" t="str">
        <f>IF('Personal MTs'!S56="","-",IF('Personal MTs'!S56&lt;8,IF('Personal MTs'!CH56="","OK","Cek lagi Kolom S"),IF(AND('Personal MTs'!S56&lt;8,'Personal MTs'!CH56&lt;&gt;""),"Harap Dikosongkan",IF(AND('Personal MTs'!S56&lt;8,'Personal MTs'!CH56=""),"-",IF(AND('Personal MTs'!S56&gt;7,'Personal MTs'!CH56=""),"Wajib Diisi",IF(OR(AND('Personal MTs'!S56&gt;7,'Personal MTs'!CH56&lt;"01"),AND('Personal MTs'!S56&gt;7,'Personal MTs'!CH56&gt;"18")),"Tidak Valid","OK"))))))</f>
        <v>-</v>
      </c>
      <c r="CI56" s="103" t="str">
        <f>IF('Personal MTs'!S56="","-",IF('Personal MTs'!S56&lt;8,IF('Personal MTs'!CI56="","OK","Cek lagi Kolom S"),IF(AND('Personal MTs'!S56&lt;8,'Personal MTs'!CI56&lt;&gt;""),"Harap Dikosongkan",IF(AND('Personal MTs'!S56&lt;8,'Personal MTs'!CI56=""),"-",IF(AND('Personal MTs'!S56&gt;7,'Personal MTs'!CI56=""),"Wajib Diisi","OK")))))</f>
        <v>-</v>
      </c>
      <c r="CJ56" s="103" t="str">
        <f>IF('Personal MTs'!S56="","-",IF('Personal MTs'!S56&lt;8,IF('Personal MTs'!CJ56="","OK","Cek lagi Kolom S"),IF(AND('Personal MTs'!S56&lt;8,'Personal MTs'!CJ56&lt;&gt;""),"Harap Dikosongkan",IF(AND('Personal MTs'!S56&lt;8,'Personal MTs'!CJ56=""),"-",IF(AND('Personal MTs'!S56&gt;7,'Personal MTs'!CJ56=""),"Wajib Diisi",IF(OR(AND('Personal MTs'!S56&gt;7,'Personal MTs'!CJ56&lt;1980),AND('Personal MTs'!S56&gt;7,'Personal MTs'!CJ56&gt;2016)),"Cek lagi","OK"))))))</f>
        <v>-</v>
      </c>
      <c r="CK56" s="103" t="str">
        <f>IF('Personal MTs'!S56="","-",IF('Personal MTs'!S56&lt;9,IF('Personal MTs'!CK56="","OK","Cek lagi Kolom S"),IF(AND('Personal MTs'!S56&lt;9,'Personal MTs'!CK56&lt;&gt;""),"Harap Dikosongkan",IF(AND('Personal MTs'!S56&lt;9,'Personal MTs'!CK56=""),"-",IF(AND('Personal MTs'!S56&gt;8,'Personal MTs'!CK56=""),"Wajib Diisi",IF(OR(AND('Personal MTs'!S56&gt;8,'Personal MTs'!CK56&lt;"01"),AND('Personal MTs'!S56&gt;8,'Personal MTs'!CK56&gt;"18")),"Tidak Valid","OK"))))))</f>
        <v>-</v>
      </c>
      <c r="CL56" s="103" t="str">
        <f>IF('Personal MTs'!S56="","-",IF('Personal MTs'!S56&lt;9,IF('Personal MTs'!CL56="","OK","Cek lagi Kolom S"),IF(AND('Personal MTs'!S56&lt;9,'Personal MTs'!CL56&lt;&gt;""),"Harap Dikosongkan",IF(AND('Personal MTs'!S56&lt;9,'Personal MTs'!CL56=""),"-",IF(AND('Personal MTs'!S56&gt;8,'Personal MTs'!CL56=""),"Wajib Diisi","OK")))))</f>
        <v>-</v>
      </c>
      <c r="CM56" s="103" t="str">
        <f>IF('Personal MTs'!S56="","-",IF('Personal MTs'!S56&lt;9,IF('Personal MTs'!CM56="","OK","Cek lagi Kolom S"),IF(AND('Personal MTs'!S56&lt;9,'Personal MTs'!CM56&lt;&gt;""),"Harap Dikosongkan",IF(AND('Personal MTs'!S56&lt;9,'Personal MTs'!CM56=""),"-",IF(AND('Personal MTs'!S56&gt;8,'Personal MTs'!CM56=""),"Wajib Diisi",IF(OR(AND('Personal MTs'!S56&gt;8,'Personal MTs'!CM56&lt;1980),AND('Personal MTs'!S56&gt;8,'Personal MTs'!CM56&gt;2016)),"Cek lagi","OK"))))))</f>
        <v>-</v>
      </c>
      <c r="CN56" s="103" t="str">
        <f>IF(AND('Personal MTs'!AH56=1,'Personal MTs'!U56=2,'Personal MTs'!AC56=1),IF(AND('Personal MTs'!AH56=1,'Personal MTs'!U56=2,'Personal MTs'!AC56=1,'Personal MTs'!CN56=""),"Wajib Diisi",IF(AND('Personal MTs'!AH56=1,'Personal MTs'!U56=2,'Personal MTs'!AC56=1,'Personal MTs'!CN56&lt;&gt;""),"OK","-")),IF('Personal MTs'!CN56&lt;&gt;"","Harap Dikosongkan","-"))</f>
        <v>-</v>
      </c>
      <c r="CO56" s="103" t="str">
        <f>IF(AND('Personal MTs'!AH56=1,'Personal MTs'!U56=2,'Personal MTs'!AC56=1),IF('Personal MTs'!CO56="","Wajib Diisi",IF(VALUE(RIGHT('Personal MTs'!CO56,4))&gt;2016,"Tahun cek lagi",IF(VALUE(RIGHT('Personal MTs'!CO56,4))&lt;1961,"Tahun cek lagi","OK"))),IF('Personal MTs'!CO56&lt;&gt;"","Harap dikosongkan","-"))</f>
        <v>-</v>
      </c>
      <c r="CP56" s="103" t="str">
        <f>IF(AND('Personal MTs'!AH56=1,'Personal MTs'!U56=2,'Personal MTs'!AC56=1,'Personal MTs'!V56=1),IF(AND('Personal MTs'!AH56=1,'Personal MTs'!U56=2,'Personal MTs'!AC56=1,'Personal MTs'!CP56="",,'Personal MTs'!V56=1),"Wajib Diisi",IF(AND('Personal MTs'!AH56=1,'Personal MTs'!U56=2,'Personal MTs'!AC56=1,'Personal MTs'!CP56&lt;&gt;"",'Personal MTs'!V56=1),"OK","-")),IF('Personal MTs'!CP56&lt;&gt;"","Harap Dikosongkan","-"))</f>
        <v>-</v>
      </c>
      <c r="CQ56" s="103" t="str">
        <f>IF(AND('Personal MTs'!AH56=1,'Personal MTs'!U56=2,'Personal MTs'!AC56=1,'Personal MTs'!V56=1),IF('Personal MTs'!CQ56="","Wajib Diisi",IF(VALUE(RIGHT('Personal MTs'!CQ56,4))&gt;2016,"Tahun cek lagi",IF(VALUE(RIGHT('Personal MTs'!CQ56,4))&lt;2006,"Tahun cek lagi","OK"))),IF('Personal MTs'!CQ56&lt;&gt;"","Harap dikosongkan","-"))</f>
        <v>-</v>
      </c>
      <c r="CR56" s="103" t="str">
        <f>IF(AND('Personal MTs'!AS56="",'Personal MTs'!CR56=""),"-",IF(AND('Personal MTs'!AS56=0,'Personal MTs'!CR56=""),"OK",IF(AND('Personal MTs'!AS56=1,'Personal MTs'!CR56=""),"Wajib Diisi",IF('Personal MTs'!AS56="",IF('Personal MTs'!CR56&lt;&gt;"","Harap dikosongkan","-"),IF('Personal MTs'!AS56&gt;1,IF('Personal MTs'!CR56="","-","Harap dikosongkan"),IF('Personal MTs'!CR56="","-",IF(LEN('Personal MTs'!CR56)&gt;54,"Tidak valid",IF(LEN('Personal MTs'!CR56)&lt;2,"Tidak valid",IF(VALUE('Personal MTs'!CR56)&lt;0,"Cek lagi","OK")))))))))</f>
        <v>-</v>
      </c>
      <c r="CS56" s="103" t="str">
        <f>IF(AND('Personal MTs'!AS56="",'Personal MTs'!CS56=""),"-",IF(AND('Personal MTs'!AS56=0,'Personal MTs'!CS56=""),"OK",IF(AND('Personal MTs'!AS56=1,'Personal MTs'!CS56=""),"Wajib Diisi",IF(OR('Personal MTs'!AS56="",'Personal MTs'!AS56=0),IF('Personal MTs'!CS56&lt;&gt;"","Harap dikosongkan","-"),IF('Personal MTs'!AS56&gt;1,IF('Personal MTs'!CS56="","-","Harap dikosongkan"),IF('Personal MTs'!CS56="","-",IF(('Personal MTs'!CS56)&gt;6,"Tidak Valid",IF(('Personal MTs'!CS56)&lt;1,"Tidak Valid",IF(VALUE('Personal MTs'!CS56)&lt;0,"Cek lagi","OK")))))))))</f>
        <v>-</v>
      </c>
      <c r="CT56" s="103" t="str">
        <f>IF(AND('Personal MTs'!AS56="",'Personal MTs'!CT56=""),"-",IF(AND('Personal MTs'!AS56=0,'Personal MTs'!CT56=""),"OK",IF(AND('Personal MTs'!AT56=1,'Personal MTs'!CT56=""),"Wajib Diisi",IF(AND('Personal MTs'!AT56&gt;1,'Personal MTs'!CT56=""),"OK",IF(AND('Personal MTs'!AT56&lt;&gt;1,'Personal MTs'!CT56&lt;&gt;""),"Harap Dikosongkan",IF(AND('Personal MTs'!AT56=1,'Personal MTs'!CT56&lt;&gt;""),IF(VALUE(RIGHT('Personal MTs'!CT56,4))&gt;2016,"Tahun cek lagi",IF(VALUE(RIGHT('Personal MTs'!CT56,4))&lt;2006,"Tahun cek lagi","OK")),"-"))))))</f>
        <v>-</v>
      </c>
      <c r="CU56" s="103" t="str">
        <f>IF(AND('Personal MTs'!AS56="",'Personal MTs'!CU56=""),"-",IF(AND('Personal MTs'!AS56=0,'Personal MTs'!CU56=""),"OK",IF(AND('Personal MTs'!AT56=1,'Personal MTs'!CU56=""),"Wajib Diisi",IF(AND('Personal MTs'!AT56&gt;1,'Personal MTs'!CT56=""),"OK",IF(AND('Personal MTs'!AT56&lt;&gt;1,'Personal MTs'!CU56&lt;&gt;""),"Harap Dikosongkan",IF(AND('Personal MTs'!AT56=1,'Personal MTs'!CU56&lt;&gt;""),IF(LEN('Personal MTs'!CU56)&gt;54,"Tidak Valid",IF(LEN('Personal MTs'!CU56)&lt;2,"Tidak Valid","OK")),"-"))))))</f>
        <v>-</v>
      </c>
      <c r="CV56" s="103" t="str">
        <f>IF(AND('Personal MTs'!AS56="",'Personal MTs'!CV56=""),"-",IF(AND('Personal MTs'!AS56=0,'Personal MTs'!CV56=""),"OK",IF(AND('Personal MTs'!AT56=1,'Personal MTs'!CV56=""),"Wajib Diisi",IF(AND('Personal MTs'!AT56&gt;1,'Personal MTs'!CV56=""),"OK",IF(AND('Personal MTs'!AT56&lt;&gt;1,'Personal MTs'!CV56&lt;&gt;""),"Harap Dikosongkan",IF(AND('Personal MTs'!AT56=1,'Personal MTs'!CV56&lt;&gt;""),IF(VALUE(RIGHT('Personal MTs'!CV56,4))&gt;2016,"Tahun cek lagi",IF(VALUE(RIGHT('Personal MTs'!CV56,4))&lt;2006,"Tahun cek lagi","OK")),"-"))))))</f>
        <v>-</v>
      </c>
      <c r="CW56" s="103" t="str">
        <f>IF(AND('Personal MTs'!AS56="",'Personal MTs'!CW56=""),"-",IF(AND('Personal MTs'!AS56=0,'Personal MTs'!CW56=""),"OK",IF(AND('Personal MTs'!AS56=1,'Personal MTs'!CW56=""),"Wajib Diisi",IF(AND('Personal MTs'!AS56&lt;&gt;1,'Personal MTs'!CW56&lt;&gt;""),"Harap Dikosongkan",IF(AND('Personal MTs'!AS56=1,'Personal MTs'!CW56&lt;&gt;""),IF(LEN('Personal MTs'!CW56)&gt;3,"Tidak Valid",IF(LEN('Personal MTs'!CW56)&lt;3,"Tidak Valid","OK")),"-")))))</f>
        <v>-</v>
      </c>
      <c r="CX56" s="103" t="str">
        <f>IF(AND('Personal MTs'!AS56="",'Personal MTs'!CX56=""),"-",IF(AND('Personal MTs'!AS56=0,'Personal MTs'!CX56=""),"OK",IF(AND('Personal MTs'!AS56=1,'Personal MTs'!CX56=""),"Wajib Diisi",IF(AND('Personal MTs'!AS56&lt;&gt;1,'Personal MTs'!CX56&lt;&gt;""),"Harap Dikosongkan",IF(AND('Personal MTs'!AS56=1,'Personal MTs'!CX56&lt;&gt;""),"OK","-")))))</f>
        <v>-</v>
      </c>
    </row>
    <row r="57" spans="1:102" s="23" customFormat="1" ht="15" customHeight="1">
      <c r="A57" s="30" t="str">
        <f>IF('Personal MTs'!A57="","-",IF(LEN('Personal MTs'!A57)&lt;&gt;12,"Tidak valid","OK"))</f>
        <v>-</v>
      </c>
      <c r="B57" s="30" t="str">
        <f>IF('Personal MTs'!B57="","-",IF(LEN('Personal MTs'!B57)&lt;&gt;8,"Tidak valid","OK"))</f>
        <v>-</v>
      </c>
      <c r="C57" s="31" t="str">
        <f>IF('Personal MTs'!C57="","-",IF(LEN('Personal MTs'!C57)&lt;5,"Cek lagi","OK"))</f>
        <v>-</v>
      </c>
      <c r="D57" s="30" t="str">
        <f>IF('Personal MTs'!D57="","-",IF('Personal MTs'!D57="MTsN","OK",IF('Personal MTs'!D57="MTsS","OK","Tidak valid")))</f>
        <v>-</v>
      </c>
      <c r="E57" s="30" t="str">
        <f>IF('Personal MTs'!E57="","-",IF(LEN('Personal MTs'!E57)&lt;5,"Cek lagi","OK"))</f>
        <v>-</v>
      </c>
      <c r="F57" s="30" t="str">
        <f>IF('Personal MTs'!F57="","-",IF(LEN('Personal MTs'!F57)&lt;4,"Cek lagi","OK"))</f>
        <v>-</v>
      </c>
      <c r="G57" s="30" t="str">
        <f>IF('Personal MTs'!G57="","-",IF(LEN('Personal MTs'!G57)&lt;4,"Cek lagi","OK"))</f>
        <v>-</v>
      </c>
      <c r="H57" s="30" t="str">
        <f>IF('Personal MTs'!H57="","-",IF(LEN('Personal MTs'!H57)&lt;4,"Cek lagi","OK"))</f>
        <v>-</v>
      </c>
      <c r="I57" s="30" t="str">
        <f>IF('Personal MTs'!I57="","-",IF(LEN('Personal MTs'!I57)&lt;4,"Cek lagi","OK"))</f>
        <v>-</v>
      </c>
      <c r="J57" s="30" t="str">
        <f>IF('Personal MTs'!J57="","-",IF(LEN('Personal MTs'!J57)&lt;&gt;5,"Tidak valid","OK"))</f>
        <v>-</v>
      </c>
      <c r="K57" s="30" t="str">
        <f>IF('Personal MTs'!K57="","-",IF(LEN('Personal MTs'!K57)&lt;&gt;18,"Tidak valid",IF(VALUE('Personal MTs'!K57)&lt;0,"Cek lagi","OK")))</f>
        <v>-</v>
      </c>
      <c r="L57" s="30" t="str">
        <f>IF('Personal MTs'!L57="","-",IF(LEN('Personal MTs'!L57)&lt;&gt;16,"Tidak valid","OK"))</f>
        <v>-</v>
      </c>
      <c r="M57" s="30" t="str">
        <f>IF('Personal MTs'!M57="","-",IF(LEN('Personal MTs'!M57)&lt;4,"Cek lagi","OK"))</f>
        <v>-</v>
      </c>
      <c r="N57" s="30" t="str">
        <f>IF('Personal MTs'!N57="","-",IF(LEN('Personal MTs'!N57)&lt;16,"Tidak valid","OK"))</f>
        <v>-</v>
      </c>
      <c r="O57" s="30" t="str">
        <f>IF('Personal MTs'!O57="","-",IF(LEN('Personal MTs'!O57)&lt;4,"Cek lagi","OK"))</f>
        <v>-</v>
      </c>
      <c r="P57" s="31" t="str">
        <f>IF('Personal MTs'!P57="","-",IF(VALUE(LEFT('Personal MTs'!P57,2))&gt;31,"Tanggal tidak valid",IF(VALUE(LEFT(RIGHT('Personal MTs'!P57,7),2))&gt;12,"Bulan tidak valid",IF(VALUE(RIGHT('Personal MTs'!P57,4))&gt;2000,"Umur terlalu muda",IF(VALUE(RIGHT('Personal MTs'!P57,4))&lt;1945,"Umur terlalu tua","OK")))))</f>
        <v>-</v>
      </c>
      <c r="Q57" s="30" t="str">
        <f>IF('Personal MTs'!Q57="","-",IF('Personal MTs'!Q57="L","OK",IF('Personal MTs'!Q57="P","OK","Tidak valid")))</f>
        <v>-</v>
      </c>
      <c r="R57" s="30" t="str">
        <f>IF('Personal MTs'!R57="","-",IF(LEN('Personal MTs'!R57)&lt;4,"Cek lagi","OK"))</f>
        <v>-</v>
      </c>
      <c r="S57" s="30" t="str">
        <f>IF('Personal MTs'!S57="","-",IF('Personal MTs'!S57&gt;9,"Tidak valid","OK"))</f>
        <v>-</v>
      </c>
      <c r="T57" s="30" t="str">
        <f>IF('Personal MTs'!S57="","-",IF('Personal MTs'!S57&gt;2,IF('Personal MTs'!T57="","Wajib Diisi",IF(VALUE('Personal MTs'!T57)&gt;18,"Tidak valid","OK")),IF('Personal MTs'!S57&lt;3,IF('Personal MTs'!T57="","OK","Harap dikosongkan"))))</f>
        <v>-</v>
      </c>
      <c r="U57" s="30" t="str">
        <f>IF('Personal MTs'!U57="","-",IF('Personal MTs'!U57&gt;2,"Tidak valid",IF('Personal MTs'!U57&lt;1,"Tidak valid","OK")))</f>
        <v>-</v>
      </c>
      <c r="V57" s="30" t="str">
        <f>IF('Personal MTs'!U57="",IF('Personal MTs'!V57="","-","Tidak valid"),IF('Personal MTs'!U57=2,IF('Personal MTs'!V57="","Wajib Diisi",IF(VALUE('Personal MTs'!V57)&gt;1,"Tidak valid","OK")),IF('Personal MTs'!U57=1,IF('Personal MTs'!V57="","OK","Harap dikosongkan"))))</f>
        <v>-</v>
      </c>
      <c r="W57" s="31" t="str">
        <f>IF('Personal MTs'!U57=1,"OK",IF('Personal MTs'!V57="",IF('Personal MTs'!W57&lt;&gt;"","Harap dikosongkan","-"),IF('Personal MTs'!V57=0,IF('Personal MTs'!W57&lt;&gt;"","Harap dikosongkan","OK"),IF('Personal MTs'!W57="","Wajib Diisi",IF(VALUE(LEFT('Personal MTs'!W57,2))&gt;31,"Tanggal tidak valid",IF(VALUE(LEFT(RIGHT('Personal MTs'!W57,7),2))&gt;12,"Bulan tidak valid",IF(VALUE(RIGHT('Personal MTs'!W57,4))&gt;2016,"Tahun cek lagi",IF(VALUE(RIGHT('Personal MTs'!W57,4))&lt;1990,"Tahun cek lagi","OK"))))))))</f>
        <v>-</v>
      </c>
      <c r="X57" s="30" t="str">
        <f>IF('Personal MTs'!U57="","-",IF('Personal MTs'!U57=1,IF('Personal MTs'!X57="","Wajib Diisi",IF(VALUE(LEFT('Personal MTs'!X57,2))&gt;14,"Tidak valid","OK")),IF('Personal MTs'!U57=2,(IF('Personal MTs'!V57&lt;1,IF('Personal MTs'!X57="","OK","Harap dikosongkan"),IF('Personal MTs'!X57="","Wajib Diisi",IF(VALUE(LEFT('Personal MTs'!X57,2))&gt;14,"Tidak valid","OK")))))))</f>
        <v>-</v>
      </c>
      <c r="Y57" s="31" t="str">
        <f>IF('Personal MTs'!U57="","-",IF('Personal MTs'!U57=2,"OK",IF('Personal MTs'!U57=1,IF('Personal MTs'!Y57="","Wajib Diisi",IF('Personal MTs'!Y57="","-",IF(VALUE(LEFT('Personal MTs'!Y57,2))&gt;31,"Tanggal tidak valid",IF(VALUE(LEFT(RIGHT('Personal MTs'!Y57,7),2))&gt;12,"Bulan tidak valid",IF(VALUE(RIGHT('Personal MTs'!Y57,4))&gt;2016,"Tahun cek lagi",IF(VALUE(RIGHT('Personal MTs'!Y57,4))&lt;1960,"Tahun cek lagi","OK")))))))))</f>
        <v>-</v>
      </c>
      <c r="Z57" s="31" t="str">
        <f>IF('Personal MTs'!Z57="","-",IF(VALUE(LEFT('Personal MTs'!Z57,2))&gt;31,"Tanggal tidak valid",IF(VALUE(LEFT(RIGHT('Personal MTs'!Z57,7),2))&gt;12,"Bulan tidak valid",IF(VALUE(RIGHT('Personal MTs'!Z57,4))&gt;2016,"Tahun cek lagi",IF(VALUE(RIGHT('Personal MTs'!Z57,4))&lt;1960,"Tahun cek lagi","OK")))))</f>
        <v>-</v>
      </c>
      <c r="AA57" s="31" t="str">
        <f>IF('Personal MTs'!AA57="","-",IF(VALUE(LEFT('Personal MTs'!AA57,2))&gt;31,"Tanggal tidak valid",IF(VALUE(LEFT(RIGHT('Personal MTs'!AA57,7),2))&gt;12,"Bulan tidak valid",IF(VALUE(RIGHT('Personal MTs'!AA57,4))&gt;2016,"Tahun cek lagi",IF(VALUE(RIGHT('Personal MTs'!AA57,4))&lt;1960,"Tahun cek lagi","OK")))))</f>
        <v>-</v>
      </c>
      <c r="AB57" s="30" t="str">
        <f>IF('Personal MTs'!AB57="","-",IF('Personal MTs'!AB57&gt;6,"Tidak valid",IF('Personal MTs'!AB57&lt;1,"Tidak valid","OK")))</f>
        <v>-</v>
      </c>
      <c r="AC57" s="30" t="str">
        <f>IF('Personal MTs'!AC57="","-",IF('Personal MTs'!AC57&gt;4,"Tidak valid",IF('Personal MTs'!AC57&lt;1,"Tidak valid","OK")))</f>
        <v>-</v>
      </c>
      <c r="AD57" s="30" t="str">
        <f>IF('Personal MTs'!AD57="","-",IF('Personal MTs'!AD57&gt;20000000,"Cek lagi","OK"))</f>
        <v>-</v>
      </c>
      <c r="AE57" s="30" t="str">
        <f>IF('Personal MTs'!AE57="","-",IF('Personal MTs'!AE57&gt;2,"Tidak valid",IF('Personal MTs'!AE57&lt;1,"Tidak valid","OK")))</f>
        <v>-</v>
      </c>
      <c r="AF57" s="30" t="str">
        <f>IF('Personal MTs'!AE57="",IF('Personal MTs'!AF57="","-","Harap dikosongkan"),IF('Personal MTs'!AE57=1,IF('Personal MTs'!AF57="","OK","Harap dikosongkan"),IF('Personal MTs'!AF57="","Wajib Diisi",IF('Personal MTs'!AF57&gt;8,"Tidak valid",IF('Personal MTs'!AF57&lt;1,"Tidak valid","OK")))))</f>
        <v>-</v>
      </c>
      <c r="AG57" s="53" t="str">
        <f>IF('Personal MTs'!AE57=1,IF('Personal MTs'!AG57="","OK","Harap dikosongkan"),IF('Personal MTs'!AF57="",IF('Personal MTs'!AF57="","-","Harap dikosongkan"),IF('Personal MTs'!AF57="",IF('Personal MTs'!AG57="","OK","Harap dikosongkan"),IF('Personal MTs'!AF57&lt;&gt;"",IF('Personal MTs'!AG57="","Wajib Diisi",IF(LEN('Personal MTs'!AG57)&lt;&gt;8,"Tidak valid","OK"))))))</f>
        <v>-</v>
      </c>
      <c r="AH57" s="30" t="str">
        <f>IF('Personal MTs'!AH57="","-",IF('Personal MTs'!AH57&gt;2,"Tidak valid",IF('Personal MTs'!AH57&lt;1,"Tidak valid","OK")))</f>
        <v>-</v>
      </c>
      <c r="AI57" s="30" t="str">
        <f>IF('Personal MTs'!AI57="","-",IF('Personal MTs'!AI57&gt;5,"Tidak valid",IF('Personal MTs'!AI57&lt;1,"Tidak valid","OK")))</f>
        <v>-</v>
      </c>
      <c r="AJ57" s="30" t="str">
        <f>IF('Personal MTs'!AH57="",IF('Personal MTs'!AJ57="","-","Kolom AA Wajib Diisi"),IF('Personal MTs'!AH57=1,IF('Personal MTs'!AJ57="","Wajib Diisi",IF(VALUE('Personal MTs'!AJ57)&gt;0,IF(VALUE('Personal MTs'!AJ57)&lt;34,"OK","Tidak valid"))),IF('Personal MTs'!AH57&gt;1,IF('Personal MTs'!AJ57="","OK","Harap dikosongkan"))))</f>
        <v>-</v>
      </c>
      <c r="AK57" s="30" t="str">
        <f>IF('Personal MTs'!AH57&amp;'Personal MTs'!AJ57&amp;'Personal MTs'!AK57="","-",IF(VALUE('Personal MTs'!AH57&amp;'Personal MTs'!AJ57&amp;'Personal MTs'!AK57)=2,"OK",IF('Personal MTs'!AJ57="",IF(VALUE('Personal MTs'!AK57)&gt;0,"Harap dikosongkan","-"),IF('Personal MTs'!AJ57&lt;&gt;"",IF(VALUE('Personal MTs'!AK57)&gt;0,IF(VALUE('Personal MTs'!AK57)&gt;50,"Cek lagi","OK"),"Wajib Diisi")))))</f>
        <v>-</v>
      </c>
      <c r="AL57" s="30" t="str">
        <f>IF('Personal MTs'!AH57="",IF('Personal MTs'!AL57="","-","Kolom Z Wajib Diisi"),IF('Personal MTs'!AH57=2,IF('Personal MTs'!AL57="","Wajib Diisi",IF(VALUE('Personal MTs'!AL57)&gt;0,IF(VALUE('Personal MTs'!AL57)&lt;9,"OK","Tidak valid"))),IF('Personal MTs'!AH57=1,IF('Personal MTs'!AL57="","OK","Harap dikosongkan"))))</f>
        <v>-</v>
      </c>
      <c r="AM57" s="30" t="str">
        <f>IF('Personal MTs'!AM57="","-",IF('Personal MTs'!AM57&gt;8,"Tidak valid","OK"))</f>
        <v>-</v>
      </c>
      <c r="AN57" s="30" t="str">
        <f>IF('Personal MTs'!AM57="",IF('Personal MTs'!AN57="","-",IF('Personal MTs'!AN57&lt;&gt;"","Kolom AC Wajib Diisi","OK")),IF('Personal MTs'!AM57&lt;&gt;"",IF('Personal MTs'!AN57="","Wajib Diisi",IF(VALUE('Personal MTs'!AN57)&gt;24,"Cek lagi","OK"))))</f>
        <v>-</v>
      </c>
      <c r="AO57" s="30" t="str">
        <f>IF('Personal MTs'!AO57="","-",IF('Personal MTs'!AO57&gt;8,"Tidak valid","OK"))</f>
        <v>-</v>
      </c>
      <c r="AP57" s="53" t="str">
        <f>IF('Personal MTs'!AO57="",IF('Personal MTs'!AP57="","-","Harap dikosongkan"),IF('Personal MTs'!AO57&lt;&gt;"",IF('Personal MTs'!AP57="","Wajib Diisi",IF(LEN('Personal MTs'!AP57)&lt;&gt;8,"Tidak valid","OK"))))</f>
        <v>-</v>
      </c>
      <c r="AQ57" s="30" t="str">
        <f>IF('Personal MTs'!AO57="",IF('Personal MTs'!AQ57="","-","Kolom AG Wajib Diisi"),IF('Personal MTs'!AO57&lt;9,IF('Personal MTs'!AQ57="","Wajib Diisi",IF(VALUE('Personal MTs'!AQ57)&lt;34,IF(VALUE('Personal MTs'!AQ57)&gt;0,"OK","Tidak valid")))))</f>
        <v>-</v>
      </c>
      <c r="AR57" s="30" t="str">
        <f>IF('Personal MTs'!AO57="",IF('Personal MTs'!AR57="","-",IF('Personal MTs'!AR57&lt;&gt;"","Kolom AG Wajib Diisi","OK")),IF('Personal MTs'!AO57&lt;&gt;"",IF('Personal MTs'!AR57="","Wajib Diisi",IF(VALUE('Personal MTs'!AR57)&gt;50,"Cek lagi","OK"))))</f>
        <v>-</v>
      </c>
      <c r="AS57" s="30" t="str">
        <f>IF('Personal MTs'!AS57="","-",IF('Personal MTs'!AS57&gt;1,"Tidak valid",IF('Personal MTs'!AS57&lt;0,"Tidak valid","OK")))</f>
        <v>-</v>
      </c>
      <c r="AT57" s="30" t="str">
        <f>IF('Personal MTs'!AS57="",IF('Personal MTs'!AT57&lt;&gt;"","Harap dikosongkan","-"),IF('Personal MTs'!AS57=0,IF('Personal MTs'!AT57&lt;&gt;"","Harap dikosongkan","OK"),IF('Personal MTs'!AT57="","Wajib Diisi",IF('Personal MTs'!AT57&gt;3,"Tidak valid",IF('Personal MTs'!AT57&lt;1,"Tidak valid","OK")))))</f>
        <v>-</v>
      </c>
      <c r="AU57" s="30" t="str">
        <f>IF('Personal MTs'!AS57="",IF('Personal MTs'!AU57&lt;&gt;"","Harap dikosongkan","-"),IF('Personal MTs'!AT57&lt;&gt;1,IF('Personal MTs'!AU57="","OK","Harap dikosongkan"),IF('Personal MTs'!AU57="","Wajib Diisi",IF('Personal MTs'!AU57&gt;2016,"Cek lagi",IF('Personal MTs'!AU57&lt;2005,"Cek lagi","OK")))))</f>
        <v>-</v>
      </c>
      <c r="AV57" s="30" t="str">
        <f>IF('Personal MTs'!AS57="",IF('Personal MTs'!AV57&lt;&gt;"","Harap dikosongkan","-"),IF('Personal MTs'!AT57&lt;&gt;1,IF('Personal MTs'!AV57="","OK","Harap dikosongkan"),IF('Personal MTs'!AV57="","Wajib Diisi",IF(VALUE('Personal MTs'!AV57)&gt;33,"Tidak valid",IF(VALUE('Personal MTs'!AV57)&lt;1,"Tidak valid","OK")))))</f>
        <v>-</v>
      </c>
      <c r="AW57" s="30" t="str">
        <f>IF('Personal MTs'!AS57="",IF('Personal MTs'!AW57="","-","Harap dikosongkan"),IF('Personal MTs'!AS57=0,IF('Personal MTs'!AW57="","OK","Harap dikosongkan"),IF('Personal MTs'!AT57="",IF('Personal MTs'!AW57="","-","Harap dikosongkan"),IF('Personal MTs'!AT57&lt;&gt;1,IF('Personal MTs'!AW57="","OK","Harap dikosongkan"),IF('Personal MTs'!AW57="","OK",IF(LEN('Personal MTs'!AW57)&lt;12,"Tidak valid",IF(LEN('Personal MTs'!AW57)&gt;14,"Tidak valid","OK")))))))</f>
        <v>-</v>
      </c>
      <c r="AX57" s="31" t="str">
        <f>IF('Personal MTs'!AS57="",IF('Personal MTs'!AX57="","-","Harap dikosongkan"),IF('Personal MTs'!AS57=0,IF('Personal MTs'!AX57="","OK","Harap dikosongkan"),IF('Personal MTs'!AT57="",IF('Personal MTs'!AX57="","-","Harap dikosongkan"),IF('Personal MTs'!AT57&lt;&gt;1,IF('Personal MTs'!AX57="","OK","Harap dikosongkan"),IF('Personal MTs'!AW57="",IF('Personal MTs'!AX57="","OK","Harap dikosongkan"),IF('Personal MTs'!AX57="","Wajib diisi",IF(LEN('Personal MTs'!AX57)&lt;5,"Cek lagi","OK")))))))</f>
        <v>-</v>
      </c>
      <c r="AY57" s="31" t="str">
        <f>IF('Personal MTs'!AS57="",IF('Personal MTs'!AY57="","-","Harap dikosongkan"),IF('Personal MTs'!AS57=0,IF('Personal MTs'!AY57="","OK","Harap dikosongkan"),IF('Personal MTs'!AT57="",IF('Personal MTs'!AY57="","-","Harap dikosongkan"),IF('Personal MTs'!AT57&lt;&gt;1,IF('Personal MTs'!AY57="","OK","Harap dikosongkan"),IF('Personal MTs'!AW57="",IF('Personal MTs'!AY57="","OK","Harap dikosongkan"),IF('Personal MTs'!AY57="","Wajib diisi",IF(VALUE(LEFT('Personal MTs'!AY57,2))&gt;31,"Tanggal tidak valid",IF(VALUE(LEFT(RIGHT('Personal MTs'!AY57,7),2))&gt;12,"Bulan tidak valid",IF(VALUE(RIGHT('Personal MTs'!AY57,4))&gt;2016,"Tahun cek lagi",IF(VALUE(RIGHT('Personal MTs'!AY57,4))&lt;2005,"Tahun cek lagi","OK"))))))))))</f>
        <v>-</v>
      </c>
      <c r="AZ57" s="30" t="str">
        <f>IF('Personal MTs'!AS57="",IF('Personal MTs'!AZ57="","-","Harap dikosongkan"),IF('Personal MTs'!AS57=0,IF('Personal MTs'!AZ57="","OK","Harap dikosongkan"),IF('Personal MTs'!AT57="",IF('Personal MTs'!AZ57="","-","Harap dikosongkan"),IF('Personal MTs'!AT57&lt;&gt;1,IF('Personal MTs'!AZ57="","OK","Harap dikosongkan"),IF('Personal MTs'!AW57="",IF('Personal MTs'!AZ57="","OK","Harap dikosongkan"),IF('Personal MTs'!AW57&lt;&gt;"",IF('Personal MTs'!AZ57="","Wajib diisi",IF('Personal MTs'!AZ57&gt;1,"Tidak valid","OK"))))))))</f>
        <v>-</v>
      </c>
      <c r="BA57" s="30" t="str">
        <f>IF('Personal MTs'!AS57="",IF('Personal MTs'!BA57="","-","Harap dikosongkan"),IF('Personal MTs'!AS57=0,IF('Personal MTs'!BA57="","OK","Harap dikosongkan"),IF('Personal MTs'!AT57="",IF('Personal MTs'!BA57="","-","Harap dikosongkan"),IF('Personal MTs'!AT57&lt;&gt;1,IF('Personal MTs'!BA57="","OK","Harap dikosongkan"),IF('Personal MTs'!AZ57=0,IF('Personal MTs'!BA57="","OK","Harap dikosongkan"),IF('Personal MTs'!AZ57=1,IF('Personal MTs'!BA57="","Wajib diisi",IF('Personal MTs'!AZ57="",IF('Personal MTs'!BA57="","-","Harap dikosongkan"),IF('Personal MTs'!AZ57=0,IF('Personal MTs'!BA57="","OK","Harap dikosongkan"),IF('Personal MTs'!BA57="","Wajib diisi",IF('Personal MTs'!BA57&gt;2016,"Tidak valid",IF('Personal MTs'!BA57&lt;2005,"Tidak valid",IF('Personal MTs'!BA57&gt;'Personal MTs'!BA57,"Cek lagi","OK")))))))))))))</f>
        <v>-</v>
      </c>
      <c r="BB57" s="30" t="str">
        <f>IF('Personal MTs'!AS57="",IF('Personal MTs'!BB57="","-","Harap dikosongkan"),IF('Personal MTs'!AS57=0,IF('Personal MTs'!BB57="","OK","Harap dikosongkan"),IF('Personal MTs'!AT57="",IF('Personal MTs'!BB57="","-","Harap dikosongkan"),IF('Personal MTs'!AT57&lt;&gt;1,IF('Personal MTs'!BB57="","OK","Harap dikosongkan"),IF('Personal MTs'!AZ57=0,IF('Personal MTs'!BB57="","OK","Harap dikosongkan"),IF('Personal MTs'!AZ57=1,IF('Personal MTs'!BB57="","Wajib diisi",IF('Personal MTs'!AZ57="",IF('Personal MTs'!BB57="","-","Harap dikosongkan"),IF('Personal MTs'!AZ57=0,IF('Personal MTs'!BB57="","OK","Harap dikosongkan"),IF('Personal MTs'!BB57="","Wajib diisi",IF('Personal MTs'!BB57&gt;20000000,"Cek lagi",IF('Personal MTs'!BB57&lt;100000,"Cek lagi","OK"))))))))))))</f>
        <v>-</v>
      </c>
      <c r="BC57" s="30" t="str">
        <f>IF('Personal MTs'!BC57="","-",IF('Personal MTs'!BC57&gt;1,"Tidak valid","OK"))</f>
        <v>-</v>
      </c>
      <c r="BD57" s="30" t="str">
        <f>IF('Personal MTs'!BC57="",IF('Personal MTs'!BD57="","-","Harap dikosongkan"),IF('Personal MTs'!BC57=0,IF('Personal MTs'!BD57="","OK","Harap dikosongkan"),IF('Personal MTs'!BD57="","Wajib Diisi",IF('Personal MTs'!BD57&gt;2016,"Tidak valid",IF('Personal MTs'!BD57&lt;2005,"Tidak valid","OK")))))</f>
        <v>-</v>
      </c>
      <c r="BE57" s="30" t="str">
        <f>IF('Personal MTs'!BC57="",IF('Personal MTs'!BE57="","-","Harap dikosongkan"),IF('Personal MTs'!BC57=0,IF('Personal MTs'!BE57="","OK","Harap dikosongkan"),IF('Personal MTs'!BE57="","Wajib Diisi",IF('Personal MTs'!BE57&gt;2000000,"Cek lagi",IF('Personal MTs'!BE57&lt;50000,"Cek lagi","OK")))))</f>
        <v>-</v>
      </c>
      <c r="BF57" s="30" t="str">
        <f>IF('Personal MTs'!BF57="","-",IF('Personal MTs'!BF57&gt;1,"Tidak valid","OK"))</f>
        <v>-</v>
      </c>
      <c r="BG57" s="30" t="str">
        <f>IF('Personal MTs'!BF57="",IF('Personal MTs'!BG57&lt;&gt;"","Harap dikosongkan","-"),IF('Personal MTs'!BF57=0,IF('Personal MTs'!BG57&lt;&gt;"","Harap dikosongkan","OK"),IF('Personal MTs'!BG57="","Wajib Diisi",IF('Personal MTs'!BG57&gt;4,"Tidak valid",IF('Personal MTs'!BG57&lt;1,"Tidak valid","OK")))))</f>
        <v>-</v>
      </c>
      <c r="BH57" s="30" t="str">
        <f>IF('Personal MTs'!BF57="",IF('Personal MTs'!BH57&lt;&gt;"","Harap dikosongkan","-"),IF('Personal MTs'!BF57=0,IF('Personal MTs'!BH57&lt;&gt;"","Harap dikosongkan","OK"),IF('Personal MTs'!BH57="","Wajib Diisi",IF('Personal MTs'!BH57&gt;4,"Tidak valid",IF('Personal MTs'!BH57&lt;1,"Tidak valid","OK")))))</f>
        <v>-</v>
      </c>
      <c r="BI57" s="30" t="str">
        <f>IF('Personal MTs'!BF57="",IF('Personal MTs'!BI57&lt;&gt;"","Harap dikosongkan","-"),IF('Personal MTs'!BF57=0,IF('Personal MTs'!BI57&lt;&gt;"","Harap dikosongkan","OK"),IF('Personal MTs'!BI57="","Wajib Diisi",IF('Personal MTs'!BI57&gt;2015,"Tidak valid",IF('Personal MTs'!BI57&lt;1980,"Tidak valid","OK")))))</f>
        <v>-</v>
      </c>
      <c r="BJ57" s="30" t="str">
        <f>IF('Personal MTs'!BJ57="","-",IF('Personal MTs'!BJ57&gt;1,"Tidak valid","OK"))</f>
        <v>-</v>
      </c>
      <c r="BK57" s="30" t="str">
        <f>IF('Personal MTs'!BJ57="",IF('Personal MTs'!BK57&lt;&gt;"","Kolom BJ harus diisi","-"),IF('Personal MTs'!BJ57=0,IF('Personal MTs'!BK57&lt;&gt;"","Harap dikosongkan","OK"),IF('Personal MTs'!BK57="","Wajib Diisi",IF('Personal MTs'!BK57&gt;2016,"Tidak valid",IF('Personal MTs'!BK57&lt;1980,"Tidak valid","OK")))))</f>
        <v>-</v>
      </c>
      <c r="BL57" s="30" t="str">
        <f>IF('Personal MTs'!BL57="","-",IF('Personal MTs'!BL57&gt;1,"Tidak valid","OK"))</f>
        <v>-</v>
      </c>
      <c r="BM57" s="30" t="str">
        <f>IF('Personal MTs'!BL57="",IF('Personal MTs'!BM57&lt;&gt;"","Kolom BL harus diisi","-"),IF('Personal MTs'!BL57=0,IF('Personal MTs'!BM57&lt;&gt;"","Harap dikosongkan","OK"),IF('Personal MTs'!BM57="","Wajib Diisi",IF('Personal MTs'!BM57&gt;2016,"Tidak valid",IF('Personal MTs'!BM57&lt;1980,"Tidak valid","OK")))))</f>
        <v>-</v>
      </c>
      <c r="BN57" s="30" t="str">
        <f>IF('Personal MTs'!BN57="","-",IF('Personal MTs'!BN57&gt;1,"Tidak valid","OK"))</f>
        <v>-</v>
      </c>
      <c r="BO57" s="30" t="str">
        <f>IF('Personal MTs'!BN57="",IF('Personal MTs'!BO57&lt;&gt;"","Kolom BN harus diisi","-"),IF('Personal MTs'!BN57=0,IF('Personal MTs'!BO57&lt;&gt;"","Harap dikosongkan","OK"),IF('Personal MTs'!BO57="","Wajib Diisi",IF('Personal MTs'!BO57&gt;2016,"Tidak valid",IF('Personal MTs'!BO57&lt;1980,"Tidak valid","OK")))))</f>
        <v>-</v>
      </c>
      <c r="BP57" s="30" t="str">
        <f>IF('Personal MTs'!BP57="","-",IF('Personal MTs'!BP57&gt;1,"Tidak valid","OK"))</f>
        <v>-</v>
      </c>
      <c r="BQ57" s="30" t="str">
        <f>IF('Personal MTs'!BP57="",IF('Personal MTs'!BQ57&lt;&gt;"","Kolom BP harus diisi","-"),IF('Personal MTs'!BP57=0,IF('Personal MTs'!BQ57&lt;&gt;"","Harap dikosongkan","OK"),IF('Personal MTs'!BQ57="","Wajib Diisi",IF('Personal MTs'!BQ57&gt;2016,"Tidak valid",IF('Personal MTs'!BQ57&lt;1980,"Tidak valid","OK")))))</f>
        <v>-</v>
      </c>
      <c r="BR57" s="30" t="str">
        <f>IF('Personal MTs'!BR57="","-",IF('Personal MTs'!BR57&gt;1,"Tidak valid","OK"))</f>
        <v>-</v>
      </c>
      <c r="BS57" s="30" t="str">
        <f>IF('Personal MTs'!BR57="",IF('Personal MTs'!BS57&lt;&gt;"","Kolom BR harus diisi","-"),IF('Personal MTs'!BR57=0,IF('Personal MTs'!BS57&lt;&gt;"","Harap dikosongkan","OK"),IF('Personal MTs'!BS57="","Wajib Diisi",IF('Personal MTs'!BS57&gt;2016,"Tidak valid",IF('Personal MTs'!BS57&lt;1980,"Tidak valid","OK")))))</f>
        <v>-</v>
      </c>
      <c r="BT57" s="30" t="str">
        <f>IF('Personal MTs'!BT57="","-",IF(LEN('Personal MTs'!BT57)&lt;5,"Cek lagi","OK"))</f>
        <v>-</v>
      </c>
      <c r="BU57" s="30" t="str">
        <f>IF('Personal MTs'!BU57="","-",IF(LEN('Personal MTs'!BU57)&lt;4,"Cek lagi","OK"))</f>
        <v>-</v>
      </c>
      <c r="BV57" s="30" t="str">
        <f>IF('Personal MTs'!BV57="","-",IF(LEN('Personal MTs'!BV57)&lt;4,"Cek lagi","OK"))</f>
        <v>-</v>
      </c>
      <c r="BW57" s="30" t="str">
        <f>IF('Personal MTs'!BW57="","-",IF(LEN('Personal MTs'!BW57)&lt;4,"Cek lagi","OK"))</f>
        <v>-</v>
      </c>
      <c r="BX57" s="30" t="str">
        <f>IF('Personal MTs'!BX57="","-",IF(LEN('Personal MTs'!BX57)&lt;4,"Cek lagi","OK"))</f>
        <v>-</v>
      </c>
      <c r="BY57" s="30" t="str">
        <f>IF('Personal MTs'!BY57="","-",IF(LEN('Personal MTs'!BY57)&lt;&gt;5,"Tidak valid","OK"))</f>
        <v>-</v>
      </c>
      <c r="BZ57" s="30" t="str">
        <f>IF('Personal MTs'!BZ57="","-",IF('Personal MTs'!BZ57&gt;5,"Tidak valid",IF('Personal MTs'!BZ57&lt;1,"Tidak valid","OK")))</f>
        <v>-</v>
      </c>
      <c r="CA57" s="30" t="str">
        <f>IF('Personal MTs'!CA57="","-",IF('Personal MTs'!CA57&gt;8,"Tidak valid",IF('Personal MTs'!CA57&lt;1,"Tidak valid","OK")))</f>
        <v>-</v>
      </c>
      <c r="CB57" s="30" t="str">
        <f>IF('Personal MTs'!CB57="","-",IF(LEN('Personal MTs'!CB57)&lt;9,"Cek lagi",IF(LEN('Personal MTs'!CB57)&gt;14,"Cek lagi","OK")))</f>
        <v>-</v>
      </c>
      <c r="CC57" s="103" t="str">
        <f>IF('Personal MTs'!CC57="","-",IF('Personal MTs'!CC57&gt;6,"Tidak valid",IF('Personal MTs'!CC57&lt;1,"Tidak valid","OK")))</f>
        <v>-</v>
      </c>
      <c r="CD57" s="103" t="str">
        <f>IF('Personal MTs'!CD57="","-",IF('Personal MTs'!CD57&gt;6,"Tidak valid",IF('Personal MTs'!CD57&lt;1,"Tidak valid","OK")))</f>
        <v>-</v>
      </c>
      <c r="CE57" s="103" t="str">
        <f>IF('Personal MTs'!S57="","-",IF('Personal MTs'!S57&lt;6,IF('Personal MTs'!CE57="","OK","Cek lagi Kolom S"),IF(AND('Personal MTs'!S57&lt;6,'Personal MTs'!CE57&lt;&gt;""),"Harap Dikosongkan",IF(AND('Personal MTs'!S57&lt;6,'Personal MTs'!CE57=""),"-",IF(AND('Personal MTs'!S57&gt;5,'Personal MTs'!CE57=""),"Wajib Diisi",IF(OR(AND('Personal MTs'!S57&gt;5,'Personal MTs'!CE57&lt;"01"),AND('Personal MTs'!S57&gt;5,'Personal MTs'!CE57&gt;"18")),"Tidak Valid","OK"))))))</f>
        <v>-</v>
      </c>
      <c r="CF57" s="103" t="str">
        <f>IF('Personal MTs'!S57="","-",IF('Personal MTs'!S57&lt;6,IF('Personal MTs'!CF57="","OK","Cek lagi Kolom S"),IF(AND('Personal MTs'!S57&lt;6,'Personal MTs'!CF57&lt;&gt;""),"Harap Dikosongkan",IF(AND('Personal MTs'!S57&lt;6,'Personal MTs'!CF57=""),"-",IF(AND('Personal MTs'!S57&gt;5,'Personal MTs'!CF57=""),"Wajib Diisi","OK")))))</f>
        <v>-</v>
      </c>
      <c r="CG57" s="103" t="str">
        <f>IF('Personal MTs'!S57="","-",IF('Personal MTs'!S57&lt;6,IF('Personal MTs'!CG57="","OK","Cek lagi Kolom S"),IF(AND('Personal MTs'!S57&lt;6,'Personal MTs'!CG57&lt;&gt;""),"Harap Dikosongkan",IF(AND('Personal MTs'!S57&lt;6,'Personal MTs'!CG57=""),"-",IF(AND('Personal MTs'!S57&gt;5,'Personal MTs'!CG57=""),"Wajib Diisi",IF(OR(AND('Personal MTs'!S57&gt;5,'Personal MTs'!CG57&lt;1980),AND('Personal MTs'!S57&gt;5,'Personal MTs'!CG57&gt;2016)),"Cek lagi","OK"))))))</f>
        <v>-</v>
      </c>
      <c r="CH57" s="103" t="str">
        <f>IF('Personal MTs'!S57="","-",IF('Personal MTs'!S57&lt;8,IF('Personal MTs'!CH57="","OK","Cek lagi Kolom S"),IF(AND('Personal MTs'!S57&lt;8,'Personal MTs'!CH57&lt;&gt;""),"Harap Dikosongkan",IF(AND('Personal MTs'!S57&lt;8,'Personal MTs'!CH57=""),"-",IF(AND('Personal MTs'!S57&gt;7,'Personal MTs'!CH57=""),"Wajib Diisi",IF(OR(AND('Personal MTs'!S57&gt;7,'Personal MTs'!CH57&lt;"01"),AND('Personal MTs'!S57&gt;7,'Personal MTs'!CH57&gt;"18")),"Tidak Valid","OK"))))))</f>
        <v>-</v>
      </c>
      <c r="CI57" s="103" t="str">
        <f>IF('Personal MTs'!S57="","-",IF('Personal MTs'!S57&lt;8,IF('Personal MTs'!CI57="","OK","Cek lagi Kolom S"),IF(AND('Personal MTs'!S57&lt;8,'Personal MTs'!CI57&lt;&gt;""),"Harap Dikosongkan",IF(AND('Personal MTs'!S57&lt;8,'Personal MTs'!CI57=""),"-",IF(AND('Personal MTs'!S57&gt;7,'Personal MTs'!CI57=""),"Wajib Diisi","OK")))))</f>
        <v>-</v>
      </c>
      <c r="CJ57" s="103" t="str">
        <f>IF('Personal MTs'!S57="","-",IF('Personal MTs'!S57&lt;8,IF('Personal MTs'!CJ57="","OK","Cek lagi Kolom S"),IF(AND('Personal MTs'!S57&lt;8,'Personal MTs'!CJ57&lt;&gt;""),"Harap Dikosongkan",IF(AND('Personal MTs'!S57&lt;8,'Personal MTs'!CJ57=""),"-",IF(AND('Personal MTs'!S57&gt;7,'Personal MTs'!CJ57=""),"Wajib Diisi",IF(OR(AND('Personal MTs'!S57&gt;7,'Personal MTs'!CJ57&lt;1980),AND('Personal MTs'!S57&gt;7,'Personal MTs'!CJ57&gt;2016)),"Cek lagi","OK"))))))</f>
        <v>-</v>
      </c>
      <c r="CK57" s="103" t="str">
        <f>IF('Personal MTs'!S57="","-",IF('Personal MTs'!S57&lt;9,IF('Personal MTs'!CK57="","OK","Cek lagi Kolom S"),IF(AND('Personal MTs'!S57&lt;9,'Personal MTs'!CK57&lt;&gt;""),"Harap Dikosongkan",IF(AND('Personal MTs'!S57&lt;9,'Personal MTs'!CK57=""),"-",IF(AND('Personal MTs'!S57&gt;8,'Personal MTs'!CK57=""),"Wajib Diisi",IF(OR(AND('Personal MTs'!S57&gt;8,'Personal MTs'!CK57&lt;"01"),AND('Personal MTs'!S57&gt;8,'Personal MTs'!CK57&gt;"18")),"Tidak Valid","OK"))))))</f>
        <v>-</v>
      </c>
      <c r="CL57" s="103" t="str">
        <f>IF('Personal MTs'!S57="","-",IF('Personal MTs'!S57&lt;9,IF('Personal MTs'!CL57="","OK","Cek lagi Kolom S"),IF(AND('Personal MTs'!S57&lt;9,'Personal MTs'!CL57&lt;&gt;""),"Harap Dikosongkan",IF(AND('Personal MTs'!S57&lt;9,'Personal MTs'!CL57=""),"-",IF(AND('Personal MTs'!S57&gt;8,'Personal MTs'!CL57=""),"Wajib Diisi","OK")))))</f>
        <v>-</v>
      </c>
      <c r="CM57" s="103" t="str">
        <f>IF('Personal MTs'!S57="","-",IF('Personal MTs'!S57&lt;9,IF('Personal MTs'!CM57="","OK","Cek lagi Kolom S"),IF(AND('Personal MTs'!S57&lt;9,'Personal MTs'!CM57&lt;&gt;""),"Harap Dikosongkan",IF(AND('Personal MTs'!S57&lt;9,'Personal MTs'!CM57=""),"-",IF(AND('Personal MTs'!S57&gt;8,'Personal MTs'!CM57=""),"Wajib Diisi",IF(OR(AND('Personal MTs'!S57&gt;8,'Personal MTs'!CM57&lt;1980),AND('Personal MTs'!S57&gt;8,'Personal MTs'!CM57&gt;2016)),"Cek lagi","OK"))))))</f>
        <v>-</v>
      </c>
      <c r="CN57" s="103" t="str">
        <f>IF(AND('Personal MTs'!AH57=1,'Personal MTs'!U57=2,'Personal MTs'!AC57=1),IF(AND('Personal MTs'!AH57=1,'Personal MTs'!U57=2,'Personal MTs'!AC57=1,'Personal MTs'!CN57=""),"Wajib Diisi",IF(AND('Personal MTs'!AH57=1,'Personal MTs'!U57=2,'Personal MTs'!AC57=1,'Personal MTs'!CN57&lt;&gt;""),"OK","-")),IF('Personal MTs'!CN57&lt;&gt;"","Harap Dikosongkan","-"))</f>
        <v>-</v>
      </c>
      <c r="CO57" s="103" t="str">
        <f>IF(AND('Personal MTs'!AH57=1,'Personal MTs'!U57=2,'Personal MTs'!AC57=1),IF('Personal MTs'!CO57="","Wajib Diisi",IF(VALUE(RIGHT('Personal MTs'!CO57,4))&gt;2016,"Tahun cek lagi",IF(VALUE(RIGHT('Personal MTs'!CO57,4))&lt;1961,"Tahun cek lagi","OK"))),IF('Personal MTs'!CO57&lt;&gt;"","Harap dikosongkan","-"))</f>
        <v>-</v>
      </c>
      <c r="CP57" s="103" t="str">
        <f>IF(AND('Personal MTs'!AH57=1,'Personal MTs'!U57=2,'Personal MTs'!AC57=1,'Personal MTs'!V57=1),IF(AND('Personal MTs'!AH57=1,'Personal MTs'!U57=2,'Personal MTs'!AC57=1,'Personal MTs'!CP57="",,'Personal MTs'!V57=1),"Wajib Diisi",IF(AND('Personal MTs'!AH57=1,'Personal MTs'!U57=2,'Personal MTs'!AC57=1,'Personal MTs'!CP57&lt;&gt;"",'Personal MTs'!V57=1),"OK","-")),IF('Personal MTs'!CP57&lt;&gt;"","Harap Dikosongkan","-"))</f>
        <v>-</v>
      </c>
      <c r="CQ57" s="103" t="str">
        <f>IF(AND('Personal MTs'!AH57=1,'Personal MTs'!U57=2,'Personal MTs'!AC57=1,'Personal MTs'!V57=1),IF('Personal MTs'!CQ57="","Wajib Diisi",IF(VALUE(RIGHT('Personal MTs'!CQ57,4))&gt;2016,"Tahun cek lagi",IF(VALUE(RIGHT('Personal MTs'!CQ57,4))&lt;2006,"Tahun cek lagi","OK"))),IF('Personal MTs'!CQ57&lt;&gt;"","Harap dikosongkan","-"))</f>
        <v>-</v>
      </c>
      <c r="CR57" s="103" t="str">
        <f>IF(AND('Personal MTs'!AS57="",'Personal MTs'!CR57=""),"-",IF(AND('Personal MTs'!AS57=0,'Personal MTs'!CR57=""),"OK",IF(AND('Personal MTs'!AS57=1,'Personal MTs'!CR57=""),"Wajib Diisi",IF('Personal MTs'!AS57="",IF('Personal MTs'!CR57&lt;&gt;"","Harap dikosongkan","-"),IF('Personal MTs'!AS57&gt;1,IF('Personal MTs'!CR57="","-","Harap dikosongkan"),IF('Personal MTs'!CR57="","-",IF(LEN('Personal MTs'!CR57)&gt;54,"Tidak valid",IF(LEN('Personal MTs'!CR57)&lt;2,"Tidak valid",IF(VALUE('Personal MTs'!CR57)&lt;0,"Cek lagi","OK")))))))))</f>
        <v>-</v>
      </c>
      <c r="CS57" s="103" t="str">
        <f>IF(AND('Personal MTs'!AS57="",'Personal MTs'!CS57=""),"-",IF(AND('Personal MTs'!AS57=0,'Personal MTs'!CS57=""),"OK",IF(AND('Personal MTs'!AS57=1,'Personal MTs'!CS57=""),"Wajib Diisi",IF(OR('Personal MTs'!AS57="",'Personal MTs'!AS57=0),IF('Personal MTs'!CS57&lt;&gt;"","Harap dikosongkan","-"),IF('Personal MTs'!AS57&gt;1,IF('Personal MTs'!CS57="","-","Harap dikosongkan"),IF('Personal MTs'!CS57="","-",IF(('Personal MTs'!CS57)&gt;6,"Tidak Valid",IF(('Personal MTs'!CS57)&lt;1,"Tidak Valid",IF(VALUE('Personal MTs'!CS57)&lt;0,"Cek lagi","OK")))))))))</f>
        <v>-</v>
      </c>
      <c r="CT57" s="103" t="str">
        <f>IF(AND('Personal MTs'!AS57="",'Personal MTs'!CT57=""),"-",IF(AND('Personal MTs'!AS57=0,'Personal MTs'!CT57=""),"OK",IF(AND('Personal MTs'!AT57=1,'Personal MTs'!CT57=""),"Wajib Diisi",IF(AND('Personal MTs'!AT57&gt;1,'Personal MTs'!CT57=""),"OK",IF(AND('Personal MTs'!AT57&lt;&gt;1,'Personal MTs'!CT57&lt;&gt;""),"Harap Dikosongkan",IF(AND('Personal MTs'!AT57=1,'Personal MTs'!CT57&lt;&gt;""),IF(VALUE(RIGHT('Personal MTs'!CT57,4))&gt;2016,"Tahun cek lagi",IF(VALUE(RIGHT('Personal MTs'!CT57,4))&lt;2006,"Tahun cek lagi","OK")),"-"))))))</f>
        <v>-</v>
      </c>
      <c r="CU57" s="103" t="str">
        <f>IF(AND('Personal MTs'!AS57="",'Personal MTs'!CU57=""),"-",IF(AND('Personal MTs'!AS57=0,'Personal MTs'!CU57=""),"OK",IF(AND('Personal MTs'!AT57=1,'Personal MTs'!CU57=""),"Wajib Diisi",IF(AND('Personal MTs'!AT57&gt;1,'Personal MTs'!CT57=""),"OK",IF(AND('Personal MTs'!AT57&lt;&gt;1,'Personal MTs'!CU57&lt;&gt;""),"Harap Dikosongkan",IF(AND('Personal MTs'!AT57=1,'Personal MTs'!CU57&lt;&gt;""),IF(LEN('Personal MTs'!CU57)&gt;54,"Tidak Valid",IF(LEN('Personal MTs'!CU57)&lt;2,"Tidak Valid","OK")),"-"))))))</f>
        <v>-</v>
      </c>
      <c r="CV57" s="103" t="str">
        <f>IF(AND('Personal MTs'!AS57="",'Personal MTs'!CV57=""),"-",IF(AND('Personal MTs'!AS57=0,'Personal MTs'!CV57=""),"OK",IF(AND('Personal MTs'!AT57=1,'Personal MTs'!CV57=""),"Wajib Diisi",IF(AND('Personal MTs'!AT57&gt;1,'Personal MTs'!CV57=""),"OK",IF(AND('Personal MTs'!AT57&lt;&gt;1,'Personal MTs'!CV57&lt;&gt;""),"Harap Dikosongkan",IF(AND('Personal MTs'!AT57=1,'Personal MTs'!CV57&lt;&gt;""),IF(VALUE(RIGHT('Personal MTs'!CV57,4))&gt;2016,"Tahun cek lagi",IF(VALUE(RIGHT('Personal MTs'!CV57,4))&lt;2006,"Tahun cek lagi","OK")),"-"))))))</f>
        <v>-</v>
      </c>
      <c r="CW57" s="103" t="str">
        <f>IF(AND('Personal MTs'!AS57="",'Personal MTs'!CW57=""),"-",IF(AND('Personal MTs'!AS57=0,'Personal MTs'!CW57=""),"OK",IF(AND('Personal MTs'!AS57=1,'Personal MTs'!CW57=""),"Wajib Diisi",IF(AND('Personal MTs'!AS57&lt;&gt;1,'Personal MTs'!CW57&lt;&gt;""),"Harap Dikosongkan",IF(AND('Personal MTs'!AS57=1,'Personal MTs'!CW57&lt;&gt;""),IF(LEN('Personal MTs'!CW57)&gt;3,"Tidak Valid",IF(LEN('Personal MTs'!CW57)&lt;3,"Tidak Valid","OK")),"-")))))</f>
        <v>-</v>
      </c>
      <c r="CX57" s="103" t="str">
        <f>IF(AND('Personal MTs'!AS57="",'Personal MTs'!CX57=""),"-",IF(AND('Personal MTs'!AS57=0,'Personal MTs'!CX57=""),"OK",IF(AND('Personal MTs'!AS57=1,'Personal MTs'!CX57=""),"Wajib Diisi",IF(AND('Personal MTs'!AS57&lt;&gt;1,'Personal MTs'!CX57&lt;&gt;""),"Harap Dikosongkan",IF(AND('Personal MTs'!AS57=1,'Personal MTs'!CX57&lt;&gt;""),"OK","-")))))</f>
        <v>-</v>
      </c>
    </row>
    <row r="58" spans="1:102" s="23" customFormat="1" ht="15" customHeight="1">
      <c r="A58" s="30" t="str">
        <f>IF('Personal MTs'!A58="","-",IF(LEN('Personal MTs'!A58)&lt;&gt;12,"Tidak valid","OK"))</f>
        <v>-</v>
      </c>
      <c r="B58" s="30" t="str">
        <f>IF('Personal MTs'!B58="","-",IF(LEN('Personal MTs'!B58)&lt;&gt;8,"Tidak valid","OK"))</f>
        <v>-</v>
      </c>
      <c r="C58" s="31" t="str">
        <f>IF('Personal MTs'!C58="","-",IF(LEN('Personal MTs'!C58)&lt;5,"Cek lagi","OK"))</f>
        <v>-</v>
      </c>
      <c r="D58" s="30" t="str">
        <f>IF('Personal MTs'!D58="","-",IF('Personal MTs'!D58="MTsN","OK",IF('Personal MTs'!D58="MTsS","OK","Tidak valid")))</f>
        <v>-</v>
      </c>
      <c r="E58" s="30" t="str">
        <f>IF('Personal MTs'!E58="","-",IF(LEN('Personal MTs'!E58)&lt;5,"Cek lagi","OK"))</f>
        <v>-</v>
      </c>
      <c r="F58" s="30" t="str">
        <f>IF('Personal MTs'!F58="","-",IF(LEN('Personal MTs'!F58)&lt;4,"Cek lagi","OK"))</f>
        <v>-</v>
      </c>
      <c r="G58" s="30" t="str">
        <f>IF('Personal MTs'!G58="","-",IF(LEN('Personal MTs'!G58)&lt;4,"Cek lagi","OK"))</f>
        <v>-</v>
      </c>
      <c r="H58" s="30" t="str">
        <f>IF('Personal MTs'!H58="","-",IF(LEN('Personal MTs'!H58)&lt;4,"Cek lagi","OK"))</f>
        <v>-</v>
      </c>
      <c r="I58" s="30" t="str">
        <f>IF('Personal MTs'!I58="","-",IF(LEN('Personal MTs'!I58)&lt;4,"Cek lagi","OK"))</f>
        <v>-</v>
      </c>
      <c r="J58" s="30" t="str">
        <f>IF('Personal MTs'!J58="","-",IF(LEN('Personal MTs'!J58)&lt;&gt;5,"Tidak valid","OK"))</f>
        <v>-</v>
      </c>
      <c r="K58" s="30" t="str">
        <f>IF('Personal MTs'!K58="","-",IF(LEN('Personal MTs'!K58)&lt;&gt;18,"Tidak valid",IF(VALUE('Personal MTs'!K58)&lt;0,"Cek lagi","OK")))</f>
        <v>-</v>
      </c>
      <c r="L58" s="30" t="str">
        <f>IF('Personal MTs'!L58="","-",IF(LEN('Personal MTs'!L58)&lt;&gt;16,"Tidak valid","OK"))</f>
        <v>-</v>
      </c>
      <c r="M58" s="30" t="str">
        <f>IF('Personal MTs'!M58="","-",IF(LEN('Personal MTs'!M58)&lt;4,"Cek lagi","OK"))</f>
        <v>-</v>
      </c>
      <c r="N58" s="30" t="str">
        <f>IF('Personal MTs'!N58="","-",IF(LEN('Personal MTs'!N58)&lt;16,"Tidak valid","OK"))</f>
        <v>-</v>
      </c>
      <c r="O58" s="30" t="str">
        <f>IF('Personal MTs'!O58="","-",IF(LEN('Personal MTs'!O58)&lt;4,"Cek lagi","OK"))</f>
        <v>-</v>
      </c>
      <c r="P58" s="31" t="str">
        <f>IF('Personal MTs'!P58="","-",IF(VALUE(LEFT('Personal MTs'!P58,2))&gt;31,"Tanggal tidak valid",IF(VALUE(LEFT(RIGHT('Personal MTs'!P58,7),2))&gt;12,"Bulan tidak valid",IF(VALUE(RIGHT('Personal MTs'!P58,4))&gt;2000,"Umur terlalu muda",IF(VALUE(RIGHT('Personal MTs'!P58,4))&lt;1945,"Umur terlalu tua","OK")))))</f>
        <v>-</v>
      </c>
      <c r="Q58" s="30" t="str">
        <f>IF('Personal MTs'!Q58="","-",IF('Personal MTs'!Q58="L","OK",IF('Personal MTs'!Q58="P","OK","Tidak valid")))</f>
        <v>-</v>
      </c>
      <c r="R58" s="30" t="str">
        <f>IF('Personal MTs'!R58="","-",IF(LEN('Personal MTs'!R58)&lt;4,"Cek lagi","OK"))</f>
        <v>-</v>
      </c>
      <c r="S58" s="30" t="str">
        <f>IF('Personal MTs'!S58="","-",IF('Personal MTs'!S58&gt;9,"Tidak valid","OK"))</f>
        <v>-</v>
      </c>
      <c r="T58" s="30" t="str">
        <f>IF('Personal MTs'!S58="","-",IF('Personal MTs'!S58&gt;2,IF('Personal MTs'!T58="","Wajib Diisi",IF(VALUE('Personal MTs'!T58)&gt;18,"Tidak valid","OK")),IF('Personal MTs'!S58&lt;3,IF('Personal MTs'!T58="","OK","Harap dikosongkan"))))</f>
        <v>-</v>
      </c>
      <c r="U58" s="30" t="str">
        <f>IF('Personal MTs'!U58="","-",IF('Personal MTs'!U58&gt;2,"Tidak valid",IF('Personal MTs'!U58&lt;1,"Tidak valid","OK")))</f>
        <v>-</v>
      </c>
      <c r="V58" s="30" t="str">
        <f>IF('Personal MTs'!U58="",IF('Personal MTs'!V58="","-","Tidak valid"),IF('Personal MTs'!U58=2,IF('Personal MTs'!V58="","Wajib Diisi",IF(VALUE('Personal MTs'!V58)&gt;1,"Tidak valid","OK")),IF('Personal MTs'!U58=1,IF('Personal MTs'!V58="","OK","Harap dikosongkan"))))</f>
        <v>-</v>
      </c>
      <c r="W58" s="31" t="str">
        <f>IF('Personal MTs'!U58=1,"OK",IF('Personal MTs'!V58="",IF('Personal MTs'!W58&lt;&gt;"","Harap dikosongkan","-"),IF('Personal MTs'!V58=0,IF('Personal MTs'!W58&lt;&gt;"","Harap dikosongkan","OK"),IF('Personal MTs'!W58="","Wajib Diisi",IF(VALUE(LEFT('Personal MTs'!W58,2))&gt;31,"Tanggal tidak valid",IF(VALUE(LEFT(RIGHT('Personal MTs'!W58,7),2))&gt;12,"Bulan tidak valid",IF(VALUE(RIGHT('Personal MTs'!W58,4))&gt;2016,"Tahun cek lagi",IF(VALUE(RIGHT('Personal MTs'!W58,4))&lt;1990,"Tahun cek lagi","OK"))))))))</f>
        <v>-</v>
      </c>
      <c r="X58" s="30" t="str">
        <f>IF('Personal MTs'!U58="","-",IF('Personal MTs'!U58=1,IF('Personal MTs'!X58="","Wajib Diisi",IF(VALUE(LEFT('Personal MTs'!X58,2))&gt;14,"Tidak valid","OK")),IF('Personal MTs'!U58=2,(IF('Personal MTs'!V58&lt;1,IF('Personal MTs'!X58="","OK","Harap dikosongkan"),IF('Personal MTs'!X58="","Wajib Diisi",IF(VALUE(LEFT('Personal MTs'!X58,2))&gt;14,"Tidak valid","OK")))))))</f>
        <v>-</v>
      </c>
      <c r="Y58" s="31" t="str">
        <f>IF('Personal MTs'!U58="","-",IF('Personal MTs'!U58=2,"OK",IF('Personal MTs'!U58=1,IF('Personal MTs'!Y58="","Wajib Diisi",IF('Personal MTs'!Y58="","-",IF(VALUE(LEFT('Personal MTs'!Y58,2))&gt;31,"Tanggal tidak valid",IF(VALUE(LEFT(RIGHT('Personal MTs'!Y58,7),2))&gt;12,"Bulan tidak valid",IF(VALUE(RIGHT('Personal MTs'!Y58,4))&gt;2016,"Tahun cek lagi",IF(VALUE(RIGHT('Personal MTs'!Y58,4))&lt;1960,"Tahun cek lagi","OK")))))))))</f>
        <v>-</v>
      </c>
      <c r="Z58" s="31" t="str">
        <f>IF('Personal MTs'!Z58="","-",IF(VALUE(LEFT('Personal MTs'!Z58,2))&gt;31,"Tanggal tidak valid",IF(VALUE(LEFT(RIGHT('Personal MTs'!Z58,7),2))&gt;12,"Bulan tidak valid",IF(VALUE(RIGHT('Personal MTs'!Z58,4))&gt;2016,"Tahun cek lagi",IF(VALUE(RIGHT('Personal MTs'!Z58,4))&lt;1960,"Tahun cek lagi","OK")))))</f>
        <v>-</v>
      </c>
      <c r="AA58" s="31" t="str">
        <f>IF('Personal MTs'!AA58="","-",IF(VALUE(LEFT('Personal MTs'!AA58,2))&gt;31,"Tanggal tidak valid",IF(VALUE(LEFT(RIGHT('Personal MTs'!AA58,7),2))&gt;12,"Bulan tidak valid",IF(VALUE(RIGHT('Personal MTs'!AA58,4))&gt;2016,"Tahun cek lagi",IF(VALUE(RIGHT('Personal MTs'!AA58,4))&lt;1960,"Tahun cek lagi","OK")))))</f>
        <v>-</v>
      </c>
      <c r="AB58" s="30" t="str">
        <f>IF('Personal MTs'!AB58="","-",IF('Personal MTs'!AB58&gt;6,"Tidak valid",IF('Personal MTs'!AB58&lt;1,"Tidak valid","OK")))</f>
        <v>-</v>
      </c>
      <c r="AC58" s="30" t="str">
        <f>IF('Personal MTs'!AC58="","-",IF('Personal MTs'!AC58&gt;4,"Tidak valid",IF('Personal MTs'!AC58&lt;1,"Tidak valid","OK")))</f>
        <v>-</v>
      </c>
      <c r="AD58" s="30" t="str">
        <f>IF('Personal MTs'!AD58="","-",IF('Personal MTs'!AD58&gt;20000000,"Cek lagi","OK"))</f>
        <v>-</v>
      </c>
      <c r="AE58" s="30" t="str">
        <f>IF('Personal MTs'!AE58="","-",IF('Personal MTs'!AE58&gt;2,"Tidak valid",IF('Personal MTs'!AE58&lt;1,"Tidak valid","OK")))</f>
        <v>-</v>
      </c>
      <c r="AF58" s="30" t="str">
        <f>IF('Personal MTs'!AE58="",IF('Personal MTs'!AF58="","-","Harap dikosongkan"),IF('Personal MTs'!AE58=1,IF('Personal MTs'!AF58="","OK","Harap dikosongkan"),IF('Personal MTs'!AF58="","Wajib Diisi",IF('Personal MTs'!AF58&gt;8,"Tidak valid",IF('Personal MTs'!AF58&lt;1,"Tidak valid","OK")))))</f>
        <v>-</v>
      </c>
      <c r="AG58" s="53" t="str">
        <f>IF('Personal MTs'!AE58=1,IF('Personal MTs'!AG58="","OK","Harap dikosongkan"),IF('Personal MTs'!AF58="",IF('Personal MTs'!AF58="","-","Harap dikosongkan"),IF('Personal MTs'!AF58="",IF('Personal MTs'!AG58="","OK","Harap dikosongkan"),IF('Personal MTs'!AF58&lt;&gt;"",IF('Personal MTs'!AG58="","Wajib Diisi",IF(LEN('Personal MTs'!AG58)&lt;&gt;8,"Tidak valid","OK"))))))</f>
        <v>-</v>
      </c>
      <c r="AH58" s="30" t="str">
        <f>IF('Personal MTs'!AH58="","-",IF('Personal MTs'!AH58&gt;2,"Tidak valid",IF('Personal MTs'!AH58&lt;1,"Tidak valid","OK")))</f>
        <v>-</v>
      </c>
      <c r="AI58" s="30" t="str">
        <f>IF('Personal MTs'!AI58="","-",IF('Personal MTs'!AI58&gt;5,"Tidak valid",IF('Personal MTs'!AI58&lt;1,"Tidak valid","OK")))</f>
        <v>-</v>
      </c>
      <c r="AJ58" s="30" t="str">
        <f>IF('Personal MTs'!AH58="",IF('Personal MTs'!AJ58="","-","Kolom AA Wajib Diisi"),IF('Personal MTs'!AH58=1,IF('Personal MTs'!AJ58="","Wajib Diisi",IF(VALUE('Personal MTs'!AJ58)&gt;0,IF(VALUE('Personal MTs'!AJ58)&lt;34,"OK","Tidak valid"))),IF('Personal MTs'!AH58&gt;1,IF('Personal MTs'!AJ58="","OK","Harap dikosongkan"))))</f>
        <v>-</v>
      </c>
      <c r="AK58" s="30" t="str">
        <f>IF('Personal MTs'!AH58&amp;'Personal MTs'!AJ58&amp;'Personal MTs'!AK58="","-",IF(VALUE('Personal MTs'!AH58&amp;'Personal MTs'!AJ58&amp;'Personal MTs'!AK58)=2,"OK",IF('Personal MTs'!AJ58="",IF(VALUE('Personal MTs'!AK58)&gt;0,"Harap dikosongkan","-"),IF('Personal MTs'!AJ58&lt;&gt;"",IF(VALUE('Personal MTs'!AK58)&gt;0,IF(VALUE('Personal MTs'!AK58)&gt;50,"Cek lagi","OK"),"Wajib Diisi")))))</f>
        <v>-</v>
      </c>
      <c r="AL58" s="30" t="str">
        <f>IF('Personal MTs'!AH58="",IF('Personal MTs'!AL58="","-","Kolom Z Wajib Diisi"),IF('Personal MTs'!AH58=2,IF('Personal MTs'!AL58="","Wajib Diisi",IF(VALUE('Personal MTs'!AL58)&gt;0,IF(VALUE('Personal MTs'!AL58)&lt;9,"OK","Tidak valid"))),IF('Personal MTs'!AH58=1,IF('Personal MTs'!AL58="","OK","Harap dikosongkan"))))</f>
        <v>-</v>
      </c>
      <c r="AM58" s="30" t="str">
        <f>IF('Personal MTs'!AM58="","-",IF('Personal MTs'!AM58&gt;8,"Tidak valid","OK"))</f>
        <v>-</v>
      </c>
      <c r="AN58" s="30" t="str">
        <f>IF('Personal MTs'!AM58="",IF('Personal MTs'!AN58="","-",IF('Personal MTs'!AN58&lt;&gt;"","Kolom AC Wajib Diisi","OK")),IF('Personal MTs'!AM58&lt;&gt;"",IF('Personal MTs'!AN58="","Wajib Diisi",IF(VALUE('Personal MTs'!AN58)&gt;24,"Cek lagi","OK"))))</f>
        <v>-</v>
      </c>
      <c r="AO58" s="30" t="str">
        <f>IF('Personal MTs'!AO58="","-",IF('Personal MTs'!AO58&gt;8,"Tidak valid","OK"))</f>
        <v>-</v>
      </c>
      <c r="AP58" s="53" t="str">
        <f>IF('Personal MTs'!AO58="",IF('Personal MTs'!AP58="","-","Harap dikosongkan"),IF('Personal MTs'!AO58&lt;&gt;"",IF('Personal MTs'!AP58="","Wajib Diisi",IF(LEN('Personal MTs'!AP58)&lt;&gt;8,"Tidak valid","OK"))))</f>
        <v>-</v>
      </c>
      <c r="AQ58" s="30" t="str">
        <f>IF('Personal MTs'!AO58="",IF('Personal MTs'!AQ58="","-","Kolom AG Wajib Diisi"),IF('Personal MTs'!AO58&lt;9,IF('Personal MTs'!AQ58="","Wajib Diisi",IF(VALUE('Personal MTs'!AQ58)&lt;34,IF(VALUE('Personal MTs'!AQ58)&gt;0,"OK","Tidak valid")))))</f>
        <v>-</v>
      </c>
      <c r="AR58" s="30" t="str">
        <f>IF('Personal MTs'!AO58="",IF('Personal MTs'!AR58="","-",IF('Personal MTs'!AR58&lt;&gt;"","Kolom AG Wajib Diisi","OK")),IF('Personal MTs'!AO58&lt;&gt;"",IF('Personal MTs'!AR58="","Wajib Diisi",IF(VALUE('Personal MTs'!AR58)&gt;50,"Cek lagi","OK"))))</f>
        <v>-</v>
      </c>
      <c r="AS58" s="30" t="str">
        <f>IF('Personal MTs'!AS58="","-",IF('Personal MTs'!AS58&gt;1,"Tidak valid",IF('Personal MTs'!AS58&lt;0,"Tidak valid","OK")))</f>
        <v>-</v>
      </c>
      <c r="AT58" s="30" t="str">
        <f>IF('Personal MTs'!AS58="",IF('Personal MTs'!AT58&lt;&gt;"","Harap dikosongkan","-"),IF('Personal MTs'!AS58=0,IF('Personal MTs'!AT58&lt;&gt;"","Harap dikosongkan","OK"),IF('Personal MTs'!AT58="","Wajib Diisi",IF('Personal MTs'!AT58&gt;3,"Tidak valid",IF('Personal MTs'!AT58&lt;1,"Tidak valid","OK")))))</f>
        <v>-</v>
      </c>
      <c r="AU58" s="30" t="str">
        <f>IF('Personal MTs'!AS58="",IF('Personal MTs'!AU58&lt;&gt;"","Harap dikosongkan","-"),IF('Personal MTs'!AT58&lt;&gt;1,IF('Personal MTs'!AU58="","OK","Harap dikosongkan"),IF('Personal MTs'!AU58="","Wajib Diisi",IF('Personal MTs'!AU58&gt;2016,"Cek lagi",IF('Personal MTs'!AU58&lt;2005,"Cek lagi","OK")))))</f>
        <v>-</v>
      </c>
      <c r="AV58" s="30" t="str">
        <f>IF('Personal MTs'!AS58="",IF('Personal MTs'!AV58&lt;&gt;"","Harap dikosongkan","-"),IF('Personal MTs'!AT58&lt;&gt;1,IF('Personal MTs'!AV58="","OK","Harap dikosongkan"),IF('Personal MTs'!AV58="","Wajib Diisi",IF(VALUE('Personal MTs'!AV58)&gt;33,"Tidak valid",IF(VALUE('Personal MTs'!AV58)&lt;1,"Tidak valid","OK")))))</f>
        <v>-</v>
      </c>
      <c r="AW58" s="30" t="str">
        <f>IF('Personal MTs'!AS58="",IF('Personal MTs'!AW58="","-","Harap dikosongkan"),IF('Personal MTs'!AS58=0,IF('Personal MTs'!AW58="","OK","Harap dikosongkan"),IF('Personal MTs'!AT58="",IF('Personal MTs'!AW58="","-","Harap dikosongkan"),IF('Personal MTs'!AT58&lt;&gt;1,IF('Personal MTs'!AW58="","OK","Harap dikosongkan"),IF('Personal MTs'!AW58="","OK",IF(LEN('Personal MTs'!AW58)&lt;12,"Tidak valid",IF(LEN('Personal MTs'!AW58)&gt;14,"Tidak valid","OK")))))))</f>
        <v>-</v>
      </c>
      <c r="AX58" s="31" t="str">
        <f>IF('Personal MTs'!AS58="",IF('Personal MTs'!AX58="","-","Harap dikosongkan"),IF('Personal MTs'!AS58=0,IF('Personal MTs'!AX58="","OK","Harap dikosongkan"),IF('Personal MTs'!AT58="",IF('Personal MTs'!AX58="","-","Harap dikosongkan"),IF('Personal MTs'!AT58&lt;&gt;1,IF('Personal MTs'!AX58="","OK","Harap dikosongkan"),IF('Personal MTs'!AW58="",IF('Personal MTs'!AX58="","OK","Harap dikosongkan"),IF('Personal MTs'!AX58="","Wajib diisi",IF(LEN('Personal MTs'!AX58)&lt;5,"Cek lagi","OK")))))))</f>
        <v>-</v>
      </c>
      <c r="AY58" s="31" t="str">
        <f>IF('Personal MTs'!AS58="",IF('Personal MTs'!AY58="","-","Harap dikosongkan"),IF('Personal MTs'!AS58=0,IF('Personal MTs'!AY58="","OK","Harap dikosongkan"),IF('Personal MTs'!AT58="",IF('Personal MTs'!AY58="","-","Harap dikosongkan"),IF('Personal MTs'!AT58&lt;&gt;1,IF('Personal MTs'!AY58="","OK","Harap dikosongkan"),IF('Personal MTs'!AW58="",IF('Personal MTs'!AY58="","OK","Harap dikosongkan"),IF('Personal MTs'!AY58="","Wajib diisi",IF(VALUE(LEFT('Personal MTs'!AY58,2))&gt;31,"Tanggal tidak valid",IF(VALUE(LEFT(RIGHT('Personal MTs'!AY58,7),2))&gt;12,"Bulan tidak valid",IF(VALUE(RIGHT('Personal MTs'!AY58,4))&gt;2016,"Tahun cek lagi",IF(VALUE(RIGHT('Personal MTs'!AY58,4))&lt;2005,"Tahun cek lagi","OK"))))))))))</f>
        <v>-</v>
      </c>
      <c r="AZ58" s="30" t="str">
        <f>IF('Personal MTs'!AS58="",IF('Personal MTs'!AZ58="","-","Harap dikosongkan"),IF('Personal MTs'!AS58=0,IF('Personal MTs'!AZ58="","OK","Harap dikosongkan"),IF('Personal MTs'!AT58="",IF('Personal MTs'!AZ58="","-","Harap dikosongkan"),IF('Personal MTs'!AT58&lt;&gt;1,IF('Personal MTs'!AZ58="","OK","Harap dikosongkan"),IF('Personal MTs'!AW58="",IF('Personal MTs'!AZ58="","OK","Harap dikosongkan"),IF('Personal MTs'!AW58&lt;&gt;"",IF('Personal MTs'!AZ58="","Wajib diisi",IF('Personal MTs'!AZ58&gt;1,"Tidak valid","OK"))))))))</f>
        <v>-</v>
      </c>
      <c r="BA58" s="30" t="str">
        <f>IF('Personal MTs'!AS58="",IF('Personal MTs'!BA58="","-","Harap dikosongkan"),IF('Personal MTs'!AS58=0,IF('Personal MTs'!BA58="","OK","Harap dikosongkan"),IF('Personal MTs'!AT58="",IF('Personal MTs'!BA58="","-","Harap dikosongkan"),IF('Personal MTs'!AT58&lt;&gt;1,IF('Personal MTs'!BA58="","OK","Harap dikosongkan"),IF('Personal MTs'!AZ58=0,IF('Personal MTs'!BA58="","OK","Harap dikosongkan"),IF('Personal MTs'!AZ58=1,IF('Personal MTs'!BA58="","Wajib diisi",IF('Personal MTs'!AZ58="",IF('Personal MTs'!BA58="","-","Harap dikosongkan"),IF('Personal MTs'!AZ58=0,IF('Personal MTs'!BA58="","OK","Harap dikosongkan"),IF('Personal MTs'!BA58="","Wajib diisi",IF('Personal MTs'!BA58&gt;2016,"Tidak valid",IF('Personal MTs'!BA58&lt;2005,"Tidak valid",IF('Personal MTs'!BA58&gt;'Personal MTs'!BA58,"Cek lagi","OK")))))))))))))</f>
        <v>-</v>
      </c>
      <c r="BB58" s="30" t="str">
        <f>IF('Personal MTs'!AS58="",IF('Personal MTs'!BB58="","-","Harap dikosongkan"),IF('Personal MTs'!AS58=0,IF('Personal MTs'!BB58="","OK","Harap dikosongkan"),IF('Personal MTs'!AT58="",IF('Personal MTs'!BB58="","-","Harap dikosongkan"),IF('Personal MTs'!AT58&lt;&gt;1,IF('Personal MTs'!BB58="","OK","Harap dikosongkan"),IF('Personal MTs'!AZ58=0,IF('Personal MTs'!BB58="","OK","Harap dikosongkan"),IF('Personal MTs'!AZ58=1,IF('Personal MTs'!BB58="","Wajib diisi",IF('Personal MTs'!AZ58="",IF('Personal MTs'!BB58="","-","Harap dikosongkan"),IF('Personal MTs'!AZ58=0,IF('Personal MTs'!BB58="","OK","Harap dikosongkan"),IF('Personal MTs'!BB58="","Wajib diisi",IF('Personal MTs'!BB58&gt;20000000,"Cek lagi",IF('Personal MTs'!BB58&lt;100000,"Cek lagi","OK"))))))))))))</f>
        <v>-</v>
      </c>
      <c r="BC58" s="30" t="str">
        <f>IF('Personal MTs'!BC58="","-",IF('Personal MTs'!BC58&gt;1,"Tidak valid","OK"))</f>
        <v>-</v>
      </c>
      <c r="BD58" s="30" t="str">
        <f>IF('Personal MTs'!BC58="",IF('Personal MTs'!BD58="","-","Harap dikosongkan"),IF('Personal MTs'!BC58=0,IF('Personal MTs'!BD58="","OK","Harap dikosongkan"),IF('Personal MTs'!BD58="","Wajib Diisi",IF('Personal MTs'!BD58&gt;2016,"Tidak valid",IF('Personal MTs'!BD58&lt;2005,"Tidak valid","OK")))))</f>
        <v>-</v>
      </c>
      <c r="BE58" s="30" t="str">
        <f>IF('Personal MTs'!BC58="",IF('Personal MTs'!BE58="","-","Harap dikosongkan"),IF('Personal MTs'!BC58=0,IF('Personal MTs'!BE58="","OK","Harap dikosongkan"),IF('Personal MTs'!BE58="","Wajib Diisi",IF('Personal MTs'!BE58&gt;2000000,"Cek lagi",IF('Personal MTs'!BE58&lt;50000,"Cek lagi","OK")))))</f>
        <v>-</v>
      </c>
      <c r="BF58" s="30" t="str">
        <f>IF('Personal MTs'!BF58="","-",IF('Personal MTs'!BF58&gt;1,"Tidak valid","OK"))</f>
        <v>-</v>
      </c>
      <c r="BG58" s="30" t="str">
        <f>IF('Personal MTs'!BF58="",IF('Personal MTs'!BG58&lt;&gt;"","Harap dikosongkan","-"),IF('Personal MTs'!BF58=0,IF('Personal MTs'!BG58&lt;&gt;"","Harap dikosongkan","OK"),IF('Personal MTs'!BG58="","Wajib Diisi",IF('Personal MTs'!BG58&gt;4,"Tidak valid",IF('Personal MTs'!BG58&lt;1,"Tidak valid","OK")))))</f>
        <v>-</v>
      </c>
      <c r="BH58" s="30" t="str">
        <f>IF('Personal MTs'!BF58="",IF('Personal MTs'!BH58&lt;&gt;"","Harap dikosongkan","-"),IF('Personal MTs'!BF58=0,IF('Personal MTs'!BH58&lt;&gt;"","Harap dikosongkan","OK"),IF('Personal MTs'!BH58="","Wajib Diisi",IF('Personal MTs'!BH58&gt;4,"Tidak valid",IF('Personal MTs'!BH58&lt;1,"Tidak valid","OK")))))</f>
        <v>-</v>
      </c>
      <c r="BI58" s="30" t="str">
        <f>IF('Personal MTs'!BF58="",IF('Personal MTs'!BI58&lt;&gt;"","Harap dikosongkan","-"),IF('Personal MTs'!BF58=0,IF('Personal MTs'!BI58&lt;&gt;"","Harap dikosongkan","OK"),IF('Personal MTs'!BI58="","Wajib Diisi",IF('Personal MTs'!BI58&gt;2015,"Tidak valid",IF('Personal MTs'!BI58&lt;1980,"Tidak valid","OK")))))</f>
        <v>-</v>
      </c>
      <c r="BJ58" s="30" t="str">
        <f>IF('Personal MTs'!BJ58="","-",IF('Personal MTs'!BJ58&gt;1,"Tidak valid","OK"))</f>
        <v>-</v>
      </c>
      <c r="BK58" s="30" t="str">
        <f>IF('Personal MTs'!BJ58="",IF('Personal MTs'!BK58&lt;&gt;"","Kolom BJ harus diisi","-"),IF('Personal MTs'!BJ58=0,IF('Personal MTs'!BK58&lt;&gt;"","Harap dikosongkan","OK"),IF('Personal MTs'!BK58="","Wajib Diisi",IF('Personal MTs'!BK58&gt;2016,"Tidak valid",IF('Personal MTs'!BK58&lt;1980,"Tidak valid","OK")))))</f>
        <v>-</v>
      </c>
      <c r="BL58" s="30" t="str">
        <f>IF('Personal MTs'!BL58="","-",IF('Personal MTs'!BL58&gt;1,"Tidak valid","OK"))</f>
        <v>-</v>
      </c>
      <c r="BM58" s="30" t="str">
        <f>IF('Personal MTs'!BL58="",IF('Personal MTs'!BM58&lt;&gt;"","Kolom BL harus diisi","-"),IF('Personal MTs'!BL58=0,IF('Personal MTs'!BM58&lt;&gt;"","Harap dikosongkan","OK"),IF('Personal MTs'!BM58="","Wajib Diisi",IF('Personal MTs'!BM58&gt;2016,"Tidak valid",IF('Personal MTs'!BM58&lt;1980,"Tidak valid","OK")))))</f>
        <v>-</v>
      </c>
      <c r="BN58" s="30" t="str">
        <f>IF('Personal MTs'!BN58="","-",IF('Personal MTs'!BN58&gt;1,"Tidak valid","OK"))</f>
        <v>-</v>
      </c>
      <c r="BO58" s="30" t="str">
        <f>IF('Personal MTs'!BN58="",IF('Personal MTs'!BO58&lt;&gt;"","Kolom BN harus diisi","-"),IF('Personal MTs'!BN58=0,IF('Personal MTs'!BO58&lt;&gt;"","Harap dikosongkan","OK"),IF('Personal MTs'!BO58="","Wajib Diisi",IF('Personal MTs'!BO58&gt;2016,"Tidak valid",IF('Personal MTs'!BO58&lt;1980,"Tidak valid","OK")))))</f>
        <v>-</v>
      </c>
      <c r="BP58" s="30" t="str">
        <f>IF('Personal MTs'!BP58="","-",IF('Personal MTs'!BP58&gt;1,"Tidak valid","OK"))</f>
        <v>-</v>
      </c>
      <c r="BQ58" s="30" t="str">
        <f>IF('Personal MTs'!BP58="",IF('Personal MTs'!BQ58&lt;&gt;"","Kolom BP harus diisi","-"),IF('Personal MTs'!BP58=0,IF('Personal MTs'!BQ58&lt;&gt;"","Harap dikosongkan","OK"),IF('Personal MTs'!BQ58="","Wajib Diisi",IF('Personal MTs'!BQ58&gt;2016,"Tidak valid",IF('Personal MTs'!BQ58&lt;1980,"Tidak valid","OK")))))</f>
        <v>-</v>
      </c>
      <c r="BR58" s="30" t="str">
        <f>IF('Personal MTs'!BR58="","-",IF('Personal MTs'!BR58&gt;1,"Tidak valid","OK"))</f>
        <v>-</v>
      </c>
      <c r="BS58" s="30" t="str">
        <f>IF('Personal MTs'!BR58="",IF('Personal MTs'!BS58&lt;&gt;"","Kolom BR harus diisi","-"),IF('Personal MTs'!BR58=0,IF('Personal MTs'!BS58&lt;&gt;"","Harap dikosongkan","OK"),IF('Personal MTs'!BS58="","Wajib Diisi",IF('Personal MTs'!BS58&gt;2016,"Tidak valid",IF('Personal MTs'!BS58&lt;1980,"Tidak valid","OK")))))</f>
        <v>-</v>
      </c>
      <c r="BT58" s="30" t="str">
        <f>IF('Personal MTs'!BT58="","-",IF(LEN('Personal MTs'!BT58)&lt;5,"Cek lagi","OK"))</f>
        <v>-</v>
      </c>
      <c r="BU58" s="30" t="str">
        <f>IF('Personal MTs'!BU58="","-",IF(LEN('Personal MTs'!BU58)&lt;4,"Cek lagi","OK"))</f>
        <v>-</v>
      </c>
      <c r="BV58" s="30" t="str">
        <f>IF('Personal MTs'!BV58="","-",IF(LEN('Personal MTs'!BV58)&lt;4,"Cek lagi","OK"))</f>
        <v>-</v>
      </c>
      <c r="BW58" s="30" t="str">
        <f>IF('Personal MTs'!BW58="","-",IF(LEN('Personal MTs'!BW58)&lt;4,"Cek lagi","OK"))</f>
        <v>-</v>
      </c>
      <c r="BX58" s="30" t="str">
        <f>IF('Personal MTs'!BX58="","-",IF(LEN('Personal MTs'!BX58)&lt;4,"Cek lagi","OK"))</f>
        <v>-</v>
      </c>
      <c r="BY58" s="30" t="str">
        <f>IF('Personal MTs'!BY58="","-",IF(LEN('Personal MTs'!BY58)&lt;&gt;5,"Tidak valid","OK"))</f>
        <v>-</v>
      </c>
      <c r="BZ58" s="30" t="str">
        <f>IF('Personal MTs'!BZ58="","-",IF('Personal MTs'!BZ58&gt;5,"Tidak valid",IF('Personal MTs'!BZ58&lt;1,"Tidak valid","OK")))</f>
        <v>-</v>
      </c>
      <c r="CA58" s="30" t="str">
        <f>IF('Personal MTs'!CA58="","-",IF('Personal MTs'!CA58&gt;8,"Tidak valid",IF('Personal MTs'!CA58&lt;1,"Tidak valid","OK")))</f>
        <v>-</v>
      </c>
      <c r="CB58" s="30" t="str">
        <f>IF('Personal MTs'!CB58="","-",IF(LEN('Personal MTs'!CB58)&lt;9,"Cek lagi",IF(LEN('Personal MTs'!CB58)&gt;14,"Cek lagi","OK")))</f>
        <v>-</v>
      </c>
      <c r="CC58" s="103" t="str">
        <f>IF('Personal MTs'!CC58="","-",IF('Personal MTs'!CC58&gt;6,"Tidak valid",IF('Personal MTs'!CC58&lt;1,"Tidak valid","OK")))</f>
        <v>-</v>
      </c>
      <c r="CD58" s="103" t="str">
        <f>IF('Personal MTs'!CD58="","-",IF('Personal MTs'!CD58&gt;6,"Tidak valid",IF('Personal MTs'!CD58&lt;1,"Tidak valid","OK")))</f>
        <v>-</v>
      </c>
      <c r="CE58" s="103" t="str">
        <f>IF('Personal MTs'!S58="","-",IF('Personal MTs'!S58&lt;6,IF('Personal MTs'!CE58="","OK","Cek lagi Kolom S"),IF(AND('Personal MTs'!S58&lt;6,'Personal MTs'!CE58&lt;&gt;""),"Harap Dikosongkan",IF(AND('Personal MTs'!S58&lt;6,'Personal MTs'!CE58=""),"-",IF(AND('Personal MTs'!S58&gt;5,'Personal MTs'!CE58=""),"Wajib Diisi",IF(OR(AND('Personal MTs'!S58&gt;5,'Personal MTs'!CE58&lt;"01"),AND('Personal MTs'!S58&gt;5,'Personal MTs'!CE58&gt;"18")),"Tidak Valid","OK"))))))</f>
        <v>-</v>
      </c>
      <c r="CF58" s="103" t="str">
        <f>IF('Personal MTs'!S58="","-",IF('Personal MTs'!S58&lt;6,IF('Personal MTs'!CF58="","OK","Cek lagi Kolom S"),IF(AND('Personal MTs'!S58&lt;6,'Personal MTs'!CF58&lt;&gt;""),"Harap Dikosongkan",IF(AND('Personal MTs'!S58&lt;6,'Personal MTs'!CF58=""),"-",IF(AND('Personal MTs'!S58&gt;5,'Personal MTs'!CF58=""),"Wajib Diisi","OK")))))</f>
        <v>-</v>
      </c>
      <c r="CG58" s="103" t="str">
        <f>IF('Personal MTs'!S58="","-",IF('Personal MTs'!S58&lt;6,IF('Personal MTs'!CG58="","OK","Cek lagi Kolom S"),IF(AND('Personal MTs'!S58&lt;6,'Personal MTs'!CG58&lt;&gt;""),"Harap Dikosongkan",IF(AND('Personal MTs'!S58&lt;6,'Personal MTs'!CG58=""),"-",IF(AND('Personal MTs'!S58&gt;5,'Personal MTs'!CG58=""),"Wajib Diisi",IF(OR(AND('Personal MTs'!S58&gt;5,'Personal MTs'!CG58&lt;1980),AND('Personal MTs'!S58&gt;5,'Personal MTs'!CG58&gt;2016)),"Cek lagi","OK"))))))</f>
        <v>-</v>
      </c>
      <c r="CH58" s="103" t="str">
        <f>IF('Personal MTs'!S58="","-",IF('Personal MTs'!S58&lt;8,IF('Personal MTs'!CH58="","OK","Cek lagi Kolom S"),IF(AND('Personal MTs'!S58&lt;8,'Personal MTs'!CH58&lt;&gt;""),"Harap Dikosongkan",IF(AND('Personal MTs'!S58&lt;8,'Personal MTs'!CH58=""),"-",IF(AND('Personal MTs'!S58&gt;7,'Personal MTs'!CH58=""),"Wajib Diisi",IF(OR(AND('Personal MTs'!S58&gt;7,'Personal MTs'!CH58&lt;"01"),AND('Personal MTs'!S58&gt;7,'Personal MTs'!CH58&gt;"18")),"Tidak Valid","OK"))))))</f>
        <v>-</v>
      </c>
      <c r="CI58" s="103" t="str">
        <f>IF('Personal MTs'!S58="","-",IF('Personal MTs'!S58&lt;8,IF('Personal MTs'!CI58="","OK","Cek lagi Kolom S"),IF(AND('Personal MTs'!S58&lt;8,'Personal MTs'!CI58&lt;&gt;""),"Harap Dikosongkan",IF(AND('Personal MTs'!S58&lt;8,'Personal MTs'!CI58=""),"-",IF(AND('Personal MTs'!S58&gt;7,'Personal MTs'!CI58=""),"Wajib Diisi","OK")))))</f>
        <v>-</v>
      </c>
      <c r="CJ58" s="103" t="str">
        <f>IF('Personal MTs'!S58="","-",IF('Personal MTs'!S58&lt;8,IF('Personal MTs'!CJ58="","OK","Cek lagi Kolom S"),IF(AND('Personal MTs'!S58&lt;8,'Personal MTs'!CJ58&lt;&gt;""),"Harap Dikosongkan",IF(AND('Personal MTs'!S58&lt;8,'Personal MTs'!CJ58=""),"-",IF(AND('Personal MTs'!S58&gt;7,'Personal MTs'!CJ58=""),"Wajib Diisi",IF(OR(AND('Personal MTs'!S58&gt;7,'Personal MTs'!CJ58&lt;1980),AND('Personal MTs'!S58&gt;7,'Personal MTs'!CJ58&gt;2016)),"Cek lagi","OK"))))))</f>
        <v>-</v>
      </c>
      <c r="CK58" s="103" t="str">
        <f>IF('Personal MTs'!S58="","-",IF('Personal MTs'!S58&lt;9,IF('Personal MTs'!CK58="","OK","Cek lagi Kolom S"),IF(AND('Personal MTs'!S58&lt;9,'Personal MTs'!CK58&lt;&gt;""),"Harap Dikosongkan",IF(AND('Personal MTs'!S58&lt;9,'Personal MTs'!CK58=""),"-",IF(AND('Personal MTs'!S58&gt;8,'Personal MTs'!CK58=""),"Wajib Diisi",IF(OR(AND('Personal MTs'!S58&gt;8,'Personal MTs'!CK58&lt;"01"),AND('Personal MTs'!S58&gt;8,'Personal MTs'!CK58&gt;"18")),"Tidak Valid","OK"))))))</f>
        <v>-</v>
      </c>
      <c r="CL58" s="103" t="str">
        <f>IF('Personal MTs'!S58="","-",IF('Personal MTs'!S58&lt;9,IF('Personal MTs'!CL58="","OK","Cek lagi Kolom S"),IF(AND('Personal MTs'!S58&lt;9,'Personal MTs'!CL58&lt;&gt;""),"Harap Dikosongkan",IF(AND('Personal MTs'!S58&lt;9,'Personal MTs'!CL58=""),"-",IF(AND('Personal MTs'!S58&gt;8,'Personal MTs'!CL58=""),"Wajib Diisi","OK")))))</f>
        <v>-</v>
      </c>
      <c r="CM58" s="103" t="str">
        <f>IF('Personal MTs'!S58="","-",IF('Personal MTs'!S58&lt;9,IF('Personal MTs'!CM58="","OK","Cek lagi Kolom S"),IF(AND('Personal MTs'!S58&lt;9,'Personal MTs'!CM58&lt;&gt;""),"Harap Dikosongkan",IF(AND('Personal MTs'!S58&lt;9,'Personal MTs'!CM58=""),"-",IF(AND('Personal MTs'!S58&gt;8,'Personal MTs'!CM58=""),"Wajib Diisi",IF(OR(AND('Personal MTs'!S58&gt;8,'Personal MTs'!CM58&lt;1980),AND('Personal MTs'!S58&gt;8,'Personal MTs'!CM58&gt;2016)),"Cek lagi","OK"))))))</f>
        <v>-</v>
      </c>
      <c r="CN58" s="103" t="str">
        <f>IF(AND('Personal MTs'!AH58=1,'Personal MTs'!U58=2,'Personal MTs'!AC58=1),IF(AND('Personal MTs'!AH58=1,'Personal MTs'!U58=2,'Personal MTs'!AC58=1,'Personal MTs'!CN58=""),"Wajib Diisi",IF(AND('Personal MTs'!AH58=1,'Personal MTs'!U58=2,'Personal MTs'!AC58=1,'Personal MTs'!CN58&lt;&gt;""),"OK","-")),IF('Personal MTs'!CN58&lt;&gt;"","Harap Dikosongkan","-"))</f>
        <v>-</v>
      </c>
      <c r="CO58" s="103" t="str">
        <f>IF(AND('Personal MTs'!AH58=1,'Personal MTs'!U58=2,'Personal MTs'!AC58=1),IF('Personal MTs'!CO58="","Wajib Diisi",IF(VALUE(RIGHT('Personal MTs'!CO58,4))&gt;2016,"Tahun cek lagi",IF(VALUE(RIGHT('Personal MTs'!CO58,4))&lt;1961,"Tahun cek lagi","OK"))),IF('Personal MTs'!CO58&lt;&gt;"","Harap dikosongkan","-"))</f>
        <v>-</v>
      </c>
      <c r="CP58" s="103" t="str">
        <f>IF(AND('Personal MTs'!AH58=1,'Personal MTs'!U58=2,'Personal MTs'!AC58=1,'Personal MTs'!V58=1),IF(AND('Personal MTs'!AH58=1,'Personal MTs'!U58=2,'Personal MTs'!AC58=1,'Personal MTs'!CP58="",,'Personal MTs'!V58=1),"Wajib Diisi",IF(AND('Personal MTs'!AH58=1,'Personal MTs'!U58=2,'Personal MTs'!AC58=1,'Personal MTs'!CP58&lt;&gt;"",'Personal MTs'!V58=1),"OK","-")),IF('Personal MTs'!CP58&lt;&gt;"","Harap Dikosongkan","-"))</f>
        <v>-</v>
      </c>
      <c r="CQ58" s="103" t="str">
        <f>IF(AND('Personal MTs'!AH58=1,'Personal MTs'!U58=2,'Personal MTs'!AC58=1,'Personal MTs'!V58=1),IF('Personal MTs'!CQ58="","Wajib Diisi",IF(VALUE(RIGHT('Personal MTs'!CQ58,4))&gt;2016,"Tahun cek lagi",IF(VALUE(RIGHT('Personal MTs'!CQ58,4))&lt;2006,"Tahun cek lagi","OK"))),IF('Personal MTs'!CQ58&lt;&gt;"","Harap dikosongkan","-"))</f>
        <v>-</v>
      </c>
      <c r="CR58" s="103" t="str">
        <f>IF(AND('Personal MTs'!AS58="",'Personal MTs'!CR58=""),"-",IF(AND('Personal MTs'!AS58=0,'Personal MTs'!CR58=""),"OK",IF(AND('Personal MTs'!AS58=1,'Personal MTs'!CR58=""),"Wajib Diisi",IF('Personal MTs'!AS58="",IF('Personal MTs'!CR58&lt;&gt;"","Harap dikosongkan","-"),IF('Personal MTs'!AS58&gt;1,IF('Personal MTs'!CR58="","-","Harap dikosongkan"),IF('Personal MTs'!CR58="","-",IF(LEN('Personal MTs'!CR58)&gt;54,"Tidak valid",IF(LEN('Personal MTs'!CR58)&lt;2,"Tidak valid",IF(VALUE('Personal MTs'!CR58)&lt;0,"Cek lagi","OK")))))))))</f>
        <v>-</v>
      </c>
      <c r="CS58" s="103" t="str">
        <f>IF(AND('Personal MTs'!AS58="",'Personal MTs'!CS58=""),"-",IF(AND('Personal MTs'!AS58=0,'Personal MTs'!CS58=""),"OK",IF(AND('Personal MTs'!AS58=1,'Personal MTs'!CS58=""),"Wajib Diisi",IF(OR('Personal MTs'!AS58="",'Personal MTs'!AS58=0),IF('Personal MTs'!CS58&lt;&gt;"","Harap dikosongkan","-"),IF('Personal MTs'!AS58&gt;1,IF('Personal MTs'!CS58="","-","Harap dikosongkan"),IF('Personal MTs'!CS58="","-",IF(('Personal MTs'!CS58)&gt;6,"Tidak Valid",IF(('Personal MTs'!CS58)&lt;1,"Tidak Valid",IF(VALUE('Personal MTs'!CS58)&lt;0,"Cek lagi","OK")))))))))</f>
        <v>-</v>
      </c>
      <c r="CT58" s="103" t="str">
        <f>IF(AND('Personal MTs'!AS58="",'Personal MTs'!CT58=""),"-",IF(AND('Personal MTs'!AS58=0,'Personal MTs'!CT58=""),"OK",IF(AND('Personal MTs'!AT58=1,'Personal MTs'!CT58=""),"Wajib Diisi",IF(AND('Personal MTs'!AT58&gt;1,'Personal MTs'!CT58=""),"OK",IF(AND('Personal MTs'!AT58&lt;&gt;1,'Personal MTs'!CT58&lt;&gt;""),"Harap Dikosongkan",IF(AND('Personal MTs'!AT58=1,'Personal MTs'!CT58&lt;&gt;""),IF(VALUE(RIGHT('Personal MTs'!CT58,4))&gt;2016,"Tahun cek lagi",IF(VALUE(RIGHT('Personal MTs'!CT58,4))&lt;2006,"Tahun cek lagi","OK")),"-"))))))</f>
        <v>-</v>
      </c>
      <c r="CU58" s="103" t="str">
        <f>IF(AND('Personal MTs'!AS58="",'Personal MTs'!CU58=""),"-",IF(AND('Personal MTs'!AS58=0,'Personal MTs'!CU58=""),"OK",IF(AND('Personal MTs'!AT58=1,'Personal MTs'!CU58=""),"Wajib Diisi",IF(AND('Personal MTs'!AT58&gt;1,'Personal MTs'!CT58=""),"OK",IF(AND('Personal MTs'!AT58&lt;&gt;1,'Personal MTs'!CU58&lt;&gt;""),"Harap Dikosongkan",IF(AND('Personal MTs'!AT58=1,'Personal MTs'!CU58&lt;&gt;""),IF(LEN('Personal MTs'!CU58)&gt;54,"Tidak Valid",IF(LEN('Personal MTs'!CU58)&lt;2,"Tidak Valid","OK")),"-"))))))</f>
        <v>-</v>
      </c>
      <c r="CV58" s="103" t="str">
        <f>IF(AND('Personal MTs'!AS58="",'Personal MTs'!CV58=""),"-",IF(AND('Personal MTs'!AS58=0,'Personal MTs'!CV58=""),"OK",IF(AND('Personal MTs'!AT58=1,'Personal MTs'!CV58=""),"Wajib Diisi",IF(AND('Personal MTs'!AT58&gt;1,'Personal MTs'!CV58=""),"OK",IF(AND('Personal MTs'!AT58&lt;&gt;1,'Personal MTs'!CV58&lt;&gt;""),"Harap Dikosongkan",IF(AND('Personal MTs'!AT58=1,'Personal MTs'!CV58&lt;&gt;""),IF(VALUE(RIGHT('Personal MTs'!CV58,4))&gt;2016,"Tahun cek lagi",IF(VALUE(RIGHT('Personal MTs'!CV58,4))&lt;2006,"Tahun cek lagi","OK")),"-"))))))</f>
        <v>-</v>
      </c>
      <c r="CW58" s="103" t="str">
        <f>IF(AND('Personal MTs'!AS58="",'Personal MTs'!CW58=""),"-",IF(AND('Personal MTs'!AS58=0,'Personal MTs'!CW58=""),"OK",IF(AND('Personal MTs'!AS58=1,'Personal MTs'!CW58=""),"Wajib Diisi",IF(AND('Personal MTs'!AS58&lt;&gt;1,'Personal MTs'!CW58&lt;&gt;""),"Harap Dikosongkan",IF(AND('Personal MTs'!AS58=1,'Personal MTs'!CW58&lt;&gt;""),IF(LEN('Personal MTs'!CW58)&gt;3,"Tidak Valid",IF(LEN('Personal MTs'!CW58)&lt;3,"Tidak Valid","OK")),"-")))))</f>
        <v>-</v>
      </c>
      <c r="CX58" s="103" t="str">
        <f>IF(AND('Personal MTs'!AS58="",'Personal MTs'!CX58=""),"-",IF(AND('Personal MTs'!AS58=0,'Personal MTs'!CX58=""),"OK",IF(AND('Personal MTs'!AS58=1,'Personal MTs'!CX58=""),"Wajib Diisi",IF(AND('Personal MTs'!AS58&lt;&gt;1,'Personal MTs'!CX58&lt;&gt;""),"Harap Dikosongkan",IF(AND('Personal MTs'!AS58=1,'Personal MTs'!CX58&lt;&gt;""),"OK","-")))))</f>
        <v>-</v>
      </c>
    </row>
    <row r="59" spans="1:102" s="23" customFormat="1" ht="15" customHeight="1">
      <c r="A59" s="30" t="str">
        <f>IF('Personal MTs'!A59="","-",IF(LEN('Personal MTs'!A59)&lt;&gt;12,"Tidak valid","OK"))</f>
        <v>-</v>
      </c>
      <c r="B59" s="30" t="str">
        <f>IF('Personal MTs'!B59="","-",IF(LEN('Personal MTs'!B59)&lt;&gt;8,"Tidak valid","OK"))</f>
        <v>-</v>
      </c>
      <c r="C59" s="31" t="str">
        <f>IF('Personal MTs'!C59="","-",IF(LEN('Personal MTs'!C59)&lt;5,"Cek lagi","OK"))</f>
        <v>-</v>
      </c>
      <c r="D59" s="30" t="str">
        <f>IF('Personal MTs'!D59="","-",IF('Personal MTs'!D59="MTsN","OK",IF('Personal MTs'!D59="MTsS","OK","Tidak valid")))</f>
        <v>-</v>
      </c>
      <c r="E59" s="30" t="str">
        <f>IF('Personal MTs'!E59="","-",IF(LEN('Personal MTs'!E59)&lt;5,"Cek lagi","OK"))</f>
        <v>-</v>
      </c>
      <c r="F59" s="30" t="str">
        <f>IF('Personal MTs'!F59="","-",IF(LEN('Personal MTs'!F59)&lt;4,"Cek lagi","OK"))</f>
        <v>-</v>
      </c>
      <c r="G59" s="30" t="str">
        <f>IF('Personal MTs'!G59="","-",IF(LEN('Personal MTs'!G59)&lt;4,"Cek lagi","OK"))</f>
        <v>-</v>
      </c>
      <c r="H59" s="30" t="str">
        <f>IF('Personal MTs'!H59="","-",IF(LEN('Personal MTs'!H59)&lt;4,"Cek lagi","OK"))</f>
        <v>-</v>
      </c>
      <c r="I59" s="30" t="str">
        <f>IF('Personal MTs'!I59="","-",IF(LEN('Personal MTs'!I59)&lt;4,"Cek lagi","OK"))</f>
        <v>-</v>
      </c>
      <c r="J59" s="30" t="str">
        <f>IF('Personal MTs'!J59="","-",IF(LEN('Personal MTs'!J59)&lt;&gt;5,"Tidak valid","OK"))</f>
        <v>-</v>
      </c>
      <c r="K59" s="30" t="str">
        <f>IF('Personal MTs'!K59="","-",IF(LEN('Personal MTs'!K59)&lt;&gt;18,"Tidak valid",IF(VALUE('Personal MTs'!K59)&lt;0,"Cek lagi","OK")))</f>
        <v>-</v>
      </c>
      <c r="L59" s="30" t="str">
        <f>IF('Personal MTs'!L59="","-",IF(LEN('Personal MTs'!L59)&lt;&gt;16,"Tidak valid","OK"))</f>
        <v>-</v>
      </c>
      <c r="M59" s="30" t="str">
        <f>IF('Personal MTs'!M59="","-",IF(LEN('Personal MTs'!M59)&lt;4,"Cek lagi","OK"))</f>
        <v>-</v>
      </c>
      <c r="N59" s="30" t="str">
        <f>IF('Personal MTs'!N59="","-",IF(LEN('Personal MTs'!N59)&lt;16,"Tidak valid","OK"))</f>
        <v>-</v>
      </c>
      <c r="O59" s="30" t="str">
        <f>IF('Personal MTs'!O59="","-",IF(LEN('Personal MTs'!O59)&lt;4,"Cek lagi","OK"))</f>
        <v>-</v>
      </c>
      <c r="P59" s="31" t="str">
        <f>IF('Personal MTs'!P59="","-",IF(VALUE(LEFT('Personal MTs'!P59,2))&gt;31,"Tanggal tidak valid",IF(VALUE(LEFT(RIGHT('Personal MTs'!P59,7),2))&gt;12,"Bulan tidak valid",IF(VALUE(RIGHT('Personal MTs'!P59,4))&gt;2000,"Umur terlalu muda",IF(VALUE(RIGHT('Personal MTs'!P59,4))&lt;1945,"Umur terlalu tua","OK")))))</f>
        <v>-</v>
      </c>
      <c r="Q59" s="30" t="str">
        <f>IF('Personal MTs'!Q59="","-",IF('Personal MTs'!Q59="L","OK",IF('Personal MTs'!Q59="P","OK","Tidak valid")))</f>
        <v>-</v>
      </c>
      <c r="R59" s="30" t="str">
        <f>IF('Personal MTs'!R59="","-",IF(LEN('Personal MTs'!R59)&lt;4,"Cek lagi","OK"))</f>
        <v>-</v>
      </c>
      <c r="S59" s="30" t="str">
        <f>IF('Personal MTs'!S59="","-",IF('Personal MTs'!S59&gt;9,"Tidak valid","OK"))</f>
        <v>-</v>
      </c>
      <c r="T59" s="30" t="str">
        <f>IF('Personal MTs'!S59="","-",IF('Personal MTs'!S59&gt;2,IF('Personal MTs'!T59="","Wajib Diisi",IF(VALUE('Personal MTs'!T59)&gt;18,"Tidak valid","OK")),IF('Personal MTs'!S59&lt;3,IF('Personal MTs'!T59="","OK","Harap dikosongkan"))))</f>
        <v>-</v>
      </c>
      <c r="U59" s="30" t="str">
        <f>IF('Personal MTs'!U59="","-",IF('Personal MTs'!U59&gt;2,"Tidak valid",IF('Personal MTs'!U59&lt;1,"Tidak valid","OK")))</f>
        <v>-</v>
      </c>
      <c r="V59" s="30" t="str">
        <f>IF('Personal MTs'!U59="",IF('Personal MTs'!V59="","-","Tidak valid"),IF('Personal MTs'!U59=2,IF('Personal MTs'!V59="","Wajib Diisi",IF(VALUE('Personal MTs'!V59)&gt;1,"Tidak valid","OK")),IF('Personal MTs'!U59=1,IF('Personal MTs'!V59="","OK","Harap dikosongkan"))))</f>
        <v>-</v>
      </c>
      <c r="W59" s="31" t="str">
        <f>IF('Personal MTs'!U59=1,"OK",IF('Personal MTs'!V59="",IF('Personal MTs'!W59&lt;&gt;"","Harap dikosongkan","-"),IF('Personal MTs'!V59=0,IF('Personal MTs'!W59&lt;&gt;"","Harap dikosongkan","OK"),IF('Personal MTs'!W59="","Wajib Diisi",IF(VALUE(LEFT('Personal MTs'!W59,2))&gt;31,"Tanggal tidak valid",IF(VALUE(LEFT(RIGHT('Personal MTs'!W59,7),2))&gt;12,"Bulan tidak valid",IF(VALUE(RIGHT('Personal MTs'!W59,4))&gt;2016,"Tahun cek lagi",IF(VALUE(RIGHT('Personal MTs'!W59,4))&lt;1990,"Tahun cek lagi","OK"))))))))</f>
        <v>-</v>
      </c>
      <c r="X59" s="30" t="str">
        <f>IF('Personal MTs'!U59="","-",IF('Personal MTs'!U59=1,IF('Personal MTs'!X59="","Wajib Diisi",IF(VALUE(LEFT('Personal MTs'!X59,2))&gt;14,"Tidak valid","OK")),IF('Personal MTs'!U59=2,(IF('Personal MTs'!V59&lt;1,IF('Personal MTs'!X59="","OK","Harap dikosongkan"),IF('Personal MTs'!X59="","Wajib Diisi",IF(VALUE(LEFT('Personal MTs'!X59,2))&gt;14,"Tidak valid","OK")))))))</f>
        <v>-</v>
      </c>
      <c r="Y59" s="31" t="str">
        <f>IF('Personal MTs'!U59="","-",IF('Personal MTs'!U59=2,"OK",IF('Personal MTs'!U59=1,IF('Personal MTs'!Y59="","Wajib Diisi",IF('Personal MTs'!Y59="","-",IF(VALUE(LEFT('Personal MTs'!Y59,2))&gt;31,"Tanggal tidak valid",IF(VALUE(LEFT(RIGHT('Personal MTs'!Y59,7),2))&gt;12,"Bulan tidak valid",IF(VALUE(RIGHT('Personal MTs'!Y59,4))&gt;2016,"Tahun cek lagi",IF(VALUE(RIGHT('Personal MTs'!Y59,4))&lt;1960,"Tahun cek lagi","OK")))))))))</f>
        <v>-</v>
      </c>
      <c r="Z59" s="31" t="str">
        <f>IF('Personal MTs'!Z59="","-",IF(VALUE(LEFT('Personal MTs'!Z59,2))&gt;31,"Tanggal tidak valid",IF(VALUE(LEFT(RIGHT('Personal MTs'!Z59,7),2))&gt;12,"Bulan tidak valid",IF(VALUE(RIGHT('Personal MTs'!Z59,4))&gt;2016,"Tahun cek lagi",IF(VALUE(RIGHT('Personal MTs'!Z59,4))&lt;1960,"Tahun cek lagi","OK")))))</f>
        <v>-</v>
      </c>
      <c r="AA59" s="31" t="str">
        <f>IF('Personal MTs'!AA59="","-",IF(VALUE(LEFT('Personal MTs'!AA59,2))&gt;31,"Tanggal tidak valid",IF(VALUE(LEFT(RIGHT('Personal MTs'!AA59,7),2))&gt;12,"Bulan tidak valid",IF(VALUE(RIGHT('Personal MTs'!AA59,4))&gt;2016,"Tahun cek lagi",IF(VALUE(RIGHT('Personal MTs'!AA59,4))&lt;1960,"Tahun cek lagi","OK")))))</f>
        <v>-</v>
      </c>
      <c r="AB59" s="30" t="str">
        <f>IF('Personal MTs'!AB59="","-",IF('Personal MTs'!AB59&gt;6,"Tidak valid",IF('Personal MTs'!AB59&lt;1,"Tidak valid","OK")))</f>
        <v>-</v>
      </c>
      <c r="AC59" s="30" t="str">
        <f>IF('Personal MTs'!AC59="","-",IF('Personal MTs'!AC59&gt;4,"Tidak valid",IF('Personal MTs'!AC59&lt;1,"Tidak valid","OK")))</f>
        <v>-</v>
      </c>
      <c r="AD59" s="30" t="str">
        <f>IF('Personal MTs'!AD59="","-",IF('Personal MTs'!AD59&gt;20000000,"Cek lagi","OK"))</f>
        <v>-</v>
      </c>
      <c r="AE59" s="30" t="str">
        <f>IF('Personal MTs'!AE59="","-",IF('Personal MTs'!AE59&gt;2,"Tidak valid",IF('Personal MTs'!AE59&lt;1,"Tidak valid","OK")))</f>
        <v>-</v>
      </c>
      <c r="AF59" s="30" t="str">
        <f>IF('Personal MTs'!AE59="",IF('Personal MTs'!AF59="","-","Harap dikosongkan"),IF('Personal MTs'!AE59=1,IF('Personal MTs'!AF59="","OK","Harap dikosongkan"),IF('Personal MTs'!AF59="","Wajib Diisi",IF('Personal MTs'!AF59&gt;8,"Tidak valid",IF('Personal MTs'!AF59&lt;1,"Tidak valid","OK")))))</f>
        <v>-</v>
      </c>
      <c r="AG59" s="53" t="str">
        <f>IF('Personal MTs'!AE59=1,IF('Personal MTs'!AG59="","OK","Harap dikosongkan"),IF('Personal MTs'!AF59="",IF('Personal MTs'!AF59="","-","Harap dikosongkan"),IF('Personal MTs'!AF59="",IF('Personal MTs'!AG59="","OK","Harap dikosongkan"),IF('Personal MTs'!AF59&lt;&gt;"",IF('Personal MTs'!AG59="","Wajib Diisi",IF(LEN('Personal MTs'!AG59)&lt;&gt;8,"Tidak valid","OK"))))))</f>
        <v>-</v>
      </c>
      <c r="AH59" s="30" t="str">
        <f>IF('Personal MTs'!AH59="","-",IF('Personal MTs'!AH59&gt;2,"Tidak valid",IF('Personal MTs'!AH59&lt;1,"Tidak valid","OK")))</f>
        <v>-</v>
      </c>
      <c r="AI59" s="30" t="str">
        <f>IF('Personal MTs'!AI59="","-",IF('Personal MTs'!AI59&gt;5,"Tidak valid",IF('Personal MTs'!AI59&lt;1,"Tidak valid","OK")))</f>
        <v>-</v>
      </c>
      <c r="AJ59" s="30" t="str">
        <f>IF('Personal MTs'!AH59="",IF('Personal MTs'!AJ59="","-","Kolom AA Wajib Diisi"),IF('Personal MTs'!AH59=1,IF('Personal MTs'!AJ59="","Wajib Diisi",IF(VALUE('Personal MTs'!AJ59)&gt;0,IF(VALUE('Personal MTs'!AJ59)&lt;34,"OK","Tidak valid"))),IF('Personal MTs'!AH59&gt;1,IF('Personal MTs'!AJ59="","OK","Harap dikosongkan"))))</f>
        <v>-</v>
      </c>
      <c r="AK59" s="30" t="str">
        <f>IF('Personal MTs'!AH59&amp;'Personal MTs'!AJ59&amp;'Personal MTs'!AK59="","-",IF(VALUE('Personal MTs'!AH59&amp;'Personal MTs'!AJ59&amp;'Personal MTs'!AK59)=2,"OK",IF('Personal MTs'!AJ59="",IF(VALUE('Personal MTs'!AK59)&gt;0,"Harap dikosongkan","-"),IF('Personal MTs'!AJ59&lt;&gt;"",IF(VALUE('Personal MTs'!AK59)&gt;0,IF(VALUE('Personal MTs'!AK59)&gt;50,"Cek lagi","OK"),"Wajib Diisi")))))</f>
        <v>-</v>
      </c>
      <c r="AL59" s="30" t="str">
        <f>IF('Personal MTs'!AH59="",IF('Personal MTs'!AL59="","-","Kolom Z Wajib Diisi"),IF('Personal MTs'!AH59=2,IF('Personal MTs'!AL59="","Wajib Diisi",IF(VALUE('Personal MTs'!AL59)&gt;0,IF(VALUE('Personal MTs'!AL59)&lt;9,"OK","Tidak valid"))),IF('Personal MTs'!AH59=1,IF('Personal MTs'!AL59="","OK","Harap dikosongkan"))))</f>
        <v>-</v>
      </c>
      <c r="AM59" s="30" t="str">
        <f>IF('Personal MTs'!AM59="","-",IF('Personal MTs'!AM59&gt;8,"Tidak valid","OK"))</f>
        <v>-</v>
      </c>
      <c r="AN59" s="30" t="str">
        <f>IF('Personal MTs'!AM59="",IF('Personal MTs'!AN59="","-",IF('Personal MTs'!AN59&lt;&gt;"","Kolom AC Wajib Diisi","OK")),IF('Personal MTs'!AM59&lt;&gt;"",IF('Personal MTs'!AN59="","Wajib Diisi",IF(VALUE('Personal MTs'!AN59)&gt;24,"Cek lagi","OK"))))</f>
        <v>-</v>
      </c>
      <c r="AO59" s="30" t="str">
        <f>IF('Personal MTs'!AO59="","-",IF('Personal MTs'!AO59&gt;8,"Tidak valid","OK"))</f>
        <v>-</v>
      </c>
      <c r="AP59" s="53" t="str">
        <f>IF('Personal MTs'!AO59="",IF('Personal MTs'!AP59="","-","Harap dikosongkan"),IF('Personal MTs'!AO59&lt;&gt;"",IF('Personal MTs'!AP59="","Wajib Diisi",IF(LEN('Personal MTs'!AP59)&lt;&gt;8,"Tidak valid","OK"))))</f>
        <v>-</v>
      </c>
      <c r="AQ59" s="30" t="str">
        <f>IF('Personal MTs'!AO59="",IF('Personal MTs'!AQ59="","-","Kolom AG Wajib Diisi"),IF('Personal MTs'!AO59&lt;9,IF('Personal MTs'!AQ59="","Wajib Diisi",IF(VALUE('Personal MTs'!AQ59)&lt;34,IF(VALUE('Personal MTs'!AQ59)&gt;0,"OK","Tidak valid")))))</f>
        <v>-</v>
      </c>
      <c r="AR59" s="30" t="str">
        <f>IF('Personal MTs'!AO59="",IF('Personal MTs'!AR59="","-",IF('Personal MTs'!AR59&lt;&gt;"","Kolom AG Wajib Diisi","OK")),IF('Personal MTs'!AO59&lt;&gt;"",IF('Personal MTs'!AR59="","Wajib Diisi",IF(VALUE('Personal MTs'!AR59)&gt;50,"Cek lagi","OK"))))</f>
        <v>-</v>
      </c>
      <c r="AS59" s="30" t="str">
        <f>IF('Personal MTs'!AS59="","-",IF('Personal MTs'!AS59&gt;1,"Tidak valid",IF('Personal MTs'!AS59&lt;0,"Tidak valid","OK")))</f>
        <v>-</v>
      </c>
      <c r="AT59" s="30" t="str">
        <f>IF('Personal MTs'!AS59="",IF('Personal MTs'!AT59&lt;&gt;"","Harap dikosongkan","-"),IF('Personal MTs'!AS59=0,IF('Personal MTs'!AT59&lt;&gt;"","Harap dikosongkan","OK"),IF('Personal MTs'!AT59="","Wajib Diisi",IF('Personal MTs'!AT59&gt;3,"Tidak valid",IF('Personal MTs'!AT59&lt;1,"Tidak valid","OK")))))</f>
        <v>-</v>
      </c>
      <c r="AU59" s="30" t="str">
        <f>IF('Personal MTs'!AS59="",IF('Personal MTs'!AU59&lt;&gt;"","Harap dikosongkan","-"),IF('Personal MTs'!AT59&lt;&gt;1,IF('Personal MTs'!AU59="","OK","Harap dikosongkan"),IF('Personal MTs'!AU59="","Wajib Diisi",IF('Personal MTs'!AU59&gt;2016,"Cek lagi",IF('Personal MTs'!AU59&lt;2005,"Cek lagi","OK")))))</f>
        <v>-</v>
      </c>
      <c r="AV59" s="30" t="str">
        <f>IF('Personal MTs'!AS59="",IF('Personal MTs'!AV59&lt;&gt;"","Harap dikosongkan","-"),IF('Personal MTs'!AT59&lt;&gt;1,IF('Personal MTs'!AV59="","OK","Harap dikosongkan"),IF('Personal MTs'!AV59="","Wajib Diisi",IF(VALUE('Personal MTs'!AV59)&gt;33,"Tidak valid",IF(VALUE('Personal MTs'!AV59)&lt;1,"Tidak valid","OK")))))</f>
        <v>-</v>
      </c>
      <c r="AW59" s="30" t="str">
        <f>IF('Personal MTs'!AS59="",IF('Personal MTs'!AW59="","-","Harap dikosongkan"),IF('Personal MTs'!AS59=0,IF('Personal MTs'!AW59="","OK","Harap dikosongkan"),IF('Personal MTs'!AT59="",IF('Personal MTs'!AW59="","-","Harap dikosongkan"),IF('Personal MTs'!AT59&lt;&gt;1,IF('Personal MTs'!AW59="","OK","Harap dikosongkan"),IF('Personal MTs'!AW59="","OK",IF(LEN('Personal MTs'!AW59)&lt;12,"Tidak valid",IF(LEN('Personal MTs'!AW59)&gt;14,"Tidak valid","OK")))))))</f>
        <v>-</v>
      </c>
      <c r="AX59" s="31" t="str">
        <f>IF('Personal MTs'!AS59="",IF('Personal MTs'!AX59="","-","Harap dikosongkan"),IF('Personal MTs'!AS59=0,IF('Personal MTs'!AX59="","OK","Harap dikosongkan"),IF('Personal MTs'!AT59="",IF('Personal MTs'!AX59="","-","Harap dikosongkan"),IF('Personal MTs'!AT59&lt;&gt;1,IF('Personal MTs'!AX59="","OK","Harap dikosongkan"),IF('Personal MTs'!AW59="",IF('Personal MTs'!AX59="","OK","Harap dikosongkan"),IF('Personal MTs'!AX59="","Wajib diisi",IF(LEN('Personal MTs'!AX59)&lt;5,"Cek lagi","OK")))))))</f>
        <v>-</v>
      </c>
      <c r="AY59" s="31" t="str">
        <f>IF('Personal MTs'!AS59="",IF('Personal MTs'!AY59="","-","Harap dikosongkan"),IF('Personal MTs'!AS59=0,IF('Personal MTs'!AY59="","OK","Harap dikosongkan"),IF('Personal MTs'!AT59="",IF('Personal MTs'!AY59="","-","Harap dikosongkan"),IF('Personal MTs'!AT59&lt;&gt;1,IF('Personal MTs'!AY59="","OK","Harap dikosongkan"),IF('Personal MTs'!AW59="",IF('Personal MTs'!AY59="","OK","Harap dikosongkan"),IF('Personal MTs'!AY59="","Wajib diisi",IF(VALUE(LEFT('Personal MTs'!AY59,2))&gt;31,"Tanggal tidak valid",IF(VALUE(LEFT(RIGHT('Personal MTs'!AY59,7),2))&gt;12,"Bulan tidak valid",IF(VALUE(RIGHT('Personal MTs'!AY59,4))&gt;2016,"Tahun cek lagi",IF(VALUE(RIGHT('Personal MTs'!AY59,4))&lt;2005,"Tahun cek lagi","OK"))))))))))</f>
        <v>-</v>
      </c>
      <c r="AZ59" s="30" t="str">
        <f>IF('Personal MTs'!AS59="",IF('Personal MTs'!AZ59="","-","Harap dikosongkan"),IF('Personal MTs'!AS59=0,IF('Personal MTs'!AZ59="","OK","Harap dikosongkan"),IF('Personal MTs'!AT59="",IF('Personal MTs'!AZ59="","-","Harap dikosongkan"),IF('Personal MTs'!AT59&lt;&gt;1,IF('Personal MTs'!AZ59="","OK","Harap dikosongkan"),IF('Personal MTs'!AW59="",IF('Personal MTs'!AZ59="","OK","Harap dikosongkan"),IF('Personal MTs'!AW59&lt;&gt;"",IF('Personal MTs'!AZ59="","Wajib diisi",IF('Personal MTs'!AZ59&gt;1,"Tidak valid","OK"))))))))</f>
        <v>-</v>
      </c>
      <c r="BA59" s="30" t="str">
        <f>IF('Personal MTs'!AS59="",IF('Personal MTs'!BA59="","-","Harap dikosongkan"),IF('Personal MTs'!AS59=0,IF('Personal MTs'!BA59="","OK","Harap dikosongkan"),IF('Personal MTs'!AT59="",IF('Personal MTs'!BA59="","-","Harap dikosongkan"),IF('Personal MTs'!AT59&lt;&gt;1,IF('Personal MTs'!BA59="","OK","Harap dikosongkan"),IF('Personal MTs'!AZ59=0,IF('Personal MTs'!BA59="","OK","Harap dikosongkan"),IF('Personal MTs'!AZ59=1,IF('Personal MTs'!BA59="","Wajib diisi",IF('Personal MTs'!AZ59="",IF('Personal MTs'!BA59="","-","Harap dikosongkan"),IF('Personal MTs'!AZ59=0,IF('Personal MTs'!BA59="","OK","Harap dikosongkan"),IF('Personal MTs'!BA59="","Wajib diisi",IF('Personal MTs'!BA59&gt;2016,"Tidak valid",IF('Personal MTs'!BA59&lt;2005,"Tidak valid",IF('Personal MTs'!BA59&gt;'Personal MTs'!BA59,"Cek lagi","OK")))))))))))))</f>
        <v>-</v>
      </c>
      <c r="BB59" s="30" t="str">
        <f>IF('Personal MTs'!AS59="",IF('Personal MTs'!BB59="","-","Harap dikosongkan"),IF('Personal MTs'!AS59=0,IF('Personal MTs'!BB59="","OK","Harap dikosongkan"),IF('Personal MTs'!AT59="",IF('Personal MTs'!BB59="","-","Harap dikosongkan"),IF('Personal MTs'!AT59&lt;&gt;1,IF('Personal MTs'!BB59="","OK","Harap dikosongkan"),IF('Personal MTs'!AZ59=0,IF('Personal MTs'!BB59="","OK","Harap dikosongkan"),IF('Personal MTs'!AZ59=1,IF('Personal MTs'!BB59="","Wajib diisi",IF('Personal MTs'!AZ59="",IF('Personal MTs'!BB59="","-","Harap dikosongkan"),IF('Personal MTs'!AZ59=0,IF('Personal MTs'!BB59="","OK","Harap dikosongkan"),IF('Personal MTs'!BB59="","Wajib diisi",IF('Personal MTs'!BB59&gt;20000000,"Cek lagi",IF('Personal MTs'!BB59&lt;100000,"Cek lagi","OK"))))))))))))</f>
        <v>-</v>
      </c>
      <c r="BC59" s="30" t="str">
        <f>IF('Personal MTs'!BC59="","-",IF('Personal MTs'!BC59&gt;1,"Tidak valid","OK"))</f>
        <v>-</v>
      </c>
      <c r="BD59" s="30" t="str">
        <f>IF('Personal MTs'!BC59="",IF('Personal MTs'!BD59="","-","Harap dikosongkan"),IF('Personal MTs'!BC59=0,IF('Personal MTs'!BD59="","OK","Harap dikosongkan"),IF('Personal MTs'!BD59="","Wajib Diisi",IF('Personal MTs'!BD59&gt;2016,"Tidak valid",IF('Personal MTs'!BD59&lt;2005,"Tidak valid","OK")))))</f>
        <v>-</v>
      </c>
      <c r="BE59" s="30" t="str">
        <f>IF('Personal MTs'!BC59="",IF('Personal MTs'!BE59="","-","Harap dikosongkan"),IF('Personal MTs'!BC59=0,IF('Personal MTs'!BE59="","OK","Harap dikosongkan"),IF('Personal MTs'!BE59="","Wajib Diisi",IF('Personal MTs'!BE59&gt;2000000,"Cek lagi",IF('Personal MTs'!BE59&lt;50000,"Cek lagi","OK")))))</f>
        <v>-</v>
      </c>
      <c r="BF59" s="30" t="str">
        <f>IF('Personal MTs'!BF59="","-",IF('Personal MTs'!BF59&gt;1,"Tidak valid","OK"))</f>
        <v>-</v>
      </c>
      <c r="BG59" s="30" t="str">
        <f>IF('Personal MTs'!BF59="",IF('Personal MTs'!BG59&lt;&gt;"","Harap dikosongkan","-"),IF('Personal MTs'!BF59=0,IF('Personal MTs'!BG59&lt;&gt;"","Harap dikosongkan","OK"),IF('Personal MTs'!BG59="","Wajib Diisi",IF('Personal MTs'!BG59&gt;4,"Tidak valid",IF('Personal MTs'!BG59&lt;1,"Tidak valid","OK")))))</f>
        <v>-</v>
      </c>
      <c r="BH59" s="30" t="str">
        <f>IF('Personal MTs'!BF59="",IF('Personal MTs'!BH59&lt;&gt;"","Harap dikosongkan","-"),IF('Personal MTs'!BF59=0,IF('Personal MTs'!BH59&lt;&gt;"","Harap dikosongkan","OK"),IF('Personal MTs'!BH59="","Wajib Diisi",IF('Personal MTs'!BH59&gt;4,"Tidak valid",IF('Personal MTs'!BH59&lt;1,"Tidak valid","OK")))))</f>
        <v>-</v>
      </c>
      <c r="BI59" s="30" t="str">
        <f>IF('Personal MTs'!BF59="",IF('Personal MTs'!BI59&lt;&gt;"","Harap dikosongkan","-"),IF('Personal MTs'!BF59=0,IF('Personal MTs'!BI59&lt;&gt;"","Harap dikosongkan","OK"),IF('Personal MTs'!BI59="","Wajib Diisi",IF('Personal MTs'!BI59&gt;2015,"Tidak valid",IF('Personal MTs'!BI59&lt;1980,"Tidak valid","OK")))))</f>
        <v>-</v>
      </c>
      <c r="BJ59" s="30" t="str">
        <f>IF('Personal MTs'!BJ59="","-",IF('Personal MTs'!BJ59&gt;1,"Tidak valid","OK"))</f>
        <v>-</v>
      </c>
      <c r="BK59" s="30" t="str">
        <f>IF('Personal MTs'!BJ59="",IF('Personal MTs'!BK59&lt;&gt;"","Kolom BJ harus diisi","-"),IF('Personal MTs'!BJ59=0,IF('Personal MTs'!BK59&lt;&gt;"","Harap dikosongkan","OK"),IF('Personal MTs'!BK59="","Wajib Diisi",IF('Personal MTs'!BK59&gt;2016,"Tidak valid",IF('Personal MTs'!BK59&lt;1980,"Tidak valid","OK")))))</f>
        <v>-</v>
      </c>
      <c r="BL59" s="30" t="str">
        <f>IF('Personal MTs'!BL59="","-",IF('Personal MTs'!BL59&gt;1,"Tidak valid","OK"))</f>
        <v>-</v>
      </c>
      <c r="BM59" s="30" t="str">
        <f>IF('Personal MTs'!BL59="",IF('Personal MTs'!BM59&lt;&gt;"","Kolom BL harus diisi","-"),IF('Personal MTs'!BL59=0,IF('Personal MTs'!BM59&lt;&gt;"","Harap dikosongkan","OK"),IF('Personal MTs'!BM59="","Wajib Diisi",IF('Personal MTs'!BM59&gt;2016,"Tidak valid",IF('Personal MTs'!BM59&lt;1980,"Tidak valid","OK")))))</f>
        <v>-</v>
      </c>
      <c r="BN59" s="30" t="str">
        <f>IF('Personal MTs'!BN59="","-",IF('Personal MTs'!BN59&gt;1,"Tidak valid","OK"))</f>
        <v>-</v>
      </c>
      <c r="BO59" s="30" t="str">
        <f>IF('Personal MTs'!BN59="",IF('Personal MTs'!BO59&lt;&gt;"","Kolom BN harus diisi","-"),IF('Personal MTs'!BN59=0,IF('Personal MTs'!BO59&lt;&gt;"","Harap dikosongkan","OK"),IF('Personal MTs'!BO59="","Wajib Diisi",IF('Personal MTs'!BO59&gt;2016,"Tidak valid",IF('Personal MTs'!BO59&lt;1980,"Tidak valid","OK")))))</f>
        <v>-</v>
      </c>
      <c r="BP59" s="30" t="str">
        <f>IF('Personal MTs'!BP59="","-",IF('Personal MTs'!BP59&gt;1,"Tidak valid","OK"))</f>
        <v>-</v>
      </c>
      <c r="BQ59" s="30" t="str">
        <f>IF('Personal MTs'!BP59="",IF('Personal MTs'!BQ59&lt;&gt;"","Kolom BP harus diisi","-"),IF('Personal MTs'!BP59=0,IF('Personal MTs'!BQ59&lt;&gt;"","Harap dikosongkan","OK"),IF('Personal MTs'!BQ59="","Wajib Diisi",IF('Personal MTs'!BQ59&gt;2016,"Tidak valid",IF('Personal MTs'!BQ59&lt;1980,"Tidak valid","OK")))))</f>
        <v>-</v>
      </c>
      <c r="BR59" s="30" t="str">
        <f>IF('Personal MTs'!BR59="","-",IF('Personal MTs'!BR59&gt;1,"Tidak valid","OK"))</f>
        <v>-</v>
      </c>
      <c r="BS59" s="30" t="str">
        <f>IF('Personal MTs'!BR59="",IF('Personal MTs'!BS59&lt;&gt;"","Kolom BR harus diisi","-"),IF('Personal MTs'!BR59=0,IF('Personal MTs'!BS59&lt;&gt;"","Harap dikosongkan","OK"),IF('Personal MTs'!BS59="","Wajib Diisi",IF('Personal MTs'!BS59&gt;2016,"Tidak valid",IF('Personal MTs'!BS59&lt;1980,"Tidak valid","OK")))))</f>
        <v>-</v>
      </c>
      <c r="BT59" s="30" t="str">
        <f>IF('Personal MTs'!BT59="","-",IF(LEN('Personal MTs'!BT59)&lt;5,"Cek lagi","OK"))</f>
        <v>-</v>
      </c>
      <c r="BU59" s="30" t="str">
        <f>IF('Personal MTs'!BU59="","-",IF(LEN('Personal MTs'!BU59)&lt;4,"Cek lagi","OK"))</f>
        <v>-</v>
      </c>
      <c r="BV59" s="30" t="str">
        <f>IF('Personal MTs'!BV59="","-",IF(LEN('Personal MTs'!BV59)&lt;4,"Cek lagi","OK"))</f>
        <v>-</v>
      </c>
      <c r="BW59" s="30" t="str">
        <f>IF('Personal MTs'!BW59="","-",IF(LEN('Personal MTs'!BW59)&lt;4,"Cek lagi","OK"))</f>
        <v>-</v>
      </c>
      <c r="BX59" s="30" t="str">
        <f>IF('Personal MTs'!BX59="","-",IF(LEN('Personal MTs'!BX59)&lt;4,"Cek lagi","OK"))</f>
        <v>-</v>
      </c>
      <c r="BY59" s="30" t="str">
        <f>IF('Personal MTs'!BY59="","-",IF(LEN('Personal MTs'!BY59)&lt;&gt;5,"Tidak valid","OK"))</f>
        <v>-</v>
      </c>
      <c r="BZ59" s="30" t="str">
        <f>IF('Personal MTs'!BZ59="","-",IF('Personal MTs'!BZ59&gt;5,"Tidak valid",IF('Personal MTs'!BZ59&lt;1,"Tidak valid","OK")))</f>
        <v>-</v>
      </c>
      <c r="CA59" s="30" t="str">
        <f>IF('Personal MTs'!CA59="","-",IF('Personal MTs'!CA59&gt;8,"Tidak valid",IF('Personal MTs'!CA59&lt;1,"Tidak valid","OK")))</f>
        <v>-</v>
      </c>
      <c r="CB59" s="30" t="str">
        <f>IF('Personal MTs'!CB59="","-",IF(LEN('Personal MTs'!CB59)&lt;9,"Cek lagi",IF(LEN('Personal MTs'!CB59)&gt;14,"Cek lagi","OK")))</f>
        <v>-</v>
      </c>
      <c r="CC59" s="103" t="str">
        <f>IF('Personal MTs'!CC59="","-",IF('Personal MTs'!CC59&gt;6,"Tidak valid",IF('Personal MTs'!CC59&lt;1,"Tidak valid","OK")))</f>
        <v>-</v>
      </c>
      <c r="CD59" s="103" t="str">
        <f>IF('Personal MTs'!CD59="","-",IF('Personal MTs'!CD59&gt;6,"Tidak valid",IF('Personal MTs'!CD59&lt;1,"Tidak valid","OK")))</f>
        <v>-</v>
      </c>
      <c r="CE59" s="103" t="str">
        <f>IF('Personal MTs'!S59="","-",IF('Personal MTs'!S59&lt;6,IF('Personal MTs'!CE59="","OK","Cek lagi Kolom S"),IF(AND('Personal MTs'!S59&lt;6,'Personal MTs'!CE59&lt;&gt;""),"Harap Dikosongkan",IF(AND('Personal MTs'!S59&lt;6,'Personal MTs'!CE59=""),"-",IF(AND('Personal MTs'!S59&gt;5,'Personal MTs'!CE59=""),"Wajib Diisi",IF(OR(AND('Personal MTs'!S59&gt;5,'Personal MTs'!CE59&lt;"01"),AND('Personal MTs'!S59&gt;5,'Personal MTs'!CE59&gt;"18")),"Tidak Valid","OK"))))))</f>
        <v>-</v>
      </c>
      <c r="CF59" s="103" t="str">
        <f>IF('Personal MTs'!S59="","-",IF('Personal MTs'!S59&lt;6,IF('Personal MTs'!CF59="","OK","Cek lagi Kolom S"),IF(AND('Personal MTs'!S59&lt;6,'Personal MTs'!CF59&lt;&gt;""),"Harap Dikosongkan",IF(AND('Personal MTs'!S59&lt;6,'Personal MTs'!CF59=""),"-",IF(AND('Personal MTs'!S59&gt;5,'Personal MTs'!CF59=""),"Wajib Diisi","OK")))))</f>
        <v>-</v>
      </c>
      <c r="CG59" s="103" t="str">
        <f>IF('Personal MTs'!S59="","-",IF('Personal MTs'!S59&lt;6,IF('Personal MTs'!CG59="","OK","Cek lagi Kolom S"),IF(AND('Personal MTs'!S59&lt;6,'Personal MTs'!CG59&lt;&gt;""),"Harap Dikosongkan",IF(AND('Personal MTs'!S59&lt;6,'Personal MTs'!CG59=""),"-",IF(AND('Personal MTs'!S59&gt;5,'Personal MTs'!CG59=""),"Wajib Diisi",IF(OR(AND('Personal MTs'!S59&gt;5,'Personal MTs'!CG59&lt;1980),AND('Personal MTs'!S59&gt;5,'Personal MTs'!CG59&gt;2016)),"Cek lagi","OK"))))))</f>
        <v>-</v>
      </c>
      <c r="CH59" s="103" t="str">
        <f>IF('Personal MTs'!S59="","-",IF('Personal MTs'!S59&lt;8,IF('Personal MTs'!CH59="","OK","Cek lagi Kolom S"),IF(AND('Personal MTs'!S59&lt;8,'Personal MTs'!CH59&lt;&gt;""),"Harap Dikosongkan",IF(AND('Personal MTs'!S59&lt;8,'Personal MTs'!CH59=""),"-",IF(AND('Personal MTs'!S59&gt;7,'Personal MTs'!CH59=""),"Wajib Diisi",IF(OR(AND('Personal MTs'!S59&gt;7,'Personal MTs'!CH59&lt;"01"),AND('Personal MTs'!S59&gt;7,'Personal MTs'!CH59&gt;"18")),"Tidak Valid","OK"))))))</f>
        <v>-</v>
      </c>
      <c r="CI59" s="103" t="str">
        <f>IF('Personal MTs'!S59="","-",IF('Personal MTs'!S59&lt;8,IF('Personal MTs'!CI59="","OK","Cek lagi Kolom S"),IF(AND('Personal MTs'!S59&lt;8,'Personal MTs'!CI59&lt;&gt;""),"Harap Dikosongkan",IF(AND('Personal MTs'!S59&lt;8,'Personal MTs'!CI59=""),"-",IF(AND('Personal MTs'!S59&gt;7,'Personal MTs'!CI59=""),"Wajib Diisi","OK")))))</f>
        <v>-</v>
      </c>
      <c r="CJ59" s="103" t="str">
        <f>IF('Personal MTs'!S59="","-",IF('Personal MTs'!S59&lt;8,IF('Personal MTs'!CJ59="","OK","Cek lagi Kolom S"),IF(AND('Personal MTs'!S59&lt;8,'Personal MTs'!CJ59&lt;&gt;""),"Harap Dikosongkan",IF(AND('Personal MTs'!S59&lt;8,'Personal MTs'!CJ59=""),"-",IF(AND('Personal MTs'!S59&gt;7,'Personal MTs'!CJ59=""),"Wajib Diisi",IF(OR(AND('Personal MTs'!S59&gt;7,'Personal MTs'!CJ59&lt;1980),AND('Personal MTs'!S59&gt;7,'Personal MTs'!CJ59&gt;2016)),"Cek lagi","OK"))))))</f>
        <v>-</v>
      </c>
      <c r="CK59" s="103" t="str">
        <f>IF('Personal MTs'!S59="","-",IF('Personal MTs'!S59&lt;9,IF('Personal MTs'!CK59="","OK","Cek lagi Kolom S"),IF(AND('Personal MTs'!S59&lt;9,'Personal MTs'!CK59&lt;&gt;""),"Harap Dikosongkan",IF(AND('Personal MTs'!S59&lt;9,'Personal MTs'!CK59=""),"-",IF(AND('Personal MTs'!S59&gt;8,'Personal MTs'!CK59=""),"Wajib Diisi",IF(OR(AND('Personal MTs'!S59&gt;8,'Personal MTs'!CK59&lt;"01"),AND('Personal MTs'!S59&gt;8,'Personal MTs'!CK59&gt;"18")),"Tidak Valid","OK"))))))</f>
        <v>-</v>
      </c>
      <c r="CL59" s="103" t="str">
        <f>IF('Personal MTs'!S59="","-",IF('Personal MTs'!S59&lt;9,IF('Personal MTs'!CL59="","OK","Cek lagi Kolom S"),IF(AND('Personal MTs'!S59&lt;9,'Personal MTs'!CL59&lt;&gt;""),"Harap Dikosongkan",IF(AND('Personal MTs'!S59&lt;9,'Personal MTs'!CL59=""),"-",IF(AND('Personal MTs'!S59&gt;8,'Personal MTs'!CL59=""),"Wajib Diisi","OK")))))</f>
        <v>-</v>
      </c>
      <c r="CM59" s="103" t="str">
        <f>IF('Personal MTs'!S59="","-",IF('Personal MTs'!S59&lt;9,IF('Personal MTs'!CM59="","OK","Cek lagi Kolom S"),IF(AND('Personal MTs'!S59&lt;9,'Personal MTs'!CM59&lt;&gt;""),"Harap Dikosongkan",IF(AND('Personal MTs'!S59&lt;9,'Personal MTs'!CM59=""),"-",IF(AND('Personal MTs'!S59&gt;8,'Personal MTs'!CM59=""),"Wajib Diisi",IF(OR(AND('Personal MTs'!S59&gt;8,'Personal MTs'!CM59&lt;1980),AND('Personal MTs'!S59&gt;8,'Personal MTs'!CM59&gt;2016)),"Cek lagi","OK"))))))</f>
        <v>-</v>
      </c>
      <c r="CN59" s="103" t="str">
        <f>IF(AND('Personal MTs'!AH59=1,'Personal MTs'!U59=2,'Personal MTs'!AC59=1),IF(AND('Personal MTs'!AH59=1,'Personal MTs'!U59=2,'Personal MTs'!AC59=1,'Personal MTs'!CN59=""),"Wajib Diisi",IF(AND('Personal MTs'!AH59=1,'Personal MTs'!U59=2,'Personal MTs'!AC59=1,'Personal MTs'!CN59&lt;&gt;""),"OK","-")),IF('Personal MTs'!CN59&lt;&gt;"","Harap Dikosongkan","-"))</f>
        <v>-</v>
      </c>
      <c r="CO59" s="103" t="str">
        <f>IF(AND('Personal MTs'!AH59=1,'Personal MTs'!U59=2,'Personal MTs'!AC59=1),IF('Personal MTs'!CO59="","Wajib Diisi",IF(VALUE(RIGHT('Personal MTs'!CO59,4))&gt;2016,"Tahun cek lagi",IF(VALUE(RIGHT('Personal MTs'!CO59,4))&lt;1961,"Tahun cek lagi","OK"))),IF('Personal MTs'!CO59&lt;&gt;"","Harap dikosongkan","-"))</f>
        <v>-</v>
      </c>
      <c r="CP59" s="103" t="str">
        <f>IF(AND('Personal MTs'!AH59=1,'Personal MTs'!U59=2,'Personal MTs'!AC59=1,'Personal MTs'!V59=1),IF(AND('Personal MTs'!AH59=1,'Personal MTs'!U59=2,'Personal MTs'!AC59=1,'Personal MTs'!CP59="",,'Personal MTs'!V59=1),"Wajib Diisi",IF(AND('Personal MTs'!AH59=1,'Personal MTs'!U59=2,'Personal MTs'!AC59=1,'Personal MTs'!CP59&lt;&gt;"",'Personal MTs'!V59=1),"OK","-")),IF('Personal MTs'!CP59&lt;&gt;"","Harap Dikosongkan","-"))</f>
        <v>-</v>
      </c>
      <c r="CQ59" s="103" t="str">
        <f>IF(AND('Personal MTs'!AH59=1,'Personal MTs'!U59=2,'Personal MTs'!AC59=1,'Personal MTs'!V59=1),IF('Personal MTs'!CQ59="","Wajib Diisi",IF(VALUE(RIGHT('Personal MTs'!CQ59,4))&gt;2016,"Tahun cek lagi",IF(VALUE(RIGHT('Personal MTs'!CQ59,4))&lt;2006,"Tahun cek lagi","OK"))),IF('Personal MTs'!CQ59&lt;&gt;"","Harap dikosongkan","-"))</f>
        <v>-</v>
      </c>
      <c r="CR59" s="103" t="str">
        <f>IF(AND('Personal MTs'!AS59="",'Personal MTs'!CR59=""),"-",IF(AND('Personal MTs'!AS59=0,'Personal MTs'!CR59=""),"OK",IF(AND('Personal MTs'!AS59=1,'Personal MTs'!CR59=""),"Wajib Diisi",IF('Personal MTs'!AS59="",IF('Personal MTs'!CR59&lt;&gt;"","Harap dikosongkan","-"),IF('Personal MTs'!AS59&gt;1,IF('Personal MTs'!CR59="","-","Harap dikosongkan"),IF('Personal MTs'!CR59="","-",IF(LEN('Personal MTs'!CR59)&gt;54,"Tidak valid",IF(LEN('Personal MTs'!CR59)&lt;2,"Tidak valid",IF(VALUE('Personal MTs'!CR59)&lt;0,"Cek lagi","OK")))))))))</f>
        <v>-</v>
      </c>
      <c r="CS59" s="103" t="str">
        <f>IF(AND('Personal MTs'!AS59="",'Personal MTs'!CS59=""),"-",IF(AND('Personal MTs'!AS59=0,'Personal MTs'!CS59=""),"OK",IF(AND('Personal MTs'!AS59=1,'Personal MTs'!CS59=""),"Wajib Diisi",IF(OR('Personal MTs'!AS59="",'Personal MTs'!AS59=0),IF('Personal MTs'!CS59&lt;&gt;"","Harap dikosongkan","-"),IF('Personal MTs'!AS59&gt;1,IF('Personal MTs'!CS59="","-","Harap dikosongkan"),IF('Personal MTs'!CS59="","-",IF(('Personal MTs'!CS59)&gt;6,"Tidak Valid",IF(('Personal MTs'!CS59)&lt;1,"Tidak Valid",IF(VALUE('Personal MTs'!CS59)&lt;0,"Cek lagi","OK")))))))))</f>
        <v>-</v>
      </c>
      <c r="CT59" s="103" t="str">
        <f>IF(AND('Personal MTs'!AS59="",'Personal MTs'!CT59=""),"-",IF(AND('Personal MTs'!AS59=0,'Personal MTs'!CT59=""),"OK",IF(AND('Personal MTs'!AT59=1,'Personal MTs'!CT59=""),"Wajib Diisi",IF(AND('Personal MTs'!AT59&gt;1,'Personal MTs'!CT59=""),"OK",IF(AND('Personal MTs'!AT59&lt;&gt;1,'Personal MTs'!CT59&lt;&gt;""),"Harap Dikosongkan",IF(AND('Personal MTs'!AT59=1,'Personal MTs'!CT59&lt;&gt;""),IF(VALUE(RIGHT('Personal MTs'!CT59,4))&gt;2016,"Tahun cek lagi",IF(VALUE(RIGHT('Personal MTs'!CT59,4))&lt;2006,"Tahun cek lagi","OK")),"-"))))))</f>
        <v>-</v>
      </c>
      <c r="CU59" s="103" t="str">
        <f>IF(AND('Personal MTs'!AS59="",'Personal MTs'!CU59=""),"-",IF(AND('Personal MTs'!AS59=0,'Personal MTs'!CU59=""),"OK",IF(AND('Personal MTs'!AT59=1,'Personal MTs'!CU59=""),"Wajib Diisi",IF(AND('Personal MTs'!AT59&gt;1,'Personal MTs'!CT59=""),"OK",IF(AND('Personal MTs'!AT59&lt;&gt;1,'Personal MTs'!CU59&lt;&gt;""),"Harap Dikosongkan",IF(AND('Personal MTs'!AT59=1,'Personal MTs'!CU59&lt;&gt;""),IF(LEN('Personal MTs'!CU59)&gt;54,"Tidak Valid",IF(LEN('Personal MTs'!CU59)&lt;2,"Tidak Valid","OK")),"-"))))))</f>
        <v>-</v>
      </c>
      <c r="CV59" s="103" t="str">
        <f>IF(AND('Personal MTs'!AS59="",'Personal MTs'!CV59=""),"-",IF(AND('Personal MTs'!AS59=0,'Personal MTs'!CV59=""),"OK",IF(AND('Personal MTs'!AT59=1,'Personal MTs'!CV59=""),"Wajib Diisi",IF(AND('Personal MTs'!AT59&gt;1,'Personal MTs'!CV59=""),"OK",IF(AND('Personal MTs'!AT59&lt;&gt;1,'Personal MTs'!CV59&lt;&gt;""),"Harap Dikosongkan",IF(AND('Personal MTs'!AT59=1,'Personal MTs'!CV59&lt;&gt;""),IF(VALUE(RIGHT('Personal MTs'!CV59,4))&gt;2016,"Tahun cek lagi",IF(VALUE(RIGHT('Personal MTs'!CV59,4))&lt;2006,"Tahun cek lagi","OK")),"-"))))))</f>
        <v>-</v>
      </c>
      <c r="CW59" s="103" t="str">
        <f>IF(AND('Personal MTs'!AS59="",'Personal MTs'!CW59=""),"-",IF(AND('Personal MTs'!AS59=0,'Personal MTs'!CW59=""),"OK",IF(AND('Personal MTs'!AS59=1,'Personal MTs'!CW59=""),"Wajib Diisi",IF(AND('Personal MTs'!AS59&lt;&gt;1,'Personal MTs'!CW59&lt;&gt;""),"Harap Dikosongkan",IF(AND('Personal MTs'!AS59=1,'Personal MTs'!CW59&lt;&gt;""),IF(LEN('Personal MTs'!CW59)&gt;3,"Tidak Valid",IF(LEN('Personal MTs'!CW59)&lt;3,"Tidak Valid","OK")),"-")))))</f>
        <v>-</v>
      </c>
      <c r="CX59" s="103" t="str">
        <f>IF(AND('Personal MTs'!AS59="",'Personal MTs'!CX59=""),"-",IF(AND('Personal MTs'!AS59=0,'Personal MTs'!CX59=""),"OK",IF(AND('Personal MTs'!AS59=1,'Personal MTs'!CX59=""),"Wajib Diisi",IF(AND('Personal MTs'!AS59&lt;&gt;1,'Personal MTs'!CX59&lt;&gt;""),"Harap Dikosongkan",IF(AND('Personal MTs'!AS59=1,'Personal MTs'!CX59&lt;&gt;""),"OK","-")))))</f>
        <v>-</v>
      </c>
    </row>
    <row r="60" spans="1:102" s="23" customFormat="1" ht="15" customHeight="1">
      <c r="A60" s="30" t="str">
        <f>IF('Personal MTs'!A60="","-",IF(LEN('Personal MTs'!A60)&lt;&gt;12,"Tidak valid","OK"))</f>
        <v>-</v>
      </c>
      <c r="B60" s="30" t="str">
        <f>IF('Personal MTs'!B60="","-",IF(LEN('Personal MTs'!B60)&lt;&gt;8,"Tidak valid","OK"))</f>
        <v>-</v>
      </c>
      <c r="C60" s="31" t="str">
        <f>IF('Personal MTs'!C60="","-",IF(LEN('Personal MTs'!C60)&lt;5,"Cek lagi","OK"))</f>
        <v>-</v>
      </c>
      <c r="D60" s="30" t="str">
        <f>IF('Personal MTs'!D60="","-",IF('Personal MTs'!D60="MTsN","OK",IF('Personal MTs'!D60="MTsS","OK","Tidak valid")))</f>
        <v>-</v>
      </c>
      <c r="E60" s="30" t="str">
        <f>IF('Personal MTs'!E60="","-",IF(LEN('Personal MTs'!E60)&lt;5,"Cek lagi","OK"))</f>
        <v>-</v>
      </c>
      <c r="F60" s="30" t="str">
        <f>IF('Personal MTs'!F60="","-",IF(LEN('Personal MTs'!F60)&lt;4,"Cek lagi","OK"))</f>
        <v>-</v>
      </c>
      <c r="G60" s="30" t="str">
        <f>IF('Personal MTs'!G60="","-",IF(LEN('Personal MTs'!G60)&lt;4,"Cek lagi","OK"))</f>
        <v>-</v>
      </c>
      <c r="H60" s="30" t="str">
        <f>IF('Personal MTs'!H60="","-",IF(LEN('Personal MTs'!H60)&lt;4,"Cek lagi","OK"))</f>
        <v>-</v>
      </c>
      <c r="I60" s="30" t="str">
        <f>IF('Personal MTs'!I60="","-",IF(LEN('Personal MTs'!I60)&lt;4,"Cek lagi","OK"))</f>
        <v>-</v>
      </c>
      <c r="J60" s="30" t="str">
        <f>IF('Personal MTs'!J60="","-",IF(LEN('Personal MTs'!J60)&lt;&gt;5,"Tidak valid","OK"))</f>
        <v>-</v>
      </c>
      <c r="K60" s="30" t="str">
        <f>IF('Personal MTs'!K60="","-",IF(LEN('Personal MTs'!K60)&lt;&gt;18,"Tidak valid",IF(VALUE('Personal MTs'!K60)&lt;0,"Cek lagi","OK")))</f>
        <v>-</v>
      </c>
      <c r="L60" s="30" t="str">
        <f>IF('Personal MTs'!L60="","-",IF(LEN('Personal MTs'!L60)&lt;&gt;16,"Tidak valid","OK"))</f>
        <v>-</v>
      </c>
      <c r="M60" s="30" t="str">
        <f>IF('Personal MTs'!M60="","-",IF(LEN('Personal MTs'!M60)&lt;4,"Cek lagi","OK"))</f>
        <v>-</v>
      </c>
      <c r="N60" s="30" t="str">
        <f>IF('Personal MTs'!N60="","-",IF(LEN('Personal MTs'!N60)&lt;16,"Tidak valid","OK"))</f>
        <v>-</v>
      </c>
      <c r="O60" s="30" t="str">
        <f>IF('Personal MTs'!O60="","-",IF(LEN('Personal MTs'!O60)&lt;4,"Cek lagi","OK"))</f>
        <v>-</v>
      </c>
      <c r="P60" s="31" t="str">
        <f>IF('Personal MTs'!P60="","-",IF(VALUE(LEFT('Personal MTs'!P60,2))&gt;31,"Tanggal tidak valid",IF(VALUE(LEFT(RIGHT('Personal MTs'!P60,7),2))&gt;12,"Bulan tidak valid",IF(VALUE(RIGHT('Personal MTs'!P60,4))&gt;2000,"Umur terlalu muda",IF(VALUE(RIGHT('Personal MTs'!P60,4))&lt;1945,"Umur terlalu tua","OK")))))</f>
        <v>-</v>
      </c>
      <c r="Q60" s="30" t="str">
        <f>IF('Personal MTs'!Q60="","-",IF('Personal MTs'!Q60="L","OK",IF('Personal MTs'!Q60="P","OK","Tidak valid")))</f>
        <v>-</v>
      </c>
      <c r="R60" s="30" t="str">
        <f>IF('Personal MTs'!R60="","-",IF(LEN('Personal MTs'!R60)&lt;4,"Cek lagi","OK"))</f>
        <v>-</v>
      </c>
      <c r="S60" s="30" t="str">
        <f>IF('Personal MTs'!S60="","-",IF('Personal MTs'!S60&gt;9,"Tidak valid","OK"))</f>
        <v>-</v>
      </c>
      <c r="T60" s="30" t="str">
        <f>IF('Personal MTs'!S60="","-",IF('Personal MTs'!S60&gt;2,IF('Personal MTs'!T60="","Wajib Diisi",IF(VALUE('Personal MTs'!T60)&gt;18,"Tidak valid","OK")),IF('Personal MTs'!S60&lt;3,IF('Personal MTs'!T60="","OK","Harap dikosongkan"))))</f>
        <v>-</v>
      </c>
      <c r="U60" s="30" t="str">
        <f>IF('Personal MTs'!U60="","-",IF('Personal MTs'!U60&gt;2,"Tidak valid",IF('Personal MTs'!U60&lt;1,"Tidak valid","OK")))</f>
        <v>-</v>
      </c>
      <c r="V60" s="30" t="str">
        <f>IF('Personal MTs'!U60="",IF('Personal MTs'!V60="","-","Tidak valid"),IF('Personal MTs'!U60=2,IF('Personal MTs'!V60="","Wajib Diisi",IF(VALUE('Personal MTs'!V60)&gt;1,"Tidak valid","OK")),IF('Personal MTs'!U60=1,IF('Personal MTs'!V60="","OK","Harap dikosongkan"))))</f>
        <v>-</v>
      </c>
      <c r="W60" s="31" t="str">
        <f>IF('Personal MTs'!U60=1,"OK",IF('Personal MTs'!V60="",IF('Personal MTs'!W60&lt;&gt;"","Harap dikosongkan","-"),IF('Personal MTs'!V60=0,IF('Personal MTs'!W60&lt;&gt;"","Harap dikosongkan","OK"),IF('Personal MTs'!W60="","Wajib Diisi",IF(VALUE(LEFT('Personal MTs'!W60,2))&gt;31,"Tanggal tidak valid",IF(VALUE(LEFT(RIGHT('Personal MTs'!W60,7),2))&gt;12,"Bulan tidak valid",IF(VALUE(RIGHT('Personal MTs'!W60,4))&gt;2016,"Tahun cek lagi",IF(VALUE(RIGHT('Personal MTs'!W60,4))&lt;1990,"Tahun cek lagi","OK"))))))))</f>
        <v>-</v>
      </c>
      <c r="X60" s="30" t="str">
        <f>IF('Personal MTs'!U60="","-",IF('Personal MTs'!U60=1,IF('Personal MTs'!X60="","Wajib Diisi",IF(VALUE(LEFT('Personal MTs'!X60,2))&gt;14,"Tidak valid","OK")),IF('Personal MTs'!U60=2,(IF('Personal MTs'!V60&lt;1,IF('Personal MTs'!X60="","OK","Harap dikosongkan"),IF('Personal MTs'!X60="","Wajib Diisi",IF(VALUE(LEFT('Personal MTs'!X60,2))&gt;14,"Tidak valid","OK")))))))</f>
        <v>-</v>
      </c>
      <c r="Y60" s="31" t="str">
        <f>IF('Personal MTs'!U60="","-",IF('Personal MTs'!U60=2,"OK",IF('Personal MTs'!U60=1,IF('Personal MTs'!Y60="","Wajib Diisi",IF('Personal MTs'!Y60="","-",IF(VALUE(LEFT('Personal MTs'!Y60,2))&gt;31,"Tanggal tidak valid",IF(VALUE(LEFT(RIGHT('Personal MTs'!Y60,7),2))&gt;12,"Bulan tidak valid",IF(VALUE(RIGHT('Personal MTs'!Y60,4))&gt;2016,"Tahun cek lagi",IF(VALUE(RIGHT('Personal MTs'!Y60,4))&lt;1960,"Tahun cek lagi","OK")))))))))</f>
        <v>-</v>
      </c>
      <c r="Z60" s="31" t="str">
        <f>IF('Personal MTs'!Z60="","-",IF(VALUE(LEFT('Personal MTs'!Z60,2))&gt;31,"Tanggal tidak valid",IF(VALUE(LEFT(RIGHT('Personal MTs'!Z60,7),2))&gt;12,"Bulan tidak valid",IF(VALUE(RIGHT('Personal MTs'!Z60,4))&gt;2016,"Tahun cek lagi",IF(VALUE(RIGHT('Personal MTs'!Z60,4))&lt;1960,"Tahun cek lagi","OK")))))</f>
        <v>-</v>
      </c>
      <c r="AA60" s="31" t="str">
        <f>IF('Personal MTs'!AA60="","-",IF(VALUE(LEFT('Personal MTs'!AA60,2))&gt;31,"Tanggal tidak valid",IF(VALUE(LEFT(RIGHT('Personal MTs'!AA60,7),2))&gt;12,"Bulan tidak valid",IF(VALUE(RIGHT('Personal MTs'!AA60,4))&gt;2016,"Tahun cek lagi",IF(VALUE(RIGHT('Personal MTs'!AA60,4))&lt;1960,"Tahun cek lagi","OK")))))</f>
        <v>-</v>
      </c>
      <c r="AB60" s="30" t="str">
        <f>IF('Personal MTs'!AB60="","-",IF('Personal MTs'!AB60&gt;6,"Tidak valid",IF('Personal MTs'!AB60&lt;1,"Tidak valid","OK")))</f>
        <v>-</v>
      </c>
      <c r="AC60" s="30" t="str">
        <f>IF('Personal MTs'!AC60="","-",IF('Personal MTs'!AC60&gt;4,"Tidak valid",IF('Personal MTs'!AC60&lt;1,"Tidak valid","OK")))</f>
        <v>-</v>
      </c>
      <c r="AD60" s="30" t="str">
        <f>IF('Personal MTs'!AD60="","-",IF('Personal MTs'!AD60&gt;20000000,"Cek lagi","OK"))</f>
        <v>-</v>
      </c>
      <c r="AE60" s="30" t="str">
        <f>IF('Personal MTs'!AE60="","-",IF('Personal MTs'!AE60&gt;2,"Tidak valid",IF('Personal MTs'!AE60&lt;1,"Tidak valid","OK")))</f>
        <v>-</v>
      </c>
      <c r="AF60" s="30" t="str">
        <f>IF('Personal MTs'!AE60="",IF('Personal MTs'!AF60="","-","Harap dikosongkan"),IF('Personal MTs'!AE60=1,IF('Personal MTs'!AF60="","OK","Harap dikosongkan"),IF('Personal MTs'!AF60="","Wajib Diisi",IF('Personal MTs'!AF60&gt;8,"Tidak valid",IF('Personal MTs'!AF60&lt;1,"Tidak valid","OK")))))</f>
        <v>-</v>
      </c>
      <c r="AG60" s="53" t="str">
        <f>IF('Personal MTs'!AE60=1,IF('Personal MTs'!AG60="","OK","Harap dikosongkan"),IF('Personal MTs'!AF60="",IF('Personal MTs'!AF60="","-","Harap dikosongkan"),IF('Personal MTs'!AF60="",IF('Personal MTs'!AG60="","OK","Harap dikosongkan"),IF('Personal MTs'!AF60&lt;&gt;"",IF('Personal MTs'!AG60="","Wajib Diisi",IF(LEN('Personal MTs'!AG60)&lt;&gt;8,"Tidak valid","OK"))))))</f>
        <v>-</v>
      </c>
      <c r="AH60" s="30" t="str">
        <f>IF('Personal MTs'!AH60="","-",IF('Personal MTs'!AH60&gt;2,"Tidak valid",IF('Personal MTs'!AH60&lt;1,"Tidak valid","OK")))</f>
        <v>-</v>
      </c>
      <c r="AI60" s="30" t="str">
        <f>IF('Personal MTs'!AI60="","-",IF('Personal MTs'!AI60&gt;5,"Tidak valid",IF('Personal MTs'!AI60&lt;1,"Tidak valid","OK")))</f>
        <v>-</v>
      </c>
      <c r="AJ60" s="30" t="str">
        <f>IF('Personal MTs'!AH60="",IF('Personal MTs'!AJ60="","-","Kolom AA Wajib Diisi"),IF('Personal MTs'!AH60=1,IF('Personal MTs'!AJ60="","Wajib Diisi",IF(VALUE('Personal MTs'!AJ60)&gt;0,IF(VALUE('Personal MTs'!AJ60)&lt;34,"OK","Tidak valid"))),IF('Personal MTs'!AH60&gt;1,IF('Personal MTs'!AJ60="","OK","Harap dikosongkan"))))</f>
        <v>-</v>
      </c>
      <c r="AK60" s="30" t="str">
        <f>IF('Personal MTs'!AH60&amp;'Personal MTs'!AJ60&amp;'Personal MTs'!AK60="","-",IF(VALUE('Personal MTs'!AH60&amp;'Personal MTs'!AJ60&amp;'Personal MTs'!AK60)=2,"OK",IF('Personal MTs'!AJ60="",IF(VALUE('Personal MTs'!AK60)&gt;0,"Harap dikosongkan","-"),IF('Personal MTs'!AJ60&lt;&gt;"",IF(VALUE('Personal MTs'!AK60)&gt;0,IF(VALUE('Personal MTs'!AK60)&gt;50,"Cek lagi","OK"),"Wajib Diisi")))))</f>
        <v>-</v>
      </c>
      <c r="AL60" s="30" t="str">
        <f>IF('Personal MTs'!AH60="",IF('Personal MTs'!AL60="","-","Kolom Z Wajib Diisi"),IF('Personal MTs'!AH60=2,IF('Personal MTs'!AL60="","Wajib Diisi",IF(VALUE('Personal MTs'!AL60)&gt;0,IF(VALUE('Personal MTs'!AL60)&lt;9,"OK","Tidak valid"))),IF('Personal MTs'!AH60=1,IF('Personal MTs'!AL60="","OK","Harap dikosongkan"))))</f>
        <v>-</v>
      </c>
      <c r="AM60" s="30" t="str">
        <f>IF('Personal MTs'!AM60="","-",IF('Personal MTs'!AM60&gt;8,"Tidak valid","OK"))</f>
        <v>-</v>
      </c>
      <c r="AN60" s="30" t="str">
        <f>IF('Personal MTs'!AM60="",IF('Personal MTs'!AN60="","-",IF('Personal MTs'!AN60&lt;&gt;"","Kolom AC Wajib Diisi","OK")),IF('Personal MTs'!AM60&lt;&gt;"",IF('Personal MTs'!AN60="","Wajib Diisi",IF(VALUE('Personal MTs'!AN60)&gt;24,"Cek lagi","OK"))))</f>
        <v>-</v>
      </c>
      <c r="AO60" s="30" t="str">
        <f>IF('Personal MTs'!AO60="","-",IF('Personal MTs'!AO60&gt;8,"Tidak valid","OK"))</f>
        <v>-</v>
      </c>
      <c r="AP60" s="53" t="str">
        <f>IF('Personal MTs'!AO60="",IF('Personal MTs'!AP60="","-","Harap dikosongkan"),IF('Personal MTs'!AO60&lt;&gt;"",IF('Personal MTs'!AP60="","Wajib Diisi",IF(LEN('Personal MTs'!AP60)&lt;&gt;8,"Tidak valid","OK"))))</f>
        <v>-</v>
      </c>
      <c r="AQ60" s="30" t="str">
        <f>IF('Personal MTs'!AO60="",IF('Personal MTs'!AQ60="","-","Kolom AG Wajib Diisi"),IF('Personal MTs'!AO60&lt;9,IF('Personal MTs'!AQ60="","Wajib Diisi",IF(VALUE('Personal MTs'!AQ60)&lt;34,IF(VALUE('Personal MTs'!AQ60)&gt;0,"OK","Tidak valid")))))</f>
        <v>-</v>
      </c>
      <c r="AR60" s="30" t="str">
        <f>IF('Personal MTs'!AO60="",IF('Personal MTs'!AR60="","-",IF('Personal MTs'!AR60&lt;&gt;"","Kolom AG Wajib Diisi","OK")),IF('Personal MTs'!AO60&lt;&gt;"",IF('Personal MTs'!AR60="","Wajib Diisi",IF(VALUE('Personal MTs'!AR60)&gt;50,"Cek lagi","OK"))))</f>
        <v>-</v>
      </c>
      <c r="AS60" s="30" t="str">
        <f>IF('Personal MTs'!AS60="","-",IF('Personal MTs'!AS60&gt;1,"Tidak valid",IF('Personal MTs'!AS60&lt;0,"Tidak valid","OK")))</f>
        <v>-</v>
      </c>
      <c r="AT60" s="30" t="str">
        <f>IF('Personal MTs'!AS60="",IF('Personal MTs'!AT60&lt;&gt;"","Harap dikosongkan","-"),IF('Personal MTs'!AS60=0,IF('Personal MTs'!AT60&lt;&gt;"","Harap dikosongkan","OK"),IF('Personal MTs'!AT60="","Wajib Diisi",IF('Personal MTs'!AT60&gt;3,"Tidak valid",IF('Personal MTs'!AT60&lt;1,"Tidak valid","OK")))))</f>
        <v>-</v>
      </c>
      <c r="AU60" s="30" t="str">
        <f>IF('Personal MTs'!AS60="",IF('Personal MTs'!AU60&lt;&gt;"","Harap dikosongkan","-"),IF('Personal MTs'!AT60&lt;&gt;1,IF('Personal MTs'!AU60="","OK","Harap dikosongkan"),IF('Personal MTs'!AU60="","Wajib Diisi",IF('Personal MTs'!AU60&gt;2016,"Cek lagi",IF('Personal MTs'!AU60&lt;2005,"Cek lagi","OK")))))</f>
        <v>-</v>
      </c>
      <c r="AV60" s="30" t="str">
        <f>IF('Personal MTs'!AS60="",IF('Personal MTs'!AV60&lt;&gt;"","Harap dikosongkan","-"),IF('Personal MTs'!AT60&lt;&gt;1,IF('Personal MTs'!AV60="","OK","Harap dikosongkan"),IF('Personal MTs'!AV60="","Wajib Diisi",IF(VALUE('Personal MTs'!AV60)&gt;33,"Tidak valid",IF(VALUE('Personal MTs'!AV60)&lt;1,"Tidak valid","OK")))))</f>
        <v>-</v>
      </c>
      <c r="AW60" s="30" t="str">
        <f>IF('Personal MTs'!AS60="",IF('Personal MTs'!AW60="","-","Harap dikosongkan"),IF('Personal MTs'!AS60=0,IF('Personal MTs'!AW60="","OK","Harap dikosongkan"),IF('Personal MTs'!AT60="",IF('Personal MTs'!AW60="","-","Harap dikosongkan"),IF('Personal MTs'!AT60&lt;&gt;1,IF('Personal MTs'!AW60="","OK","Harap dikosongkan"),IF('Personal MTs'!AW60="","OK",IF(LEN('Personal MTs'!AW60)&lt;12,"Tidak valid",IF(LEN('Personal MTs'!AW60)&gt;14,"Tidak valid","OK")))))))</f>
        <v>-</v>
      </c>
      <c r="AX60" s="31" t="str">
        <f>IF('Personal MTs'!AS60="",IF('Personal MTs'!AX60="","-","Harap dikosongkan"),IF('Personal MTs'!AS60=0,IF('Personal MTs'!AX60="","OK","Harap dikosongkan"),IF('Personal MTs'!AT60="",IF('Personal MTs'!AX60="","-","Harap dikosongkan"),IF('Personal MTs'!AT60&lt;&gt;1,IF('Personal MTs'!AX60="","OK","Harap dikosongkan"),IF('Personal MTs'!AW60="",IF('Personal MTs'!AX60="","OK","Harap dikosongkan"),IF('Personal MTs'!AX60="","Wajib diisi",IF(LEN('Personal MTs'!AX60)&lt;5,"Cek lagi","OK")))))))</f>
        <v>-</v>
      </c>
      <c r="AY60" s="31" t="str">
        <f>IF('Personal MTs'!AS60="",IF('Personal MTs'!AY60="","-","Harap dikosongkan"),IF('Personal MTs'!AS60=0,IF('Personal MTs'!AY60="","OK","Harap dikosongkan"),IF('Personal MTs'!AT60="",IF('Personal MTs'!AY60="","-","Harap dikosongkan"),IF('Personal MTs'!AT60&lt;&gt;1,IF('Personal MTs'!AY60="","OK","Harap dikosongkan"),IF('Personal MTs'!AW60="",IF('Personal MTs'!AY60="","OK","Harap dikosongkan"),IF('Personal MTs'!AY60="","Wajib diisi",IF(VALUE(LEFT('Personal MTs'!AY60,2))&gt;31,"Tanggal tidak valid",IF(VALUE(LEFT(RIGHT('Personal MTs'!AY60,7),2))&gt;12,"Bulan tidak valid",IF(VALUE(RIGHT('Personal MTs'!AY60,4))&gt;2016,"Tahun cek lagi",IF(VALUE(RIGHT('Personal MTs'!AY60,4))&lt;2005,"Tahun cek lagi","OK"))))))))))</f>
        <v>-</v>
      </c>
      <c r="AZ60" s="30" t="str">
        <f>IF('Personal MTs'!AS60="",IF('Personal MTs'!AZ60="","-","Harap dikosongkan"),IF('Personal MTs'!AS60=0,IF('Personal MTs'!AZ60="","OK","Harap dikosongkan"),IF('Personal MTs'!AT60="",IF('Personal MTs'!AZ60="","-","Harap dikosongkan"),IF('Personal MTs'!AT60&lt;&gt;1,IF('Personal MTs'!AZ60="","OK","Harap dikosongkan"),IF('Personal MTs'!AW60="",IF('Personal MTs'!AZ60="","OK","Harap dikosongkan"),IF('Personal MTs'!AW60&lt;&gt;"",IF('Personal MTs'!AZ60="","Wajib diisi",IF('Personal MTs'!AZ60&gt;1,"Tidak valid","OK"))))))))</f>
        <v>-</v>
      </c>
      <c r="BA60" s="30" t="str">
        <f>IF('Personal MTs'!AS60="",IF('Personal MTs'!BA60="","-","Harap dikosongkan"),IF('Personal MTs'!AS60=0,IF('Personal MTs'!BA60="","OK","Harap dikosongkan"),IF('Personal MTs'!AT60="",IF('Personal MTs'!BA60="","-","Harap dikosongkan"),IF('Personal MTs'!AT60&lt;&gt;1,IF('Personal MTs'!BA60="","OK","Harap dikosongkan"),IF('Personal MTs'!AZ60=0,IF('Personal MTs'!BA60="","OK","Harap dikosongkan"),IF('Personal MTs'!AZ60=1,IF('Personal MTs'!BA60="","Wajib diisi",IF('Personal MTs'!AZ60="",IF('Personal MTs'!BA60="","-","Harap dikosongkan"),IF('Personal MTs'!AZ60=0,IF('Personal MTs'!BA60="","OK","Harap dikosongkan"),IF('Personal MTs'!BA60="","Wajib diisi",IF('Personal MTs'!BA60&gt;2016,"Tidak valid",IF('Personal MTs'!BA60&lt;2005,"Tidak valid",IF('Personal MTs'!BA60&gt;'Personal MTs'!BA60,"Cek lagi","OK")))))))))))))</f>
        <v>-</v>
      </c>
      <c r="BB60" s="30" t="str">
        <f>IF('Personal MTs'!AS60="",IF('Personal MTs'!BB60="","-","Harap dikosongkan"),IF('Personal MTs'!AS60=0,IF('Personal MTs'!BB60="","OK","Harap dikosongkan"),IF('Personal MTs'!AT60="",IF('Personal MTs'!BB60="","-","Harap dikosongkan"),IF('Personal MTs'!AT60&lt;&gt;1,IF('Personal MTs'!BB60="","OK","Harap dikosongkan"),IF('Personal MTs'!AZ60=0,IF('Personal MTs'!BB60="","OK","Harap dikosongkan"),IF('Personal MTs'!AZ60=1,IF('Personal MTs'!BB60="","Wajib diisi",IF('Personal MTs'!AZ60="",IF('Personal MTs'!BB60="","-","Harap dikosongkan"),IF('Personal MTs'!AZ60=0,IF('Personal MTs'!BB60="","OK","Harap dikosongkan"),IF('Personal MTs'!BB60="","Wajib diisi",IF('Personal MTs'!BB60&gt;20000000,"Cek lagi",IF('Personal MTs'!BB60&lt;100000,"Cek lagi","OK"))))))))))))</f>
        <v>-</v>
      </c>
      <c r="BC60" s="30" t="str">
        <f>IF('Personal MTs'!BC60="","-",IF('Personal MTs'!BC60&gt;1,"Tidak valid","OK"))</f>
        <v>-</v>
      </c>
      <c r="BD60" s="30" t="str">
        <f>IF('Personal MTs'!BC60="",IF('Personal MTs'!BD60="","-","Harap dikosongkan"),IF('Personal MTs'!BC60=0,IF('Personal MTs'!BD60="","OK","Harap dikosongkan"),IF('Personal MTs'!BD60="","Wajib Diisi",IF('Personal MTs'!BD60&gt;2016,"Tidak valid",IF('Personal MTs'!BD60&lt;2005,"Tidak valid","OK")))))</f>
        <v>-</v>
      </c>
      <c r="BE60" s="30" t="str">
        <f>IF('Personal MTs'!BC60="",IF('Personal MTs'!BE60="","-","Harap dikosongkan"),IF('Personal MTs'!BC60=0,IF('Personal MTs'!BE60="","OK","Harap dikosongkan"),IF('Personal MTs'!BE60="","Wajib Diisi",IF('Personal MTs'!BE60&gt;2000000,"Cek lagi",IF('Personal MTs'!BE60&lt;50000,"Cek lagi","OK")))))</f>
        <v>-</v>
      </c>
      <c r="BF60" s="30" t="str">
        <f>IF('Personal MTs'!BF60="","-",IF('Personal MTs'!BF60&gt;1,"Tidak valid","OK"))</f>
        <v>-</v>
      </c>
      <c r="BG60" s="30" t="str">
        <f>IF('Personal MTs'!BF60="",IF('Personal MTs'!BG60&lt;&gt;"","Harap dikosongkan","-"),IF('Personal MTs'!BF60=0,IF('Personal MTs'!BG60&lt;&gt;"","Harap dikosongkan","OK"),IF('Personal MTs'!BG60="","Wajib Diisi",IF('Personal MTs'!BG60&gt;4,"Tidak valid",IF('Personal MTs'!BG60&lt;1,"Tidak valid","OK")))))</f>
        <v>-</v>
      </c>
      <c r="BH60" s="30" t="str">
        <f>IF('Personal MTs'!BF60="",IF('Personal MTs'!BH60&lt;&gt;"","Harap dikosongkan","-"),IF('Personal MTs'!BF60=0,IF('Personal MTs'!BH60&lt;&gt;"","Harap dikosongkan","OK"),IF('Personal MTs'!BH60="","Wajib Diisi",IF('Personal MTs'!BH60&gt;4,"Tidak valid",IF('Personal MTs'!BH60&lt;1,"Tidak valid","OK")))))</f>
        <v>-</v>
      </c>
      <c r="BI60" s="30" t="str">
        <f>IF('Personal MTs'!BF60="",IF('Personal MTs'!BI60&lt;&gt;"","Harap dikosongkan","-"),IF('Personal MTs'!BF60=0,IF('Personal MTs'!BI60&lt;&gt;"","Harap dikosongkan","OK"),IF('Personal MTs'!BI60="","Wajib Diisi",IF('Personal MTs'!BI60&gt;2015,"Tidak valid",IF('Personal MTs'!BI60&lt;1980,"Tidak valid","OK")))))</f>
        <v>-</v>
      </c>
      <c r="BJ60" s="30" t="str">
        <f>IF('Personal MTs'!BJ60="","-",IF('Personal MTs'!BJ60&gt;1,"Tidak valid","OK"))</f>
        <v>-</v>
      </c>
      <c r="BK60" s="30" t="str">
        <f>IF('Personal MTs'!BJ60="",IF('Personal MTs'!BK60&lt;&gt;"","Kolom BJ harus diisi","-"),IF('Personal MTs'!BJ60=0,IF('Personal MTs'!BK60&lt;&gt;"","Harap dikosongkan","OK"),IF('Personal MTs'!BK60="","Wajib Diisi",IF('Personal MTs'!BK60&gt;2016,"Tidak valid",IF('Personal MTs'!BK60&lt;1980,"Tidak valid","OK")))))</f>
        <v>-</v>
      </c>
      <c r="BL60" s="30" t="str">
        <f>IF('Personal MTs'!BL60="","-",IF('Personal MTs'!BL60&gt;1,"Tidak valid","OK"))</f>
        <v>-</v>
      </c>
      <c r="BM60" s="30" t="str">
        <f>IF('Personal MTs'!BL60="",IF('Personal MTs'!BM60&lt;&gt;"","Kolom BL harus diisi","-"),IF('Personal MTs'!BL60=0,IF('Personal MTs'!BM60&lt;&gt;"","Harap dikosongkan","OK"),IF('Personal MTs'!BM60="","Wajib Diisi",IF('Personal MTs'!BM60&gt;2016,"Tidak valid",IF('Personal MTs'!BM60&lt;1980,"Tidak valid","OK")))))</f>
        <v>-</v>
      </c>
      <c r="BN60" s="30" t="str">
        <f>IF('Personal MTs'!BN60="","-",IF('Personal MTs'!BN60&gt;1,"Tidak valid","OK"))</f>
        <v>-</v>
      </c>
      <c r="BO60" s="30" t="str">
        <f>IF('Personal MTs'!BN60="",IF('Personal MTs'!BO60&lt;&gt;"","Kolom BN harus diisi","-"),IF('Personal MTs'!BN60=0,IF('Personal MTs'!BO60&lt;&gt;"","Harap dikosongkan","OK"),IF('Personal MTs'!BO60="","Wajib Diisi",IF('Personal MTs'!BO60&gt;2016,"Tidak valid",IF('Personal MTs'!BO60&lt;1980,"Tidak valid","OK")))))</f>
        <v>-</v>
      </c>
      <c r="BP60" s="30" t="str">
        <f>IF('Personal MTs'!BP60="","-",IF('Personal MTs'!BP60&gt;1,"Tidak valid","OK"))</f>
        <v>-</v>
      </c>
      <c r="BQ60" s="30" t="str">
        <f>IF('Personal MTs'!BP60="",IF('Personal MTs'!BQ60&lt;&gt;"","Kolom BP harus diisi","-"),IF('Personal MTs'!BP60=0,IF('Personal MTs'!BQ60&lt;&gt;"","Harap dikosongkan","OK"),IF('Personal MTs'!BQ60="","Wajib Diisi",IF('Personal MTs'!BQ60&gt;2016,"Tidak valid",IF('Personal MTs'!BQ60&lt;1980,"Tidak valid","OK")))))</f>
        <v>-</v>
      </c>
      <c r="BR60" s="30" t="str">
        <f>IF('Personal MTs'!BR60="","-",IF('Personal MTs'!BR60&gt;1,"Tidak valid","OK"))</f>
        <v>-</v>
      </c>
      <c r="BS60" s="30" t="str">
        <f>IF('Personal MTs'!BR60="",IF('Personal MTs'!BS60&lt;&gt;"","Kolom BR harus diisi","-"),IF('Personal MTs'!BR60=0,IF('Personal MTs'!BS60&lt;&gt;"","Harap dikosongkan","OK"),IF('Personal MTs'!BS60="","Wajib Diisi",IF('Personal MTs'!BS60&gt;2016,"Tidak valid",IF('Personal MTs'!BS60&lt;1980,"Tidak valid","OK")))))</f>
        <v>-</v>
      </c>
      <c r="BT60" s="30" t="str">
        <f>IF('Personal MTs'!BT60="","-",IF(LEN('Personal MTs'!BT60)&lt;5,"Cek lagi","OK"))</f>
        <v>-</v>
      </c>
      <c r="BU60" s="30" t="str">
        <f>IF('Personal MTs'!BU60="","-",IF(LEN('Personal MTs'!BU60)&lt;4,"Cek lagi","OK"))</f>
        <v>-</v>
      </c>
      <c r="BV60" s="30" t="str">
        <f>IF('Personal MTs'!BV60="","-",IF(LEN('Personal MTs'!BV60)&lt;4,"Cek lagi","OK"))</f>
        <v>-</v>
      </c>
      <c r="BW60" s="30" t="str">
        <f>IF('Personal MTs'!BW60="","-",IF(LEN('Personal MTs'!BW60)&lt;4,"Cek lagi","OK"))</f>
        <v>-</v>
      </c>
      <c r="BX60" s="30" t="str">
        <f>IF('Personal MTs'!BX60="","-",IF(LEN('Personal MTs'!BX60)&lt;4,"Cek lagi","OK"))</f>
        <v>-</v>
      </c>
      <c r="BY60" s="30" t="str">
        <f>IF('Personal MTs'!BY60="","-",IF(LEN('Personal MTs'!BY60)&lt;&gt;5,"Tidak valid","OK"))</f>
        <v>-</v>
      </c>
      <c r="BZ60" s="30" t="str">
        <f>IF('Personal MTs'!BZ60="","-",IF('Personal MTs'!BZ60&gt;5,"Tidak valid",IF('Personal MTs'!BZ60&lt;1,"Tidak valid","OK")))</f>
        <v>-</v>
      </c>
      <c r="CA60" s="30" t="str">
        <f>IF('Personal MTs'!CA60="","-",IF('Personal MTs'!CA60&gt;8,"Tidak valid",IF('Personal MTs'!CA60&lt;1,"Tidak valid","OK")))</f>
        <v>-</v>
      </c>
      <c r="CB60" s="30" t="str">
        <f>IF('Personal MTs'!CB60="","-",IF(LEN('Personal MTs'!CB60)&lt;9,"Cek lagi",IF(LEN('Personal MTs'!CB60)&gt;14,"Cek lagi","OK")))</f>
        <v>-</v>
      </c>
      <c r="CC60" s="103" t="str">
        <f>IF('Personal MTs'!CC60="","-",IF('Personal MTs'!CC60&gt;6,"Tidak valid",IF('Personal MTs'!CC60&lt;1,"Tidak valid","OK")))</f>
        <v>-</v>
      </c>
      <c r="CD60" s="103" t="str">
        <f>IF('Personal MTs'!CD60="","-",IF('Personal MTs'!CD60&gt;6,"Tidak valid",IF('Personal MTs'!CD60&lt;1,"Tidak valid","OK")))</f>
        <v>-</v>
      </c>
      <c r="CE60" s="103" t="str">
        <f>IF('Personal MTs'!S60="","-",IF('Personal MTs'!S60&lt;6,IF('Personal MTs'!CE60="","OK","Cek lagi Kolom S"),IF(AND('Personal MTs'!S60&lt;6,'Personal MTs'!CE60&lt;&gt;""),"Harap Dikosongkan",IF(AND('Personal MTs'!S60&lt;6,'Personal MTs'!CE60=""),"-",IF(AND('Personal MTs'!S60&gt;5,'Personal MTs'!CE60=""),"Wajib Diisi",IF(OR(AND('Personal MTs'!S60&gt;5,'Personal MTs'!CE60&lt;"01"),AND('Personal MTs'!S60&gt;5,'Personal MTs'!CE60&gt;"18")),"Tidak Valid","OK"))))))</f>
        <v>-</v>
      </c>
      <c r="CF60" s="103" t="str">
        <f>IF('Personal MTs'!S60="","-",IF('Personal MTs'!S60&lt;6,IF('Personal MTs'!CF60="","OK","Cek lagi Kolom S"),IF(AND('Personal MTs'!S60&lt;6,'Personal MTs'!CF60&lt;&gt;""),"Harap Dikosongkan",IF(AND('Personal MTs'!S60&lt;6,'Personal MTs'!CF60=""),"-",IF(AND('Personal MTs'!S60&gt;5,'Personal MTs'!CF60=""),"Wajib Diisi","OK")))))</f>
        <v>-</v>
      </c>
      <c r="CG60" s="103" t="str">
        <f>IF('Personal MTs'!S60="","-",IF('Personal MTs'!S60&lt;6,IF('Personal MTs'!CG60="","OK","Cek lagi Kolom S"),IF(AND('Personal MTs'!S60&lt;6,'Personal MTs'!CG60&lt;&gt;""),"Harap Dikosongkan",IF(AND('Personal MTs'!S60&lt;6,'Personal MTs'!CG60=""),"-",IF(AND('Personal MTs'!S60&gt;5,'Personal MTs'!CG60=""),"Wajib Diisi",IF(OR(AND('Personal MTs'!S60&gt;5,'Personal MTs'!CG60&lt;1980),AND('Personal MTs'!S60&gt;5,'Personal MTs'!CG60&gt;2016)),"Cek lagi","OK"))))))</f>
        <v>-</v>
      </c>
      <c r="CH60" s="103" t="str">
        <f>IF('Personal MTs'!S60="","-",IF('Personal MTs'!S60&lt;8,IF('Personal MTs'!CH60="","OK","Cek lagi Kolom S"),IF(AND('Personal MTs'!S60&lt;8,'Personal MTs'!CH60&lt;&gt;""),"Harap Dikosongkan",IF(AND('Personal MTs'!S60&lt;8,'Personal MTs'!CH60=""),"-",IF(AND('Personal MTs'!S60&gt;7,'Personal MTs'!CH60=""),"Wajib Diisi",IF(OR(AND('Personal MTs'!S60&gt;7,'Personal MTs'!CH60&lt;"01"),AND('Personal MTs'!S60&gt;7,'Personal MTs'!CH60&gt;"18")),"Tidak Valid","OK"))))))</f>
        <v>-</v>
      </c>
      <c r="CI60" s="103" t="str">
        <f>IF('Personal MTs'!S60="","-",IF('Personal MTs'!S60&lt;8,IF('Personal MTs'!CI60="","OK","Cek lagi Kolom S"),IF(AND('Personal MTs'!S60&lt;8,'Personal MTs'!CI60&lt;&gt;""),"Harap Dikosongkan",IF(AND('Personal MTs'!S60&lt;8,'Personal MTs'!CI60=""),"-",IF(AND('Personal MTs'!S60&gt;7,'Personal MTs'!CI60=""),"Wajib Diisi","OK")))))</f>
        <v>-</v>
      </c>
      <c r="CJ60" s="103" t="str">
        <f>IF('Personal MTs'!S60="","-",IF('Personal MTs'!S60&lt;8,IF('Personal MTs'!CJ60="","OK","Cek lagi Kolom S"),IF(AND('Personal MTs'!S60&lt;8,'Personal MTs'!CJ60&lt;&gt;""),"Harap Dikosongkan",IF(AND('Personal MTs'!S60&lt;8,'Personal MTs'!CJ60=""),"-",IF(AND('Personal MTs'!S60&gt;7,'Personal MTs'!CJ60=""),"Wajib Diisi",IF(OR(AND('Personal MTs'!S60&gt;7,'Personal MTs'!CJ60&lt;1980),AND('Personal MTs'!S60&gt;7,'Personal MTs'!CJ60&gt;2016)),"Cek lagi","OK"))))))</f>
        <v>-</v>
      </c>
      <c r="CK60" s="103" t="str">
        <f>IF('Personal MTs'!S60="","-",IF('Personal MTs'!S60&lt;9,IF('Personal MTs'!CK60="","OK","Cek lagi Kolom S"),IF(AND('Personal MTs'!S60&lt;9,'Personal MTs'!CK60&lt;&gt;""),"Harap Dikosongkan",IF(AND('Personal MTs'!S60&lt;9,'Personal MTs'!CK60=""),"-",IF(AND('Personal MTs'!S60&gt;8,'Personal MTs'!CK60=""),"Wajib Diisi",IF(OR(AND('Personal MTs'!S60&gt;8,'Personal MTs'!CK60&lt;"01"),AND('Personal MTs'!S60&gt;8,'Personal MTs'!CK60&gt;"18")),"Tidak Valid","OK"))))))</f>
        <v>-</v>
      </c>
      <c r="CL60" s="103" t="str">
        <f>IF('Personal MTs'!S60="","-",IF('Personal MTs'!S60&lt;9,IF('Personal MTs'!CL60="","OK","Cek lagi Kolom S"),IF(AND('Personal MTs'!S60&lt;9,'Personal MTs'!CL60&lt;&gt;""),"Harap Dikosongkan",IF(AND('Personal MTs'!S60&lt;9,'Personal MTs'!CL60=""),"-",IF(AND('Personal MTs'!S60&gt;8,'Personal MTs'!CL60=""),"Wajib Diisi","OK")))))</f>
        <v>-</v>
      </c>
      <c r="CM60" s="103" t="str">
        <f>IF('Personal MTs'!S60="","-",IF('Personal MTs'!S60&lt;9,IF('Personal MTs'!CM60="","OK","Cek lagi Kolom S"),IF(AND('Personal MTs'!S60&lt;9,'Personal MTs'!CM60&lt;&gt;""),"Harap Dikosongkan",IF(AND('Personal MTs'!S60&lt;9,'Personal MTs'!CM60=""),"-",IF(AND('Personal MTs'!S60&gt;8,'Personal MTs'!CM60=""),"Wajib Diisi",IF(OR(AND('Personal MTs'!S60&gt;8,'Personal MTs'!CM60&lt;1980),AND('Personal MTs'!S60&gt;8,'Personal MTs'!CM60&gt;2016)),"Cek lagi","OK"))))))</f>
        <v>-</v>
      </c>
      <c r="CN60" s="103" t="str">
        <f>IF(AND('Personal MTs'!AH60=1,'Personal MTs'!U60=2,'Personal MTs'!AC60=1),IF(AND('Personal MTs'!AH60=1,'Personal MTs'!U60=2,'Personal MTs'!AC60=1,'Personal MTs'!CN60=""),"Wajib Diisi",IF(AND('Personal MTs'!AH60=1,'Personal MTs'!U60=2,'Personal MTs'!AC60=1,'Personal MTs'!CN60&lt;&gt;""),"OK","-")),IF('Personal MTs'!CN60&lt;&gt;"","Harap Dikosongkan","-"))</f>
        <v>-</v>
      </c>
      <c r="CO60" s="103" t="str">
        <f>IF(AND('Personal MTs'!AH60=1,'Personal MTs'!U60=2,'Personal MTs'!AC60=1),IF('Personal MTs'!CO60="","Wajib Diisi",IF(VALUE(RIGHT('Personal MTs'!CO60,4))&gt;2016,"Tahun cek lagi",IF(VALUE(RIGHT('Personal MTs'!CO60,4))&lt;1961,"Tahun cek lagi","OK"))),IF('Personal MTs'!CO60&lt;&gt;"","Harap dikosongkan","-"))</f>
        <v>-</v>
      </c>
      <c r="CP60" s="103" t="str">
        <f>IF(AND('Personal MTs'!AH60=1,'Personal MTs'!U60=2,'Personal MTs'!AC60=1,'Personal MTs'!V60=1),IF(AND('Personal MTs'!AH60=1,'Personal MTs'!U60=2,'Personal MTs'!AC60=1,'Personal MTs'!CP60="",,'Personal MTs'!V60=1),"Wajib Diisi",IF(AND('Personal MTs'!AH60=1,'Personal MTs'!U60=2,'Personal MTs'!AC60=1,'Personal MTs'!CP60&lt;&gt;"",'Personal MTs'!V60=1),"OK","-")),IF('Personal MTs'!CP60&lt;&gt;"","Harap Dikosongkan","-"))</f>
        <v>-</v>
      </c>
      <c r="CQ60" s="103" t="str">
        <f>IF(AND('Personal MTs'!AH60=1,'Personal MTs'!U60=2,'Personal MTs'!AC60=1,'Personal MTs'!V60=1),IF('Personal MTs'!CQ60="","Wajib Diisi",IF(VALUE(RIGHT('Personal MTs'!CQ60,4))&gt;2016,"Tahun cek lagi",IF(VALUE(RIGHT('Personal MTs'!CQ60,4))&lt;2006,"Tahun cek lagi","OK"))),IF('Personal MTs'!CQ60&lt;&gt;"","Harap dikosongkan","-"))</f>
        <v>-</v>
      </c>
      <c r="CR60" s="103" t="str">
        <f>IF(AND('Personal MTs'!AS60="",'Personal MTs'!CR60=""),"-",IF(AND('Personal MTs'!AS60=0,'Personal MTs'!CR60=""),"OK",IF(AND('Personal MTs'!AS60=1,'Personal MTs'!CR60=""),"Wajib Diisi",IF('Personal MTs'!AS60="",IF('Personal MTs'!CR60&lt;&gt;"","Harap dikosongkan","-"),IF('Personal MTs'!AS60&gt;1,IF('Personal MTs'!CR60="","-","Harap dikosongkan"),IF('Personal MTs'!CR60="","-",IF(LEN('Personal MTs'!CR60)&gt;54,"Tidak valid",IF(LEN('Personal MTs'!CR60)&lt;2,"Tidak valid",IF(VALUE('Personal MTs'!CR60)&lt;0,"Cek lagi","OK")))))))))</f>
        <v>-</v>
      </c>
      <c r="CS60" s="103" t="str">
        <f>IF(AND('Personal MTs'!AS60="",'Personal MTs'!CS60=""),"-",IF(AND('Personal MTs'!AS60=0,'Personal MTs'!CS60=""),"OK",IF(AND('Personal MTs'!AS60=1,'Personal MTs'!CS60=""),"Wajib Diisi",IF(OR('Personal MTs'!AS60="",'Personal MTs'!AS60=0),IF('Personal MTs'!CS60&lt;&gt;"","Harap dikosongkan","-"),IF('Personal MTs'!AS60&gt;1,IF('Personal MTs'!CS60="","-","Harap dikosongkan"),IF('Personal MTs'!CS60="","-",IF(('Personal MTs'!CS60)&gt;6,"Tidak Valid",IF(('Personal MTs'!CS60)&lt;1,"Tidak Valid",IF(VALUE('Personal MTs'!CS60)&lt;0,"Cek lagi","OK")))))))))</f>
        <v>-</v>
      </c>
      <c r="CT60" s="103" t="str">
        <f>IF(AND('Personal MTs'!AS60="",'Personal MTs'!CT60=""),"-",IF(AND('Personal MTs'!AS60=0,'Personal MTs'!CT60=""),"OK",IF(AND('Personal MTs'!AT60=1,'Personal MTs'!CT60=""),"Wajib Diisi",IF(AND('Personal MTs'!AT60&gt;1,'Personal MTs'!CT60=""),"OK",IF(AND('Personal MTs'!AT60&lt;&gt;1,'Personal MTs'!CT60&lt;&gt;""),"Harap Dikosongkan",IF(AND('Personal MTs'!AT60=1,'Personal MTs'!CT60&lt;&gt;""),IF(VALUE(RIGHT('Personal MTs'!CT60,4))&gt;2016,"Tahun cek lagi",IF(VALUE(RIGHT('Personal MTs'!CT60,4))&lt;2006,"Tahun cek lagi","OK")),"-"))))))</f>
        <v>-</v>
      </c>
      <c r="CU60" s="103" t="str">
        <f>IF(AND('Personal MTs'!AS60="",'Personal MTs'!CU60=""),"-",IF(AND('Personal MTs'!AS60=0,'Personal MTs'!CU60=""),"OK",IF(AND('Personal MTs'!AT60=1,'Personal MTs'!CU60=""),"Wajib Diisi",IF(AND('Personal MTs'!AT60&gt;1,'Personal MTs'!CT60=""),"OK",IF(AND('Personal MTs'!AT60&lt;&gt;1,'Personal MTs'!CU60&lt;&gt;""),"Harap Dikosongkan",IF(AND('Personal MTs'!AT60=1,'Personal MTs'!CU60&lt;&gt;""),IF(LEN('Personal MTs'!CU60)&gt;54,"Tidak Valid",IF(LEN('Personal MTs'!CU60)&lt;2,"Tidak Valid","OK")),"-"))))))</f>
        <v>-</v>
      </c>
      <c r="CV60" s="103" t="str">
        <f>IF(AND('Personal MTs'!AS60="",'Personal MTs'!CV60=""),"-",IF(AND('Personal MTs'!AS60=0,'Personal MTs'!CV60=""),"OK",IF(AND('Personal MTs'!AT60=1,'Personal MTs'!CV60=""),"Wajib Diisi",IF(AND('Personal MTs'!AT60&gt;1,'Personal MTs'!CV60=""),"OK",IF(AND('Personal MTs'!AT60&lt;&gt;1,'Personal MTs'!CV60&lt;&gt;""),"Harap Dikosongkan",IF(AND('Personal MTs'!AT60=1,'Personal MTs'!CV60&lt;&gt;""),IF(VALUE(RIGHT('Personal MTs'!CV60,4))&gt;2016,"Tahun cek lagi",IF(VALUE(RIGHT('Personal MTs'!CV60,4))&lt;2006,"Tahun cek lagi","OK")),"-"))))))</f>
        <v>-</v>
      </c>
      <c r="CW60" s="103" t="str">
        <f>IF(AND('Personal MTs'!AS60="",'Personal MTs'!CW60=""),"-",IF(AND('Personal MTs'!AS60=0,'Personal MTs'!CW60=""),"OK",IF(AND('Personal MTs'!AS60=1,'Personal MTs'!CW60=""),"Wajib Diisi",IF(AND('Personal MTs'!AS60&lt;&gt;1,'Personal MTs'!CW60&lt;&gt;""),"Harap Dikosongkan",IF(AND('Personal MTs'!AS60=1,'Personal MTs'!CW60&lt;&gt;""),IF(LEN('Personal MTs'!CW60)&gt;3,"Tidak Valid",IF(LEN('Personal MTs'!CW60)&lt;3,"Tidak Valid","OK")),"-")))))</f>
        <v>-</v>
      </c>
      <c r="CX60" s="103" t="str">
        <f>IF(AND('Personal MTs'!AS60="",'Personal MTs'!CX60=""),"-",IF(AND('Personal MTs'!AS60=0,'Personal MTs'!CX60=""),"OK",IF(AND('Personal MTs'!AS60=1,'Personal MTs'!CX60=""),"Wajib Diisi",IF(AND('Personal MTs'!AS60&lt;&gt;1,'Personal MTs'!CX60&lt;&gt;""),"Harap Dikosongkan",IF(AND('Personal MTs'!AS60=1,'Personal MTs'!CX60&lt;&gt;""),"OK","-")))))</f>
        <v>-</v>
      </c>
    </row>
    <row r="61" spans="1:102" s="23" customFormat="1" ht="15" customHeight="1">
      <c r="A61" s="30" t="str">
        <f>IF('Personal MTs'!A61="","-",IF(LEN('Personal MTs'!A61)&lt;&gt;12,"Tidak valid","OK"))</f>
        <v>-</v>
      </c>
      <c r="B61" s="30" t="str">
        <f>IF('Personal MTs'!B61="","-",IF(LEN('Personal MTs'!B61)&lt;&gt;8,"Tidak valid","OK"))</f>
        <v>-</v>
      </c>
      <c r="C61" s="31" t="str">
        <f>IF('Personal MTs'!C61="","-",IF(LEN('Personal MTs'!C61)&lt;5,"Cek lagi","OK"))</f>
        <v>-</v>
      </c>
      <c r="D61" s="30" t="str">
        <f>IF('Personal MTs'!D61="","-",IF('Personal MTs'!D61="MTsN","OK",IF('Personal MTs'!D61="MTsS","OK","Tidak valid")))</f>
        <v>-</v>
      </c>
      <c r="E61" s="30" t="str">
        <f>IF('Personal MTs'!E61="","-",IF(LEN('Personal MTs'!E61)&lt;5,"Cek lagi","OK"))</f>
        <v>-</v>
      </c>
      <c r="F61" s="30" t="str">
        <f>IF('Personal MTs'!F61="","-",IF(LEN('Personal MTs'!F61)&lt;4,"Cek lagi","OK"))</f>
        <v>-</v>
      </c>
      <c r="G61" s="30" t="str">
        <f>IF('Personal MTs'!G61="","-",IF(LEN('Personal MTs'!G61)&lt;4,"Cek lagi","OK"))</f>
        <v>-</v>
      </c>
      <c r="H61" s="30" t="str">
        <f>IF('Personal MTs'!H61="","-",IF(LEN('Personal MTs'!H61)&lt;4,"Cek lagi","OK"))</f>
        <v>-</v>
      </c>
      <c r="I61" s="30" t="str">
        <f>IF('Personal MTs'!I61="","-",IF(LEN('Personal MTs'!I61)&lt;4,"Cek lagi","OK"))</f>
        <v>-</v>
      </c>
      <c r="J61" s="30" t="str">
        <f>IF('Personal MTs'!J61="","-",IF(LEN('Personal MTs'!J61)&lt;&gt;5,"Tidak valid","OK"))</f>
        <v>-</v>
      </c>
      <c r="K61" s="30" t="str">
        <f>IF('Personal MTs'!K61="","-",IF(LEN('Personal MTs'!K61)&lt;&gt;18,"Tidak valid",IF(VALUE('Personal MTs'!K61)&lt;0,"Cek lagi","OK")))</f>
        <v>-</v>
      </c>
      <c r="L61" s="30" t="str">
        <f>IF('Personal MTs'!L61="","-",IF(LEN('Personal MTs'!L61)&lt;&gt;16,"Tidak valid","OK"))</f>
        <v>-</v>
      </c>
      <c r="M61" s="30" t="str">
        <f>IF('Personal MTs'!M61="","-",IF(LEN('Personal MTs'!M61)&lt;4,"Cek lagi","OK"))</f>
        <v>-</v>
      </c>
      <c r="N61" s="30" t="str">
        <f>IF('Personal MTs'!N61="","-",IF(LEN('Personal MTs'!N61)&lt;16,"Tidak valid","OK"))</f>
        <v>-</v>
      </c>
      <c r="O61" s="30" t="str">
        <f>IF('Personal MTs'!O61="","-",IF(LEN('Personal MTs'!O61)&lt;4,"Cek lagi","OK"))</f>
        <v>-</v>
      </c>
      <c r="P61" s="31" t="str">
        <f>IF('Personal MTs'!P61="","-",IF(VALUE(LEFT('Personal MTs'!P61,2))&gt;31,"Tanggal tidak valid",IF(VALUE(LEFT(RIGHT('Personal MTs'!P61,7),2))&gt;12,"Bulan tidak valid",IF(VALUE(RIGHT('Personal MTs'!P61,4))&gt;2000,"Umur terlalu muda",IF(VALUE(RIGHT('Personal MTs'!P61,4))&lt;1945,"Umur terlalu tua","OK")))))</f>
        <v>-</v>
      </c>
      <c r="Q61" s="30" t="str">
        <f>IF('Personal MTs'!Q61="","-",IF('Personal MTs'!Q61="L","OK",IF('Personal MTs'!Q61="P","OK","Tidak valid")))</f>
        <v>-</v>
      </c>
      <c r="R61" s="30" t="str">
        <f>IF('Personal MTs'!R61="","-",IF(LEN('Personal MTs'!R61)&lt;4,"Cek lagi","OK"))</f>
        <v>-</v>
      </c>
      <c r="S61" s="30" t="str">
        <f>IF('Personal MTs'!S61="","-",IF('Personal MTs'!S61&gt;9,"Tidak valid","OK"))</f>
        <v>-</v>
      </c>
      <c r="T61" s="30" t="str">
        <f>IF('Personal MTs'!S61="","-",IF('Personal MTs'!S61&gt;2,IF('Personal MTs'!T61="","Wajib Diisi",IF(VALUE('Personal MTs'!T61)&gt;18,"Tidak valid","OK")),IF('Personal MTs'!S61&lt;3,IF('Personal MTs'!T61="","OK","Harap dikosongkan"))))</f>
        <v>-</v>
      </c>
      <c r="U61" s="30" t="str">
        <f>IF('Personal MTs'!U61="","-",IF('Personal MTs'!U61&gt;2,"Tidak valid",IF('Personal MTs'!U61&lt;1,"Tidak valid","OK")))</f>
        <v>-</v>
      </c>
      <c r="V61" s="30" t="str">
        <f>IF('Personal MTs'!U61="",IF('Personal MTs'!V61="","-","Tidak valid"),IF('Personal MTs'!U61=2,IF('Personal MTs'!V61="","Wajib Diisi",IF(VALUE('Personal MTs'!V61)&gt;1,"Tidak valid","OK")),IF('Personal MTs'!U61=1,IF('Personal MTs'!V61="","OK","Harap dikosongkan"))))</f>
        <v>-</v>
      </c>
      <c r="W61" s="31" t="str">
        <f>IF('Personal MTs'!U61=1,"OK",IF('Personal MTs'!V61="",IF('Personal MTs'!W61&lt;&gt;"","Harap dikosongkan","-"),IF('Personal MTs'!V61=0,IF('Personal MTs'!W61&lt;&gt;"","Harap dikosongkan","OK"),IF('Personal MTs'!W61="","Wajib Diisi",IF(VALUE(LEFT('Personal MTs'!W61,2))&gt;31,"Tanggal tidak valid",IF(VALUE(LEFT(RIGHT('Personal MTs'!W61,7),2))&gt;12,"Bulan tidak valid",IF(VALUE(RIGHT('Personal MTs'!W61,4))&gt;2016,"Tahun cek lagi",IF(VALUE(RIGHT('Personal MTs'!W61,4))&lt;1990,"Tahun cek lagi","OK"))))))))</f>
        <v>-</v>
      </c>
      <c r="X61" s="30" t="str">
        <f>IF('Personal MTs'!U61="","-",IF('Personal MTs'!U61=1,IF('Personal MTs'!X61="","Wajib Diisi",IF(VALUE(LEFT('Personal MTs'!X61,2))&gt;14,"Tidak valid","OK")),IF('Personal MTs'!U61=2,(IF('Personal MTs'!V61&lt;1,IF('Personal MTs'!X61="","OK","Harap dikosongkan"),IF('Personal MTs'!X61="","Wajib Diisi",IF(VALUE(LEFT('Personal MTs'!X61,2))&gt;14,"Tidak valid","OK")))))))</f>
        <v>-</v>
      </c>
      <c r="Y61" s="31" t="str">
        <f>IF('Personal MTs'!U61="","-",IF('Personal MTs'!U61=2,"OK",IF('Personal MTs'!U61=1,IF('Personal MTs'!Y61="","Wajib Diisi",IF('Personal MTs'!Y61="","-",IF(VALUE(LEFT('Personal MTs'!Y61,2))&gt;31,"Tanggal tidak valid",IF(VALUE(LEFT(RIGHT('Personal MTs'!Y61,7),2))&gt;12,"Bulan tidak valid",IF(VALUE(RIGHT('Personal MTs'!Y61,4))&gt;2016,"Tahun cek lagi",IF(VALUE(RIGHT('Personal MTs'!Y61,4))&lt;1960,"Tahun cek lagi","OK")))))))))</f>
        <v>-</v>
      </c>
      <c r="Z61" s="31" t="str">
        <f>IF('Personal MTs'!Z61="","-",IF(VALUE(LEFT('Personal MTs'!Z61,2))&gt;31,"Tanggal tidak valid",IF(VALUE(LEFT(RIGHT('Personal MTs'!Z61,7),2))&gt;12,"Bulan tidak valid",IF(VALUE(RIGHT('Personal MTs'!Z61,4))&gt;2016,"Tahun cek lagi",IF(VALUE(RIGHT('Personal MTs'!Z61,4))&lt;1960,"Tahun cek lagi","OK")))))</f>
        <v>-</v>
      </c>
      <c r="AA61" s="31" t="str">
        <f>IF('Personal MTs'!AA61="","-",IF(VALUE(LEFT('Personal MTs'!AA61,2))&gt;31,"Tanggal tidak valid",IF(VALUE(LEFT(RIGHT('Personal MTs'!AA61,7),2))&gt;12,"Bulan tidak valid",IF(VALUE(RIGHT('Personal MTs'!AA61,4))&gt;2016,"Tahun cek lagi",IF(VALUE(RIGHT('Personal MTs'!AA61,4))&lt;1960,"Tahun cek lagi","OK")))))</f>
        <v>-</v>
      </c>
      <c r="AB61" s="30" t="str">
        <f>IF('Personal MTs'!AB61="","-",IF('Personal MTs'!AB61&gt;6,"Tidak valid",IF('Personal MTs'!AB61&lt;1,"Tidak valid","OK")))</f>
        <v>-</v>
      </c>
      <c r="AC61" s="30" t="str">
        <f>IF('Personal MTs'!AC61="","-",IF('Personal MTs'!AC61&gt;4,"Tidak valid",IF('Personal MTs'!AC61&lt;1,"Tidak valid","OK")))</f>
        <v>-</v>
      </c>
      <c r="AD61" s="30" t="str">
        <f>IF('Personal MTs'!AD61="","-",IF('Personal MTs'!AD61&gt;20000000,"Cek lagi","OK"))</f>
        <v>-</v>
      </c>
      <c r="AE61" s="30" t="str">
        <f>IF('Personal MTs'!AE61="","-",IF('Personal MTs'!AE61&gt;2,"Tidak valid",IF('Personal MTs'!AE61&lt;1,"Tidak valid","OK")))</f>
        <v>-</v>
      </c>
      <c r="AF61" s="30" t="str">
        <f>IF('Personal MTs'!AE61="",IF('Personal MTs'!AF61="","-","Harap dikosongkan"),IF('Personal MTs'!AE61=1,IF('Personal MTs'!AF61="","OK","Harap dikosongkan"),IF('Personal MTs'!AF61="","Wajib Diisi",IF('Personal MTs'!AF61&gt;8,"Tidak valid",IF('Personal MTs'!AF61&lt;1,"Tidak valid","OK")))))</f>
        <v>-</v>
      </c>
      <c r="AG61" s="53" t="str">
        <f>IF('Personal MTs'!AE61=1,IF('Personal MTs'!AG61="","OK","Harap dikosongkan"),IF('Personal MTs'!AF61="",IF('Personal MTs'!AF61="","-","Harap dikosongkan"),IF('Personal MTs'!AF61="",IF('Personal MTs'!AG61="","OK","Harap dikosongkan"),IF('Personal MTs'!AF61&lt;&gt;"",IF('Personal MTs'!AG61="","Wajib Diisi",IF(LEN('Personal MTs'!AG61)&lt;&gt;8,"Tidak valid","OK"))))))</f>
        <v>-</v>
      </c>
      <c r="AH61" s="30" t="str">
        <f>IF('Personal MTs'!AH61="","-",IF('Personal MTs'!AH61&gt;2,"Tidak valid",IF('Personal MTs'!AH61&lt;1,"Tidak valid","OK")))</f>
        <v>-</v>
      </c>
      <c r="AI61" s="30" t="str">
        <f>IF('Personal MTs'!AI61="","-",IF('Personal MTs'!AI61&gt;5,"Tidak valid",IF('Personal MTs'!AI61&lt;1,"Tidak valid","OK")))</f>
        <v>-</v>
      </c>
      <c r="AJ61" s="30" t="str">
        <f>IF('Personal MTs'!AH61="",IF('Personal MTs'!AJ61="","-","Kolom AA Wajib Diisi"),IF('Personal MTs'!AH61=1,IF('Personal MTs'!AJ61="","Wajib Diisi",IF(VALUE('Personal MTs'!AJ61)&gt;0,IF(VALUE('Personal MTs'!AJ61)&lt;34,"OK","Tidak valid"))),IF('Personal MTs'!AH61&gt;1,IF('Personal MTs'!AJ61="","OK","Harap dikosongkan"))))</f>
        <v>-</v>
      </c>
      <c r="AK61" s="30" t="str">
        <f>IF('Personal MTs'!AH61&amp;'Personal MTs'!AJ61&amp;'Personal MTs'!AK61="","-",IF(VALUE('Personal MTs'!AH61&amp;'Personal MTs'!AJ61&amp;'Personal MTs'!AK61)=2,"OK",IF('Personal MTs'!AJ61="",IF(VALUE('Personal MTs'!AK61)&gt;0,"Harap dikosongkan","-"),IF('Personal MTs'!AJ61&lt;&gt;"",IF(VALUE('Personal MTs'!AK61)&gt;0,IF(VALUE('Personal MTs'!AK61)&gt;50,"Cek lagi","OK"),"Wajib Diisi")))))</f>
        <v>-</v>
      </c>
      <c r="AL61" s="30" t="str">
        <f>IF('Personal MTs'!AH61="",IF('Personal MTs'!AL61="","-","Kolom Z Wajib Diisi"),IF('Personal MTs'!AH61=2,IF('Personal MTs'!AL61="","Wajib Diisi",IF(VALUE('Personal MTs'!AL61)&gt;0,IF(VALUE('Personal MTs'!AL61)&lt;9,"OK","Tidak valid"))),IF('Personal MTs'!AH61=1,IF('Personal MTs'!AL61="","OK","Harap dikosongkan"))))</f>
        <v>-</v>
      </c>
      <c r="AM61" s="30" t="str">
        <f>IF('Personal MTs'!AM61="","-",IF('Personal MTs'!AM61&gt;8,"Tidak valid","OK"))</f>
        <v>-</v>
      </c>
      <c r="AN61" s="30" t="str">
        <f>IF('Personal MTs'!AM61="",IF('Personal MTs'!AN61="","-",IF('Personal MTs'!AN61&lt;&gt;"","Kolom AC Wajib Diisi","OK")),IF('Personal MTs'!AM61&lt;&gt;"",IF('Personal MTs'!AN61="","Wajib Diisi",IF(VALUE('Personal MTs'!AN61)&gt;24,"Cek lagi","OK"))))</f>
        <v>-</v>
      </c>
      <c r="AO61" s="30" t="str">
        <f>IF('Personal MTs'!AO61="","-",IF('Personal MTs'!AO61&gt;8,"Tidak valid","OK"))</f>
        <v>-</v>
      </c>
      <c r="AP61" s="53" t="str">
        <f>IF('Personal MTs'!AO61="",IF('Personal MTs'!AP61="","-","Harap dikosongkan"),IF('Personal MTs'!AO61&lt;&gt;"",IF('Personal MTs'!AP61="","Wajib Diisi",IF(LEN('Personal MTs'!AP61)&lt;&gt;8,"Tidak valid","OK"))))</f>
        <v>-</v>
      </c>
      <c r="AQ61" s="30" t="str">
        <f>IF('Personal MTs'!AO61="",IF('Personal MTs'!AQ61="","-","Kolom AG Wajib Diisi"),IF('Personal MTs'!AO61&lt;9,IF('Personal MTs'!AQ61="","Wajib Diisi",IF(VALUE('Personal MTs'!AQ61)&lt;34,IF(VALUE('Personal MTs'!AQ61)&gt;0,"OK","Tidak valid")))))</f>
        <v>-</v>
      </c>
      <c r="AR61" s="30" t="str">
        <f>IF('Personal MTs'!AO61="",IF('Personal MTs'!AR61="","-",IF('Personal MTs'!AR61&lt;&gt;"","Kolom AG Wajib Diisi","OK")),IF('Personal MTs'!AO61&lt;&gt;"",IF('Personal MTs'!AR61="","Wajib Diisi",IF(VALUE('Personal MTs'!AR61)&gt;50,"Cek lagi","OK"))))</f>
        <v>-</v>
      </c>
      <c r="AS61" s="30" t="str">
        <f>IF('Personal MTs'!AS61="","-",IF('Personal MTs'!AS61&gt;1,"Tidak valid",IF('Personal MTs'!AS61&lt;0,"Tidak valid","OK")))</f>
        <v>-</v>
      </c>
      <c r="AT61" s="30" t="str">
        <f>IF('Personal MTs'!AS61="",IF('Personal MTs'!AT61&lt;&gt;"","Harap dikosongkan","-"),IF('Personal MTs'!AS61=0,IF('Personal MTs'!AT61&lt;&gt;"","Harap dikosongkan","OK"),IF('Personal MTs'!AT61="","Wajib Diisi",IF('Personal MTs'!AT61&gt;3,"Tidak valid",IF('Personal MTs'!AT61&lt;1,"Tidak valid","OK")))))</f>
        <v>-</v>
      </c>
      <c r="AU61" s="30" t="str">
        <f>IF('Personal MTs'!AS61="",IF('Personal MTs'!AU61&lt;&gt;"","Harap dikosongkan","-"),IF('Personal MTs'!AT61&lt;&gt;1,IF('Personal MTs'!AU61="","OK","Harap dikosongkan"),IF('Personal MTs'!AU61="","Wajib Diisi",IF('Personal MTs'!AU61&gt;2016,"Cek lagi",IF('Personal MTs'!AU61&lt;2005,"Cek lagi","OK")))))</f>
        <v>-</v>
      </c>
      <c r="AV61" s="30" t="str">
        <f>IF('Personal MTs'!AS61="",IF('Personal MTs'!AV61&lt;&gt;"","Harap dikosongkan","-"),IF('Personal MTs'!AT61&lt;&gt;1,IF('Personal MTs'!AV61="","OK","Harap dikosongkan"),IF('Personal MTs'!AV61="","Wajib Diisi",IF(VALUE('Personal MTs'!AV61)&gt;33,"Tidak valid",IF(VALUE('Personal MTs'!AV61)&lt;1,"Tidak valid","OK")))))</f>
        <v>-</v>
      </c>
      <c r="AW61" s="30" t="str">
        <f>IF('Personal MTs'!AS61="",IF('Personal MTs'!AW61="","-","Harap dikosongkan"),IF('Personal MTs'!AS61=0,IF('Personal MTs'!AW61="","OK","Harap dikosongkan"),IF('Personal MTs'!AT61="",IF('Personal MTs'!AW61="","-","Harap dikosongkan"),IF('Personal MTs'!AT61&lt;&gt;1,IF('Personal MTs'!AW61="","OK","Harap dikosongkan"),IF('Personal MTs'!AW61="","OK",IF(LEN('Personal MTs'!AW61)&lt;12,"Tidak valid",IF(LEN('Personal MTs'!AW61)&gt;14,"Tidak valid","OK")))))))</f>
        <v>-</v>
      </c>
      <c r="AX61" s="31" t="str">
        <f>IF('Personal MTs'!AS61="",IF('Personal MTs'!AX61="","-","Harap dikosongkan"),IF('Personal MTs'!AS61=0,IF('Personal MTs'!AX61="","OK","Harap dikosongkan"),IF('Personal MTs'!AT61="",IF('Personal MTs'!AX61="","-","Harap dikosongkan"),IF('Personal MTs'!AT61&lt;&gt;1,IF('Personal MTs'!AX61="","OK","Harap dikosongkan"),IF('Personal MTs'!AW61="",IF('Personal MTs'!AX61="","OK","Harap dikosongkan"),IF('Personal MTs'!AX61="","Wajib diisi",IF(LEN('Personal MTs'!AX61)&lt;5,"Cek lagi","OK")))))))</f>
        <v>-</v>
      </c>
      <c r="AY61" s="31" t="str">
        <f>IF('Personal MTs'!AS61="",IF('Personal MTs'!AY61="","-","Harap dikosongkan"),IF('Personal MTs'!AS61=0,IF('Personal MTs'!AY61="","OK","Harap dikosongkan"),IF('Personal MTs'!AT61="",IF('Personal MTs'!AY61="","-","Harap dikosongkan"),IF('Personal MTs'!AT61&lt;&gt;1,IF('Personal MTs'!AY61="","OK","Harap dikosongkan"),IF('Personal MTs'!AW61="",IF('Personal MTs'!AY61="","OK","Harap dikosongkan"),IF('Personal MTs'!AY61="","Wajib diisi",IF(VALUE(LEFT('Personal MTs'!AY61,2))&gt;31,"Tanggal tidak valid",IF(VALUE(LEFT(RIGHT('Personal MTs'!AY61,7),2))&gt;12,"Bulan tidak valid",IF(VALUE(RIGHT('Personal MTs'!AY61,4))&gt;2016,"Tahun cek lagi",IF(VALUE(RIGHT('Personal MTs'!AY61,4))&lt;2005,"Tahun cek lagi","OK"))))))))))</f>
        <v>-</v>
      </c>
      <c r="AZ61" s="30" t="str">
        <f>IF('Personal MTs'!AS61="",IF('Personal MTs'!AZ61="","-","Harap dikosongkan"),IF('Personal MTs'!AS61=0,IF('Personal MTs'!AZ61="","OK","Harap dikosongkan"),IF('Personal MTs'!AT61="",IF('Personal MTs'!AZ61="","-","Harap dikosongkan"),IF('Personal MTs'!AT61&lt;&gt;1,IF('Personal MTs'!AZ61="","OK","Harap dikosongkan"),IF('Personal MTs'!AW61="",IF('Personal MTs'!AZ61="","OK","Harap dikosongkan"),IF('Personal MTs'!AW61&lt;&gt;"",IF('Personal MTs'!AZ61="","Wajib diisi",IF('Personal MTs'!AZ61&gt;1,"Tidak valid","OK"))))))))</f>
        <v>-</v>
      </c>
      <c r="BA61" s="30" t="str">
        <f>IF('Personal MTs'!AS61="",IF('Personal MTs'!BA61="","-","Harap dikosongkan"),IF('Personal MTs'!AS61=0,IF('Personal MTs'!BA61="","OK","Harap dikosongkan"),IF('Personal MTs'!AT61="",IF('Personal MTs'!BA61="","-","Harap dikosongkan"),IF('Personal MTs'!AT61&lt;&gt;1,IF('Personal MTs'!BA61="","OK","Harap dikosongkan"),IF('Personal MTs'!AZ61=0,IF('Personal MTs'!BA61="","OK","Harap dikosongkan"),IF('Personal MTs'!AZ61=1,IF('Personal MTs'!BA61="","Wajib diisi",IF('Personal MTs'!AZ61="",IF('Personal MTs'!BA61="","-","Harap dikosongkan"),IF('Personal MTs'!AZ61=0,IF('Personal MTs'!BA61="","OK","Harap dikosongkan"),IF('Personal MTs'!BA61="","Wajib diisi",IF('Personal MTs'!BA61&gt;2016,"Tidak valid",IF('Personal MTs'!BA61&lt;2005,"Tidak valid",IF('Personal MTs'!BA61&gt;'Personal MTs'!BA61,"Cek lagi","OK")))))))))))))</f>
        <v>-</v>
      </c>
      <c r="BB61" s="30" t="str">
        <f>IF('Personal MTs'!AS61="",IF('Personal MTs'!BB61="","-","Harap dikosongkan"),IF('Personal MTs'!AS61=0,IF('Personal MTs'!BB61="","OK","Harap dikosongkan"),IF('Personal MTs'!AT61="",IF('Personal MTs'!BB61="","-","Harap dikosongkan"),IF('Personal MTs'!AT61&lt;&gt;1,IF('Personal MTs'!BB61="","OK","Harap dikosongkan"),IF('Personal MTs'!AZ61=0,IF('Personal MTs'!BB61="","OK","Harap dikosongkan"),IF('Personal MTs'!AZ61=1,IF('Personal MTs'!BB61="","Wajib diisi",IF('Personal MTs'!AZ61="",IF('Personal MTs'!BB61="","-","Harap dikosongkan"),IF('Personal MTs'!AZ61=0,IF('Personal MTs'!BB61="","OK","Harap dikosongkan"),IF('Personal MTs'!BB61="","Wajib diisi",IF('Personal MTs'!BB61&gt;20000000,"Cek lagi",IF('Personal MTs'!BB61&lt;100000,"Cek lagi","OK"))))))))))))</f>
        <v>-</v>
      </c>
      <c r="BC61" s="30" t="str">
        <f>IF('Personal MTs'!BC61="","-",IF('Personal MTs'!BC61&gt;1,"Tidak valid","OK"))</f>
        <v>-</v>
      </c>
      <c r="BD61" s="30" t="str">
        <f>IF('Personal MTs'!BC61="",IF('Personal MTs'!BD61="","-","Harap dikosongkan"),IF('Personal MTs'!BC61=0,IF('Personal MTs'!BD61="","OK","Harap dikosongkan"),IF('Personal MTs'!BD61="","Wajib Diisi",IF('Personal MTs'!BD61&gt;2016,"Tidak valid",IF('Personal MTs'!BD61&lt;2005,"Tidak valid","OK")))))</f>
        <v>-</v>
      </c>
      <c r="BE61" s="30" t="str">
        <f>IF('Personal MTs'!BC61="",IF('Personal MTs'!BE61="","-","Harap dikosongkan"),IF('Personal MTs'!BC61=0,IF('Personal MTs'!BE61="","OK","Harap dikosongkan"),IF('Personal MTs'!BE61="","Wajib Diisi",IF('Personal MTs'!BE61&gt;2000000,"Cek lagi",IF('Personal MTs'!BE61&lt;50000,"Cek lagi","OK")))))</f>
        <v>-</v>
      </c>
      <c r="BF61" s="30" t="str">
        <f>IF('Personal MTs'!BF61="","-",IF('Personal MTs'!BF61&gt;1,"Tidak valid","OK"))</f>
        <v>-</v>
      </c>
      <c r="BG61" s="30" t="str">
        <f>IF('Personal MTs'!BF61="",IF('Personal MTs'!BG61&lt;&gt;"","Harap dikosongkan","-"),IF('Personal MTs'!BF61=0,IF('Personal MTs'!BG61&lt;&gt;"","Harap dikosongkan","OK"),IF('Personal MTs'!BG61="","Wajib Diisi",IF('Personal MTs'!BG61&gt;4,"Tidak valid",IF('Personal MTs'!BG61&lt;1,"Tidak valid","OK")))))</f>
        <v>-</v>
      </c>
      <c r="BH61" s="30" t="str">
        <f>IF('Personal MTs'!BF61="",IF('Personal MTs'!BH61&lt;&gt;"","Harap dikosongkan","-"),IF('Personal MTs'!BF61=0,IF('Personal MTs'!BH61&lt;&gt;"","Harap dikosongkan","OK"),IF('Personal MTs'!BH61="","Wajib Diisi",IF('Personal MTs'!BH61&gt;4,"Tidak valid",IF('Personal MTs'!BH61&lt;1,"Tidak valid","OK")))))</f>
        <v>-</v>
      </c>
      <c r="BI61" s="30" t="str">
        <f>IF('Personal MTs'!BF61="",IF('Personal MTs'!BI61&lt;&gt;"","Harap dikosongkan","-"),IF('Personal MTs'!BF61=0,IF('Personal MTs'!BI61&lt;&gt;"","Harap dikosongkan","OK"),IF('Personal MTs'!BI61="","Wajib Diisi",IF('Personal MTs'!BI61&gt;2015,"Tidak valid",IF('Personal MTs'!BI61&lt;1980,"Tidak valid","OK")))))</f>
        <v>-</v>
      </c>
      <c r="BJ61" s="30" t="str">
        <f>IF('Personal MTs'!BJ61="","-",IF('Personal MTs'!BJ61&gt;1,"Tidak valid","OK"))</f>
        <v>-</v>
      </c>
      <c r="BK61" s="30" t="str">
        <f>IF('Personal MTs'!BJ61="",IF('Personal MTs'!BK61&lt;&gt;"","Kolom BJ harus diisi","-"),IF('Personal MTs'!BJ61=0,IF('Personal MTs'!BK61&lt;&gt;"","Harap dikosongkan","OK"),IF('Personal MTs'!BK61="","Wajib Diisi",IF('Personal MTs'!BK61&gt;2016,"Tidak valid",IF('Personal MTs'!BK61&lt;1980,"Tidak valid","OK")))))</f>
        <v>-</v>
      </c>
      <c r="BL61" s="30" t="str">
        <f>IF('Personal MTs'!BL61="","-",IF('Personal MTs'!BL61&gt;1,"Tidak valid","OK"))</f>
        <v>-</v>
      </c>
      <c r="BM61" s="30" t="str">
        <f>IF('Personal MTs'!BL61="",IF('Personal MTs'!BM61&lt;&gt;"","Kolom BL harus diisi","-"),IF('Personal MTs'!BL61=0,IF('Personal MTs'!BM61&lt;&gt;"","Harap dikosongkan","OK"),IF('Personal MTs'!BM61="","Wajib Diisi",IF('Personal MTs'!BM61&gt;2016,"Tidak valid",IF('Personal MTs'!BM61&lt;1980,"Tidak valid","OK")))))</f>
        <v>-</v>
      </c>
      <c r="BN61" s="30" t="str">
        <f>IF('Personal MTs'!BN61="","-",IF('Personal MTs'!BN61&gt;1,"Tidak valid","OK"))</f>
        <v>-</v>
      </c>
      <c r="BO61" s="30" t="str">
        <f>IF('Personal MTs'!BN61="",IF('Personal MTs'!BO61&lt;&gt;"","Kolom BN harus diisi","-"),IF('Personal MTs'!BN61=0,IF('Personal MTs'!BO61&lt;&gt;"","Harap dikosongkan","OK"),IF('Personal MTs'!BO61="","Wajib Diisi",IF('Personal MTs'!BO61&gt;2016,"Tidak valid",IF('Personal MTs'!BO61&lt;1980,"Tidak valid","OK")))))</f>
        <v>-</v>
      </c>
      <c r="BP61" s="30" t="str">
        <f>IF('Personal MTs'!BP61="","-",IF('Personal MTs'!BP61&gt;1,"Tidak valid","OK"))</f>
        <v>-</v>
      </c>
      <c r="BQ61" s="30" t="str">
        <f>IF('Personal MTs'!BP61="",IF('Personal MTs'!BQ61&lt;&gt;"","Kolom BP harus diisi","-"),IF('Personal MTs'!BP61=0,IF('Personal MTs'!BQ61&lt;&gt;"","Harap dikosongkan","OK"),IF('Personal MTs'!BQ61="","Wajib Diisi",IF('Personal MTs'!BQ61&gt;2016,"Tidak valid",IF('Personal MTs'!BQ61&lt;1980,"Tidak valid","OK")))))</f>
        <v>-</v>
      </c>
      <c r="BR61" s="30" t="str">
        <f>IF('Personal MTs'!BR61="","-",IF('Personal MTs'!BR61&gt;1,"Tidak valid","OK"))</f>
        <v>-</v>
      </c>
      <c r="BS61" s="30" t="str">
        <f>IF('Personal MTs'!BR61="",IF('Personal MTs'!BS61&lt;&gt;"","Kolom BR harus diisi","-"),IF('Personal MTs'!BR61=0,IF('Personal MTs'!BS61&lt;&gt;"","Harap dikosongkan","OK"),IF('Personal MTs'!BS61="","Wajib Diisi",IF('Personal MTs'!BS61&gt;2016,"Tidak valid",IF('Personal MTs'!BS61&lt;1980,"Tidak valid","OK")))))</f>
        <v>-</v>
      </c>
      <c r="BT61" s="30" t="str">
        <f>IF('Personal MTs'!BT61="","-",IF(LEN('Personal MTs'!BT61)&lt;5,"Cek lagi","OK"))</f>
        <v>-</v>
      </c>
      <c r="BU61" s="30" t="str">
        <f>IF('Personal MTs'!BU61="","-",IF(LEN('Personal MTs'!BU61)&lt;4,"Cek lagi","OK"))</f>
        <v>-</v>
      </c>
      <c r="BV61" s="30" t="str">
        <f>IF('Personal MTs'!BV61="","-",IF(LEN('Personal MTs'!BV61)&lt;4,"Cek lagi","OK"))</f>
        <v>-</v>
      </c>
      <c r="BW61" s="30" t="str">
        <f>IF('Personal MTs'!BW61="","-",IF(LEN('Personal MTs'!BW61)&lt;4,"Cek lagi","OK"))</f>
        <v>-</v>
      </c>
      <c r="BX61" s="30" t="str">
        <f>IF('Personal MTs'!BX61="","-",IF(LEN('Personal MTs'!BX61)&lt;4,"Cek lagi","OK"))</f>
        <v>-</v>
      </c>
      <c r="BY61" s="30" t="str">
        <f>IF('Personal MTs'!BY61="","-",IF(LEN('Personal MTs'!BY61)&lt;&gt;5,"Tidak valid","OK"))</f>
        <v>-</v>
      </c>
      <c r="BZ61" s="30" t="str">
        <f>IF('Personal MTs'!BZ61="","-",IF('Personal MTs'!BZ61&gt;5,"Tidak valid",IF('Personal MTs'!BZ61&lt;1,"Tidak valid","OK")))</f>
        <v>-</v>
      </c>
      <c r="CA61" s="30" t="str">
        <f>IF('Personal MTs'!CA61="","-",IF('Personal MTs'!CA61&gt;8,"Tidak valid",IF('Personal MTs'!CA61&lt;1,"Tidak valid","OK")))</f>
        <v>-</v>
      </c>
      <c r="CB61" s="30" t="str">
        <f>IF('Personal MTs'!CB61="","-",IF(LEN('Personal MTs'!CB61)&lt;9,"Cek lagi",IF(LEN('Personal MTs'!CB61)&gt;14,"Cek lagi","OK")))</f>
        <v>-</v>
      </c>
      <c r="CC61" s="103" t="str">
        <f>IF('Personal MTs'!CC61="","-",IF('Personal MTs'!CC61&gt;6,"Tidak valid",IF('Personal MTs'!CC61&lt;1,"Tidak valid","OK")))</f>
        <v>-</v>
      </c>
      <c r="CD61" s="103" t="str">
        <f>IF('Personal MTs'!CD61="","-",IF('Personal MTs'!CD61&gt;6,"Tidak valid",IF('Personal MTs'!CD61&lt;1,"Tidak valid","OK")))</f>
        <v>-</v>
      </c>
      <c r="CE61" s="103" t="str">
        <f>IF('Personal MTs'!S61="","-",IF('Personal MTs'!S61&lt;6,IF('Personal MTs'!CE61="","OK","Cek lagi Kolom S"),IF(AND('Personal MTs'!S61&lt;6,'Personal MTs'!CE61&lt;&gt;""),"Harap Dikosongkan",IF(AND('Personal MTs'!S61&lt;6,'Personal MTs'!CE61=""),"-",IF(AND('Personal MTs'!S61&gt;5,'Personal MTs'!CE61=""),"Wajib Diisi",IF(OR(AND('Personal MTs'!S61&gt;5,'Personal MTs'!CE61&lt;"01"),AND('Personal MTs'!S61&gt;5,'Personal MTs'!CE61&gt;"18")),"Tidak Valid","OK"))))))</f>
        <v>-</v>
      </c>
      <c r="CF61" s="103" t="str">
        <f>IF('Personal MTs'!S61="","-",IF('Personal MTs'!S61&lt;6,IF('Personal MTs'!CF61="","OK","Cek lagi Kolom S"),IF(AND('Personal MTs'!S61&lt;6,'Personal MTs'!CF61&lt;&gt;""),"Harap Dikosongkan",IF(AND('Personal MTs'!S61&lt;6,'Personal MTs'!CF61=""),"-",IF(AND('Personal MTs'!S61&gt;5,'Personal MTs'!CF61=""),"Wajib Diisi","OK")))))</f>
        <v>-</v>
      </c>
      <c r="CG61" s="103" t="str">
        <f>IF('Personal MTs'!S61="","-",IF('Personal MTs'!S61&lt;6,IF('Personal MTs'!CG61="","OK","Cek lagi Kolom S"),IF(AND('Personal MTs'!S61&lt;6,'Personal MTs'!CG61&lt;&gt;""),"Harap Dikosongkan",IF(AND('Personal MTs'!S61&lt;6,'Personal MTs'!CG61=""),"-",IF(AND('Personal MTs'!S61&gt;5,'Personal MTs'!CG61=""),"Wajib Diisi",IF(OR(AND('Personal MTs'!S61&gt;5,'Personal MTs'!CG61&lt;1980),AND('Personal MTs'!S61&gt;5,'Personal MTs'!CG61&gt;2016)),"Cek lagi","OK"))))))</f>
        <v>-</v>
      </c>
      <c r="CH61" s="103" t="str">
        <f>IF('Personal MTs'!S61="","-",IF('Personal MTs'!S61&lt;8,IF('Personal MTs'!CH61="","OK","Cek lagi Kolom S"),IF(AND('Personal MTs'!S61&lt;8,'Personal MTs'!CH61&lt;&gt;""),"Harap Dikosongkan",IF(AND('Personal MTs'!S61&lt;8,'Personal MTs'!CH61=""),"-",IF(AND('Personal MTs'!S61&gt;7,'Personal MTs'!CH61=""),"Wajib Diisi",IF(OR(AND('Personal MTs'!S61&gt;7,'Personal MTs'!CH61&lt;"01"),AND('Personal MTs'!S61&gt;7,'Personal MTs'!CH61&gt;"18")),"Tidak Valid","OK"))))))</f>
        <v>-</v>
      </c>
      <c r="CI61" s="103" t="str">
        <f>IF('Personal MTs'!S61="","-",IF('Personal MTs'!S61&lt;8,IF('Personal MTs'!CI61="","OK","Cek lagi Kolom S"),IF(AND('Personal MTs'!S61&lt;8,'Personal MTs'!CI61&lt;&gt;""),"Harap Dikosongkan",IF(AND('Personal MTs'!S61&lt;8,'Personal MTs'!CI61=""),"-",IF(AND('Personal MTs'!S61&gt;7,'Personal MTs'!CI61=""),"Wajib Diisi","OK")))))</f>
        <v>-</v>
      </c>
      <c r="CJ61" s="103" t="str">
        <f>IF('Personal MTs'!S61="","-",IF('Personal MTs'!S61&lt;8,IF('Personal MTs'!CJ61="","OK","Cek lagi Kolom S"),IF(AND('Personal MTs'!S61&lt;8,'Personal MTs'!CJ61&lt;&gt;""),"Harap Dikosongkan",IF(AND('Personal MTs'!S61&lt;8,'Personal MTs'!CJ61=""),"-",IF(AND('Personal MTs'!S61&gt;7,'Personal MTs'!CJ61=""),"Wajib Diisi",IF(OR(AND('Personal MTs'!S61&gt;7,'Personal MTs'!CJ61&lt;1980),AND('Personal MTs'!S61&gt;7,'Personal MTs'!CJ61&gt;2016)),"Cek lagi","OK"))))))</f>
        <v>-</v>
      </c>
      <c r="CK61" s="103" t="str">
        <f>IF('Personal MTs'!S61="","-",IF('Personal MTs'!S61&lt;9,IF('Personal MTs'!CK61="","OK","Cek lagi Kolom S"),IF(AND('Personal MTs'!S61&lt;9,'Personal MTs'!CK61&lt;&gt;""),"Harap Dikosongkan",IF(AND('Personal MTs'!S61&lt;9,'Personal MTs'!CK61=""),"-",IF(AND('Personal MTs'!S61&gt;8,'Personal MTs'!CK61=""),"Wajib Diisi",IF(OR(AND('Personal MTs'!S61&gt;8,'Personal MTs'!CK61&lt;"01"),AND('Personal MTs'!S61&gt;8,'Personal MTs'!CK61&gt;"18")),"Tidak Valid","OK"))))))</f>
        <v>-</v>
      </c>
      <c r="CL61" s="103" t="str">
        <f>IF('Personal MTs'!S61="","-",IF('Personal MTs'!S61&lt;9,IF('Personal MTs'!CL61="","OK","Cek lagi Kolom S"),IF(AND('Personal MTs'!S61&lt;9,'Personal MTs'!CL61&lt;&gt;""),"Harap Dikosongkan",IF(AND('Personal MTs'!S61&lt;9,'Personal MTs'!CL61=""),"-",IF(AND('Personal MTs'!S61&gt;8,'Personal MTs'!CL61=""),"Wajib Diisi","OK")))))</f>
        <v>-</v>
      </c>
      <c r="CM61" s="103" t="str">
        <f>IF('Personal MTs'!S61="","-",IF('Personal MTs'!S61&lt;9,IF('Personal MTs'!CM61="","OK","Cek lagi Kolom S"),IF(AND('Personal MTs'!S61&lt;9,'Personal MTs'!CM61&lt;&gt;""),"Harap Dikosongkan",IF(AND('Personal MTs'!S61&lt;9,'Personal MTs'!CM61=""),"-",IF(AND('Personal MTs'!S61&gt;8,'Personal MTs'!CM61=""),"Wajib Diisi",IF(OR(AND('Personal MTs'!S61&gt;8,'Personal MTs'!CM61&lt;1980),AND('Personal MTs'!S61&gt;8,'Personal MTs'!CM61&gt;2016)),"Cek lagi","OK"))))))</f>
        <v>-</v>
      </c>
      <c r="CN61" s="103" t="str">
        <f>IF(AND('Personal MTs'!AH61=1,'Personal MTs'!U61=2,'Personal MTs'!AC61=1),IF(AND('Personal MTs'!AH61=1,'Personal MTs'!U61=2,'Personal MTs'!AC61=1,'Personal MTs'!CN61=""),"Wajib Diisi",IF(AND('Personal MTs'!AH61=1,'Personal MTs'!U61=2,'Personal MTs'!AC61=1,'Personal MTs'!CN61&lt;&gt;""),"OK","-")),IF('Personal MTs'!CN61&lt;&gt;"","Harap Dikosongkan","-"))</f>
        <v>-</v>
      </c>
      <c r="CO61" s="103" t="str">
        <f>IF(AND('Personal MTs'!AH61=1,'Personal MTs'!U61=2,'Personal MTs'!AC61=1),IF('Personal MTs'!CO61="","Wajib Diisi",IF(VALUE(RIGHT('Personal MTs'!CO61,4))&gt;2016,"Tahun cek lagi",IF(VALUE(RIGHT('Personal MTs'!CO61,4))&lt;1961,"Tahun cek lagi","OK"))),IF('Personal MTs'!CO61&lt;&gt;"","Harap dikosongkan","-"))</f>
        <v>-</v>
      </c>
      <c r="CP61" s="103" t="str">
        <f>IF(AND('Personal MTs'!AH61=1,'Personal MTs'!U61=2,'Personal MTs'!AC61=1,'Personal MTs'!V61=1),IF(AND('Personal MTs'!AH61=1,'Personal MTs'!U61=2,'Personal MTs'!AC61=1,'Personal MTs'!CP61="",,'Personal MTs'!V61=1),"Wajib Diisi",IF(AND('Personal MTs'!AH61=1,'Personal MTs'!U61=2,'Personal MTs'!AC61=1,'Personal MTs'!CP61&lt;&gt;"",'Personal MTs'!V61=1),"OK","-")),IF('Personal MTs'!CP61&lt;&gt;"","Harap Dikosongkan","-"))</f>
        <v>-</v>
      </c>
      <c r="CQ61" s="103" t="str">
        <f>IF(AND('Personal MTs'!AH61=1,'Personal MTs'!U61=2,'Personal MTs'!AC61=1,'Personal MTs'!V61=1),IF('Personal MTs'!CQ61="","Wajib Diisi",IF(VALUE(RIGHT('Personal MTs'!CQ61,4))&gt;2016,"Tahun cek lagi",IF(VALUE(RIGHT('Personal MTs'!CQ61,4))&lt;2006,"Tahun cek lagi","OK"))),IF('Personal MTs'!CQ61&lt;&gt;"","Harap dikosongkan","-"))</f>
        <v>-</v>
      </c>
      <c r="CR61" s="103" t="str">
        <f>IF(AND('Personal MTs'!AS61="",'Personal MTs'!CR61=""),"-",IF(AND('Personal MTs'!AS61=0,'Personal MTs'!CR61=""),"OK",IF(AND('Personal MTs'!AS61=1,'Personal MTs'!CR61=""),"Wajib Diisi",IF('Personal MTs'!AS61="",IF('Personal MTs'!CR61&lt;&gt;"","Harap dikosongkan","-"),IF('Personal MTs'!AS61&gt;1,IF('Personal MTs'!CR61="","-","Harap dikosongkan"),IF('Personal MTs'!CR61="","-",IF(LEN('Personal MTs'!CR61)&gt;54,"Tidak valid",IF(LEN('Personal MTs'!CR61)&lt;2,"Tidak valid",IF(VALUE('Personal MTs'!CR61)&lt;0,"Cek lagi","OK")))))))))</f>
        <v>-</v>
      </c>
      <c r="CS61" s="103" t="str">
        <f>IF(AND('Personal MTs'!AS61="",'Personal MTs'!CS61=""),"-",IF(AND('Personal MTs'!AS61=0,'Personal MTs'!CS61=""),"OK",IF(AND('Personal MTs'!AS61=1,'Personal MTs'!CS61=""),"Wajib Diisi",IF(OR('Personal MTs'!AS61="",'Personal MTs'!AS61=0),IF('Personal MTs'!CS61&lt;&gt;"","Harap dikosongkan","-"),IF('Personal MTs'!AS61&gt;1,IF('Personal MTs'!CS61="","-","Harap dikosongkan"),IF('Personal MTs'!CS61="","-",IF(('Personal MTs'!CS61)&gt;6,"Tidak Valid",IF(('Personal MTs'!CS61)&lt;1,"Tidak Valid",IF(VALUE('Personal MTs'!CS61)&lt;0,"Cek lagi","OK")))))))))</f>
        <v>-</v>
      </c>
      <c r="CT61" s="103" t="str">
        <f>IF(AND('Personal MTs'!AS61="",'Personal MTs'!CT61=""),"-",IF(AND('Personal MTs'!AS61=0,'Personal MTs'!CT61=""),"OK",IF(AND('Personal MTs'!AT61=1,'Personal MTs'!CT61=""),"Wajib Diisi",IF(AND('Personal MTs'!AT61&gt;1,'Personal MTs'!CT61=""),"OK",IF(AND('Personal MTs'!AT61&lt;&gt;1,'Personal MTs'!CT61&lt;&gt;""),"Harap Dikosongkan",IF(AND('Personal MTs'!AT61=1,'Personal MTs'!CT61&lt;&gt;""),IF(VALUE(RIGHT('Personal MTs'!CT61,4))&gt;2016,"Tahun cek lagi",IF(VALUE(RIGHT('Personal MTs'!CT61,4))&lt;2006,"Tahun cek lagi","OK")),"-"))))))</f>
        <v>-</v>
      </c>
      <c r="CU61" s="103" t="str">
        <f>IF(AND('Personal MTs'!AS61="",'Personal MTs'!CU61=""),"-",IF(AND('Personal MTs'!AS61=0,'Personal MTs'!CU61=""),"OK",IF(AND('Personal MTs'!AT61=1,'Personal MTs'!CU61=""),"Wajib Diisi",IF(AND('Personal MTs'!AT61&gt;1,'Personal MTs'!CT61=""),"OK",IF(AND('Personal MTs'!AT61&lt;&gt;1,'Personal MTs'!CU61&lt;&gt;""),"Harap Dikosongkan",IF(AND('Personal MTs'!AT61=1,'Personal MTs'!CU61&lt;&gt;""),IF(LEN('Personal MTs'!CU61)&gt;54,"Tidak Valid",IF(LEN('Personal MTs'!CU61)&lt;2,"Tidak Valid","OK")),"-"))))))</f>
        <v>-</v>
      </c>
      <c r="CV61" s="103" t="str">
        <f>IF(AND('Personal MTs'!AS61="",'Personal MTs'!CV61=""),"-",IF(AND('Personal MTs'!AS61=0,'Personal MTs'!CV61=""),"OK",IF(AND('Personal MTs'!AT61=1,'Personal MTs'!CV61=""),"Wajib Diisi",IF(AND('Personal MTs'!AT61&gt;1,'Personal MTs'!CV61=""),"OK",IF(AND('Personal MTs'!AT61&lt;&gt;1,'Personal MTs'!CV61&lt;&gt;""),"Harap Dikosongkan",IF(AND('Personal MTs'!AT61=1,'Personal MTs'!CV61&lt;&gt;""),IF(VALUE(RIGHT('Personal MTs'!CV61,4))&gt;2016,"Tahun cek lagi",IF(VALUE(RIGHT('Personal MTs'!CV61,4))&lt;2006,"Tahun cek lagi","OK")),"-"))))))</f>
        <v>-</v>
      </c>
      <c r="CW61" s="103" t="str">
        <f>IF(AND('Personal MTs'!AS61="",'Personal MTs'!CW61=""),"-",IF(AND('Personal MTs'!AS61=0,'Personal MTs'!CW61=""),"OK",IF(AND('Personal MTs'!AS61=1,'Personal MTs'!CW61=""),"Wajib Diisi",IF(AND('Personal MTs'!AS61&lt;&gt;1,'Personal MTs'!CW61&lt;&gt;""),"Harap Dikosongkan",IF(AND('Personal MTs'!AS61=1,'Personal MTs'!CW61&lt;&gt;""),IF(LEN('Personal MTs'!CW61)&gt;3,"Tidak Valid",IF(LEN('Personal MTs'!CW61)&lt;3,"Tidak Valid","OK")),"-")))))</f>
        <v>-</v>
      </c>
      <c r="CX61" s="103" t="str">
        <f>IF(AND('Personal MTs'!AS61="",'Personal MTs'!CX61=""),"-",IF(AND('Personal MTs'!AS61=0,'Personal MTs'!CX61=""),"OK",IF(AND('Personal MTs'!AS61=1,'Personal MTs'!CX61=""),"Wajib Diisi",IF(AND('Personal MTs'!AS61&lt;&gt;1,'Personal MTs'!CX61&lt;&gt;""),"Harap Dikosongkan",IF(AND('Personal MTs'!AS61=1,'Personal MTs'!CX61&lt;&gt;""),"OK","-")))))</f>
        <v>-</v>
      </c>
    </row>
    <row r="62" spans="1:102" s="23" customFormat="1" ht="15" customHeight="1">
      <c r="A62" s="30" t="str">
        <f>IF('Personal MTs'!A62="","-",IF(LEN('Personal MTs'!A62)&lt;&gt;12,"Tidak valid","OK"))</f>
        <v>-</v>
      </c>
      <c r="B62" s="30" t="str">
        <f>IF('Personal MTs'!B62="","-",IF(LEN('Personal MTs'!B62)&lt;&gt;8,"Tidak valid","OK"))</f>
        <v>-</v>
      </c>
      <c r="C62" s="31" t="str">
        <f>IF('Personal MTs'!C62="","-",IF(LEN('Personal MTs'!C62)&lt;5,"Cek lagi","OK"))</f>
        <v>-</v>
      </c>
      <c r="D62" s="30" t="str">
        <f>IF('Personal MTs'!D62="","-",IF('Personal MTs'!D62="MTsN","OK",IF('Personal MTs'!D62="MTsS","OK","Tidak valid")))</f>
        <v>-</v>
      </c>
      <c r="E62" s="30" t="str">
        <f>IF('Personal MTs'!E62="","-",IF(LEN('Personal MTs'!E62)&lt;5,"Cek lagi","OK"))</f>
        <v>-</v>
      </c>
      <c r="F62" s="30" t="str">
        <f>IF('Personal MTs'!F62="","-",IF(LEN('Personal MTs'!F62)&lt;4,"Cek lagi","OK"))</f>
        <v>-</v>
      </c>
      <c r="G62" s="30" t="str">
        <f>IF('Personal MTs'!G62="","-",IF(LEN('Personal MTs'!G62)&lt;4,"Cek lagi","OK"))</f>
        <v>-</v>
      </c>
      <c r="H62" s="30" t="str">
        <f>IF('Personal MTs'!H62="","-",IF(LEN('Personal MTs'!H62)&lt;4,"Cek lagi","OK"))</f>
        <v>-</v>
      </c>
      <c r="I62" s="30" t="str">
        <f>IF('Personal MTs'!I62="","-",IF(LEN('Personal MTs'!I62)&lt;4,"Cek lagi","OK"))</f>
        <v>-</v>
      </c>
      <c r="J62" s="30" t="str">
        <f>IF('Personal MTs'!J62="","-",IF(LEN('Personal MTs'!J62)&lt;&gt;5,"Tidak valid","OK"))</f>
        <v>-</v>
      </c>
      <c r="K62" s="30" t="str">
        <f>IF('Personal MTs'!K62="","-",IF(LEN('Personal MTs'!K62)&lt;&gt;18,"Tidak valid",IF(VALUE('Personal MTs'!K62)&lt;0,"Cek lagi","OK")))</f>
        <v>-</v>
      </c>
      <c r="L62" s="30" t="str">
        <f>IF('Personal MTs'!L62="","-",IF(LEN('Personal MTs'!L62)&lt;&gt;16,"Tidak valid","OK"))</f>
        <v>-</v>
      </c>
      <c r="M62" s="30" t="str">
        <f>IF('Personal MTs'!M62="","-",IF(LEN('Personal MTs'!M62)&lt;4,"Cek lagi","OK"))</f>
        <v>-</v>
      </c>
      <c r="N62" s="30" t="str">
        <f>IF('Personal MTs'!N62="","-",IF(LEN('Personal MTs'!N62)&lt;16,"Tidak valid","OK"))</f>
        <v>-</v>
      </c>
      <c r="O62" s="30" t="str">
        <f>IF('Personal MTs'!O62="","-",IF(LEN('Personal MTs'!O62)&lt;4,"Cek lagi","OK"))</f>
        <v>-</v>
      </c>
      <c r="P62" s="31" t="str">
        <f>IF('Personal MTs'!P62="","-",IF(VALUE(LEFT('Personal MTs'!P62,2))&gt;31,"Tanggal tidak valid",IF(VALUE(LEFT(RIGHT('Personal MTs'!P62,7),2))&gt;12,"Bulan tidak valid",IF(VALUE(RIGHT('Personal MTs'!P62,4))&gt;2000,"Umur terlalu muda",IF(VALUE(RIGHT('Personal MTs'!P62,4))&lt;1945,"Umur terlalu tua","OK")))))</f>
        <v>-</v>
      </c>
      <c r="Q62" s="30" t="str">
        <f>IF('Personal MTs'!Q62="","-",IF('Personal MTs'!Q62="L","OK",IF('Personal MTs'!Q62="P","OK","Tidak valid")))</f>
        <v>-</v>
      </c>
      <c r="R62" s="30" t="str">
        <f>IF('Personal MTs'!R62="","-",IF(LEN('Personal MTs'!R62)&lt;4,"Cek lagi","OK"))</f>
        <v>-</v>
      </c>
      <c r="S62" s="30" t="str">
        <f>IF('Personal MTs'!S62="","-",IF('Personal MTs'!S62&gt;9,"Tidak valid","OK"))</f>
        <v>-</v>
      </c>
      <c r="T62" s="30" t="str">
        <f>IF('Personal MTs'!S62="","-",IF('Personal MTs'!S62&gt;2,IF('Personal MTs'!T62="","Wajib Diisi",IF(VALUE('Personal MTs'!T62)&gt;18,"Tidak valid","OK")),IF('Personal MTs'!S62&lt;3,IF('Personal MTs'!T62="","OK","Harap dikosongkan"))))</f>
        <v>-</v>
      </c>
      <c r="U62" s="30" t="str">
        <f>IF('Personal MTs'!U62="","-",IF('Personal MTs'!U62&gt;2,"Tidak valid",IF('Personal MTs'!U62&lt;1,"Tidak valid","OK")))</f>
        <v>-</v>
      </c>
      <c r="V62" s="30" t="str">
        <f>IF('Personal MTs'!U62="",IF('Personal MTs'!V62="","-","Tidak valid"),IF('Personal MTs'!U62=2,IF('Personal MTs'!V62="","Wajib Diisi",IF(VALUE('Personal MTs'!V62)&gt;1,"Tidak valid","OK")),IF('Personal MTs'!U62=1,IF('Personal MTs'!V62="","OK","Harap dikosongkan"))))</f>
        <v>-</v>
      </c>
      <c r="W62" s="31" t="str">
        <f>IF('Personal MTs'!U62=1,"OK",IF('Personal MTs'!V62="",IF('Personal MTs'!W62&lt;&gt;"","Harap dikosongkan","-"),IF('Personal MTs'!V62=0,IF('Personal MTs'!W62&lt;&gt;"","Harap dikosongkan","OK"),IF('Personal MTs'!W62="","Wajib Diisi",IF(VALUE(LEFT('Personal MTs'!W62,2))&gt;31,"Tanggal tidak valid",IF(VALUE(LEFT(RIGHT('Personal MTs'!W62,7),2))&gt;12,"Bulan tidak valid",IF(VALUE(RIGHT('Personal MTs'!W62,4))&gt;2016,"Tahun cek lagi",IF(VALUE(RIGHT('Personal MTs'!W62,4))&lt;1990,"Tahun cek lagi","OK"))))))))</f>
        <v>-</v>
      </c>
      <c r="X62" s="30" t="str">
        <f>IF('Personal MTs'!U62="","-",IF('Personal MTs'!U62=1,IF('Personal MTs'!X62="","Wajib Diisi",IF(VALUE(LEFT('Personal MTs'!X62,2))&gt;14,"Tidak valid","OK")),IF('Personal MTs'!U62=2,(IF('Personal MTs'!V62&lt;1,IF('Personal MTs'!X62="","OK","Harap dikosongkan"),IF('Personal MTs'!X62="","Wajib Diisi",IF(VALUE(LEFT('Personal MTs'!X62,2))&gt;14,"Tidak valid","OK")))))))</f>
        <v>-</v>
      </c>
      <c r="Y62" s="31" t="str">
        <f>IF('Personal MTs'!U62="","-",IF('Personal MTs'!U62=2,"OK",IF('Personal MTs'!U62=1,IF('Personal MTs'!Y62="","Wajib Diisi",IF('Personal MTs'!Y62="","-",IF(VALUE(LEFT('Personal MTs'!Y62,2))&gt;31,"Tanggal tidak valid",IF(VALUE(LEFT(RIGHT('Personal MTs'!Y62,7),2))&gt;12,"Bulan tidak valid",IF(VALUE(RIGHT('Personal MTs'!Y62,4))&gt;2016,"Tahun cek lagi",IF(VALUE(RIGHT('Personal MTs'!Y62,4))&lt;1960,"Tahun cek lagi","OK")))))))))</f>
        <v>-</v>
      </c>
      <c r="Z62" s="31" t="str">
        <f>IF('Personal MTs'!Z62="","-",IF(VALUE(LEFT('Personal MTs'!Z62,2))&gt;31,"Tanggal tidak valid",IF(VALUE(LEFT(RIGHT('Personal MTs'!Z62,7),2))&gt;12,"Bulan tidak valid",IF(VALUE(RIGHT('Personal MTs'!Z62,4))&gt;2016,"Tahun cek lagi",IF(VALUE(RIGHT('Personal MTs'!Z62,4))&lt;1960,"Tahun cek lagi","OK")))))</f>
        <v>-</v>
      </c>
      <c r="AA62" s="31" t="str">
        <f>IF('Personal MTs'!AA62="","-",IF(VALUE(LEFT('Personal MTs'!AA62,2))&gt;31,"Tanggal tidak valid",IF(VALUE(LEFT(RIGHT('Personal MTs'!AA62,7),2))&gt;12,"Bulan tidak valid",IF(VALUE(RIGHT('Personal MTs'!AA62,4))&gt;2016,"Tahun cek lagi",IF(VALUE(RIGHT('Personal MTs'!AA62,4))&lt;1960,"Tahun cek lagi","OK")))))</f>
        <v>-</v>
      </c>
      <c r="AB62" s="30" t="str">
        <f>IF('Personal MTs'!AB62="","-",IF('Personal MTs'!AB62&gt;6,"Tidak valid",IF('Personal MTs'!AB62&lt;1,"Tidak valid","OK")))</f>
        <v>-</v>
      </c>
      <c r="AC62" s="30" t="str">
        <f>IF('Personal MTs'!AC62="","-",IF('Personal MTs'!AC62&gt;4,"Tidak valid",IF('Personal MTs'!AC62&lt;1,"Tidak valid","OK")))</f>
        <v>-</v>
      </c>
      <c r="AD62" s="30" t="str">
        <f>IF('Personal MTs'!AD62="","-",IF('Personal MTs'!AD62&gt;20000000,"Cek lagi","OK"))</f>
        <v>-</v>
      </c>
      <c r="AE62" s="30" t="str">
        <f>IF('Personal MTs'!AE62="","-",IF('Personal MTs'!AE62&gt;2,"Tidak valid",IF('Personal MTs'!AE62&lt;1,"Tidak valid","OK")))</f>
        <v>-</v>
      </c>
      <c r="AF62" s="30" t="str">
        <f>IF('Personal MTs'!AE62="",IF('Personal MTs'!AF62="","-","Harap dikosongkan"),IF('Personal MTs'!AE62=1,IF('Personal MTs'!AF62="","OK","Harap dikosongkan"),IF('Personal MTs'!AF62="","Wajib Diisi",IF('Personal MTs'!AF62&gt;8,"Tidak valid",IF('Personal MTs'!AF62&lt;1,"Tidak valid","OK")))))</f>
        <v>-</v>
      </c>
      <c r="AG62" s="53" t="str">
        <f>IF('Personal MTs'!AE62=1,IF('Personal MTs'!AG62="","OK","Harap dikosongkan"),IF('Personal MTs'!AF62="",IF('Personal MTs'!AF62="","-","Harap dikosongkan"),IF('Personal MTs'!AF62="",IF('Personal MTs'!AG62="","OK","Harap dikosongkan"),IF('Personal MTs'!AF62&lt;&gt;"",IF('Personal MTs'!AG62="","Wajib Diisi",IF(LEN('Personal MTs'!AG62)&lt;&gt;8,"Tidak valid","OK"))))))</f>
        <v>-</v>
      </c>
      <c r="AH62" s="30" t="str">
        <f>IF('Personal MTs'!AH62="","-",IF('Personal MTs'!AH62&gt;2,"Tidak valid",IF('Personal MTs'!AH62&lt;1,"Tidak valid","OK")))</f>
        <v>-</v>
      </c>
      <c r="AI62" s="30" t="str">
        <f>IF('Personal MTs'!AI62="","-",IF('Personal MTs'!AI62&gt;5,"Tidak valid",IF('Personal MTs'!AI62&lt;1,"Tidak valid","OK")))</f>
        <v>-</v>
      </c>
      <c r="AJ62" s="30" t="str">
        <f>IF('Personal MTs'!AH62="",IF('Personal MTs'!AJ62="","-","Kolom AA Wajib Diisi"),IF('Personal MTs'!AH62=1,IF('Personal MTs'!AJ62="","Wajib Diisi",IF(VALUE('Personal MTs'!AJ62)&gt;0,IF(VALUE('Personal MTs'!AJ62)&lt;34,"OK","Tidak valid"))),IF('Personal MTs'!AH62&gt;1,IF('Personal MTs'!AJ62="","OK","Harap dikosongkan"))))</f>
        <v>-</v>
      </c>
      <c r="AK62" s="30" t="str">
        <f>IF('Personal MTs'!AH62&amp;'Personal MTs'!AJ62&amp;'Personal MTs'!AK62="","-",IF(VALUE('Personal MTs'!AH62&amp;'Personal MTs'!AJ62&amp;'Personal MTs'!AK62)=2,"OK",IF('Personal MTs'!AJ62="",IF(VALUE('Personal MTs'!AK62)&gt;0,"Harap dikosongkan","-"),IF('Personal MTs'!AJ62&lt;&gt;"",IF(VALUE('Personal MTs'!AK62)&gt;0,IF(VALUE('Personal MTs'!AK62)&gt;50,"Cek lagi","OK"),"Wajib Diisi")))))</f>
        <v>-</v>
      </c>
      <c r="AL62" s="30" t="str">
        <f>IF('Personal MTs'!AH62="",IF('Personal MTs'!AL62="","-","Kolom Z Wajib Diisi"),IF('Personal MTs'!AH62=2,IF('Personal MTs'!AL62="","Wajib Diisi",IF(VALUE('Personal MTs'!AL62)&gt;0,IF(VALUE('Personal MTs'!AL62)&lt;9,"OK","Tidak valid"))),IF('Personal MTs'!AH62=1,IF('Personal MTs'!AL62="","OK","Harap dikosongkan"))))</f>
        <v>-</v>
      </c>
      <c r="AM62" s="30" t="str">
        <f>IF('Personal MTs'!AM62="","-",IF('Personal MTs'!AM62&gt;8,"Tidak valid","OK"))</f>
        <v>-</v>
      </c>
      <c r="AN62" s="30" t="str">
        <f>IF('Personal MTs'!AM62="",IF('Personal MTs'!AN62="","-",IF('Personal MTs'!AN62&lt;&gt;"","Kolom AC Wajib Diisi","OK")),IF('Personal MTs'!AM62&lt;&gt;"",IF('Personal MTs'!AN62="","Wajib Diisi",IF(VALUE('Personal MTs'!AN62)&gt;24,"Cek lagi","OK"))))</f>
        <v>-</v>
      </c>
      <c r="AO62" s="30" t="str">
        <f>IF('Personal MTs'!AO62="","-",IF('Personal MTs'!AO62&gt;8,"Tidak valid","OK"))</f>
        <v>-</v>
      </c>
      <c r="AP62" s="53" t="str">
        <f>IF('Personal MTs'!AO62="",IF('Personal MTs'!AP62="","-","Harap dikosongkan"),IF('Personal MTs'!AO62&lt;&gt;"",IF('Personal MTs'!AP62="","Wajib Diisi",IF(LEN('Personal MTs'!AP62)&lt;&gt;8,"Tidak valid","OK"))))</f>
        <v>-</v>
      </c>
      <c r="AQ62" s="30" t="str">
        <f>IF('Personal MTs'!AO62="",IF('Personal MTs'!AQ62="","-","Kolom AG Wajib Diisi"),IF('Personal MTs'!AO62&lt;9,IF('Personal MTs'!AQ62="","Wajib Diisi",IF(VALUE('Personal MTs'!AQ62)&lt;34,IF(VALUE('Personal MTs'!AQ62)&gt;0,"OK","Tidak valid")))))</f>
        <v>-</v>
      </c>
      <c r="AR62" s="30" t="str">
        <f>IF('Personal MTs'!AO62="",IF('Personal MTs'!AR62="","-",IF('Personal MTs'!AR62&lt;&gt;"","Kolom AG Wajib Diisi","OK")),IF('Personal MTs'!AO62&lt;&gt;"",IF('Personal MTs'!AR62="","Wajib Diisi",IF(VALUE('Personal MTs'!AR62)&gt;50,"Cek lagi","OK"))))</f>
        <v>-</v>
      </c>
      <c r="AS62" s="30" t="str">
        <f>IF('Personal MTs'!AS62="","-",IF('Personal MTs'!AS62&gt;1,"Tidak valid",IF('Personal MTs'!AS62&lt;0,"Tidak valid","OK")))</f>
        <v>-</v>
      </c>
      <c r="AT62" s="30" t="str">
        <f>IF('Personal MTs'!AS62="",IF('Personal MTs'!AT62&lt;&gt;"","Harap dikosongkan","-"),IF('Personal MTs'!AS62=0,IF('Personal MTs'!AT62&lt;&gt;"","Harap dikosongkan","OK"),IF('Personal MTs'!AT62="","Wajib Diisi",IF('Personal MTs'!AT62&gt;3,"Tidak valid",IF('Personal MTs'!AT62&lt;1,"Tidak valid","OK")))))</f>
        <v>-</v>
      </c>
      <c r="AU62" s="30" t="str">
        <f>IF('Personal MTs'!AS62="",IF('Personal MTs'!AU62&lt;&gt;"","Harap dikosongkan","-"),IF('Personal MTs'!AT62&lt;&gt;1,IF('Personal MTs'!AU62="","OK","Harap dikosongkan"),IF('Personal MTs'!AU62="","Wajib Diisi",IF('Personal MTs'!AU62&gt;2016,"Cek lagi",IF('Personal MTs'!AU62&lt;2005,"Cek lagi","OK")))))</f>
        <v>-</v>
      </c>
      <c r="AV62" s="30" t="str">
        <f>IF('Personal MTs'!AS62="",IF('Personal MTs'!AV62&lt;&gt;"","Harap dikosongkan","-"),IF('Personal MTs'!AT62&lt;&gt;1,IF('Personal MTs'!AV62="","OK","Harap dikosongkan"),IF('Personal MTs'!AV62="","Wajib Diisi",IF(VALUE('Personal MTs'!AV62)&gt;33,"Tidak valid",IF(VALUE('Personal MTs'!AV62)&lt;1,"Tidak valid","OK")))))</f>
        <v>-</v>
      </c>
      <c r="AW62" s="30" t="str">
        <f>IF('Personal MTs'!AS62="",IF('Personal MTs'!AW62="","-","Harap dikosongkan"),IF('Personal MTs'!AS62=0,IF('Personal MTs'!AW62="","OK","Harap dikosongkan"),IF('Personal MTs'!AT62="",IF('Personal MTs'!AW62="","-","Harap dikosongkan"),IF('Personal MTs'!AT62&lt;&gt;1,IF('Personal MTs'!AW62="","OK","Harap dikosongkan"),IF('Personal MTs'!AW62="","OK",IF(LEN('Personal MTs'!AW62)&lt;12,"Tidak valid",IF(LEN('Personal MTs'!AW62)&gt;14,"Tidak valid","OK")))))))</f>
        <v>-</v>
      </c>
      <c r="AX62" s="31" t="str">
        <f>IF('Personal MTs'!AS62="",IF('Personal MTs'!AX62="","-","Harap dikosongkan"),IF('Personal MTs'!AS62=0,IF('Personal MTs'!AX62="","OK","Harap dikosongkan"),IF('Personal MTs'!AT62="",IF('Personal MTs'!AX62="","-","Harap dikosongkan"),IF('Personal MTs'!AT62&lt;&gt;1,IF('Personal MTs'!AX62="","OK","Harap dikosongkan"),IF('Personal MTs'!AW62="",IF('Personal MTs'!AX62="","OK","Harap dikosongkan"),IF('Personal MTs'!AX62="","Wajib diisi",IF(LEN('Personal MTs'!AX62)&lt;5,"Cek lagi","OK")))))))</f>
        <v>-</v>
      </c>
      <c r="AY62" s="31" t="str">
        <f>IF('Personal MTs'!AS62="",IF('Personal MTs'!AY62="","-","Harap dikosongkan"),IF('Personal MTs'!AS62=0,IF('Personal MTs'!AY62="","OK","Harap dikosongkan"),IF('Personal MTs'!AT62="",IF('Personal MTs'!AY62="","-","Harap dikosongkan"),IF('Personal MTs'!AT62&lt;&gt;1,IF('Personal MTs'!AY62="","OK","Harap dikosongkan"),IF('Personal MTs'!AW62="",IF('Personal MTs'!AY62="","OK","Harap dikosongkan"),IF('Personal MTs'!AY62="","Wajib diisi",IF(VALUE(LEFT('Personal MTs'!AY62,2))&gt;31,"Tanggal tidak valid",IF(VALUE(LEFT(RIGHT('Personal MTs'!AY62,7),2))&gt;12,"Bulan tidak valid",IF(VALUE(RIGHT('Personal MTs'!AY62,4))&gt;2016,"Tahun cek lagi",IF(VALUE(RIGHT('Personal MTs'!AY62,4))&lt;2005,"Tahun cek lagi","OK"))))))))))</f>
        <v>-</v>
      </c>
      <c r="AZ62" s="30" t="str">
        <f>IF('Personal MTs'!AS62="",IF('Personal MTs'!AZ62="","-","Harap dikosongkan"),IF('Personal MTs'!AS62=0,IF('Personal MTs'!AZ62="","OK","Harap dikosongkan"),IF('Personal MTs'!AT62="",IF('Personal MTs'!AZ62="","-","Harap dikosongkan"),IF('Personal MTs'!AT62&lt;&gt;1,IF('Personal MTs'!AZ62="","OK","Harap dikosongkan"),IF('Personal MTs'!AW62="",IF('Personal MTs'!AZ62="","OK","Harap dikosongkan"),IF('Personal MTs'!AW62&lt;&gt;"",IF('Personal MTs'!AZ62="","Wajib diisi",IF('Personal MTs'!AZ62&gt;1,"Tidak valid","OK"))))))))</f>
        <v>-</v>
      </c>
      <c r="BA62" s="30" t="str">
        <f>IF('Personal MTs'!AS62="",IF('Personal MTs'!BA62="","-","Harap dikosongkan"),IF('Personal MTs'!AS62=0,IF('Personal MTs'!BA62="","OK","Harap dikosongkan"),IF('Personal MTs'!AT62="",IF('Personal MTs'!BA62="","-","Harap dikosongkan"),IF('Personal MTs'!AT62&lt;&gt;1,IF('Personal MTs'!BA62="","OK","Harap dikosongkan"),IF('Personal MTs'!AZ62=0,IF('Personal MTs'!BA62="","OK","Harap dikosongkan"),IF('Personal MTs'!AZ62=1,IF('Personal MTs'!BA62="","Wajib diisi",IF('Personal MTs'!AZ62="",IF('Personal MTs'!BA62="","-","Harap dikosongkan"),IF('Personal MTs'!AZ62=0,IF('Personal MTs'!BA62="","OK","Harap dikosongkan"),IF('Personal MTs'!BA62="","Wajib diisi",IF('Personal MTs'!BA62&gt;2016,"Tidak valid",IF('Personal MTs'!BA62&lt;2005,"Tidak valid",IF('Personal MTs'!BA62&gt;'Personal MTs'!BA62,"Cek lagi","OK")))))))))))))</f>
        <v>-</v>
      </c>
      <c r="BB62" s="30" t="str">
        <f>IF('Personal MTs'!AS62="",IF('Personal MTs'!BB62="","-","Harap dikosongkan"),IF('Personal MTs'!AS62=0,IF('Personal MTs'!BB62="","OK","Harap dikosongkan"),IF('Personal MTs'!AT62="",IF('Personal MTs'!BB62="","-","Harap dikosongkan"),IF('Personal MTs'!AT62&lt;&gt;1,IF('Personal MTs'!BB62="","OK","Harap dikosongkan"),IF('Personal MTs'!AZ62=0,IF('Personal MTs'!BB62="","OK","Harap dikosongkan"),IF('Personal MTs'!AZ62=1,IF('Personal MTs'!BB62="","Wajib diisi",IF('Personal MTs'!AZ62="",IF('Personal MTs'!BB62="","-","Harap dikosongkan"),IF('Personal MTs'!AZ62=0,IF('Personal MTs'!BB62="","OK","Harap dikosongkan"),IF('Personal MTs'!BB62="","Wajib diisi",IF('Personal MTs'!BB62&gt;20000000,"Cek lagi",IF('Personal MTs'!BB62&lt;100000,"Cek lagi","OK"))))))))))))</f>
        <v>-</v>
      </c>
      <c r="BC62" s="30" t="str">
        <f>IF('Personal MTs'!BC62="","-",IF('Personal MTs'!BC62&gt;1,"Tidak valid","OK"))</f>
        <v>-</v>
      </c>
      <c r="BD62" s="30" t="str">
        <f>IF('Personal MTs'!BC62="",IF('Personal MTs'!BD62="","-","Harap dikosongkan"),IF('Personal MTs'!BC62=0,IF('Personal MTs'!BD62="","OK","Harap dikosongkan"),IF('Personal MTs'!BD62="","Wajib Diisi",IF('Personal MTs'!BD62&gt;2016,"Tidak valid",IF('Personal MTs'!BD62&lt;2005,"Tidak valid","OK")))))</f>
        <v>-</v>
      </c>
      <c r="BE62" s="30" t="str">
        <f>IF('Personal MTs'!BC62="",IF('Personal MTs'!BE62="","-","Harap dikosongkan"),IF('Personal MTs'!BC62=0,IF('Personal MTs'!BE62="","OK","Harap dikosongkan"),IF('Personal MTs'!BE62="","Wajib Diisi",IF('Personal MTs'!BE62&gt;2000000,"Cek lagi",IF('Personal MTs'!BE62&lt;50000,"Cek lagi","OK")))))</f>
        <v>-</v>
      </c>
      <c r="BF62" s="30" t="str">
        <f>IF('Personal MTs'!BF62="","-",IF('Personal MTs'!BF62&gt;1,"Tidak valid","OK"))</f>
        <v>-</v>
      </c>
      <c r="BG62" s="30" t="str">
        <f>IF('Personal MTs'!BF62="",IF('Personal MTs'!BG62&lt;&gt;"","Harap dikosongkan","-"),IF('Personal MTs'!BF62=0,IF('Personal MTs'!BG62&lt;&gt;"","Harap dikosongkan","OK"),IF('Personal MTs'!BG62="","Wajib Diisi",IF('Personal MTs'!BG62&gt;4,"Tidak valid",IF('Personal MTs'!BG62&lt;1,"Tidak valid","OK")))))</f>
        <v>-</v>
      </c>
      <c r="BH62" s="30" t="str">
        <f>IF('Personal MTs'!BF62="",IF('Personal MTs'!BH62&lt;&gt;"","Harap dikosongkan","-"),IF('Personal MTs'!BF62=0,IF('Personal MTs'!BH62&lt;&gt;"","Harap dikosongkan","OK"),IF('Personal MTs'!BH62="","Wajib Diisi",IF('Personal MTs'!BH62&gt;4,"Tidak valid",IF('Personal MTs'!BH62&lt;1,"Tidak valid","OK")))))</f>
        <v>-</v>
      </c>
      <c r="BI62" s="30" t="str">
        <f>IF('Personal MTs'!BF62="",IF('Personal MTs'!BI62&lt;&gt;"","Harap dikosongkan","-"),IF('Personal MTs'!BF62=0,IF('Personal MTs'!BI62&lt;&gt;"","Harap dikosongkan","OK"),IF('Personal MTs'!BI62="","Wajib Diisi",IF('Personal MTs'!BI62&gt;2015,"Tidak valid",IF('Personal MTs'!BI62&lt;1980,"Tidak valid","OK")))))</f>
        <v>-</v>
      </c>
      <c r="BJ62" s="30" t="str">
        <f>IF('Personal MTs'!BJ62="","-",IF('Personal MTs'!BJ62&gt;1,"Tidak valid","OK"))</f>
        <v>-</v>
      </c>
      <c r="BK62" s="30" t="str">
        <f>IF('Personal MTs'!BJ62="",IF('Personal MTs'!BK62&lt;&gt;"","Kolom BJ harus diisi","-"),IF('Personal MTs'!BJ62=0,IF('Personal MTs'!BK62&lt;&gt;"","Harap dikosongkan","OK"),IF('Personal MTs'!BK62="","Wajib Diisi",IF('Personal MTs'!BK62&gt;2016,"Tidak valid",IF('Personal MTs'!BK62&lt;1980,"Tidak valid","OK")))))</f>
        <v>-</v>
      </c>
      <c r="BL62" s="30" t="str">
        <f>IF('Personal MTs'!BL62="","-",IF('Personal MTs'!BL62&gt;1,"Tidak valid","OK"))</f>
        <v>-</v>
      </c>
      <c r="BM62" s="30" t="str">
        <f>IF('Personal MTs'!BL62="",IF('Personal MTs'!BM62&lt;&gt;"","Kolom BL harus diisi","-"),IF('Personal MTs'!BL62=0,IF('Personal MTs'!BM62&lt;&gt;"","Harap dikosongkan","OK"),IF('Personal MTs'!BM62="","Wajib Diisi",IF('Personal MTs'!BM62&gt;2016,"Tidak valid",IF('Personal MTs'!BM62&lt;1980,"Tidak valid","OK")))))</f>
        <v>-</v>
      </c>
      <c r="BN62" s="30" t="str">
        <f>IF('Personal MTs'!BN62="","-",IF('Personal MTs'!BN62&gt;1,"Tidak valid","OK"))</f>
        <v>-</v>
      </c>
      <c r="BO62" s="30" t="str">
        <f>IF('Personal MTs'!BN62="",IF('Personal MTs'!BO62&lt;&gt;"","Kolom BN harus diisi","-"),IF('Personal MTs'!BN62=0,IF('Personal MTs'!BO62&lt;&gt;"","Harap dikosongkan","OK"),IF('Personal MTs'!BO62="","Wajib Diisi",IF('Personal MTs'!BO62&gt;2016,"Tidak valid",IF('Personal MTs'!BO62&lt;1980,"Tidak valid","OK")))))</f>
        <v>-</v>
      </c>
      <c r="BP62" s="30" t="str">
        <f>IF('Personal MTs'!BP62="","-",IF('Personal MTs'!BP62&gt;1,"Tidak valid","OK"))</f>
        <v>-</v>
      </c>
      <c r="BQ62" s="30" t="str">
        <f>IF('Personal MTs'!BP62="",IF('Personal MTs'!BQ62&lt;&gt;"","Kolom BP harus diisi","-"),IF('Personal MTs'!BP62=0,IF('Personal MTs'!BQ62&lt;&gt;"","Harap dikosongkan","OK"),IF('Personal MTs'!BQ62="","Wajib Diisi",IF('Personal MTs'!BQ62&gt;2016,"Tidak valid",IF('Personal MTs'!BQ62&lt;1980,"Tidak valid","OK")))))</f>
        <v>-</v>
      </c>
      <c r="BR62" s="30" t="str">
        <f>IF('Personal MTs'!BR62="","-",IF('Personal MTs'!BR62&gt;1,"Tidak valid","OK"))</f>
        <v>-</v>
      </c>
      <c r="BS62" s="30" t="str">
        <f>IF('Personal MTs'!BR62="",IF('Personal MTs'!BS62&lt;&gt;"","Kolom BR harus diisi","-"),IF('Personal MTs'!BR62=0,IF('Personal MTs'!BS62&lt;&gt;"","Harap dikosongkan","OK"),IF('Personal MTs'!BS62="","Wajib Diisi",IF('Personal MTs'!BS62&gt;2016,"Tidak valid",IF('Personal MTs'!BS62&lt;1980,"Tidak valid","OK")))))</f>
        <v>-</v>
      </c>
      <c r="BT62" s="30" t="str">
        <f>IF('Personal MTs'!BT62="","-",IF(LEN('Personal MTs'!BT62)&lt;5,"Cek lagi","OK"))</f>
        <v>-</v>
      </c>
      <c r="BU62" s="30" t="str">
        <f>IF('Personal MTs'!BU62="","-",IF(LEN('Personal MTs'!BU62)&lt;4,"Cek lagi","OK"))</f>
        <v>-</v>
      </c>
      <c r="BV62" s="30" t="str">
        <f>IF('Personal MTs'!BV62="","-",IF(LEN('Personal MTs'!BV62)&lt;4,"Cek lagi","OK"))</f>
        <v>-</v>
      </c>
      <c r="BW62" s="30" t="str">
        <f>IF('Personal MTs'!BW62="","-",IF(LEN('Personal MTs'!BW62)&lt;4,"Cek lagi","OK"))</f>
        <v>-</v>
      </c>
      <c r="BX62" s="30" t="str">
        <f>IF('Personal MTs'!BX62="","-",IF(LEN('Personal MTs'!BX62)&lt;4,"Cek lagi","OK"))</f>
        <v>-</v>
      </c>
      <c r="BY62" s="30" t="str">
        <f>IF('Personal MTs'!BY62="","-",IF(LEN('Personal MTs'!BY62)&lt;&gt;5,"Tidak valid","OK"))</f>
        <v>-</v>
      </c>
      <c r="BZ62" s="30" t="str">
        <f>IF('Personal MTs'!BZ62="","-",IF('Personal MTs'!BZ62&gt;5,"Tidak valid",IF('Personal MTs'!BZ62&lt;1,"Tidak valid","OK")))</f>
        <v>-</v>
      </c>
      <c r="CA62" s="30" t="str">
        <f>IF('Personal MTs'!CA62="","-",IF('Personal MTs'!CA62&gt;8,"Tidak valid",IF('Personal MTs'!CA62&lt;1,"Tidak valid","OK")))</f>
        <v>-</v>
      </c>
      <c r="CB62" s="30" t="str">
        <f>IF('Personal MTs'!CB62="","-",IF(LEN('Personal MTs'!CB62)&lt;9,"Cek lagi",IF(LEN('Personal MTs'!CB62)&gt;14,"Cek lagi","OK")))</f>
        <v>-</v>
      </c>
      <c r="CC62" s="103" t="str">
        <f>IF('Personal MTs'!CC62="","-",IF('Personal MTs'!CC62&gt;6,"Tidak valid",IF('Personal MTs'!CC62&lt;1,"Tidak valid","OK")))</f>
        <v>-</v>
      </c>
      <c r="CD62" s="103" t="str">
        <f>IF('Personal MTs'!CD62="","-",IF('Personal MTs'!CD62&gt;6,"Tidak valid",IF('Personal MTs'!CD62&lt;1,"Tidak valid","OK")))</f>
        <v>-</v>
      </c>
      <c r="CE62" s="103" t="str">
        <f>IF('Personal MTs'!S62="","-",IF('Personal MTs'!S62&lt;6,IF('Personal MTs'!CE62="","OK","Cek lagi Kolom S"),IF(AND('Personal MTs'!S62&lt;6,'Personal MTs'!CE62&lt;&gt;""),"Harap Dikosongkan",IF(AND('Personal MTs'!S62&lt;6,'Personal MTs'!CE62=""),"-",IF(AND('Personal MTs'!S62&gt;5,'Personal MTs'!CE62=""),"Wajib Diisi",IF(OR(AND('Personal MTs'!S62&gt;5,'Personal MTs'!CE62&lt;"01"),AND('Personal MTs'!S62&gt;5,'Personal MTs'!CE62&gt;"18")),"Tidak Valid","OK"))))))</f>
        <v>-</v>
      </c>
      <c r="CF62" s="103" t="str">
        <f>IF('Personal MTs'!S62="","-",IF('Personal MTs'!S62&lt;6,IF('Personal MTs'!CF62="","OK","Cek lagi Kolom S"),IF(AND('Personal MTs'!S62&lt;6,'Personal MTs'!CF62&lt;&gt;""),"Harap Dikosongkan",IF(AND('Personal MTs'!S62&lt;6,'Personal MTs'!CF62=""),"-",IF(AND('Personal MTs'!S62&gt;5,'Personal MTs'!CF62=""),"Wajib Diisi","OK")))))</f>
        <v>-</v>
      </c>
      <c r="CG62" s="103" t="str">
        <f>IF('Personal MTs'!S62="","-",IF('Personal MTs'!S62&lt;6,IF('Personal MTs'!CG62="","OK","Cek lagi Kolom S"),IF(AND('Personal MTs'!S62&lt;6,'Personal MTs'!CG62&lt;&gt;""),"Harap Dikosongkan",IF(AND('Personal MTs'!S62&lt;6,'Personal MTs'!CG62=""),"-",IF(AND('Personal MTs'!S62&gt;5,'Personal MTs'!CG62=""),"Wajib Diisi",IF(OR(AND('Personal MTs'!S62&gt;5,'Personal MTs'!CG62&lt;1980),AND('Personal MTs'!S62&gt;5,'Personal MTs'!CG62&gt;2016)),"Cek lagi","OK"))))))</f>
        <v>-</v>
      </c>
      <c r="CH62" s="103" t="str">
        <f>IF('Personal MTs'!S62="","-",IF('Personal MTs'!S62&lt;8,IF('Personal MTs'!CH62="","OK","Cek lagi Kolom S"),IF(AND('Personal MTs'!S62&lt;8,'Personal MTs'!CH62&lt;&gt;""),"Harap Dikosongkan",IF(AND('Personal MTs'!S62&lt;8,'Personal MTs'!CH62=""),"-",IF(AND('Personal MTs'!S62&gt;7,'Personal MTs'!CH62=""),"Wajib Diisi",IF(OR(AND('Personal MTs'!S62&gt;7,'Personal MTs'!CH62&lt;"01"),AND('Personal MTs'!S62&gt;7,'Personal MTs'!CH62&gt;"18")),"Tidak Valid","OK"))))))</f>
        <v>-</v>
      </c>
      <c r="CI62" s="103" t="str">
        <f>IF('Personal MTs'!S62="","-",IF('Personal MTs'!S62&lt;8,IF('Personal MTs'!CI62="","OK","Cek lagi Kolom S"),IF(AND('Personal MTs'!S62&lt;8,'Personal MTs'!CI62&lt;&gt;""),"Harap Dikosongkan",IF(AND('Personal MTs'!S62&lt;8,'Personal MTs'!CI62=""),"-",IF(AND('Personal MTs'!S62&gt;7,'Personal MTs'!CI62=""),"Wajib Diisi","OK")))))</f>
        <v>-</v>
      </c>
      <c r="CJ62" s="103" t="str">
        <f>IF('Personal MTs'!S62="","-",IF('Personal MTs'!S62&lt;8,IF('Personal MTs'!CJ62="","OK","Cek lagi Kolom S"),IF(AND('Personal MTs'!S62&lt;8,'Personal MTs'!CJ62&lt;&gt;""),"Harap Dikosongkan",IF(AND('Personal MTs'!S62&lt;8,'Personal MTs'!CJ62=""),"-",IF(AND('Personal MTs'!S62&gt;7,'Personal MTs'!CJ62=""),"Wajib Diisi",IF(OR(AND('Personal MTs'!S62&gt;7,'Personal MTs'!CJ62&lt;1980),AND('Personal MTs'!S62&gt;7,'Personal MTs'!CJ62&gt;2016)),"Cek lagi","OK"))))))</f>
        <v>-</v>
      </c>
      <c r="CK62" s="103" t="str">
        <f>IF('Personal MTs'!S62="","-",IF('Personal MTs'!S62&lt;9,IF('Personal MTs'!CK62="","OK","Cek lagi Kolom S"),IF(AND('Personal MTs'!S62&lt;9,'Personal MTs'!CK62&lt;&gt;""),"Harap Dikosongkan",IF(AND('Personal MTs'!S62&lt;9,'Personal MTs'!CK62=""),"-",IF(AND('Personal MTs'!S62&gt;8,'Personal MTs'!CK62=""),"Wajib Diisi",IF(OR(AND('Personal MTs'!S62&gt;8,'Personal MTs'!CK62&lt;"01"),AND('Personal MTs'!S62&gt;8,'Personal MTs'!CK62&gt;"18")),"Tidak Valid","OK"))))))</f>
        <v>-</v>
      </c>
      <c r="CL62" s="103" t="str">
        <f>IF('Personal MTs'!S62="","-",IF('Personal MTs'!S62&lt;9,IF('Personal MTs'!CL62="","OK","Cek lagi Kolom S"),IF(AND('Personal MTs'!S62&lt;9,'Personal MTs'!CL62&lt;&gt;""),"Harap Dikosongkan",IF(AND('Personal MTs'!S62&lt;9,'Personal MTs'!CL62=""),"-",IF(AND('Personal MTs'!S62&gt;8,'Personal MTs'!CL62=""),"Wajib Diisi","OK")))))</f>
        <v>-</v>
      </c>
      <c r="CM62" s="103" t="str">
        <f>IF('Personal MTs'!S62="","-",IF('Personal MTs'!S62&lt;9,IF('Personal MTs'!CM62="","OK","Cek lagi Kolom S"),IF(AND('Personal MTs'!S62&lt;9,'Personal MTs'!CM62&lt;&gt;""),"Harap Dikosongkan",IF(AND('Personal MTs'!S62&lt;9,'Personal MTs'!CM62=""),"-",IF(AND('Personal MTs'!S62&gt;8,'Personal MTs'!CM62=""),"Wajib Diisi",IF(OR(AND('Personal MTs'!S62&gt;8,'Personal MTs'!CM62&lt;1980),AND('Personal MTs'!S62&gt;8,'Personal MTs'!CM62&gt;2016)),"Cek lagi","OK"))))))</f>
        <v>-</v>
      </c>
      <c r="CN62" s="103" t="str">
        <f>IF(AND('Personal MTs'!AH62=1,'Personal MTs'!U62=2,'Personal MTs'!AC62=1),IF(AND('Personal MTs'!AH62=1,'Personal MTs'!U62=2,'Personal MTs'!AC62=1,'Personal MTs'!CN62=""),"Wajib Diisi",IF(AND('Personal MTs'!AH62=1,'Personal MTs'!U62=2,'Personal MTs'!AC62=1,'Personal MTs'!CN62&lt;&gt;""),"OK","-")),IF('Personal MTs'!CN62&lt;&gt;"","Harap Dikosongkan","-"))</f>
        <v>-</v>
      </c>
      <c r="CO62" s="103" t="str">
        <f>IF(AND('Personal MTs'!AH62=1,'Personal MTs'!U62=2,'Personal MTs'!AC62=1),IF('Personal MTs'!CO62="","Wajib Diisi",IF(VALUE(RIGHT('Personal MTs'!CO62,4))&gt;2016,"Tahun cek lagi",IF(VALUE(RIGHT('Personal MTs'!CO62,4))&lt;1961,"Tahun cek lagi","OK"))),IF('Personal MTs'!CO62&lt;&gt;"","Harap dikosongkan","-"))</f>
        <v>-</v>
      </c>
      <c r="CP62" s="103" t="str">
        <f>IF(AND('Personal MTs'!AH62=1,'Personal MTs'!U62=2,'Personal MTs'!AC62=1,'Personal MTs'!V62=1),IF(AND('Personal MTs'!AH62=1,'Personal MTs'!U62=2,'Personal MTs'!AC62=1,'Personal MTs'!CP62="",,'Personal MTs'!V62=1),"Wajib Diisi",IF(AND('Personal MTs'!AH62=1,'Personal MTs'!U62=2,'Personal MTs'!AC62=1,'Personal MTs'!CP62&lt;&gt;"",'Personal MTs'!V62=1),"OK","-")),IF('Personal MTs'!CP62&lt;&gt;"","Harap Dikosongkan","-"))</f>
        <v>-</v>
      </c>
      <c r="CQ62" s="103" t="str">
        <f>IF(AND('Personal MTs'!AH62=1,'Personal MTs'!U62=2,'Personal MTs'!AC62=1,'Personal MTs'!V62=1),IF('Personal MTs'!CQ62="","Wajib Diisi",IF(VALUE(RIGHT('Personal MTs'!CQ62,4))&gt;2016,"Tahun cek lagi",IF(VALUE(RIGHT('Personal MTs'!CQ62,4))&lt;2006,"Tahun cek lagi","OK"))),IF('Personal MTs'!CQ62&lt;&gt;"","Harap dikosongkan","-"))</f>
        <v>-</v>
      </c>
      <c r="CR62" s="103" t="str">
        <f>IF(AND('Personal MTs'!AS62="",'Personal MTs'!CR62=""),"-",IF(AND('Personal MTs'!AS62=0,'Personal MTs'!CR62=""),"OK",IF(AND('Personal MTs'!AS62=1,'Personal MTs'!CR62=""),"Wajib Diisi",IF('Personal MTs'!AS62="",IF('Personal MTs'!CR62&lt;&gt;"","Harap dikosongkan","-"),IF('Personal MTs'!AS62&gt;1,IF('Personal MTs'!CR62="","-","Harap dikosongkan"),IF('Personal MTs'!CR62="","-",IF(LEN('Personal MTs'!CR62)&gt;54,"Tidak valid",IF(LEN('Personal MTs'!CR62)&lt;2,"Tidak valid",IF(VALUE('Personal MTs'!CR62)&lt;0,"Cek lagi","OK")))))))))</f>
        <v>-</v>
      </c>
      <c r="CS62" s="103" t="str">
        <f>IF(AND('Personal MTs'!AS62="",'Personal MTs'!CS62=""),"-",IF(AND('Personal MTs'!AS62=0,'Personal MTs'!CS62=""),"OK",IF(AND('Personal MTs'!AS62=1,'Personal MTs'!CS62=""),"Wajib Diisi",IF(OR('Personal MTs'!AS62="",'Personal MTs'!AS62=0),IF('Personal MTs'!CS62&lt;&gt;"","Harap dikosongkan","-"),IF('Personal MTs'!AS62&gt;1,IF('Personal MTs'!CS62="","-","Harap dikosongkan"),IF('Personal MTs'!CS62="","-",IF(('Personal MTs'!CS62)&gt;6,"Tidak Valid",IF(('Personal MTs'!CS62)&lt;1,"Tidak Valid",IF(VALUE('Personal MTs'!CS62)&lt;0,"Cek lagi","OK")))))))))</f>
        <v>-</v>
      </c>
      <c r="CT62" s="103" t="str">
        <f>IF(AND('Personal MTs'!AS62="",'Personal MTs'!CT62=""),"-",IF(AND('Personal MTs'!AS62=0,'Personal MTs'!CT62=""),"OK",IF(AND('Personal MTs'!AT62=1,'Personal MTs'!CT62=""),"Wajib Diisi",IF(AND('Personal MTs'!AT62&gt;1,'Personal MTs'!CT62=""),"OK",IF(AND('Personal MTs'!AT62&lt;&gt;1,'Personal MTs'!CT62&lt;&gt;""),"Harap Dikosongkan",IF(AND('Personal MTs'!AT62=1,'Personal MTs'!CT62&lt;&gt;""),IF(VALUE(RIGHT('Personal MTs'!CT62,4))&gt;2016,"Tahun cek lagi",IF(VALUE(RIGHT('Personal MTs'!CT62,4))&lt;2006,"Tahun cek lagi","OK")),"-"))))))</f>
        <v>-</v>
      </c>
      <c r="CU62" s="103" t="str">
        <f>IF(AND('Personal MTs'!AS62="",'Personal MTs'!CU62=""),"-",IF(AND('Personal MTs'!AS62=0,'Personal MTs'!CU62=""),"OK",IF(AND('Personal MTs'!AT62=1,'Personal MTs'!CU62=""),"Wajib Diisi",IF(AND('Personal MTs'!AT62&gt;1,'Personal MTs'!CT62=""),"OK",IF(AND('Personal MTs'!AT62&lt;&gt;1,'Personal MTs'!CU62&lt;&gt;""),"Harap Dikosongkan",IF(AND('Personal MTs'!AT62=1,'Personal MTs'!CU62&lt;&gt;""),IF(LEN('Personal MTs'!CU62)&gt;54,"Tidak Valid",IF(LEN('Personal MTs'!CU62)&lt;2,"Tidak Valid","OK")),"-"))))))</f>
        <v>-</v>
      </c>
      <c r="CV62" s="103" t="str">
        <f>IF(AND('Personal MTs'!AS62="",'Personal MTs'!CV62=""),"-",IF(AND('Personal MTs'!AS62=0,'Personal MTs'!CV62=""),"OK",IF(AND('Personal MTs'!AT62=1,'Personal MTs'!CV62=""),"Wajib Diisi",IF(AND('Personal MTs'!AT62&gt;1,'Personal MTs'!CV62=""),"OK",IF(AND('Personal MTs'!AT62&lt;&gt;1,'Personal MTs'!CV62&lt;&gt;""),"Harap Dikosongkan",IF(AND('Personal MTs'!AT62=1,'Personal MTs'!CV62&lt;&gt;""),IF(VALUE(RIGHT('Personal MTs'!CV62,4))&gt;2016,"Tahun cek lagi",IF(VALUE(RIGHT('Personal MTs'!CV62,4))&lt;2006,"Tahun cek lagi","OK")),"-"))))))</f>
        <v>-</v>
      </c>
      <c r="CW62" s="103" t="str">
        <f>IF(AND('Personal MTs'!AS62="",'Personal MTs'!CW62=""),"-",IF(AND('Personal MTs'!AS62=0,'Personal MTs'!CW62=""),"OK",IF(AND('Personal MTs'!AS62=1,'Personal MTs'!CW62=""),"Wajib Diisi",IF(AND('Personal MTs'!AS62&lt;&gt;1,'Personal MTs'!CW62&lt;&gt;""),"Harap Dikosongkan",IF(AND('Personal MTs'!AS62=1,'Personal MTs'!CW62&lt;&gt;""),IF(LEN('Personal MTs'!CW62)&gt;3,"Tidak Valid",IF(LEN('Personal MTs'!CW62)&lt;3,"Tidak Valid","OK")),"-")))))</f>
        <v>-</v>
      </c>
      <c r="CX62" s="103" t="str">
        <f>IF(AND('Personal MTs'!AS62="",'Personal MTs'!CX62=""),"-",IF(AND('Personal MTs'!AS62=0,'Personal MTs'!CX62=""),"OK",IF(AND('Personal MTs'!AS62=1,'Personal MTs'!CX62=""),"Wajib Diisi",IF(AND('Personal MTs'!AS62&lt;&gt;1,'Personal MTs'!CX62&lt;&gt;""),"Harap Dikosongkan",IF(AND('Personal MTs'!AS62=1,'Personal MTs'!CX62&lt;&gt;""),"OK","-")))))</f>
        <v>-</v>
      </c>
    </row>
    <row r="63" spans="1:102" s="23" customFormat="1" ht="15" customHeight="1">
      <c r="A63" s="30" t="str">
        <f>IF('Personal MTs'!A63="","-",IF(LEN('Personal MTs'!A63)&lt;&gt;12,"Tidak valid","OK"))</f>
        <v>-</v>
      </c>
      <c r="B63" s="30" t="str">
        <f>IF('Personal MTs'!B63="","-",IF(LEN('Personal MTs'!B63)&lt;&gt;8,"Tidak valid","OK"))</f>
        <v>-</v>
      </c>
      <c r="C63" s="31" t="str">
        <f>IF('Personal MTs'!C63="","-",IF(LEN('Personal MTs'!C63)&lt;5,"Cek lagi","OK"))</f>
        <v>-</v>
      </c>
      <c r="D63" s="30" t="str">
        <f>IF('Personal MTs'!D63="","-",IF('Personal MTs'!D63="MTsN","OK",IF('Personal MTs'!D63="MTsS","OK","Tidak valid")))</f>
        <v>-</v>
      </c>
      <c r="E63" s="30" t="str">
        <f>IF('Personal MTs'!E63="","-",IF(LEN('Personal MTs'!E63)&lt;5,"Cek lagi","OK"))</f>
        <v>-</v>
      </c>
      <c r="F63" s="30" t="str">
        <f>IF('Personal MTs'!F63="","-",IF(LEN('Personal MTs'!F63)&lt;4,"Cek lagi","OK"))</f>
        <v>-</v>
      </c>
      <c r="G63" s="30" t="str">
        <f>IF('Personal MTs'!G63="","-",IF(LEN('Personal MTs'!G63)&lt;4,"Cek lagi","OK"))</f>
        <v>-</v>
      </c>
      <c r="H63" s="30" t="str">
        <f>IF('Personal MTs'!H63="","-",IF(LEN('Personal MTs'!H63)&lt;4,"Cek lagi","OK"))</f>
        <v>-</v>
      </c>
      <c r="I63" s="30" t="str">
        <f>IF('Personal MTs'!I63="","-",IF(LEN('Personal MTs'!I63)&lt;4,"Cek lagi","OK"))</f>
        <v>-</v>
      </c>
      <c r="J63" s="30" t="str">
        <f>IF('Personal MTs'!J63="","-",IF(LEN('Personal MTs'!J63)&lt;&gt;5,"Tidak valid","OK"))</f>
        <v>-</v>
      </c>
      <c r="K63" s="30" t="str">
        <f>IF('Personal MTs'!K63="","-",IF(LEN('Personal MTs'!K63)&lt;&gt;18,"Tidak valid",IF(VALUE('Personal MTs'!K63)&lt;0,"Cek lagi","OK")))</f>
        <v>-</v>
      </c>
      <c r="L63" s="30" t="str">
        <f>IF('Personal MTs'!L63="","-",IF(LEN('Personal MTs'!L63)&lt;&gt;16,"Tidak valid","OK"))</f>
        <v>-</v>
      </c>
      <c r="M63" s="30" t="str">
        <f>IF('Personal MTs'!M63="","-",IF(LEN('Personal MTs'!M63)&lt;4,"Cek lagi","OK"))</f>
        <v>-</v>
      </c>
      <c r="N63" s="30" t="str">
        <f>IF('Personal MTs'!N63="","-",IF(LEN('Personal MTs'!N63)&lt;16,"Tidak valid","OK"))</f>
        <v>-</v>
      </c>
      <c r="O63" s="30" t="str">
        <f>IF('Personal MTs'!O63="","-",IF(LEN('Personal MTs'!O63)&lt;4,"Cek lagi","OK"))</f>
        <v>-</v>
      </c>
      <c r="P63" s="31" t="str">
        <f>IF('Personal MTs'!P63="","-",IF(VALUE(LEFT('Personal MTs'!P63,2))&gt;31,"Tanggal tidak valid",IF(VALUE(LEFT(RIGHT('Personal MTs'!P63,7),2))&gt;12,"Bulan tidak valid",IF(VALUE(RIGHT('Personal MTs'!P63,4))&gt;2000,"Umur terlalu muda",IF(VALUE(RIGHT('Personal MTs'!P63,4))&lt;1945,"Umur terlalu tua","OK")))))</f>
        <v>-</v>
      </c>
      <c r="Q63" s="30" t="str">
        <f>IF('Personal MTs'!Q63="","-",IF('Personal MTs'!Q63="L","OK",IF('Personal MTs'!Q63="P","OK","Tidak valid")))</f>
        <v>-</v>
      </c>
      <c r="R63" s="30" t="str">
        <f>IF('Personal MTs'!R63="","-",IF(LEN('Personal MTs'!R63)&lt;4,"Cek lagi","OK"))</f>
        <v>-</v>
      </c>
      <c r="S63" s="30" t="str">
        <f>IF('Personal MTs'!S63="","-",IF('Personal MTs'!S63&gt;9,"Tidak valid","OK"))</f>
        <v>-</v>
      </c>
      <c r="T63" s="30" t="str">
        <f>IF('Personal MTs'!S63="","-",IF('Personal MTs'!S63&gt;2,IF('Personal MTs'!T63="","Wajib Diisi",IF(VALUE('Personal MTs'!T63)&gt;18,"Tidak valid","OK")),IF('Personal MTs'!S63&lt;3,IF('Personal MTs'!T63="","OK","Harap dikosongkan"))))</f>
        <v>-</v>
      </c>
      <c r="U63" s="30" t="str">
        <f>IF('Personal MTs'!U63="","-",IF('Personal MTs'!U63&gt;2,"Tidak valid",IF('Personal MTs'!U63&lt;1,"Tidak valid","OK")))</f>
        <v>-</v>
      </c>
      <c r="V63" s="30" t="str">
        <f>IF('Personal MTs'!U63="",IF('Personal MTs'!V63="","-","Tidak valid"),IF('Personal MTs'!U63=2,IF('Personal MTs'!V63="","Wajib Diisi",IF(VALUE('Personal MTs'!V63)&gt;1,"Tidak valid","OK")),IF('Personal MTs'!U63=1,IF('Personal MTs'!V63="","OK","Harap dikosongkan"))))</f>
        <v>-</v>
      </c>
      <c r="W63" s="31" t="str">
        <f>IF('Personal MTs'!U63=1,"OK",IF('Personal MTs'!V63="",IF('Personal MTs'!W63&lt;&gt;"","Harap dikosongkan","-"),IF('Personal MTs'!V63=0,IF('Personal MTs'!W63&lt;&gt;"","Harap dikosongkan","OK"),IF('Personal MTs'!W63="","Wajib Diisi",IF(VALUE(LEFT('Personal MTs'!W63,2))&gt;31,"Tanggal tidak valid",IF(VALUE(LEFT(RIGHT('Personal MTs'!W63,7),2))&gt;12,"Bulan tidak valid",IF(VALUE(RIGHT('Personal MTs'!W63,4))&gt;2016,"Tahun cek lagi",IF(VALUE(RIGHT('Personal MTs'!W63,4))&lt;1990,"Tahun cek lagi","OK"))))))))</f>
        <v>-</v>
      </c>
      <c r="X63" s="30" t="str">
        <f>IF('Personal MTs'!U63="","-",IF('Personal MTs'!U63=1,IF('Personal MTs'!X63="","Wajib Diisi",IF(VALUE(LEFT('Personal MTs'!X63,2))&gt;14,"Tidak valid","OK")),IF('Personal MTs'!U63=2,(IF('Personal MTs'!V63&lt;1,IF('Personal MTs'!X63="","OK","Harap dikosongkan"),IF('Personal MTs'!X63="","Wajib Diisi",IF(VALUE(LEFT('Personal MTs'!X63,2))&gt;14,"Tidak valid","OK")))))))</f>
        <v>-</v>
      </c>
      <c r="Y63" s="31" t="str">
        <f>IF('Personal MTs'!U63="","-",IF('Personal MTs'!U63=2,"OK",IF('Personal MTs'!U63=1,IF('Personal MTs'!Y63="","Wajib Diisi",IF('Personal MTs'!Y63="","-",IF(VALUE(LEFT('Personal MTs'!Y63,2))&gt;31,"Tanggal tidak valid",IF(VALUE(LEFT(RIGHT('Personal MTs'!Y63,7),2))&gt;12,"Bulan tidak valid",IF(VALUE(RIGHT('Personal MTs'!Y63,4))&gt;2016,"Tahun cek lagi",IF(VALUE(RIGHT('Personal MTs'!Y63,4))&lt;1960,"Tahun cek lagi","OK")))))))))</f>
        <v>-</v>
      </c>
      <c r="Z63" s="31" t="str">
        <f>IF('Personal MTs'!Z63="","-",IF(VALUE(LEFT('Personal MTs'!Z63,2))&gt;31,"Tanggal tidak valid",IF(VALUE(LEFT(RIGHT('Personal MTs'!Z63,7),2))&gt;12,"Bulan tidak valid",IF(VALUE(RIGHT('Personal MTs'!Z63,4))&gt;2016,"Tahun cek lagi",IF(VALUE(RIGHT('Personal MTs'!Z63,4))&lt;1960,"Tahun cek lagi","OK")))))</f>
        <v>-</v>
      </c>
      <c r="AA63" s="31" t="str">
        <f>IF('Personal MTs'!AA63="","-",IF(VALUE(LEFT('Personal MTs'!AA63,2))&gt;31,"Tanggal tidak valid",IF(VALUE(LEFT(RIGHT('Personal MTs'!AA63,7),2))&gt;12,"Bulan tidak valid",IF(VALUE(RIGHT('Personal MTs'!AA63,4))&gt;2016,"Tahun cek lagi",IF(VALUE(RIGHT('Personal MTs'!AA63,4))&lt;1960,"Tahun cek lagi","OK")))))</f>
        <v>-</v>
      </c>
      <c r="AB63" s="30" t="str">
        <f>IF('Personal MTs'!AB63="","-",IF('Personal MTs'!AB63&gt;6,"Tidak valid",IF('Personal MTs'!AB63&lt;1,"Tidak valid","OK")))</f>
        <v>-</v>
      </c>
      <c r="AC63" s="30" t="str">
        <f>IF('Personal MTs'!AC63="","-",IF('Personal MTs'!AC63&gt;4,"Tidak valid",IF('Personal MTs'!AC63&lt;1,"Tidak valid","OK")))</f>
        <v>-</v>
      </c>
      <c r="AD63" s="30" t="str">
        <f>IF('Personal MTs'!AD63="","-",IF('Personal MTs'!AD63&gt;20000000,"Cek lagi","OK"))</f>
        <v>-</v>
      </c>
      <c r="AE63" s="30" t="str">
        <f>IF('Personal MTs'!AE63="","-",IF('Personal MTs'!AE63&gt;2,"Tidak valid",IF('Personal MTs'!AE63&lt;1,"Tidak valid","OK")))</f>
        <v>-</v>
      </c>
      <c r="AF63" s="30" t="str">
        <f>IF('Personal MTs'!AE63="",IF('Personal MTs'!AF63="","-","Harap dikosongkan"),IF('Personal MTs'!AE63=1,IF('Personal MTs'!AF63="","OK","Harap dikosongkan"),IF('Personal MTs'!AF63="","Wajib Diisi",IF('Personal MTs'!AF63&gt;8,"Tidak valid",IF('Personal MTs'!AF63&lt;1,"Tidak valid","OK")))))</f>
        <v>-</v>
      </c>
      <c r="AG63" s="53" t="str">
        <f>IF('Personal MTs'!AE63=1,IF('Personal MTs'!AG63="","OK","Harap dikosongkan"),IF('Personal MTs'!AF63="",IF('Personal MTs'!AF63="","-","Harap dikosongkan"),IF('Personal MTs'!AF63="",IF('Personal MTs'!AG63="","OK","Harap dikosongkan"),IF('Personal MTs'!AF63&lt;&gt;"",IF('Personal MTs'!AG63="","Wajib Diisi",IF(LEN('Personal MTs'!AG63)&lt;&gt;8,"Tidak valid","OK"))))))</f>
        <v>-</v>
      </c>
      <c r="AH63" s="30" t="str">
        <f>IF('Personal MTs'!AH63="","-",IF('Personal MTs'!AH63&gt;2,"Tidak valid",IF('Personal MTs'!AH63&lt;1,"Tidak valid","OK")))</f>
        <v>-</v>
      </c>
      <c r="AI63" s="30" t="str">
        <f>IF('Personal MTs'!AI63="","-",IF('Personal MTs'!AI63&gt;5,"Tidak valid",IF('Personal MTs'!AI63&lt;1,"Tidak valid","OK")))</f>
        <v>-</v>
      </c>
      <c r="AJ63" s="30" t="str">
        <f>IF('Personal MTs'!AH63="",IF('Personal MTs'!AJ63="","-","Kolom AA Wajib Diisi"),IF('Personal MTs'!AH63=1,IF('Personal MTs'!AJ63="","Wajib Diisi",IF(VALUE('Personal MTs'!AJ63)&gt;0,IF(VALUE('Personal MTs'!AJ63)&lt;34,"OK","Tidak valid"))),IF('Personal MTs'!AH63&gt;1,IF('Personal MTs'!AJ63="","OK","Harap dikosongkan"))))</f>
        <v>-</v>
      </c>
      <c r="AK63" s="30" t="str">
        <f>IF('Personal MTs'!AH63&amp;'Personal MTs'!AJ63&amp;'Personal MTs'!AK63="","-",IF(VALUE('Personal MTs'!AH63&amp;'Personal MTs'!AJ63&amp;'Personal MTs'!AK63)=2,"OK",IF('Personal MTs'!AJ63="",IF(VALUE('Personal MTs'!AK63)&gt;0,"Harap dikosongkan","-"),IF('Personal MTs'!AJ63&lt;&gt;"",IF(VALUE('Personal MTs'!AK63)&gt;0,IF(VALUE('Personal MTs'!AK63)&gt;50,"Cek lagi","OK"),"Wajib Diisi")))))</f>
        <v>-</v>
      </c>
      <c r="AL63" s="30" t="str">
        <f>IF('Personal MTs'!AH63="",IF('Personal MTs'!AL63="","-","Kolom Z Wajib Diisi"),IF('Personal MTs'!AH63=2,IF('Personal MTs'!AL63="","Wajib Diisi",IF(VALUE('Personal MTs'!AL63)&gt;0,IF(VALUE('Personal MTs'!AL63)&lt;9,"OK","Tidak valid"))),IF('Personal MTs'!AH63=1,IF('Personal MTs'!AL63="","OK","Harap dikosongkan"))))</f>
        <v>-</v>
      </c>
      <c r="AM63" s="30" t="str">
        <f>IF('Personal MTs'!AM63="","-",IF('Personal MTs'!AM63&gt;8,"Tidak valid","OK"))</f>
        <v>-</v>
      </c>
      <c r="AN63" s="30" t="str">
        <f>IF('Personal MTs'!AM63="",IF('Personal MTs'!AN63="","-",IF('Personal MTs'!AN63&lt;&gt;"","Kolom AC Wajib Diisi","OK")),IF('Personal MTs'!AM63&lt;&gt;"",IF('Personal MTs'!AN63="","Wajib Diisi",IF(VALUE('Personal MTs'!AN63)&gt;24,"Cek lagi","OK"))))</f>
        <v>-</v>
      </c>
      <c r="AO63" s="30" t="str">
        <f>IF('Personal MTs'!AO63="","-",IF('Personal MTs'!AO63&gt;8,"Tidak valid","OK"))</f>
        <v>-</v>
      </c>
      <c r="AP63" s="53" t="str">
        <f>IF('Personal MTs'!AO63="",IF('Personal MTs'!AP63="","-","Harap dikosongkan"),IF('Personal MTs'!AO63&lt;&gt;"",IF('Personal MTs'!AP63="","Wajib Diisi",IF(LEN('Personal MTs'!AP63)&lt;&gt;8,"Tidak valid","OK"))))</f>
        <v>-</v>
      </c>
      <c r="AQ63" s="30" t="str">
        <f>IF('Personal MTs'!AO63="",IF('Personal MTs'!AQ63="","-","Kolom AG Wajib Diisi"),IF('Personal MTs'!AO63&lt;9,IF('Personal MTs'!AQ63="","Wajib Diisi",IF(VALUE('Personal MTs'!AQ63)&lt;34,IF(VALUE('Personal MTs'!AQ63)&gt;0,"OK","Tidak valid")))))</f>
        <v>-</v>
      </c>
      <c r="AR63" s="30" t="str">
        <f>IF('Personal MTs'!AO63="",IF('Personal MTs'!AR63="","-",IF('Personal MTs'!AR63&lt;&gt;"","Kolom AG Wajib Diisi","OK")),IF('Personal MTs'!AO63&lt;&gt;"",IF('Personal MTs'!AR63="","Wajib Diisi",IF(VALUE('Personal MTs'!AR63)&gt;50,"Cek lagi","OK"))))</f>
        <v>-</v>
      </c>
      <c r="AS63" s="30" t="str">
        <f>IF('Personal MTs'!AS63="","-",IF('Personal MTs'!AS63&gt;1,"Tidak valid",IF('Personal MTs'!AS63&lt;0,"Tidak valid","OK")))</f>
        <v>-</v>
      </c>
      <c r="AT63" s="30" t="str">
        <f>IF('Personal MTs'!AS63="",IF('Personal MTs'!AT63&lt;&gt;"","Harap dikosongkan","-"),IF('Personal MTs'!AS63=0,IF('Personal MTs'!AT63&lt;&gt;"","Harap dikosongkan","OK"),IF('Personal MTs'!AT63="","Wajib Diisi",IF('Personal MTs'!AT63&gt;3,"Tidak valid",IF('Personal MTs'!AT63&lt;1,"Tidak valid","OK")))))</f>
        <v>-</v>
      </c>
      <c r="AU63" s="30" t="str">
        <f>IF('Personal MTs'!AS63="",IF('Personal MTs'!AU63&lt;&gt;"","Harap dikosongkan","-"),IF('Personal MTs'!AT63&lt;&gt;1,IF('Personal MTs'!AU63="","OK","Harap dikosongkan"),IF('Personal MTs'!AU63="","Wajib Diisi",IF('Personal MTs'!AU63&gt;2016,"Cek lagi",IF('Personal MTs'!AU63&lt;2005,"Cek lagi","OK")))))</f>
        <v>-</v>
      </c>
      <c r="AV63" s="30" t="str">
        <f>IF('Personal MTs'!AS63="",IF('Personal MTs'!AV63&lt;&gt;"","Harap dikosongkan","-"),IF('Personal MTs'!AT63&lt;&gt;1,IF('Personal MTs'!AV63="","OK","Harap dikosongkan"),IF('Personal MTs'!AV63="","Wajib Diisi",IF(VALUE('Personal MTs'!AV63)&gt;33,"Tidak valid",IF(VALUE('Personal MTs'!AV63)&lt;1,"Tidak valid","OK")))))</f>
        <v>-</v>
      </c>
      <c r="AW63" s="30" t="str">
        <f>IF('Personal MTs'!AS63="",IF('Personal MTs'!AW63="","-","Harap dikosongkan"),IF('Personal MTs'!AS63=0,IF('Personal MTs'!AW63="","OK","Harap dikosongkan"),IF('Personal MTs'!AT63="",IF('Personal MTs'!AW63="","-","Harap dikosongkan"),IF('Personal MTs'!AT63&lt;&gt;1,IF('Personal MTs'!AW63="","OK","Harap dikosongkan"),IF('Personal MTs'!AW63="","OK",IF(LEN('Personal MTs'!AW63)&lt;12,"Tidak valid",IF(LEN('Personal MTs'!AW63)&gt;14,"Tidak valid","OK")))))))</f>
        <v>-</v>
      </c>
      <c r="AX63" s="31" t="str">
        <f>IF('Personal MTs'!AS63="",IF('Personal MTs'!AX63="","-","Harap dikosongkan"),IF('Personal MTs'!AS63=0,IF('Personal MTs'!AX63="","OK","Harap dikosongkan"),IF('Personal MTs'!AT63="",IF('Personal MTs'!AX63="","-","Harap dikosongkan"),IF('Personal MTs'!AT63&lt;&gt;1,IF('Personal MTs'!AX63="","OK","Harap dikosongkan"),IF('Personal MTs'!AW63="",IF('Personal MTs'!AX63="","OK","Harap dikosongkan"),IF('Personal MTs'!AX63="","Wajib diisi",IF(LEN('Personal MTs'!AX63)&lt;5,"Cek lagi","OK")))))))</f>
        <v>-</v>
      </c>
      <c r="AY63" s="31" t="str">
        <f>IF('Personal MTs'!AS63="",IF('Personal MTs'!AY63="","-","Harap dikosongkan"),IF('Personal MTs'!AS63=0,IF('Personal MTs'!AY63="","OK","Harap dikosongkan"),IF('Personal MTs'!AT63="",IF('Personal MTs'!AY63="","-","Harap dikosongkan"),IF('Personal MTs'!AT63&lt;&gt;1,IF('Personal MTs'!AY63="","OK","Harap dikosongkan"),IF('Personal MTs'!AW63="",IF('Personal MTs'!AY63="","OK","Harap dikosongkan"),IF('Personal MTs'!AY63="","Wajib diisi",IF(VALUE(LEFT('Personal MTs'!AY63,2))&gt;31,"Tanggal tidak valid",IF(VALUE(LEFT(RIGHT('Personal MTs'!AY63,7),2))&gt;12,"Bulan tidak valid",IF(VALUE(RIGHT('Personal MTs'!AY63,4))&gt;2016,"Tahun cek lagi",IF(VALUE(RIGHT('Personal MTs'!AY63,4))&lt;2005,"Tahun cek lagi","OK"))))))))))</f>
        <v>-</v>
      </c>
      <c r="AZ63" s="30" t="str">
        <f>IF('Personal MTs'!AS63="",IF('Personal MTs'!AZ63="","-","Harap dikosongkan"),IF('Personal MTs'!AS63=0,IF('Personal MTs'!AZ63="","OK","Harap dikosongkan"),IF('Personal MTs'!AT63="",IF('Personal MTs'!AZ63="","-","Harap dikosongkan"),IF('Personal MTs'!AT63&lt;&gt;1,IF('Personal MTs'!AZ63="","OK","Harap dikosongkan"),IF('Personal MTs'!AW63="",IF('Personal MTs'!AZ63="","OK","Harap dikosongkan"),IF('Personal MTs'!AW63&lt;&gt;"",IF('Personal MTs'!AZ63="","Wajib diisi",IF('Personal MTs'!AZ63&gt;1,"Tidak valid","OK"))))))))</f>
        <v>-</v>
      </c>
      <c r="BA63" s="30" t="str">
        <f>IF('Personal MTs'!AS63="",IF('Personal MTs'!BA63="","-","Harap dikosongkan"),IF('Personal MTs'!AS63=0,IF('Personal MTs'!BA63="","OK","Harap dikosongkan"),IF('Personal MTs'!AT63="",IF('Personal MTs'!BA63="","-","Harap dikosongkan"),IF('Personal MTs'!AT63&lt;&gt;1,IF('Personal MTs'!BA63="","OK","Harap dikosongkan"),IF('Personal MTs'!AZ63=0,IF('Personal MTs'!BA63="","OK","Harap dikosongkan"),IF('Personal MTs'!AZ63=1,IF('Personal MTs'!BA63="","Wajib diisi",IF('Personal MTs'!AZ63="",IF('Personal MTs'!BA63="","-","Harap dikosongkan"),IF('Personal MTs'!AZ63=0,IF('Personal MTs'!BA63="","OK","Harap dikosongkan"),IF('Personal MTs'!BA63="","Wajib diisi",IF('Personal MTs'!BA63&gt;2016,"Tidak valid",IF('Personal MTs'!BA63&lt;2005,"Tidak valid",IF('Personal MTs'!BA63&gt;'Personal MTs'!BA63,"Cek lagi","OK")))))))))))))</f>
        <v>-</v>
      </c>
      <c r="BB63" s="30" t="str">
        <f>IF('Personal MTs'!AS63="",IF('Personal MTs'!BB63="","-","Harap dikosongkan"),IF('Personal MTs'!AS63=0,IF('Personal MTs'!BB63="","OK","Harap dikosongkan"),IF('Personal MTs'!AT63="",IF('Personal MTs'!BB63="","-","Harap dikosongkan"),IF('Personal MTs'!AT63&lt;&gt;1,IF('Personal MTs'!BB63="","OK","Harap dikosongkan"),IF('Personal MTs'!AZ63=0,IF('Personal MTs'!BB63="","OK","Harap dikosongkan"),IF('Personal MTs'!AZ63=1,IF('Personal MTs'!BB63="","Wajib diisi",IF('Personal MTs'!AZ63="",IF('Personal MTs'!BB63="","-","Harap dikosongkan"),IF('Personal MTs'!AZ63=0,IF('Personal MTs'!BB63="","OK","Harap dikosongkan"),IF('Personal MTs'!BB63="","Wajib diisi",IF('Personal MTs'!BB63&gt;20000000,"Cek lagi",IF('Personal MTs'!BB63&lt;100000,"Cek lagi","OK"))))))))))))</f>
        <v>-</v>
      </c>
      <c r="BC63" s="30" t="str">
        <f>IF('Personal MTs'!BC63="","-",IF('Personal MTs'!BC63&gt;1,"Tidak valid","OK"))</f>
        <v>-</v>
      </c>
      <c r="BD63" s="30" t="str">
        <f>IF('Personal MTs'!BC63="",IF('Personal MTs'!BD63="","-","Harap dikosongkan"),IF('Personal MTs'!BC63=0,IF('Personal MTs'!BD63="","OK","Harap dikosongkan"),IF('Personal MTs'!BD63="","Wajib Diisi",IF('Personal MTs'!BD63&gt;2016,"Tidak valid",IF('Personal MTs'!BD63&lt;2005,"Tidak valid","OK")))))</f>
        <v>-</v>
      </c>
      <c r="BE63" s="30" t="str">
        <f>IF('Personal MTs'!BC63="",IF('Personal MTs'!BE63="","-","Harap dikosongkan"),IF('Personal MTs'!BC63=0,IF('Personal MTs'!BE63="","OK","Harap dikosongkan"),IF('Personal MTs'!BE63="","Wajib Diisi",IF('Personal MTs'!BE63&gt;2000000,"Cek lagi",IF('Personal MTs'!BE63&lt;50000,"Cek lagi","OK")))))</f>
        <v>-</v>
      </c>
      <c r="BF63" s="30" t="str">
        <f>IF('Personal MTs'!BF63="","-",IF('Personal MTs'!BF63&gt;1,"Tidak valid","OK"))</f>
        <v>-</v>
      </c>
      <c r="BG63" s="30" t="str">
        <f>IF('Personal MTs'!BF63="",IF('Personal MTs'!BG63&lt;&gt;"","Harap dikosongkan","-"),IF('Personal MTs'!BF63=0,IF('Personal MTs'!BG63&lt;&gt;"","Harap dikosongkan","OK"),IF('Personal MTs'!BG63="","Wajib Diisi",IF('Personal MTs'!BG63&gt;4,"Tidak valid",IF('Personal MTs'!BG63&lt;1,"Tidak valid","OK")))))</f>
        <v>-</v>
      </c>
      <c r="BH63" s="30" t="str">
        <f>IF('Personal MTs'!BF63="",IF('Personal MTs'!BH63&lt;&gt;"","Harap dikosongkan","-"),IF('Personal MTs'!BF63=0,IF('Personal MTs'!BH63&lt;&gt;"","Harap dikosongkan","OK"),IF('Personal MTs'!BH63="","Wajib Diisi",IF('Personal MTs'!BH63&gt;4,"Tidak valid",IF('Personal MTs'!BH63&lt;1,"Tidak valid","OK")))))</f>
        <v>-</v>
      </c>
      <c r="BI63" s="30" t="str">
        <f>IF('Personal MTs'!BF63="",IF('Personal MTs'!BI63&lt;&gt;"","Harap dikosongkan","-"),IF('Personal MTs'!BF63=0,IF('Personal MTs'!BI63&lt;&gt;"","Harap dikosongkan","OK"),IF('Personal MTs'!BI63="","Wajib Diisi",IF('Personal MTs'!BI63&gt;2015,"Tidak valid",IF('Personal MTs'!BI63&lt;1980,"Tidak valid","OK")))))</f>
        <v>-</v>
      </c>
      <c r="BJ63" s="30" t="str">
        <f>IF('Personal MTs'!BJ63="","-",IF('Personal MTs'!BJ63&gt;1,"Tidak valid","OK"))</f>
        <v>-</v>
      </c>
      <c r="BK63" s="30" t="str">
        <f>IF('Personal MTs'!BJ63="",IF('Personal MTs'!BK63&lt;&gt;"","Kolom BJ harus diisi","-"),IF('Personal MTs'!BJ63=0,IF('Personal MTs'!BK63&lt;&gt;"","Harap dikosongkan","OK"),IF('Personal MTs'!BK63="","Wajib Diisi",IF('Personal MTs'!BK63&gt;2016,"Tidak valid",IF('Personal MTs'!BK63&lt;1980,"Tidak valid","OK")))))</f>
        <v>-</v>
      </c>
      <c r="BL63" s="30" t="str">
        <f>IF('Personal MTs'!BL63="","-",IF('Personal MTs'!BL63&gt;1,"Tidak valid","OK"))</f>
        <v>-</v>
      </c>
      <c r="BM63" s="30" t="str">
        <f>IF('Personal MTs'!BL63="",IF('Personal MTs'!BM63&lt;&gt;"","Kolom BL harus diisi","-"),IF('Personal MTs'!BL63=0,IF('Personal MTs'!BM63&lt;&gt;"","Harap dikosongkan","OK"),IF('Personal MTs'!BM63="","Wajib Diisi",IF('Personal MTs'!BM63&gt;2016,"Tidak valid",IF('Personal MTs'!BM63&lt;1980,"Tidak valid","OK")))))</f>
        <v>-</v>
      </c>
      <c r="BN63" s="30" t="str">
        <f>IF('Personal MTs'!BN63="","-",IF('Personal MTs'!BN63&gt;1,"Tidak valid","OK"))</f>
        <v>-</v>
      </c>
      <c r="BO63" s="30" t="str">
        <f>IF('Personal MTs'!BN63="",IF('Personal MTs'!BO63&lt;&gt;"","Kolom BN harus diisi","-"),IF('Personal MTs'!BN63=0,IF('Personal MTs'!BO63&lt;&gt;"","Harap dikosongkan","OK"),IF('Personal MTs'!BO63="","Wajib Diisi",IF('Personal MTs'!BO63&gt;2016,"Tidak valid",IF('Personal MTs'!BO63&lt;1980,"Tidak valid","OK")))))</f>
        <v>-</v>
      </c>
      <c r="BP63" s="30" t="str">
        <f>IF('Personal MTs'!BP63="","-",IF('Personal MTs'!BP63&gt;1,"Tidak valid","OK"))</f>
        <v>-</v>
      </c>
      <c r="BQ63" s="30" t="str">
        <f>IF('Personal MTs'!BP63="",IF('Personal MTs'!BQ63&lt;&gt;"","Kolom BP harus diisi","-"),IF('Personal MTs'!BP63=0,IF('Personal MTs'!BQ63&lt;&gt;"","Harap dikosongkan","OK"),IF('Personal MTs'!BQ63="","Wajib Diisi",IF('Personal MTs'!BQ63&gt;2016,"Tidak valid",IF('Personal MTs'!BQ63&lt;1980,"Tidak valid","OK")))))</f>
        <v>-</v>
      </c>
      <c r="BR63" s="30" t="str">
        <f>IF('Personal MTs'!BR63="","-",IF('Personal MTs'!BR63&gt;1,"Tidak valid","OK"))</f>
        <v>-</v>
      </c>
      <c r="BS63" s="30" t="str">
        <f>IF('Personal MTs'!BR63="",IF('Personal MTs'!BS63&lt;&gt;"","Kolom BR harus diisi","-"),IF('Personal MTs'!BR63=0,IF('Personal MTs'!BS63&lt;&gt;"","Harap dikosongkan","OK"),IF('Personal MTs'!BS63="","Wajib Diisi",IF('Personal MTs'!BS63&gt;2016,"Tidak valid",IF('Personal MTs'!BS63&lt;1980,"Tidak valid","OK")))))</f>
        <v>-</v>
      </c>
      <c r="BT63" s="30" t="str">
        <f>IF('Personal MTs'!BT63="","-",IF(LEN('Personal MTs'!BT63)&lt;5,"Cek lagi","OK"))</f>
        <v>-</v>
      </c>
      <c r="BU63" s="30" t="str">
        <f>IF('Personal MTs'!BU63="","-",IF(LEN('Personal MTs'!BU63)&lt;4,"Cek lagi","OK"))</f>
        <v>-</v>
      </c>
      <c r="BV63" s="30" t="str">
        <f>IF('Personal MTs'!BV63="","-",IF(LEN('Personal MTs'!BV63)&lt;4,"Cek lagi","OK"))</f>
        <v>-</v>
      </c>
      <c r="BW63" s="30" t="str">
        <f>IF('Personal MTs'!BW63="","-",IF(LEN('Personal MTs'!BW63)&lt;4,"Cek lagi","OK"))</f>
        <v>-</v>
      </c>
      <c r="BX63" s="30" t="str">
        <f>IF('Personal MTs'!BX63="","-",IF(LEN('Personal MTs'!BX63)&lt;4,"Cek lagi","OK"))</f>
        <v>-</v>
      </c>
      <c r="BY63" s="30" t="str">
        <f>IF('Personal MTs'!BY63="","-",IF(LEN('Personal MTs'!BY63)&lt;&gt;5,"Tidak valid","OK"))</f>
        <v>-</v>
      </c>
      <c r="BZ63" s="30" t="str">
        <f>IF('Personal MTs'!BZ63="","-",IF('Personal MTs'!BZ63&gt;5,"Tidak valid",IF('Personal MTs'!BZ63&lt;1,"Tidak valid","OK")))</f>
        <v>-</v>
      </c>
      <c r="CA63" s="30" t="str">
        <f>IF('Personal MTs'!CA63="","-",IF('Personal MTs'!CA63&gt;8,"Tidak valid",IF('Personal MTs'!CA63&lt;1,"Tidak valid","OK")))</f>
        <v>-</v>
      </c>
      <c r="CB63" s="30" t="str">
        <f>IF('Personal MTs'!CB63="","-",IF(LEN('Personal MTs'!CB63)&lt;9,"Cek lagi",IF(LEN('Personal MTs'!CB63)&gt;14,"Cek lagi","OK")))</f>
        <v>-</v>
      </c>
      <c r="CC63" s="103" t="str">
        <f>IF('Personal MTs'!CC63="","-",IF('Personal MTs'!CC63&gt;6,"Tidak valid",IF('Personal MTs'!CC63&lt;1,"Tidak valid","OK")))</f>
        <v>-</v>
      </c>
      <c r="CD63" s="103" t="str">
        <f>IF('Personal MTs'!CD63="","-",IF('Personal MTs'!CD63&gt;6,"Tidak valid",IF('Personal MTs'!CD63&lt;1,"Tidak valid","OK")))</f>
        <v>-</v>
      </c>
      <c r="CE63" s="103" t="str">
        <f>IF('Personal MTs'!S63="","-",IF('Personal MTs'!S63&lt;6,IF('Personal MTs'!CE63="","OK","Cek lagi Kolom S"),IF(AND('Personal MTs'!S63&lt;6,'Personal MTs'!CE63&lt;&gt;""),"Harap Dikosongkan",IF(AND('Personal MTs'!S63&lt;6,'Personal MTs'!CE63=""),"-",IF(AND('Personal MTs'!S63&gt;5,'Personal MTs'!CE63=""),"Wajib Diisi",IF(OR(AND('Personal MTs'!S63&gt;5,'Personal MTs'!CE63&lt;"01"),AND('Personal MTs'!S63&gt;5,'Personal MTs'!CE63&gt;"18")),"Tidak Valid","OK"))))))</f>
        <v>-</v>
      </c>
      <c r="CF63" s="103" t="str">
        <f>IF('Personal MTs'!S63="","-",IF('Personal MTs'!S63&lt;6,IF('Personal MTs'!CF63="","OK","Cek lagi Kolom S"),IF(AND('Personal MTs'!S63&lt;6,'Personal MTs'!CF63&lt;&gt;""),"Harap Dikosongkan",IF(AND('Personal MTs'!S63&lt;6,'Personal MTs'!CF63=""),"-",IF(AND('Personal MTs'!S63&gt;5,'Personal MTs'!CF63=""),"Wajib Diisi","OK")))))</f>
        <v>-</v>
      </c>
      <c r="CG63" s="103" t="str">
        <f>IF('Personal MTs'!S63="","-",IF('Personal MTs'!S63&lt;6,IF('Personal MTs'!CG63="","OK","Cek lagi Kolom S"),IF(AND('Personal MTs'!S63&lt;6,'Personal MTs'!CG63&lt;&gt;""),"Harap Dikosongkan",IF(AND('Personal MTs'!S63&lt;6,'Personal MTs'!CG63=""),"-",IF(AND('Personal MTs'!S63&gt;5,'Personal MTs'!CG63=""),"Wajib Diisi",IF(OR(AND('Personal MTs'!S63&gt;5,'Personal MTs'!CG63&lt;1980),AND('Personal MTs'!S63&gt;5,'Personal MTs'!CG63&gt;2016)),"Cek lagi","OK"))))))</f>
        <v>-</v>
      </c>
      <c r="CH63" s="103" t="str">
        <f>IF('Personal MTs'!S63="","-",IF('Personal MTs'!S63&lt;8,IF('Personal MTs'!CH63="","OK","Cek lagi Kolom S"),IF(AND('Personal MTs'!S63&lt;8,'Personal MTs'!CH63&lt;&gt;""),"Harap Dikosongkan",IF(AND('Personal MTs'!S63&lt;8,'Personal MTs'!CH63=""),"-",IF(AND('Personal MTs'!S63&gt;7,'Personal MTs'!CH63=""),"Wajib Diisi",IF(OR(AND('Personal MTs'!S63&gt;7,'Personal MTs'!CH63&lt;"01"),AND('Personal MTs'!S63&gt;7,'Personal MTs'!CH63&gt;"18")),"Tidak Valid","OK"))))))</f>
        <v>-</v>
      </c>
      <c r="CI63" s="103" t="str">
        <f>IF('Personal MTs'!S63="","-",IF('Personal MTs'!S63&lt;8,IF('Personal MTs'!CI63="","OK","Cek lagi Kolom S"),IF(AND('Personal MTs'!S63&lt;8,'Personal MTs'!CI63&lt;&gt;""),"Harap Dikosongkan",IF(AND('Personal MTs'!S63&lt;8,'Personal MTs'!CI63=""),"-",IF(AND('Personal MTs'!S63&gt;7,'Personal MTs'!CI63=""),"Wajib Diisi","OK")))))</f>
        <v>-</v>
      </c>
      <c r="CJ63" s="103" t="str">
        <f>IF('Personal MTs'!S63="","-",IF('Personal MTs'!S63&lt;8,IF('Personal MTs'!CJ63="","OK","Cek lagi Kolom S"),IF(AND('Personal MTs'!S63&lt;8,'Personal MTs'!CJ63&lt;&gt;""),"Harap Dikosongkan",IF(AND('Personal MTs'!S63&lt;8,'Personal MTs'!CJ63=""),"-",IF(AND('Personal MTs'!S63&gt;7,'Personal MTs'!CJ63=""),"Wajib Diisi",IF(OR(AND('Personal MTs'!S63&gt;7,'Personal MTs'!CJ63&lt;1980),AND('Personal MTs'!S63&gt;7,'Personal MTs'!CJ63&gt;2016)),"Cek lagi","OK"))))))</f>
        <v>-</v>
      </c>
      <c r="CK63" s="103" t="str">
        <f>IF('Personal MTs'!S63="","-",IF('Personal MTs'!S63&lt;9,IF('Personal MTs'!CK63="","OK","Cek lagi Kolom S"),IF(AND('Personal MTs'!S63&lt;9,'Personal MTs'!CK63&lt;&gt;""),"Harap Dikosongkan",IF(AND('Personal MTs'!S63&lt;9,'Personal MTs'!CK63=""),"-",IF(AND('Personal MTs'!S63&gt;8,'Personal MTs'!CK63=""),"Wajib Diisi",IF(OR(AND('Personal MTs'!S63&gt;8,'Personal MTs'!CK63&lt;"01"),AND('Personal MTs'!S63&gt;8,'Personal MTs'!CK63&gt;"18")),"Tidak Valid","OK"))))))</f>
        <v>-</v>
      </c>
      <c r="CL63" s="103" t="str">
        <f>IF('Personal MTs'!S63="","-",IF('Personal MTs'!S63&lt;9,IF('Personal MTs'!CL63="","OK","Cek lagi Kolom S"),IF(AND('Personal MTs'!S63&lt;9,'Personal MTs'!CL63&lt;&gt;""),"Harap Dikosongkan",IF(AND('Personal MTs'!S63&lt;9,'Personal MTs'!CL63=""),"-",IF(AND('Personal MTs'!S63&gt;8,'Personal MTs'!CL63=""),"Wajib Diisi","OK")))))</f>
        <v>-</v>
      </c>
      <c r="CM63" s="103" t="str">
        <f>IF('Personal MTs'!S63="","-",IF('Personal MTs'!S63&lt;9,IF('Personal MTs'!CM63="","OK","Cek lagi Kolom S"),IF(AND('Personal MTs'!S63&lt;9,'Personal MTs'!CM63&lt;&gt;""),"Harap Dikosongkan",IF(AND('Personal MTs'!S63&lt;9,'Personal MTs'!CM63=""),"-",IF(AND('Personal MTs'!S63&gt;8,'Personal MTs'!CM63=""),"Wajib Diisi",IF(OR(AND('Personal MTs'!S63&gt;8,'Personal MTs'!CM63&lt;1980),AND('Personal MTs'!S63&gt;8,'Personal MTs'!CM63&gt;2016)),"Cek lagi","OK"))))))</f>
        <v>-</v>
      </c>
      <c r="CN63" s="103" t="str">
        <f>IF(AND('Personal MTs'!AH63=1,'Personal MTs'!U63=2,'Personal MTs'!AC63=1),IF(AND('Personal MTs'!AH63=1,'Personal MTs'!U63=2,'Personal MTs'!AC63=1,'Personal MTs'!CN63=""),"Wajib Diisi",IF(AND('Personal MTs'!AH63=1,'Personal MTs'!U63=2,'Personal MTs'!AC63=1,'Personal MTs'!CN63&lt;&gt;""),"OK","-")),IF('Personal MTs'!CN63&lt;&gt;"","Harap Dikosongkan","-"))</f>
        <v>-</v>
      </c>
      <c r="CO63" s="103" t="str">
        <f>IF(AND('Personal MTs'!AH63=1,'Personal MTs'!U63=2,'Personal MTs'!AC63=1),IF('Personal MTs'!CO63="","Wajib Diisi",IF(VALUE(RIGHT('Personal MTs'!CO63,4))&gt;2016,"Tahun cek lagi",IF(VALUE(RIGHT('Personal MTs'!CO63,4))&lt;1961,"Tahun cek lagi","OK"))),IF('Personal MTs'!CO63&lt;&gt;"","Harap dikosongkan","-"))</f>
        <v>-</v>
      </c>
      <c r="CP63" s="103" t="str">
        <f>IF(AND('Personal MTs'!AH63=1,'Personal MTs'!U63=2,'Personal MTs'!AC63=1,'Personal MTs'!V63=1),IF(AND('Personal MTs'!AH63=1,'Personal MTs'!U63=2,'Personal MTs'!AC63=1,'Personal MTs'!CP63="",,'Personal MTs'!V63=1),"Wajib Diisi",IF(AND('Personal MTs'!AH63=1,'Personal MTs'!U63=2,'Personal MTs'!AC63=1,'Personal MTs'!CP63&lt;&gt;"",'Personal MTs'!V63=1),"OK","-")),IF('Personal MTs'!CP63&lt;&gt;"","Harap Dikosongkan","-"))</f>
        <v>-</v>
      </c>
      <c r="CQ63" s="103" t="str">
        <f>IF(AND('Personal MTs'!AH63=1,'Personal MTs'!U63=2,'Personal MTs'!AC63=1,'Personal MTs'!V63=1),IF('Personal MTs'!CQ63="","Wajib Diisi",IF(VALUE(RIGHT('Personal MTs'!CQ63,4))&gt;2016,"Tahun cek lagi",IF(VALUE(RIGHT('Personal MTs'!CQ63,4))&lt;2006,"Tahun cek lagi","OK"))),IF('Personal MTs'!CQ63&lt;&gt;"","Harap dikosongkan","-"))</f>
        <v>-</v>
      </c>
      <c r="CR63" s="103" t="str">
        <f>IF(AND('Personal MTs'!AS63="",'Personal MTs'!CR63=""),"-",IF(AND('Personal MTs'!AS63=0,'Personal MTs'!CR63=""),"OK",IF(AND('Personal MTs'!AS63=1,'Personal MTs'!CR63=""),"Wajib Diisi",IF('Personal MTs'!AS63="",IF('Personal MTs'!CR63&lt;&gt;"","Harap dikosongkan","-"),IF('Personal MTs'!AS63&gt;1,IF('Personal MTs'!CR63="","-","Harap dikosongkan"),IF('Personal MTs'!CR63="","-",IF(LEN('Personal MTs'!CR63)&gt;54,"Tidak valid",IF(LEN('Personal MTs'!CR63)&lt;2,"Tidak valid",IF(VALUE('Personal MTs'!CR63)&lt;0,"Cek lagi","OK")))))))))</f>
        <v>-</v>
      </c>
      <c r="CS63" s="103" t="str">
        <f>IF(AND('Personal MTs'!AS63="",'Personal MTs'!CS63=""),"-",IF(AND('Personal MTs'!AS63=0,'Personal MTs'!CS63=""),"OK",IF(AND('Personal MTs'!AS63=1,'Personal MTs'!CS63=""),"Wajib Diisi",IF(OR('Personal MTs'!AS63="",'Personal MTs'!AS63=0),IF('Personal MTs'!CS63&lt;&gt;"","Harap dikosongkan","-"),IF('Personal MTs'!AS63&gt;1,IF('Personal MTs'!CS63="","-","Harap dikosongkan"),IF('Personal MTs'!CS63="","-",IF(('Personal MTs'!CS63)&gt;6,"Tidak Valid",IF(('Personal MTs'!CS63)&lt;1,"Tidak Valid",IF(VALUE('Personal MTs'!CS63)&lt;0,"Cek lagi","OK")))))))))</f>
        <v>-</v>
      </c>
      <c r="CT63" s="103" t="str">
        <f>IF(AND('Personal MTs'!AS63="",'Personal MTs'!CT63=""),"-",IF(AND('Personal MTs'!AS63=0,'Personal MTs'!CT63=""),"OK",IF(AND('Personal MTs'!AT63=1,'Personal MTs'!CT63=""),"Wajib Diisi",IF(AND('Personal MTs'!AT63&gt;1,'Personal MTs'!CT63=""),"OK",IF(AND('Personal MTs'!AT63&lt;&gt;1,'Personal MTs'!CT63&lt;&gt;""),"Harap Dikosongkan",IF(AND('Personal MTs'!AT63=1,'Personal MTs'!CT63&lt;&gt;""),IF(VALUE(RIGHT('Personal MTs'!CT63,4))&gt;2016,"Tahun cek lagi",IF(VALUE(RIGHT('Personal MTs'!CT63,4))&lt;2006,"Tahun cek lagi","OK")),"-"))))))</f>
        <v>-</v>
      </c>
      <c r="CU63" s="103" t="str">
        <f>IF(AND('Personal MTs'!AS63="",'Personal MTs'!CU63=""),"-",IF(AND('Personal MTs'!AS63=0,'Personal MTs'!CU63=""),"OK",IF(AND('Personal MTs'!AT63=1,'Personal MTs'!CU63=""),"Wajib Diisi",IF(AND('Personal MTs'!AT63&gt;1,'Personal MTs'!CT63=""),"OK",IF(AND('Personal MTs'!AT63&lt;&gt;1,'Personal MTs'!CU63&lt;&gt;""),"Harap Dikosongkan",IF(AND('Personal MTs'!AT63=1,'Personal MTs'!CU63&lt;&gt;""),IF(LEN('Personal MTs'!CU63)&gt;54,"Tidak Valid",IF(LEN('Personal MTs'!CU63)&lt;2,"Tidak Valid","OK")),"-"))))))</f>
        <v>-</v>
      </c>
      <c r="CV63" s="103" t="str">
        <f>IF(AND('Personal MTs'!AS63="",'Personal MTs'!CV63=""),"-",IF(AND('Personal MTs'!AS63=0,'Personal MTs'!CV63=""),"OK",IF(AND('Personal MTs'!AT63=1,'Personal MTs'!CV63=""),"Wajib Diisi",IF(AND('Personal MTs'!AT63&gt;1,'Personal MTs'!CV63=""),"OK",IF(AND('Personal MTs'!AT63&lt;&gt;1,'Personal MTs'!CV63&lt;&gt;""),"Harap Dikosongkan",IF(AND('Personal MTs'!AT63=1,'Personal MTs'!CV63&lt;&gt;""),IF(VALUE(RIGHT('Personal MTs'!CV63,4))&gt;2016,"Tahun cek lagi",IF(VALUE(RIGHT('Personal MTs'!CV63,4))&lt;2006,"Tahun cek lagi","OK")),"-"))))))</f>
        <v>-</v>
      </c>
      <c r="CW63" s="103" t="str">
        <f>IF(AND('Personal MTs'!AS63="",'Personal MTs'!CW63=""),"-",IF(AND('Personal MTs'!AS63=0,'Personal MTs'!CW63=""),"OK",IF(AND('Personal MTs'!AS63=1,'Personal MTs'!CW63=""),"Wajib Diisi",IF(AND('Personal MTs'!AS63&lt;&gt;1,'Personal MTs'!CW63&lt;&gt;""),"Harap Dikosongkan",IF(AND('Personal MTs'!AS63=1,'Personal MTs'!CW63&lt;&gt;""),IF(LEN('Personal MTs'!CW63)&gt;3,"Tidak Valid",IF(LEN('Personal MTs'!CW63)&lt;3,"Tidak Valid","OK")),"-")))))</f>
        <v>-</v>
      </c>
      <c r="CX63" s="103" t="str">
        <f>IF(AND('Personal MTs'!AS63="",'Personal MTs'!CX63=""),"-",IF(AND('Personal MTs'!AS63=0,'Personal MTs'!CX63=""),"OK",IF(AND('Personal MTs'!AS63=1,'Personal MTs'!CX63=""),"Wajib Diisi",IF(AND('Personal MTs'!AS63&lt;&gt;1,'Personal MTs'!CX63&lt;&gt;""),"Harap Dikosongkan",IF(AND('Personal MTs'!AS63=1,'Personal MTs'!CX63&lt;&gt;""),"OK","-")))))</f>
        <v>-</v>
      </c>
    </row>
    <row r="64" spans="1:102" s="23" customFormat="1" ht="15" customHeight="1">
      <c r="A64" s="30" t="str">
        <f>IF('Personal MTs'!A64="","-",IF(LEN('Personal MTs'!A64)&lt;&gt;12,"Tidak valid","OK"))</f>
        <v>-</v>
      </c>
      <c r="B64" s="30" t="str">
        <f>IF('Personal MTs'!B64="","-",IF(LEN('Personal MTs'!B64)&lt;&gt;8,"Tidak valid","OK"))</f>
        <v>-</v>
      </c>
      <c r="C64" s="31" t="str">
        <f>IF('Personal MTs'!C64="","-",IF(LEN('Personal MTs'!C64)&lt;5,"Cek lagi","OK"))</f>
        <v>-</v>
      </c>
      <c r="D64" s="30" t="str">
        <f>IF('Personal MTs'!D64="","-",IF('Personal MTs'!D64="MTsN","OK",IF('Personal MTs'!D64="MTsS","OK","Tidak valid")))</f>
        <v>-</v>
      </c>
      <c r="E64" s="30" t="str">
        <f>IF('Personal MTs'!E64="","-",IF(LEN('Personal MTs'!E64)&lt;5,"Cek lagi","OK"))</f>
        <v>-</v>
      </c>
      <c r="F64" s="30" t="str">
        <f>IF('Personal MTs'!F64="","-",IF(LEN('Personal MTs'!F64)&lt;4,"Cek lagi","OK"))</f>
        <v>-</v>
      </c>
      <c r="G64" s="30" t="str">
        <f>IF('Personal MTs'!G64="","-",IF(LEN('Personal MTs'!G64)&lt;4,"Cek lagi","OK"))</f>
        <v>-</v>
      </c>
      <c r="H64" s="30" t="str">
        <f>IF('Personal MTs'!H64="","-",IF(LEN('Personal MTs'!H64)&lt;4,"Cek lagi","OK"))</f>
        <v>-</v>
      </c>
      <c r="I64" s="30" t="str">
        <f>IF('Personal MTs'!I64="","-",IF(LEN('Personal MTs'!I64)&lt;4,"Cek lagi","OK"))</f>
        <v>-</v>
      </c>
      <c r="J64" s="30" t="str">
        <f>IF('Personal MTs'!J64="","-",IF(LEN('Personal MTs'!J64)&lt;&gt;5,"Tidak valid","OK"))</f>
        <v>-</v>
      </c>
      <c r="K64" s="30" t="str">
        <f>IF('Personal MTs'!K64="","-",IF(LEN('Personal MTs'!K64)&lt;&gt;18,"Tidak valid",IF(VALUE('Personal MTs'!K64)&lt;0,"Cek lagi","OK")))</f>
        <v>-</v>
      </c>
      <c r="L64" s="30" t="str">
        <f>IF('Personal MTs'!L64="","-",IF(LEN('Personal MTs'!L64)&lt;&gt;16,"Tidak valid","OK"))</f>
        <v>-</v>
      </c>
      <c r="M64" s="30" t="str">
        <f>IF('Personal MTs'!M64="","-",IF(LEN('Personal MTs'!M64)&lt;4,"Cek lagi","OK"))</f>
        <v>-</v>
      </c>
      <c r="N64" s="30" t="str">
        <f>IF('Personal MTs'!N64="","-",IF(LEN('Personal MTs'!N64)&lt;16,"Tidak valid","OK"))</f>
        <v>-</v>
      </c>
      <c r="O64" s="30" t="str">
        <f>IF('Personal MTs'!O64="","-",IF(LEN('Personal MTs'!O64)&lt;4,"Cek lagi","OK"))</f>
        <v>-</v>
      </c>
      <c r="P64" s="31" t="str">
        <f>IF('Personal MTs'!P64="","-",IF(VALUE(LEFT('Personal MTs'!P64,2))&gt;31,"Tanggal tidak valid",IF(VALUE(LEFT(RIGHT('Personal MTs'!P64,7),2))&gt;12,"Bulan tidak valid",IF(VALUE(RIGHT('Personal MTs'!P64,4))&gt;2000,"Umur terlalu muda",IF(VALUE(RIGHT('Personal MTs'!P64,4))&lt;1945,"Umur terlalu tua","OK")))))</f>
        <v>-</v>
      </c>
      <c r="Q64" s="30" t="str">
        <f>IF('Personal MTs'!Q64="","-",IF('Personal MTs'!Q64="L","OK",IF('Personal MTs'!Q64="P","OK","Tidak valid")))</f>
        <v>-</v>
      </c>
      <c r="R64" s="30" t="str">
        <f>IF('Personal MTs'!R64="","-",IF(LEN('Personal MTs'!R64)&lt;4,"Cek lagi","OK"))</f>
        <v>-</v>
      </c>
      <c r="S64" s="30" t="str">
        <f>IF('Personal MTs'!S64="","-",IF('Personal MTs'!S64&gt;9,"Tidak valid","OK"))</f>
        <v>-</v>
      </c>
      <c r="T64" s="30" t="str">
        <f>IF('Personal MTs'!S64="","-",IF('Personal MTs'!S64&gt;2,IF('Personal MTs'!T64="","Wajib Diisi",IF(VALUE('Personal MTs'!T64)&gt;18,"Tidak valid","OK")),IF('Personal MTs'!S64&lt;3,IF('Personal MTs'!T64="","OK","Harap dikosongkan"))))</f>
        <v>-</v>
      </c>
      <c r="U64" s="30" t="str">
        <f>IF('Personal MTs'!U64="","-",IF('Personal MTs'!U64&gt;2,"Tidak valid",IF('Personal MTs'!U64&lt;1,"Tidak valid","OK")))</f>
        <v>-</v>
      </c>
      <c r="V64" s="30" t="str">
        <f>IF('Personal MTs'!U64="",IF('Personal MTs'!V64="","-","Tidak valid"),IF('Personal MTs'!U64=2,IF('Personal MTs'!V64="","Wajib Diisi",IF(VALUE('Personal MTs'!V64)&gt;1,"Tidak valid","OK")),IF('Personal MTs'!U64=1,IF('Personal MTs'!V64="","OK","Harap dikosongkan"))))</f>
        <v>-</v>
      </c>
      <c r="W64" s="31" t="str">
        <f>IF('Personal MTs'!U64=1,"OK",IF('Personal MTs'!V64="",IF('Personal MTs'!W64&lt;&gt;"","Harap dikosongkan","-"),IF('Personal MTs'!V64=0,IF('Personal MTs'!W64&lt;&gt;"","Harap dikosongkan","OK"),IF('Personal MTs'!W64="","Wajib Diisi",IF(VALUE(LEFT('Personal MTs'!W64,2))&gt;31,"Tanggal tidak valid",IF(VALUE(LEFT(RIGHT('Personal MTs'!W64,7),2))&gt;12,"Bulan tidak valid",IF(VALUE(RIGHT('Personal MTs'!W64,4))&gt;2016,"Tahun cek lagi",IF(VALUE(RIGHT('Personal MTs'!W64,4))&lt;1990,"Tahun cek lagi","OK"))))))))</f>
        <v>-</v>
      </c>
      <c r="X64" s="30" t="str">
        <f>IF('Personal MTs'!U64="","-",IF('Personal MTs'!U64=1,IF('Personal MTs'!X64="","Wajib Diisi",IF(VALUE(LEFT('Personal MTs'!X64,2))&gt;14,"Tidak valid","OK")),IF('Personal MTs'!U64=2,(IF('Personal MTs'!V64&lt;1,IF('Personal MTs'!X64="","OK","Harap dikosongkan"),IF('Personal MTs'!X64="","Wajib Diisi",IF(VALUE(LEFT('Personal MTs'!X64,2))&gt;14,"Tidak valid","OK")))))))</f>
        <v>-</v>
      </c>
      <c r="Y64" s="31" t="str">
        <f>IF('Personal MTs'!U64="","-",IF('Personal MTs'!U64=2,"OK",IF('Personal MTs'!U64=1,IF('Personal MTs'!Y64="","Wajib Diisi",IF('Personal MTs'!Y64="","-",IF(VALUE(LEFT('Personal MTs'!Y64,2))&gt;31,"Tanggal tidak valid",IF(VALUE(LEFT(RIGHT('Personal MTs'!Y64,7),2))&gt;12,"Bulan tidak valid",IF(VALUE(RIGHT('Personal MTs'!Y64,4))&gt;2016,"Tahun cek lagi",IF(VALUE(RIGHT('Personal MTs'!Y64,4))&lt;1960,"Tahun cek lagi","OK")))))))))</f>
        <v>-</v>
      </c>
      <c r="Z64" s="31" t="str">
        <f>IF('Personal MTs'!Z64="","-",IF(VALUE(LEFT('Personal MTs'!Z64,2))&gt;31,"Tanggal tidak valid",IF(VALUE(LEFT(RIGHT('Personal MTs'!Z64,7),2))&gt;12,"Bulan tidak valid",IF(VALUE(RIGHT('Personal MTs'!Z64,4))&gt;2016,"Tahun cek lagi",IF(VALUE(RIGHT('Personal MTs'!Z64,4))&lt;1960,"Tahun cek lagi","OK")))))</f>
        <v>-</v>
      </c>
      <c r="AA64" s="31" t="str">
        <f>IF('Personal MTs'!AA64="","-",IF(VALUE(LEFT('Personal MTs'!AA64,2))&gt;31,"Tanggal tidak valid",IF(VALUE(LEFT(RIGHT('Personal MTs'!AA64,7),2))&gt;12,"Bulan tidak valid",IF(VALUE(RIGHT('Personal MTs'!AA64,4))&gt;2016,"Tahun cek lagi",IF(VALUE(RIGHT('Personal MTs'!AA64,4))&lt;1960,"Tahun cek lagi","OK")))))</f>
        <v>-</v>
      </c>
      <c r="AB64" s="30" t="str">
        <f>IF('Personal MTs'!AB64="","-",IF('Personal MTs'!AB64&gt;6,"Tidak valid",IF('Personal MTs'!AB64&lt;1,"Tidak valid","OK")))</f>
        <v>-</v>
      </c>
      <c r="AC64" s="30" t="str">
        <f>IF('Personal MTs'!AC64="","-",IF('Personal MTs'!AC64&gt;4,"Tidak valid",IF('Personal MTs'!AC64&lt;1,"Tidak valid","OK")))</f>
        <v>-</v>
      </c>
      <c r="AD64" s="30" t="str">
        <f>IF('Personal MTs'!AD64="","-",IF('Personal MTs'!AD64&gt;20000000,"Cek lagi","OK"))</f>
        <v>-</v>
      </c>
      <c r="AE64" s="30" t="str">
        <f>IF('Personal MTs'!AE64="","-",IF('Personal MTs'!AE64&gt;2,"Tidak valid",IF('Personal MTs'!AE64&lt;1,"Tidak valid","OK")))</f>
        <v>-</v>
      </c>
      <c r="AF64" s="30" t="str">
        <f>IF('Personal MTs'!AE64="",IF('Personal MTs'!AF64="","-","Harap dikosongkan"),IF('Personal MTs'!AE64=1,IF('Personal MTs'!AF64="","OK","Harap dikosongkan"),IF('Personal MTs'!AF64="","Wajib Diisi",IF('Personal MTs'!AF64&gt;8,"Tidak valid",IF('Personal MTs'!AF64&lt;1,"Tidak valid","OK")))))</f>
        <v>-</v>
      </c>
      <c r="AG64" s="53" t="str">
        <f>IF('Personal MTs'!AE64=1,IF('Personal MTs'!AG64="","OK","Harap dikosongkan"),IF('Personal MTs'!AF64="",IF('Personal MTs'!AF64="","-","Harap dikosongkan"),IF('Personal MTs'!AF64="",IF('Personal MTs'!AG64="","OK","Harap dikosongkan"),IF('Personal MTs'!AF64&lt;&gt;"",IF('Personal MTs'!AG64="","Wajib Diisi",IF(LEN('Personal MTs'!AG64)&lt;&gt;8,"Tidak valid","OK"))))))</f>
        <v>-</v>
      </c>
      <c r="AH64" s="30" t="str">
        <f>IF('Personal MTs'!AH64="","-",IF('Personal MTs'!AH64&gt;2,"Tidak valid",IF('Personal MTs'!AH64&lt;1,"Tidak valid","OK")))</f>
        <v>-</v>
      </c>
      <c r="AI64" s="30" t="str">
        <f>IF('Personal MTs'!AI64="","-",IF('Personal MTs'!AI64&gt;5,"Tidak valid",IF('Personal MTs'!AI64&lt;1,"Tidak valid","OK")))</f>
        <v>-</v>
      </c>
      <c r="AJ64" s="30" t="str">
        <f>IF('Personal MTs'!AH64="",IF('Personal MTs'!AJ64="","-","Kolom AA Wajib Diisi"),IF('Personal MTs'!AH64=1,IF('Personal MTs'!AJ64="","Wajib Diisi",IF(VALUE('Personal MTs'!AJ64)&gt;0,IF(VALUE('Personal MTs'!AJ64)&lt;34,"OK","Tidak valid"))),IF('Personal MTs'!AH64&gt;1,IF('Personal MTs'!AJ64="","OK","Harap dikosongkan"))))</f>
        <v>-</v>
      </c>
      <c r="AK64" s="30" t="str">
        <f>IF('Personal MTs'!AH64&amp;'Personal MTs'!AJ64&amp;'Personal MTs'!AK64="","-",IF(VALUE('Personal MTs'!AH64&amp;'Personal MTs'!AJ64&amp;'Personal MTs'!AK64)=2,"OK",IF('Personal MTs'!AJ64="",IF(VALUE('Personal MTs'!AK64)&gt;0,"Harap dikosongkan","-"),IF('Personal MTs'!AJ64&lt;&gt;"",IF(VALUE('Personal MTs'!AK64)&gt;0,IF(VALUE('Personal MTs'!AK64)&gt;50,"Cek lagi","OK"),"Wajib Diisi")))))</f>
        <v>-</v>
      </c>
      <c r="AL64" s="30" t="str">
        <f>IF('Personal MTs'!AH64="",IF('Personal MTs'!AL64="","-","Kolom Z Wajib Diisi"),IF('Personal MTs'!AH64=2,IF('Personal MTs'!AL64="","Wajib Diisi",IF(VALUE('Personal MTs'!AL64)&gt;0,IF(VALUE('Personal MTs'!AL64)&lt;9,"OK","Tidak valid"))),IF('Personal MTs'!AH64=1,IF('Personal MTs'!AL64="","OK","Harap dikosongkan"))))</f>
        <v>-</v>
      </c>
      <c r="AM64" s="30" t="str">
        <f>IF('Personal MTs'!AM64="","-",IF('Personal MTs'!AM64&gt;8,"Tidak valid","OK"))</f>
        <v>-</v>
      </c>
      <c r="AN64" s="30" t="str">
        <f>IF('Personal MTs'!AM64="",IF('Personal MTs'!AN64="","-",IF('Personal MTs'!AN64&lt;&gt;"","Kolom AC Wajib Diisi","OK")),IF('Personal MTs'!AM64&lt;&gt;"",IF('Personal MTs'!AN64="","Wajib Diisi",IF(VALUE('Personal MTs'!AN64)&gt;24,"Cek lagi","OK"))))</f>
        <v>-</v>
      </c>
      <c r="AO64" s="30" t="str">
        <f>IF('Personal MTs'!AO64="","-",IF('Personal MTs'!AO64&gt;8,"Tidak valid","OK"))</f>
        <v>-</v>
      </c>
      <c r="AP64" s="53" t="str">
        <f>IF('Personal MTs'!AO64="",IF('Personal MTs'!AP64="","-","Harap dikosongkan"),IF('Personal MTs'!AO64&lt;&gt;"",IF('Personal MTs'!AP64="","Wajib Diisi",IF(LEN('Personal MTs'!AP64)&lt;&gt;8,"Tidak valid","OK"))))</f>
        <v>-</v>
      </c>
      <c r="AQ64" s="30" t="str">
        <f>IF('Personal MTs'!AO64="",IF('Personal MTs'!AQ64="","-","Kolom AG Wajib Diisi"),IF('Personal MTs'!AO64&lt;9,IF('Personal MTs'!AQ64="","Wajib Diisi",IF(VALUE('Personal MTs'!AQ64)&lt;34,IF(VALUE('Personal MTs'!AQ64)&gt;0,"OK","Tidak valid")))))</f>
        <v>-</v>
      </c>
      <c r="AR64" s="30" t="str">
        <f>IF('Personal MTs'!AO64="",IF('Personal MTs'!AR64="","-",IF('Personal MTs'!AR64&lt;&gt;"","Kolom AG Wajib Diisi","OK")),IF('Personal MTs'!AO64&lt;&gt;"",IF('Personal MTs'!AR64="","Wajib Diisi",IF(VALUE('Personal MTs'!AR64)&gt;50,"Cek lagi","OK"))))</f>
        <v>-</v>
      </c>
      <c r="AS64" s="30" t="str">
        <f>IF('Personal MTs'!AS64="","-",IF('Personal MTs'!AS64&gt;1,"Tidak valid",IF('Personal MTs'!AS64&lt;0,"Tidak valid","OK")))</f>
        <v>-</v>
      </c>
      <c r="AT64" s="30" t="str">
        <f>IF('Personal MTs'!AS64="",IF('Personal MTs'!AT64&lt;&gt;"","Harap dikosongkan","-"),IF('Personal MTs'!AS64=0,IF('Personal MTs'!AT64&lt;&gt;"","Harap dikosongkan","OK"),IF('Personal MTs'!AT64="","Wajib Diisi",IF('Personal MTs'!AT64&gt;3,"Tidak valid",IF('Personal MTs'!AT64&lt;1,"Tidak valid","OK")))))</f>
        <v>-</v>
      </c>
      <c r="AU64" s="30" t="str">
        <f>IF('Personal MTs'!AS64="",IF('Personal MTs'!AU64&lt;&gt;"","Harap dikosongkan","-"),IF('Personal MTs'!AT64&lt;&gt;1,IF('Personal MTs'!AU64="","OK","Harap dikosongkan"),IF('Personal MTs'!AU64="","Wajib Diisi",IF('Personal MTs'!AU64&gt;2016,"Cek lagi",IF('Personal MTs'!AU64&lt;2005,"Cek lagi","OK")))))</f>
        <v>-</v>
      </c>
      <c r="AV64" s="30" t="str">
        <f>IF('Personal MTs'!AS64="",IF('Personal MTs'!AV64&lt;&gt;"","Harap dikosongkan","-"),IF('Personal MTs'!AT64&lt;&gt;1,IF('Personal MTs'!AV64="","OK","Harap dikosongkan"),IF('Personal MTs'!AV64="","Wajib Diisi",IF(VALUE('Personal MTs'!AV64)&gt;33,"Tidak valid",IF(VALUE('Personal MTs'!AV64)&lt;1,"Tidak valid","OK")))))</f>
        <v>-</v>
      </c>
      <c r="AW64" s="30" t="str">
        <f>IF('Personal MTs'!AS64="",IF('Personal MTs'!AW64="","-","Harap dikosongkan"),IF('Personal MTs'!AS64=0,IF('Personal MTs'!AW64="","OK","Harap dikosongkan"),IF('Personal MTs'!AT64="",IF('Personal MTs'!AW64="","-","Harap dikosongkan"),IF('Personal MTs'!AT64&lt;&gt;1,IF('Personal MTs'!AW64="","OK","Harap dikosongkan"),IF('Personal MTs'!AW64="","OK",IF(LEN('Personal MTs'!AW64)&lt;12,"Tidak valid",IF(LEN('Personal MTs'!AW64)&gt;14,"Tidak valid","OK")))))))</f>
        <v>-</v>
      </c>
      <c r="AX64" s="31" t="str">
        <f>IF('Personal MTs'!AS64="",IF('Personal MTs'!AX64="","-","Harap dikosongkan"),IF('Personal MTs'!AS64=0,IF('Personal MTs'!AX64="","OK","Harap dikosongkan"),IF('Personal MTs'!AT64="",IF('Personal MTs'!AX64="","-","Harap dikosongkan"),IF('Personal MTs'!AT64&lt;&gt;1,IF('Personal MTs'!AX64="","OK","Harap dikosongkan"),IF('Personal MTs'!AW64="",IF('Personal MTs'!AX64="","OK","Harap dikosongkan"),IF('Personal MTs'!AX64="","Wajib diisi",IF(LEN('Personal MTs'!AX64)&lt;5,"Cek lagi","OK")))))))</f>
        <v>-</v>
      </c>
      <c r="AY64" s="31" t="str">
        <f>IF('Personal MTs'!AS64="",IF('Personal MTs'!AY64="","-","Harap dikosongkan"),IF('Personal MTs'!AS64=0,IF('Personal MTs'!AY64="","OK","Harap dikosongkan"),IF('Personal MTs'!AT64="",IF('Personal MTs'!AY64="","-","Harap dikosongkan"),IF('Personal MTs'!AT64&lt;&gt;1,IF('Personal MTs'!AY64="","OK","Harap dikosongkan"),IF('Personal MTs'!AW64="",IF('Personal MTs'!AY64="","OK","Harap dikosongkan"),IF('Personal MTs'!AY64="","Wajib diisi",IF(VALUE(LEFT('Personal MTs'!AY64,2))&gt;31,"Tanggal tidak valid",IF(VALUE(LEFT(RIGHT('Personal MTs'!AY64,7),2))&gt;12,"Bulan tidak valid",IF(VALUE(RIGHT('Personal MTs'!AY64,4))&gt;2016,"Tahun cek lagi",IF(VALUE(RIGHT('Personal MTs'!AY64,4))&lt;2005,"Tahun cek lagi","OK"))))))))))</f>
        <v>-</v>
      </c>
      <c r="AZ64" s="30" t="str">
        <f>IF('Personal MTs'!AS64="",IF('Personal MTs'!AZ64="","-","Harap dikosongkan"),IF('Personal MTs'!AS64=0,IF('Personal MTs'!AZ64="","OK","Harap dikosongkan"),IF('Personal MTs'!AT64="",IF('Personal MTs'!AZ64="","-","Harap dikosongkan"),IF('Personal MTs'!AT64&lt;&gt;1,IF('Personal MTs'!AZ64="","OK","Harap dikosongkan"),IF('Personal MTs'!AW64="",IF('Personal MTs'!AZ64="","OK","Harap dikosongkan"),IF('Personal MTs'!AW64&lt;&gt;"",IF('Personal MTs'!AZ64="","Wajib diisi",IF('Personal MTs'!AZ64&gt;1,"Tidak valid","OK"))))))))</f>
        <v>-</v>
      </c>
      <c r="BA64" s="30" t="str">
        <f>IF('Personal MTs'!AS64="",IF('Personal MTs'!BA64="","-","Harap dikosongkan"),IF('Personal MTs'!AS64=0,IF('Personal MTs'!BA64="","OK","Harap dikosongkan"),IF('Personal MTs'!AT64="",IF('Personal MTs'!BA64="","-","Harap dikosongkan"),IF('Personal MTs'!AT64&lt;&gt;1,IF('Personal MTs'!BA64="","OK","Harap dikosongkan"),IF('Personal MTs'!AZ64=0,IF('Personal MTs'!BA64="","OK","Harap dikosongkan"),IF('Personal MTs'!AZ64=1,IF('Personal MTs'!BA64="","Wajib diisi",IF('Personal MTs'!AZ64="",IF('Personal MTs'!BA64="","-","Harap dikosongkan"),IF('Personal MTs'!AZ64=0,IF('Personal MTs'!BA64="","OK","Harap dikosongkan"),IF('Personal MTs'!BA64="","Wajib diisi",IF('Personal MTs'!BA64&gt;2016,"Tidak valid",IF('Personal MTs'!BA64&lt;2005,"Tidak valid",IF('Personal MTs'!BA64&gt;'Personal MTs'!BA64,"Cek lagi","OK")))))))))))))</f>
        <v>-</v>
      </c>
      <c r="BB64" s="30" t="str">
        <f>IF('Personal MTs'!AS64="",IF('Personal MTs'!BB64="","-","Harap dikosongkan"),IF('Personal MTs'!AS64=0,IF('Personal MTs'!BB64="","OK","Harap dikosongkan"),IF('Personal MTs'!AT64="",IF('Personal MTs'!BB64="","-","Harap dikosongkan"),IF('Personal MTs'!AT64&lt;&gt;1,IF('Personal MTs'!BB64="","OK","Harap dikosongkan"),IF('Personal MTs'!AZ64=0,IF('Personal MTs'!BB64="","OK","Harap dikosongkan"),IF('Personal MTs'!AZ64=1,IF('Personal MTs'!BB64="","Wajib diisi",IF('Personal MTs'!AZ64="",IF('Personal MTs'!BB64="","-","Harap dikosongkan"),IF('Personal MTs'!AZ64=0,IF('Personal MTs'!BB64="","OK","Harap dikosongkan"),IF('Personal MTs'!BB64="","Wajib diisi",IF('Personal MTs'!BB64&gt;20000000,"Cek lagi",IF('Personal MTs'!BB64&lt;100000,"Cek lagi","OK"))))))))))))</f>
        <v>-</v>
      </c>
      <c r="BC64" s="30" t="str">
        <f>IF('Personal MTs'!BC64="","-",IF('Personal MTs'!BC64&gt;1,"Tidak valid","OK"))</f>
        <v>-</v>
      </c>
      <c r="BD64" s="30" t="str">
        <f>IF('Personal MTs'!BC64="",IF('Personal MTs'!BD64="","-","Harap dikosongkan"),IF('Personal MTs'!BC64=0,IF('Personal MTs'!BD64="","OK","Harap dikosongkan"),IF('Personal MTs'!BD64="","Wajib Diisi",IF('Personal MTs'!BD64&gt;2016,"Tidak valid",IF('Personal MTs'!BD64&lt;2005,"Tidak valid","OK")))))</f>
        <v>-</v>
      </c>
      <c r="BE64" s="30" t="str">
        <f>IF('Personal MTs'!BC64="",IF('Personal MTs'!BE64="","-","Harap dikosongkan"),IF('Personal MTs'!BC64=0,IF('Personal MTs'!BE64="","OK","Harap dikosongkan"),IF('Personal MTs'!BE64="","Wajib Diisi",IF('Personal MTs'!BE64&gt;2000000,"Cek lagi",IF('Personal MTs'!BE64&lt;50000,"Cek lagi","OK")))))</f>
        <v>-</v>
      </c>
      <c r="BF64" s="30" t="str">
        <f>IF('Personal MTs'!BF64="","-",IF('Personal MTs'!BF64&gt;1,"Tidak valid","OK"))</f>
        <v>-</v>
      </c>
      <c r="BG64" s="30" t="str">
        <f>IF('Personal MTs'!BF64="",IF('Personal MTs'!BG64&lt;&gt;"","Harap dikosongkan","-"),IF('Personal MTs'!BF64=0,IF('Personal MTs'!BG64&lt;&gt;"","Harap dikosongkan","OK"),IF('Personal MTs'!BG64="","Wajib Diisi",IF('Personal MTs'!BG64&gt;4,"Tidak valid",IF('Personal MTs'!BG64&lt;1,"Tidak valid","OK")))))</f>
        <v>-</v>
      </c>
      <c r="BH64" s="30" t="str">
        <f>IF('Personal MTs'!BF64="",IF('Personal MTs'!BH64&lt;&gt;"","Harap dikosongkan","-"),IF('Personal MTs'!BF64=0,IF('Personal MTs'!BH64&lt;&gt;"","Harap dikosongkan","OK"),IF('Personal MTs'!BH64="","Wajib Diisi",IF('Personal MTs'!BH64&gt;4,"Tidak valid",IF('Personal MTs'!BH64&lt;1,"Tidak valid","OK")))))</f>
        <v>-</v>
      </c>
      <c r="BI64" s="30" t="str">
        <f>IF('Personal MTs'!BF64="",IF('Personal MTs'!BI64&lt;&gt;"","Harap dikosongkan","-"),IF('Personal MTs'!BF64=0,IF('Personal MTs'!BI64&lt;&gt;"","Harap dikosongkan","OK"),IF('Personal MTs'!BI64="","Wajib Diisi",IF('Personal MTs'!BI64&gt;2015,"Tidak valid",IF('Personal MTs'!BI64&lt;1980,"Tidak valid","OK")))))</f>
        <v>-</v>
      </c>
      <c r="BJ64" s="30" t="str">
        <f>IF('Personal MTs'!BJ64="","-",IF('Personal MTs'!BJ64&gt;1,"Tidak valid","OK"))</f>
        <v>-</v>
      </c>
      <c r="BK64" s="30" t="str">
        <f>IF('Personal MTs'!BJ64="",IF('Personal MTs'!BK64&lt;&gt;"","Kolom BJ harus diisi","-"),IF('Personal MTs'!BJ64=0,IF('Personal MTs'!BK64&lt;&gt;"","Harap dikosongkan","OK"),IF('Personal MTs'!BK64="","Wajib Diisi",IF('Personal MTs'!BK64&gt;2016,"Tidak valid",IF('Personal MTs'!BK64&lt;1980,"Tidak valid","OK")))))</f>
        <v>-</v>
      </c>
      <c r="BL64" s="30" t="str">
        <f>IF('Personal MTs'!BL64="","-",IF('Personal MTs'!BL64&gt;1,"Tidak valid","OK"))</f>
        <v>-</v>
      </c>
      <c r="BM64" s="30" t="str">
        <f>IF('Personal MTs'!BL64="",IF('Personal MTs'!BM64&lt;&gt;"","Kolom BL harus diisi","-"),IF('Personal MTs'!BL64=0,IF('Personal MTs'!BM64&lt;&gt;"","Harap dikosongkan","OK"),IF('Personal MTs'!BM64="","Wajib Diisi",IF('Personal MTs'!BM64&gt;2016,"Tidak valid",IF('Personal MTs'!BM64&lt;1980,"Tidak valid","OK")))))</f>
        <v>-</v>
      </c>
      <c r="BN64" s="30" t="str">
        <f>IF('Personal MTs'!BN64="","-",IF('Personal MTs'!BN64&gt;1,"Tidak valid","OK"))</f>
        <v>-</v>
      </c>
      <c r="BO64" s="30" t="str">
        <f>IF('Personal MTs'!BN64="",IF('Personal MTs'!BO64&lt;&gt;"","Kolom BN harus diisi","-"),IF('Personal MTs'!BN64=0,IF('Personal MTs'!BO64&lt;&gt;"","Harap dikosongkan","OK"),IF('Personal MTs'!BO64="","Wajib Diisi",IF('Personal MTs'!BO64&gt;2016,"Tidak valid",IF('Personal MTs'!BO64&lt;1980,"Tidak valid","OK")))))</f>
        <v>-</v>
      </c>
      <c r="BP64" s="30" t="str">
        <f>IF('Personal MTs'!BP64="","-",IF('Personal MTs'!BP64&gt;1,"Tidak valid","OK"))</f>
        <v>-</v>
      </c>
      <c r="BQ64" s="30" t="str">
        <f>IF('Personal MTs'!BP64="",IF('Personal MTs'!BQ64&lt;&gt;"","Kolom BP harus diisi","-"),IF('Personal MTs'!BP64=0,IF('Personal MTs'!BQ64&lt;&gt;"","Harap dikosongkan","OK"),IF('Personal MTs'!BQ64="","Wajib Diisi",IF('Personal MTs'!BQ64&gt;2016,"Tidak valid",IF('Personal MTs'!BQ64&lt;1980,"Tidak valid","OK")))))</f>
        <v>-</v>
      </c>
      <c r="BR64" s="30" t="str">
        <f>IF('Personal MTs'!BR64="","-",IF('Personal MTs'!BR64&gt;1,"Tidak valid","OK"))</f>
        <v>-</v>
      </c>
      <c r="BS64" s="30" t="str">
        <f>IF('Personal MTs'!BR64="",IF('Personal MTs'!BS64&lt;&gt;"","Kolom BR harus diisi","-"),IF('Personal MTs'!BR64=0,IF('Personal MTs'!BS64&lt;&gt;"","Harap dikosongkan","OK"),IF('Personal MTs'!BS64="","Wajib Diisi",IF('Personal MTs'!BS64&gt;2016,"Tidak valid",IF('Personal MTs'!BS64&lt;1980,"Tidak valid","OK")))))</f>
        <v>-</v>
      </c>
      <c r="BT64" s="30" t="str">
        <f>IF('Personal MTs'!BT64="","-",IF(LEN('Personal MTs'!BT64)&lt;5,"Cek lagi","OK"))</f>
        <v>-</v>
      </c>
      <c r="BU64" s="30" t="str">
        <f>IF('Personal MTs'!BU64="","-",IF(LEN('Personal MTs'!BU64)&lt;4,"Cek lagi","OK"))</f>
        <v>-</v>
      </c>
      <c r="BV64" s="30" t="str">
        <f>IF('Personal MTs'!BV64="","-",IF(LEN('Personal MTs'!BV64)&lt;4,"Cek lagi","OK"))</f>
        <v>-</v>
      </c>
      <c r="BW64" s="30" t="str">
        <f>IF('Personal MTs'!BW64="","-",IF(LEN('Personal MTs'!BW64)&lt;4,"Cek lagi","OK"))</f>
        <v>-</v>
      </c>
      <c r="BX64" s="30" t="str">
        <f>IF('Personal MTs'!BX64="","-",IF(LEN('Personal MTs'!BX64)&lt;4,"Cek lagi","OK"))</f>
        <v>-</v>
      </c>
      <c r="BY64" s="30" t="str">
        <f>IF('Personal MTs'!BY64="","-",IF(LEN('Personal MTs'!BY64)&lt;&gt;5,"Tidak valid","OK"))</f>
        <v>-</v>
      </c>
      <c r="BZ64" s="30" t="str">
        <f>IF('Personal MTs'!BZ64="","-",IF('Personal MTs'!BZ64&gt;5,"Tidak valid",IF('Personal MTs'!BZ64&lt;1,"Tidak valid","OK")))</f>
        <v>-</v>
      </c>
      <c r="CA64" s="30" t="str">
        <f>IF('Personal MTs'!CA64="","-",IF('Personal MTs'!CA64&gt;8,"Tidak valid",IF('Personal MTs'!CA64&lt;1,"Tidak valid","OK")))</f>
        <v>-</v>
      </c>
      <c r="CB64" s="30" t="str">
        <f>IF('Personal MTs'!CB64="","-",IF(LEN('Personal MTs'!CB64)&lt;9,"Cek lagi",IF(LEN('Personal MTs'!CB64)&gt;14,"Cek lagi","OK")))</f>
        <v>-</v>
      </c>
      <c r="CC64" s="103" t="str">
        <f>IF('Personal MTs'!CC64="","-",IF('Personal MTs'!CC64&gt;6,"Tidak valid",IF('Personal MTs'!CC64&lt;1,"Tidak valid","OK")))</f>
        <v>-</v>
      </c>
      <c r="CD64" s="103" t="str">
        <f>IF('Personal MTs'!CD64="","-",IF('Personal MTs'!CD64&gt;6,"Tidak valid",IF('Personal MTs'!CD64&lt;1,"Tidak valid","OK")))</f>
        <v>-</v>
      </c>
      <c r="CE64" s="103" t="str">
        <f>IF('Personal MTs'!S64="","-",IF('Personal MTs'!S64&lt;6,IF('Personal MTs'!CE64="","OK","Cek lagi Kolom S"),IF(AND('Personal MTs'!S64&lt;6,'Personal MTs'!CE64&lt;&gt;""),"Harap Dikosongkan",IF(AND('Personal MTs'!S64&lt;6,'Personal MTs'!CE64=""),"-",IF(AND('Personal MTs'!S64&gt;5,'Personal MTs'!CE64=""),"Wajib Diisi",IF(OR(AND('Personal MTs'!S64&gt;5,'Personal MTs'!CE64&lt;"01"),AND('Personal MTs'!S64&gt;5,'Personal MTs'!CE64&gt;"18")),"Tidak Valid","OK"))))))</f>
        <v>-</v>
      </c>
      <c r="CF64" s="103" t="str">
        <f>IF('Personal MTs'!S64="","-",IF('Personal MTs'!S64&lt;6,IF('Personal MTs'!CF64="","OK","Cek lagi Kolom S"),IF(AND('Personal MTs'!S64&lt;6,'Personal MTs'!CF64&lt;&gt;""),"Harap Dikosongkan",IF(AND('Personal MTs'!S64&lt;6,'Personal MTs'!CF64=""),"-",IF(AND('Personal MTs'!S64&gt;5,'Personal MTs'!CF64=""),"Wajib Diisi","OK")))))</f>
        <v>-</v>
      </c>
      <c r="CG64" s="103" t="str">
        <f>IF('Personal MTs'!S64="","-",IF('Personal MTs'!S64&lt;6,IF('Personal MTs'!CG64="","OK","Cek lagi Kolom S"),IF(AND('Personal MTs'!S64&lt;6,'Personal MTs'!CG64&lt;&gt;""),"Harap Dikosongkan",IF(AND('Personal MTs'!S64&lt;6,'Personal MTs'!CG64=""),"-",IF(AND('Personal MTs'!S64&gt;5,'Personal MTs'!CG64=""),"Wajib Diisi",IF(OR(AND('Personal MTs'!S64&gt;5,'Personal MTs'!CG64&lt;1980),AND('Personal MTs'!S64&gt;5,'Personal MTs'!CG64&gt;2016)),"Cek lagi","OK"))))))</f>
        <v>-</v>
      </c>
      <c r="CH64" s="103" t="str">
        <f>IF('Personal MTs'!S64="","-",IF('Personal MTs'!S64&lt;8,IF('Personal MTs'!CH64="","OK","Cek lagi Kolom S"),IF(AND('Personal MTs'!S64&lt;8,'Personal MTs'!CH64&lt;&gt;""),"Harap Dikosongkan",IF(AND('Personal MTs'!S64&lt;8,'Personal MTs'!CH64=""),"-",IF(AND('Personal MTs'!S64&gt;7,'Personal MTs'!CH64=""),"Wajib Diisi",IF(OR(AND('Personal MTs'!S64&gt;7,'Personal MTs'!CH64&lt;"01"),AND('Personal MTs'!S64&gt;7,'Personal MTs'!CH64&gt;"18")),"Tidak Valid","OK"))))))</f>
        <v>-</v>
      </c>
      <c r="CI64" s="103" t="str">
        <f>IF('Personal MTs'!S64="","-",IF('Personal MTs'!S64&lt;8,IF('Personal MTs'!CI64="","OK","Cek lagi Kolom S"),IF(AND('Personal MTs'!S64&lt;8,'Personal MTs'!CI64&lt;&gt;""),"Harap Dikosongkan",IF(AND('Personal MTs'!S64&lt;8,'Personal MTs'!CI64=""),"-",IF(AND('Personal MTs'!S64&gt;7,'Personal MTs'!CI64=""),"Wajib Diisi","OK")))))</f>
        <v>-</v>
      </c>
      <c r="CJ64" s="103" t="str">
        <f>IF('Personal MTs'!S64="","-",IF('Personal MTs'!S64&lt;8,IF('Personal MTs'!CJ64="","OK","Cek lagi Kolom S"),IF(AND('Personal MTs'!S64&lt;8,'Personal MTs'!CJ64&lt;&gt;""),"Harap Dikosongkan",IF(AND('Personal MTs'!S64&lt;8,'Personal MTs'!CJ64=""),"-",IF(AND('Personal MTs'!S64&gt;7,'Personal MTs'!CJ64=""),"Wajib Diisi",IF(OR(AND('Personal MTs'!S64&gt;7,'Personal MTs'!CJ64&lt;1980),AND('Personal MTs'!S64&gt;7,'Personal MTs'!CJ64&gt;2016)),"Cek lagi","OK"))))))</f>
        <v>-</v>
      </c>
      <c r="CK64" s="103" t="str">
        <f>IF('Personal MTs'!S64="","-",IF('Personal MTs'!S64&lt;9,IF('Personal MTs'!CK64="","OK","Cek lagi Kolom S"),IF(AND('Personal MTs'!S64&lt;9,'Personal MTs'!CK64&lt;&gt;""),"Harap Dikosongkan",IF(AND('Personal MTs'!S64&lt;9,'Personal MTs'!CK64=""),"-",IF(AND('Personal MTs'!S64&gt;8,'Personal MTs'!CK64=""),"Wajib Diisi",IF(OR(AND('Personal MTs'!S64&gt;8,'Personal MTs'!CK64&lt;"01"),AND('Personal MTs'!S64&gt;8,'Personal MTs'!CK64&gt;"18")),"Tidak Valid","OK"))))))</f>
        <v>-</v>
      </c>
      <c r="CL64" s="103" t="str">
        <f>IF('Personal MTs'!S64="","-",IF('Personal MTs'!S64&lt;9,IF('Personal MTs'!CL64="","OK","Cek lagi Kolom S"),IF(AND('Personal MTs'!S64&lt;9,'Personal MTs'!CL64&lt;&gt;""),"Harap Dikosongkan",IF(AND('Personal MTs'!S64&lt;9,'Personal MTs'!CL64=""),"-",IF(AND('Personal MTs'!S64&gt;8,'Personal MTs'!CL64=""),"Wajib Diisi","OK")))))</f>
        <v>-</v>
      </c>
      <c r="CM64" s="103" t="str">
        <f>IF('Personal MTs'!S64="","-",IF('Personal MTs'!S64&lt;9,IF('Personal MTs'!CM64="","OK","Cek lagi Kolom S"),IF(AND('Personal MTs'!S64&lt;9,'Personal MTs'!CM64&lt;&gt;""),"Harap Dikosongkan",IF(AND('Personal MTs'!S64&lt;9,'Personal MTs'!CM64=""),"-",IF(AND('Personal MTs'!S64&gt;8,'Personal MTs'!CM64=""),"Wajib Diisi",IF(OR(AND('Personal MTs'!S64&gt;8,'Personal MTs'!CM64&lt;1980),AND('Personal MTs'!S64&gt;8,'Personal MTs'!CM64&gt;2016)),"Cek lagi","OK"))))))</f>
        <v>-</v>
      </c>
      <c r="CN64" s="103" t="str">
        <f>IF(AND('Personal MTs'!AH64=1,'Personal MTs'!U64=2,'Personal MTs'!AC64=1),IF(AND('Personal MTs'!AH64=1,'Personal MTs'!U64=2,'Personal MTs'!AC64=1,'Personal MTs'!CN64=""),"Wajib Diisi",IF(AND('Personal MTs'!AH64=1,'Personal MTs'!U64=2,'Personal MTs'!AC64=1,'Personal MTs'!CN64&lt;&gt;""),"OK","-")),IF('Personal MTs'!CN64&lt;&gt;"","Harap Dikosongkan","-"))</f>
        <v>-</v>
      </c>
      <c r="CO64" s="103" t="str">
        <f>IF(AND('Personal MTs'!AH64=1,'Personal MTs'!U64=2,'Personal MTs'!AC64=1),IF('Personal MTs'!CO64="","Wajib Diisi",IF(VALUE(RIGHT('Personal MTs'!CO64,4))&gt;2016,"Tahun cek lagi",IF(VALUE(RIGHT('Personal MTs'!CO64,4))&lt;1961,"Tahun cek lagi","OK"))),IF('Personal MTs'!CO64&lt;&gt;"","Harap dikosongkan","-"))</f>
        <v>-</v>
      </c>
      <c r="CP64" s="103" t="str">
        <f>IF(AND('Personal MTs'!AH64=1,'Personal MTs'!U64=2,'Personal MTs'!AC64=1,'Personal MTs'!V64=1),IF(AND('Personal MTs'!AH64=1,'Personal MTs'!U64=2,'Personal MTs'!AC64=1,'Personal MTs'!CP64="",,'Personal MTs'!V64=1),"Wajib Diisi",IF(AND('Personal MTs'!AH64=1,'Personal MTs'!U64=2,'Personal MTs'!AC64=1,'Personal MTs'!CP64&lt;&gt;"",'Personal MTs'!V64=1),"OK","-")),IF('Personal MTs'!CP64&lt;&gt;"","Harap Dikosongkan","-"))</f>
        <v>-</v>
      </c>
      <c r="CQ64" s="103" t="str">
        <f>IF(AND('Personal MTs'!AH64=1,'Personal MTs'!U64=2,'Personal MTs'!AC64=1,'Personal MTs'!V64=1),IF('Personal MTs'!CQ64="","Wajib Diisi",IF(VALUE(RIGHT('Personal MTs'!CQ64,4))&gt;2016,"Tahun cek lagi",IF(VALUE(RIGHT('Personal MTs'!CQ64,4))&lt;2006,"Tahun cek lagi","OK"))),IF('Personal MTs'!CQ64&lt;&gt;"","Harap dikosongkan","-"))</f>
        <v>-</v>
      </c>
      <c r="CR64" s="103" t="str">
        <f>IF(AND('Personal MTs'!AS64="",'Personal MTs'!CR64=""),"-",IF(AND('Personal MTs'!AS64=0,'Personal MTs'!CR64=""),"OK",IF(AND('Personal MTs'!AS64=1,'Personal MTs'!CR64=""),"Wajib Diisi",IF('Personal MTs'!AS64="",IF('Personal MTs'!CR64&lt;&gt;"","Harap dikosongkan","-"),IF('Personal MTs'!AS64&gt;1,IF('Personal MTs'!CR64="","-","Harap dikosongkan"),IF('Personal MTs'!CR64="","-",IF(LEN('Personal MTs'!CR64)&gt;54,"Tidak valid",IF(LEN('Personal MTs'!CR64)&lt;2,"Tidak valid",IF(VALUE('Personal MTs'!CR64)&lt;0,"Cek lagi","OK")))))))))</f>
        <v>-</v>
      </c>
      <c r="CS64" s="103" t="str">
        <f>IF(AND('Personal MTs'!AS64="",'Personal MTs'!CS64=""),"-",IF(AND('Personal MTs'!AS64=0,'Personal MTs'!CS64=""),"OK",IF(AND('Personal MTs'!AS64=1,'Personal MTs'!CS64=""),"Wajib Diisi",IF(OR('Personal MTs'!AS64="",'Personal MTs'!AS64=0),IF('Personal MTs'!CS64&lt;&gt;"","Harap dikosongkan","-"),IF('Personal MTs'!AS64&gt;1,IF('Personal MTs'!CS64="","-","Harap dikosongkan"),IF('Personal MTs'!CS64="","-",IF(('Personal MTs'!CS64)&gt;6,"Tidak Valid",IF(('Personal MTs'!CS64)&lt;1,"Tidak Valid",IF(VALUE('Personal MTs'!CS64)&lt;0,"Cek lagi","OK")))))))))</f>
        <v>-</v>
      </c>
      <c r="CT64" s="103" t="str">
        <f>IF(AND('Personal MTs'!AS64="",'Personal MTs'!CT64=""),"-",IF(AND('Personal MTs'!AS64=0,'Personal MTs'!CT64=""),"OK",IF(AND('Personal MTs'!AT64=1,'Personal MTs'!CT64=""),"Wajib Diisi",IF(AND('Personal MTs'!AT64&gt;1,'Personal MTs'!CT64=""),"OK",IF(AND('Personal MTs'!AT64&lt;&gt;1,'Personal MTs'!CT64&lt;&gt;""),"Harap Dikosongkan",IF(AND('Personal MTs'!AT64=1,'Personal MTs'!CT64&lt;&gt;""),IF(VALUE(RIGHT('Personal MTs'!CT64,4))&gt;2016,"Tahun cek lagi",IF(VALUE(RIGHT('Personal MTs'!CT64,4))&lt;2006,"Tahun cek lagi","OK")),"-"))))))</f>
        <v>-</v>
      </c>
      <c r="CU64" s="103" t="str">
        <f>IF(AND('Personal MTs'!AS64="",'Personal MTs'!CU64=""),"-",IF(AND('Personal MTs'!AS64=0,'Personal MTs'!CU64=""),"OK",IF(AND('Personal MTs'!AT64=1,'Personal MTs'!CU64=""),"Wajib Diisi",IF(AND('Personal MTs'!AT64&gt;1,'Personal MTs'!CT64=""),"OK",IF(AND('Personal MTs'!AT64&lt;&gt;1,'Personal MTs'!CU64&lt;&gt;""),"Harap Dikosongkan",IF(AND('Personal MTs'!AT64=1,'Personal MTs'!CU64&lt;&gt;""),IF(LEN('Personal MTs'!CU64)&gt;54,"Tidak Valid",IF(LEN('Personal MTs'!CU64)&lt;2,"Tidak Valid","OK")),"-"))))))</f>
        <v>-</v>
      </c>
      <c r="CV64" s="103" t="str">
        <f>IF(AND('Personal MTs'!AS64="",'Personal MTs'!CV64=""),"-",IF(AND('Personal MTs'!AS64=0,'Personal MTs'!CV64=""),"OK",IF(AND('Personal MTs'!AT64=1,'Personal MTs'!CV64=""),"Wajib Diisi",IF(AND('Personal MTs'!AT64&gt;1,'Personal MTs'!CV64=""),"OK",IF(AND('Personal MTs'!AT64&lt;&gt;1,'Personal MTs'!CV64&lt;&gt;""),"Harap Dikosongkan",IF(AND('Personal MTs'!AT64=1,'Personal MTs'!CV64&lt;&gt;""),IF(VALUE(RIGHT('Personal MTs'!CV64,4))&gt;2016,"Tahun cek lagi",IF(VALUE(RIGHT('Personal MTs'!CV64,4))&lt;2006,"Tahun cek lagi","OK")),"-"))))))</f>
        <v>-</v>
      </c>
      <c r="CW64" s="103" t="str">
        <f>IF(AND('Personal MTs'!AS64="",'Personal MTs'!CW64=""),"-",IF(AND('Personal MTs'!AS64=0,'Personal MTs'!CW64=""),"OK",IF(AND('Personal MTs'!AS64=1,'Personal MTs'!CW64=""),"Wajib Diisi",IF(AND('Personal MTs'!AS64&lt;&gt;1,'Personal MTs'!CW64&lt;&gt;""),"Harap Dikosongkan",IF(AND('Personal MTs'!AS64=1,'Personal MTs'!CW64&lt;&gt;""),IF(LEN('Personal MTs'!CW64)&gt;3,"Tidak Valid",IF(LEN('Personal MTs'!CW64)&lt;3,"Tidak Valid","OK")),"-")))))</f>
        <v>-</v>
      </c>
      <c r="CX64" s="103" t="str">
        <f>IF(AND('Personal MTs'!AS64="",'Personal MTs'!CX64=""),"-",IF(AND('Personal MTs'!AS64=0,'Personal MTs'!CX64=""),"OK",IF(AND('Personal MTs'!AS64=1,'Personal MTs'!CX64=""),"Wajib Diisi",IF(AND('Personal MTs'!AS64&lt;&gt;1,'Personal MTs'!CX64&lt;&gt;""),"Harap Dikosongkan",IF(AND('Personal MTs'!AS64=1,'Personal MTs'!CX64&lt;&gt;""),"OK","-")))))</f>
        <v>-</v>
      </c>
    </row>
    <row r="65" spans="1:102" s="23" customFormat="1" ht="15" customHeight="1">
      <c r="A65" s="30" t="str">
        <f>IF('Personal MTs'!A65="","-",IF(LEN('Personal MTs'!A65)&lt;&gt;12,"Tidak valid","OK"))</f>
        <v>-</v>
      </c>
      <c r="B65" s="30" t="str">
        <f>IF('Personal MTs'!B65="","-",IF(LEN('Personal MTs'!B65)&lt;&gt;8,"Tidak valid","OK"))</f>
        <v>-</v>
      </c>
      <c r="C65" s="31" t="str">
        <f>IF('Personal MTs'!C65="","-",IF(LEN('Personal MTs'!C65)&lt;5,"Cek lagi","OK"))</f>
        <v>-</v>
      </c>
      <c r="D65" s="30" t="str">
        <f>IF('Personal MTs'!D65="","-",IF('Personal MTs'!D65="MTsN","OK",IF('Personal MTs'!D65="MTsS","OK","Tidak valid")))</f>
        <v>-</v>
      </c>
      <c r="E65" s="30" t="str">
        <f>IF('Personal MTs'!E65="","-",IF(LEN('Personal MTs'!E65)&lt;5,"Cek lagi","OK"))</f>
        <v>-</v>
      </c>
      <c r="F65" s="30" t="str">
        <f>IF('Personal MTs'!F65="","-",IF(LEN('Personal MTs'!F65)&lt;4,"Cek lagi","OK"))</f>
        <v>-</v>
      </c>
      <c r="G65" s="30" t="str">
        <f>IF('Personal MTs'!G65="","-",IF(LEN('Personal MTs'!G65)&lt;4,"Cek lagi","OK"))</f>
        <v>-</v>
      </c>
      <c r="H65" s="30" t="str">
        <f>IF('Personal MTs'!H65="","-",IF(LEN('Personal MTs'!H65)&lt;4,"Cek lagi","OK"))</f>
        <v>-</v>
      </c>
      <c r="I65" s="30" t="str">
        <f>IF('Personal MTs'!I65="","-",IF(LEN('Personal MTs'!I65)&lt;4,"Cek lagi","OK"))</f>
        <v>-</v>
      </c>
      <c r="J65" s="30" t="str">
        <f>IF('Personal MTs'!J65="","-",IF(LEN('Personal MTs'!J65)&lt;&gt;5,"Tidak valid","OK"))</f>
        <v>-</v>
      </c>
      <c r="K65" s="30" t="str">
        <f>IF('Personal MTs'!K65="","-",IF(LEN('Personal MTs'!K65)&lt;&gt;18,"Tidak valid",IF(VALUE('Personal MTs'!K65)&lt;0,"Cek lagi","OK")))</f>
        <v>-</v>
      </c>
      <c r="L65" s="30" t="str">
        <f>IF('Personal MTs'!L65="","-",IF(LEN('Personal MTs'!L65)&lt;&gt;16,"Tidak valid","OK"))</f>
        <v>-</v>
      </c>
      <c r="M65" s="30" t="str">
        <f>IF('Personal MTs'!M65="","-",IF(LEN('Personal MTs'!M65)&lt;4,"Cek lagi","OK"))</f>
        <v>-</v>
      </c>
      <c r="N65" s="30" t="str">
        <f>IF('Personal MTs'!N65="","-",IF(LEN('Personal MTs'!N65)&lt;16,"Tidak valid","OK"))</f>
        <v>-</v>
      </c>
      <c r="O65" s="30" t="str">
        <f>IF('Personal MTs'!O65="","-",IF(LEN('Personal MTs'!O65)&lt;4,"Cek lagi","OK"))</f>
        <v>-</v>
      </c>
      <c r="P65" s="31" t="str">
        <f>IF('Personal MTs'!P65="","-",IF(VALUE(LEFT('Personal MTs'!P65,2))&gt;31,"Tanggal tidak valid",IF(VALUE(LEFT(RIGHT('Personal MTs'!P65,7),2))&gt;12,"Bulan tidak valid",IF(VALUE(RIGHT('Personal MTs'!P65,4))&gt;2000,"Umur terlalu muda",IF(VALUE(RIGHT('Personal MTs'!P65,4))&lt;1945,"Umur terlalu tua","OK")))))</f>
        <v>-</v>
      </c>
      <c r="Q65" s="30" t="str">
        <f>IF('Personal MTs'!Q65="","-",IF('Personal MTs'!Q65="L","OK",IF('Personal MTs'!Q65="P","OK","Tidak valid")))</f>
        <v>-</v>
      </c>
      <c r="R65" s="30" t="str">
        <f>IF('Personal MTs'!R65="","-",IF(LEN('Personal MTs'!R65)&lt;4,"Cek lagi","OK"))</f>
        <v>-</v>
      </c>
      <c r="S65" s="30" t="str">
        <f>IF('Personal MTs'!S65="","-",IF('Personal MTs'!S65&gt;9,"Tidak valid","OK"))</f>
        <v>-</v>
      </c>
      <c r="T65" s="30" t="str">
        <f>IF('Personal MTs'!S65="","-",IF('Personal MTs'!S65&gt;2,IF('Personal MTs'!T65="","Wajib Diisi",IF(VALUE('Personal MTs'!T65)&gt;18,"Tidak valid","OK")),IF('Personal MTs'!S65&lt;3,IF('Personal MTs'!T65="","OK","Harap dikosongkan"))))</f>
        <v>-</v>
      </c>
      <c r="U65" s="30" t="str">
        <f>IF('Personal MTs'!U65="","-",IF('Personal MTs'!U65&gt;2,"Tidak valid",IF('Personal MTs'!U65&lt;1,"Tidak valid","OK")))</f>
        <v>-</v>
      </c>
      <c r="V65" s="30" t="str">
        <f>IF('Personal MTs'!U65="",IF('Personal MTs'!V65="","-","Tidak valid"),IF('Personal MTs'!U65=2,IF('Personal MTs'!V65="","Wajib Diisi",IF(VALUE('Personal MTs'!V65)&gt;1,"Tidak valid","OK")),IF('Personal MTs'!U65=1,IF('Personal MTs'!V65="","OK","Harap dikosongkan"))))</f>
        <v>-</v>
      </c>
      <c r="W65" s="31" t="str">
        <f>IF('Personal MTs'!U65=1,"OK",IF('Personal MTs'!V65="",IF('Personal MTs'!W65&lt;&gt;"","Harap dikosongkan","-"),IF('Personal MTs'!V65=0,IF('Personal MTs'!W65&lt;&gt;"","Harap dikosongkan","OK"),IF('Personal MTs'!W65="","Wajib Diisi",IF(VALUE(LEFT('Personal MTs'!W65,2))&gt;31,"Tanggal tidak valid",IF(VALUE(LEFT(RIGHT('Personal MTs'!W65,7),2))&gt;12,"Bulan tidak valid",IF(VALUE(RIGHT('Personal MTs'!W65,4))&gt;2016,"Tahun cek lagi",IF(VALUE(RIGHT('Personal MTs'!W65,4))&lt;1990,"Tahun cek lagi","OK"))))))))</f>
        <v>-</v>
      </c>
      <c r="X65" s="30" t="str">
        <f>IF('Personal MTs'!U65="","-",IF('Personal MTs'!U65=1,IF('Personal MTs'!X65="","Wajib Diisi",IF(VALUE(LEFT('Personal MTs'!X65,2))&gt;14,"Tidak valid","OK")),IF('Personal MTs'!U65=2,(IF('Personal MTs'!V65&lt;1,IF('Personal MTs'!X65="","OK","Harap dikosongkan"),IF('Personal MTs'!X65="","Wajib Diisi",IF(VALUE(LEFT('Personal MTs'!X65,2))&gt;14,"Tidak valid","OK")))))))</f>
        <v>-</v>
      </c>
      <c r="Y65" s="31" t="str">
        <f>IF('Personal MTs'!U65="","-",IF('Personal MTs'!U65=2,"OK",IF('Personal MTs'!U65=1,IF('Personal MTs'!Y65="","Wajib Diisi",IF('Personal MTs'!Y65="","-",IF(VALUE(LEFT('Personal MTs'!Y65,2))&gt;31,"Tanggal tidak valid",IF(VALUE(LEFT(RIGHT('Personal MTs'!Y65,7),2))&gt;12,"Bulan tidak valid",IF(VALUE(RIGHT('Personal MTs'!Y65,4))&gt;2016,"Tahun cek lagi",IF(VALUE(RIGHT('Personal MTs'!Y65,4))&lt;1960,"Tahun cek lagi","OK")))))))))</f>
        <v>-</v>
      </c>
      <c r="Z65" s="31" t="str">
        <f>IF('Personal MTs'!Z65="","-",IF(VALUE(LEFT('Personal MTs'!Z65,2))&gt;31,"Tanggal tidak valid",IF(VALUE(LEFT(RIGHT('Personal MTs'!Z65,7),2))&gt;12,"Bulan tidak valid",IF(VALUE(RIGHT('Personal MTs'!Z65,4))&gt;2016,"Tahun cek lagi",IF(VALUE(RIGHT('Personal MTs'!Z65,4))&lt;1960,"Tahun cek lagi","OK")))))</f>
        <v>-</v>
      </c>
      <c r="AA65" s="31" t="str">
        <f>IF('Personal MTs'!AA65="","-",IF(VALUE(LEFT('Personal MTs'!AA65,2))&gt;31,"Tanggal tidak valid",IF(VALUE(LEFT(RIGHT('Personal MTs'!AA65,7),2))&gt;12,"Bulan tidak valid",IF(VALUE(RIGHT('Personal MTs'!AA65,4))&gt;2016,"Tahun cek lagi",IF(VALUE(RIGHT('Personal MTs'!AA65,4))&lt;1960,"Tahun cek lagi","OK")))))</f>
        <v>-</v>
      </c>
      <c r="AB65" s="30" t="str">
        <f>IF('Personal MTs'!AB65="","-",IF('Personal MTs'!AB65&gt;6,"Tidak valid",IF('Personal MTs'!AB65&lt;1,"Tidak valid","OK")))</f>
        <v>-</v>
      </c>
      <c r="AC65" s="30" t="str">
        <f>IF('Personal MTs'!AC65="","-",IF('Personal MTs'!AC65&gt;4,"Tidak valid",IF('Personal MTs'!AC65&lt;1,"Tidak valid","OK")))</f>
        <v>-</v>
      </c>
      <c r="AD65" s="30" t="str">
        <f>IF('Personal MTs'!AD65="","-",IF('Personal MTs'!AD65&gt;20000000,"Cek lagi","OK"))</f>
        <v>-</v>
      </c>
      <c r="AE65" s="30" t="str">
        <f>IF('Personal MTs'!AE65="","-",IF('Personal MTs'!AE65&gt;2,"Tidak valid",IF('Personal MTs'!AE65&lt;1,"Tidak valid","OK")))</f>
        <v>-</v>
      </c>
      <c r="AF65" s="30" t="str">
        <f>IF('Personal MTs'!AE65="",IF('Personal MTs'!AF65="","-","Harap dikosongkan"),IF('Personal MTs'!AE65=1,IF('Personal MTs'!AF65="","OK","Harap dikosongkan"),IF('Personal MTs'!AF65="","Wajib Diisi",IF('Personal MTs'!AF65&gt;8,"Tidak valid",IF('Personal MTs'!AF65&lt;1,"Tidak valid","OK")))))</f>
        <v>-</v>
      </c>
      <c r="AG65" s="53" t="str">
        <f>IF('Personal MTs'!AE65=1,IF('Personal MTs'!AG65="","OK","Harap dikosongkan"),IF('Personal MTs'!AF65="",IF('Personal MTs'!AF65="","-","Harap dikosongkan"),IF('Personal MTs'!AF65="",IF('Personal MTs'!AG65="","OK","Harap dikosongkan"),IF('Personal MTs'!AF65&lt;&gt;"",IF('Personal MTs'!AG65="","Wajib Diisi",IF(LEN('Personal MTs'!AG65)&lt;&gt;8,"Tidak valid","OK"))))))</f>
        <v>-</v>
      </c>
      <c r="AH65" s="30" t="str">
        <f>IF('Personal MTs'!AH65="","-",IF('Personal MTs'!AH65&gt;2,"Tidak valid",IF('Personal MTs'!AH65&lt;1,"Tidak valid","OK")))</f>
        <v>-</v>
      </c>
      <c r="AI65" s="30" t="str">
        <f>IF('Personal MTs'!AI65="","-",IF('Personal MTs'!AI65&gt;5,"Tidak valid",IF('Personal MTs'!AI65&lt;1,"Tidak valid","OK")))</f>
        <v>-</v>
      </c>
      <c r="AJ65" s="30" t="str">
        <f>IF('Personal MTs'!AH65="",IF('Personal MTs'!AJ65="","-","Kolom AA Wajib Diisi"),IF('Personal MTs'!AH65=1,IF('Personal MTs'!AJ65="","Wajib Diisi",IF(VALUE('Personal MTs'!AJ65)&gt;0,IF(VALUE('Personal MTs'!AJ65)&lt;34,"OK","Tidak valid"))),IF('Personal MTs'!AH65&gt;1,IF('Personal MTs'!AJ65="","OK","Harap dikosongkan"))))</f>
        <v>-</v>
      </c>
      <c r="AK65" s="30" t="str">
        <f>IF('Personal MTs'!AH65&amp;'Personal MTs'!AJ65&amp;'Personal MTs'!AK65="","-",IF(VALUE('Personal MTs'!AH65&amp;'Personal MTs'!AJ65&amp;'Personal MTs'!AK65)=2,"OK",IF('Personal MTs'!AJ65="",IF(VALUE('Personal MTs'!AK65)&gt;0,"Harap dikosongkan","-"),IF('Personal MTs'!AJ65&lt;&gt;"",IF(VALUE('Personal MTs'!AK65)&gt;0,IF(VALUE('Personal MTs'!AK65)&gt;50,"Cek lagi","OK"),"Wajib Diisi")))))</f>
        <v>-</v>
      </c>
      <c r="AL65" s="30" t="str">
        <f>IF('Personal MTs'!AH65="",IF('Personal MTs'!AL65="","-","Kolom Z Wajib Diisi"),IF('Personal MTs'!AH65=2,IF('Personal MTs'!AL65="","Wajib Diisi",IF(VALUE('Personal MTs'!AL65)&gt;0,IF(VALUE('Personal MTs'!AL65)&lt;9,"OK","Tidak valid"))),IF('Personal MTs'!AH65=1,IF('Personal MTs'!AL65="","OK","Harap dikosongkan"))))</f>
        <v>-</v>
      </c>
      <c r="AM65" s="30" t="str">
        <f>IF('Personal MTs'!AM65="","-",IF('Personal MTs'!AM65&gt;8,"Tidak valid","OK"))</f>
        <v>-</v>
      </c>
      <c r="AN65" s="30" t="str">
        <f>IF('Personal MTs'!AM65="",IF('Personal MTs'!AN65="","-",IF('Personal MTs'!AN65&lt;&gt;"","Kolom AC Wajib Diisi","OK")),IF('Personal MTs'!AM65&lt;&gt;"",IF('Personal MTs'!AN65="","Wajib Diisi",IF(VALUE('Personal MTs'!AN65)&gt;24,"Cek lagi","OK"))))</f>
        <v>-</v>
      </c>
      <c r="AO65" s="30" t="str">
        <f>IF('Personal MTs'!AO65="","-",IF('Personal MTs'!AO65&gt;8,"Tidak valid","OK"))</f>
        <v>-</v>
      </c>
      <c r="AP65" s="53" t="str">
        <f>IF('Personal MTs'!AO65="",IF('Personal MTs'!AP65="","-","Harap dikosongkan"),IF('Personal MTs'!AO65&lt;&gt;"",IF('Personal MTs'!AP65="","Wajib Diisi",IF(LEN('Personal MTs'!AP65)&lt;&gt;8,"Tidak valid","OK"))))</f>
        <v>-</v>
      </c>
      <c r="AQ65" s="30" t="str">
        <f>IF('Personal MTs'!AO65="",IF('Personal MTs'!AQ65="","-","Kolom AG Wajib Diisi"),IF('Personal MTs'!AO65&lt;9,IF('Personal MTs'!AQ65="","Wajib Diisi",IF(VALUE('Personal MTs'!AQ65)&lt;34,IF(VALUE('Personal MTs'!AQ65)&gt;0,"OK","Tidak valid")))))</f>
        <v>-</v>
      </c>
      <c r="AR65" s="30" t="str">
        <f>IF('Personal MTs'!AO65="",IF('Personal MTs'!AR65="","-",IF('Personal MTs'!AR65&lt;&gt;"","Kolom AG Wajib Diisi","OK")),IF('Personal MTs'!AO65&lt;&gt;"",IF('Personal MTs'!AR65="","Wajib Diisi",IF(VALUE('Personal MTs'!AR65)&gt;50,"Cek lagi","OK"))))</f>
        <v>-</v>
      </c>
      <c r="AS65" s="30" t="str">
        <f>IF('Personal MTs'!AS65="","-",IF('Personal MTs'!AS65&gt;1,"Tidak valid",IF('Personal MTs'!AS65&lt;0,"Tidak valid","OK")))</f>
        <v>-</v>
      </c>
      <c r="AT65" s="30" t="str">
        <f>IF('Personal MTs'!AS65="",IF('Personal MTs'!AT65&lt;&gt;"","Harap dikosongkan","-"),IF('Personal MTs'!AS65=0,IF('Personal MTs'!AT65&lt;&gt;"","Harap dikosongkan","OK"),IF('Personal MTs'!AT65="","Wajib Diisi",IF('Personal MTs'!AT65&gt;3,"Tidak valid",IF('Personal MTs'!AT65&lt;1,"Tidak valid","OK")))))</f>
        <v>-</v>
      </c>
      <c r="AU65" s="30" t="str">
        <f>IF('Personal MTs'!AS65="",IF('Personal MTs'!AU65&lt;&gt;"","Harap dikosongkan","-"),IF('Personal MTs'!AT65&lt;&gt;1,IF('Personal MTs'!AU65="","OK","Harap dikosongkan"),IF('Personal MTs'!AU65="","Wajib Diisi",IF('Personal MTs'!AU65&gt;2016,"Cek lagi",IF('Personal MTs'!AU65&lt;2005,"Cek lagi","OK")))))</f>
        <v>-</v>
      </c>
      <c r="AV65" s="30" t="str">
        <f>IF('Personal MTs'!AS65="",IF('Personal MTs'!AV65&lt;&gt;"","Harap dikosongkan","-"),IF('Personal MTs'!AT65&lt;&gt;1,IF('Personal MTs'!AV65="","OK","Harap dikosongkan"),IF('Personal MTs'!AV65="","Wajib Diisi",IF(VALUE('Personal MTs'!AV65)&gt;33,"Tidak valid",IF(VALUE('Personal MTs'!AV65)&lt;1,"Tidak valid","OK")))))</f>
        <v>-</v>
      </c>
      <c r="AW65" s="30" t="str">
        <f>IF('Personal MTs'!AS65="",IF('Personal MTs'!AW65="","-","Harap dikosongkan"),IF('Personal MTs'!AS65=0,IF('Personal MTs'!AW65="","OK","Harap dikosongkan"),IF('Personal MTs'!AT65="",IF('Personal MTs'!AW65="","-","Harap dikosongkan"),IF('Personal MTs'!AT65&lt;&gt;1,IF('Personal MTs'!AW65="","OK","Harap dikosongkan"),IF('Personal MTs'!AW65="","OK",IF(LEN('Personal MTs'!AW65)&lt;12,"Tidak valid",IF(LEN('Personal MTs'!AW65)&gt;14,"Tidak valid","OK")))))))</f>
        <v>-</v>
      </c>
      <c r="AX65" s="31" t="str">
        <f>IF('Personal MTs'!AS65="",IF('Personal MTs'!AX65="","-","Harap dikosongkan"),IF('Personal MTs'!AS65=0,IF('Personal MTs'!AX65="","OK","Harap dikosongkan"),IF('Personal MTs'!AT65="",IF('Personal MTs'!AX65="","-","Harap dikosongkan"),IF('Personal MTs'!AT65&lt;&gt;1,IF('Personal MTs'!AX65="","OK","Harap dikosongkan"),IF('Personal MTs'!AW65="",IF('Personal MTs'!AX65="","OK","Harap dikosongkan"),IF('Personal MTs'!AX65="","Wajib diisi",IF(LEN('Personal MTs'!AX65)&lt;5,"Cek lagi","OK")))))))</f>
        <v>-</v>
      </c>
      <c r="AY65" s="31" t="str">
        <f>IF('Personal MTs'!AS65="",IF('Personal MTs'!AY65="","-","Harap dikosongkan"),IF('Personal MTs'!AS65=0,IF('Personal MTs'!AY65="","OK","Harap dikosongkan"),IF('Personal MTs'!AT65="",IF('Personal MTs'!AY65="","-","Harap dikosongkan"),IF('Personal MTs'!AT65&lt;&gt;1,IF('Personal MTs'!AY65="","OK","Harap dikosongkan"),IF('Personal MTs'!AW65="",IF('Personal MTs'!AY65="","OK","Harap dikosongkan"),IF('Personal MTs'!AY65="","Wajib diisi",IF(VALUE(LEFT('Personal MTs'!AY65,2))&gt;31,"Tanggal tidak valid",IF(VALUE(LEFT(RIGHT('Personal MTs'!AY65,7),2))&gt;12,"Bulan tidak valid",IF(VALUE(RIGHT('Personal MTs'!AY65,4))&gt;2016,"Tahun cek lagi",IF(VALUE(RIGHT('Personal MTs'!AY65,4))&lt;2005,"Tahun cek lagi","OK"))))))))))</f>
        <v>-</v>
      </c>
      <c r="AZ65" s="30" t="str">
        <f>IF('Personal MTs'!AS65="",IF('Personal MTs'!AZ65="","-","Harap dikosongkan"),IF('Personal MTs'!AS65=0,IF('Personal MTs'!AZ65="","OK","Harap dikosongkan"),IF('Personal MTs'!AT65="",IF('Personal MTs'!AZ65="","-","Harap dikosongkan"),IF('Personal MTs'!AT65&lt;&gt;1,IF('Personal MTs'!AZ65="","OK","Harap dikosongkan"),IF('Personal MTs'!AW65="",IF('Personal MTs'!AZ65="","OK","Harap dikosongkan"),IF('Personal MTs'!AW65&lt;&gt;"",IF('Personal MTs'!AZ65="","Wajib diisi",IF('Personal MTs'!AZ65&gt;1,"Tidak valid","OK"))))))))</f>
        <v>-</v>
      </c>
      <c r="BA65" s="30" t="str">
        <f>IF('Personal MTs'!AS65="",IF('Personal MTs'!BA65="","-","Harap dikosongkan"),IF('Personal MTs'!AS65=0,IF('Personal MTs'!BA65="","OK","Harap dikosongkan"),IF('Personal MTs'!AT65="",IF('Personal MTs'!BA65="","-","Harap dikosongkan"),IF('Personal MTs'!AT65&lt;&gt;1,IF('Personal MTs'!BA65="","OK","Harap dikosongkan"),IF('Personal MTs'!AZ65=0,IF('Personal MTs'!BA65="","OK","Harap dikosongkan"),IF('Personal MTs'!AZ65=1,IF('Personal MTs'!BA65="","Wajib diisi",IF('Personal MTs'!AZ65="",IF('Personal MTs'!BA65="","-","Harap dikosongkan"),IF('Personal MTs'!AZ65=0,IF('Personal MTs'!BA65="","OK","Harap dikosongkan"),IF('Personal MTs'!BA65="","Wajib diisi",IF('Personal MTs'!BA65&gt;2016,"Tidak valid",IF('Personal MTs'!BA65&lt;2005,"Tidak valid",IF('Personal MTs'!BA65&gt;'Personal MTs'!BA65,"Cek lagi","OK")))))))))))))</f>
        <v>-</v>
      </c>
      <c r="BB65" s="30" t="str">
        <f>IF('Personal MTs'!AS65="",IF('Personal MTs'!BB65="","-","Harap dikosongkan"),IF('Personal MTs'!AS65=0,IF('Personal MTs'!BB65="","OK","Harap dikosongkan"),IF('Personal MTs'!AT65="",IF('Personal MTs'!BB65="","-","Harap dikosongkan"),IF('Personal MTs'!AT65&lt;&gt;1,IF('Personal MTs'!BB65="","OK","Harap dikosongkan"),IF('Personal MTs'!AZ65=0,IF('Personal MTs'!BB65="","OK","Harap dikosongkan"),IF('Personal MTs'!AZ65=1,IF('Personal MTs'!BB65="","Wajib diisi",IF('Personal MTs'!AZ65="",IF('Personal MTs'!BB65="","-","Harap dikosongkan"),IF('Personal MTs'!AZ65=0,IF('Personal MTs'!BB65="","OK","Harap dikosongkan"),IF('Personal MTs'!BB65="","Wajib diisi",IF('Personal MTs'!BB65&gt;20000000,"Cek lagi",IF('Personal MTs'!BB65&lt;100000,"Cek lagi","OK"))))))))))))</f>
        <v>-</v>
      </c>
      <c r="BC65" s="30" t="str">
        <f>IF('Personal MTs'!BC65="","-",IF('Personal MTs'!BC65&gt;1,"Tidak valid","OK"))</f>
        <v>-</v>
      </c>
      <c r="BD65" s="30" t="str">
        <f>IF('Personal MTs'!BC65="",IF('Personal MTs'!BD65="","-","Harap dikosongkan"),IF('Personal MTs'!BC65=0,IF('Personal MTs'!BD65="","OK","Harap dikosongkan"),IF('Personal MTs'!BD65="","Wajib Diisi",IF('Personal MTs'!BD65&gt;2016,"Tidak valid",IF('Personal MTs'!BD65&lt;2005,"Tidak valid","OK")))))</f>
        <v>-</v>
      </c>
      <c r="BE65" s="30" t="str">
        <f>IF('Personal MTs'!BC65="",IF('Personal MTs'!BE65="","-","Harap dikosongkan"),IF('Personal MTs'!BC65=0,IF('Personal MTs'!BE65="","OK","Harap dikosongkan"),IF('Personal MTs'!BE65="","Wajib Diisi",IF('Personal MTs'!BE65&gt;2000000,"Cek lagi",IF('Personal MTs'!BE65&lt;50000,"Cek lagi","OK")))))</f>
        <v>-</v>
      </c>
      <c r="BF65" s="30" t="str">
        <f>IF('Personal MTs'!BF65="","-",IF('Personal MTs'!BF65&gt;1,"Tidak valid","OK"))</f>
        <v>-</v>
      </c>
      <c r="BG65" s="30" t="str">
        <f>IF('Personal MTs'!BF65="",IF('Personal MTs'!BG65&lt;&gt;"","Harap dikosongkan","-"),IF('Personal MTs'!BF65=0,IF('Personal MTs'!BG65&lt;&gt;"","Harap dikosongkan","OK"),IF('Personal MTs'!BG65="","Wajib Diisi",IF('Personal MTs'!BG65&gt;4,"Tidak valid",IF('Personal MTs'!BG65&lt;1,"Tidak valid","OK")))))</f>
        <v>-</v>
      </c>
      <c r="BH65" s="30" t="str">
        <f>IF('Personal MTs'!BF65="",IF('Personal MTs'!BH65&lt;&gt;"","Harap dikosongkan","-"),IF('Personal MTs'!BF65=0,IF('Personal MTs'!BH65&lt;&gt;"","Harap dikosongkan","OK"),IF('Personal MTs'!BH65="","Wajib Diisi",IF('Personal MTs'!BH65&gt;4,"Tidak valid",IF('Personal MTs'!BH65&lt;1,"Tidak valid","OK")))))</f>
        <v>-</v>
      </c>
      <c r="BI65" s="30" t="str">
        <f>IF('Personal MTs'!BF65="",IF('Personal MTs'!BI65&lt;&gt;"","Harap dikosongkan","-"),IF('Personal MTs'!BF65=0,IF('Personal MTs'!BI65&lt;&gt;"","Harap dikosongkan","OK"),IF('Personal MTs'!BI65="","Wajib Diisi",IF('Personal MTs'!BI65&gt;2015,"Tidak valid",IF('Personal MTs'!BI65&lt;1980,"Tidak valid","OK")))))</f>
        <v>-</v>
      </c>
      <c r="BJ65" s="30" t="str">
        <f>IF('Personal MTs'!BJ65="","-",IF('Personal MTs'!BJ65&gt;1,"Tidak valid","OK"))</f>
        <v>-</v>
      </c>
      <c r="BK65" s="30" t="str">
        <f>IF('Personal MTs'!BJ65="",IF('Personal MTs'!BK65&lt;&gt;"","Kolom BJ harus diisi","-"),IF('Personal MTs'!BJ65=0,IF('Personal MTs'!BK65&lt;&gt;"","Harap dikosongkan","OK"),IF('Personal MTs'!BK65="","Wajib Diisi",IF('Personal MTs'!BK65&gt;2016,"Tidak valid",IF('Personal MTs'!BK65&lt;1980,"Tidak valid","OK")))))</f>
        <v>-</v>
      </c>
      <c r="BL65" s="30" t="str">
        <f>IF('Personal MTs'!BL65="","-",IF('Personal MTs'!BL65&gt;1,"Tidak valid","OK"))</f>
        <v>-</v>
      </c>
      <c r="BM65" s="30" t="str">
        <f>IF('Personal MTs'!BL65="",IF('Personal MTs'!BM65&lt;&gt;"","Kolom BL harus diisi","-"),IF('Personal MTs'!BL65=0,IF('Personal MTs'!BM65&lt;&gt;"","Harap dikosongkan","OK"),IF('Personal MTs'!BM65="","Wajib Diisi",IF('Personal MTs'!BM65&gt;2016,"Tidak valid",IF('Personal MTs'!BM65&lt;1980,"Tidak valid","OK")))))</f>
        <v>-</v>
      </c>
      <c r="BN65" s="30" t="str">
        <f>IF('Personal MTs'!BN65="","-",IF('Personal MTs'!BN65&gt;1,"Tidak valid","OK"))</f>
        <v>-</v>
      </c>
      <c r="BO65" s="30" t="str">
        <f>IF('Personal MTs'!BN65="",IF('Personal MTs'!BO65&lt;&gt;"","Kolom BN harus diisi","-"),IF('Personal MTs'!BN65=0,IF('Personal MTs'!BO65&lt;&gt;"","Harap dikosongkan","OK"),IF('Personal MTs'!BO65="","Wajib Diisi",IF('Personal MTs'!BO65&gt;2016,"Tidak valid",IF('Personal MTs'!BO65&lt;1980,"Tidak valid","OK")))))</f>
        <v>-</v>
      </c>
      <c r="BP65" s="30" t="str">
        <f>IF('Personal MTs'!BP65="","-",IF('Personal MTs'!BP65&gt;1,"Tidak valid","OK"))</f>
        <v>-</v>
      </c>
      <c r="BQ65" s="30" t="str">
        <f>IF('Personal MTs'!BP65="",IF('Personal MTs'!BQ65&lt;&gt;"","Kolom BP harus diisi","-"),IF('Personal MTs'!BP65=0,IF('Personal MTs'!BQ65&lt;&gt;"","Harap dikosongkan","OK"),IF('Personal MTs'!BQ65="","Wajib Diisi",IF('Personal MTs'!BQ65&gt;2016,"Tidak valid",IF('Personal MTs'!BQ65&lt;1980,"Tidak valid","OK")))))</f>
        <v>-</v>
      </c>
      <c r="BR65" s="30" t="str">
        <f>IF('Personal MTs'!BR65="","-",IF('Personal MTs'!BR65&gt;1,"Tidak valid","OK"))</f>
        <v>-</v>
      </c>
      <c r="BS65" s="30" t="str">
        <f>IF('Personal MTs'!BR65="",IF('Personal MTs'!BS65&lt;&gt;"","Kolom BR harus diisi","-"),IF('Personal MTs'!BR65=0,IF('Personal MTs'!BS65&lt;&gt;"","Harap dikosongkan","OK"),IF('Personal MTs'!BS65="","Wajib Diisi",IF('Personal MTs'!BS65&gt;2016,"Tidak valid",IF('Personal MTs'!BS65&lt;1980,"Tidak valid","OK")))))</f>
        <v>-</v>
      </c>
      <c r="BT65" s="30" t="str">
        <f>IF('Personal MTs'!BT65="","-",IF(LEN('Personal MTs'!BT65)&lt;5,"Cek lagi","OK"))</f>
        <v>-</v>
      </c>
      <c r="BU65" s="30" t="str">
        <f>IF('Personal MTs'!BU65="","-",IF(LEN('Personal MTs'!BU65)&lt;4,"Cek lagi","OK"))</f>
        <v>-</v>
      </c>
      <c r="BV65" s="30" t="str">
        <f>IF('Personal MTs'!BV65="","-",IF(LEN('Personal MTs'!BV65)&lt;4,"Cek lagi","OK"))</f>
        <v>-</v>
      </c>
      <c r="BW65" s="30" t="str">
        <f>IF('Personal MTs'!BW65="","-",IF(LEN('Personal MTs'!BW65)&lt;4,"Cek lagi","OK"))</f>
        <v>-</v>
      </c>
      <c r="BX65" s="30" t="str">
        <f>IF('Personal MTs'!BX65="","-",IF(LEN('Personal MTs'!BX65)&lt;4,"Cek lagi","OK"))</f>
        <v>-</v>
      </c>
      <c r="BY65" s="30" t="str">
        <f>IF('Personal MTs'!BY65="","-",IF(LEN('Personal MTs'!BY65)&lt;&gt;5,"Tidak valid","OK"))</f>
        <v>-</v>
      </c>
      <c r="BZ65" s="30" t="str">
        <f>IF('Personal MTs'!BZ65="","-",IF('Personal MTs'!BZ65&gt;5,"Tidak valid",IF('Personal MTs'!BZ65&lt;1,"Tidak valid","OK")))</f>
        <v>-</v>
      </c>
      <c r="CA65" s="30" t="str">
        <f>IF('Personal MTs'!CA65="","-",IF('Personal MTs'!CA65&gt;8,"Tidak valid",IF('Personal MTs'!CA65&lt;1,"Tidak valid","OK")))</f>
        <v>-</v>
      </c>
      <c r="CB65" s="30" t="str">
        <f>IF('Personal MTs'!CB65="","-",IF(LEN('Personal MTs'!CB65)&lt;9,"Cek lagi",IF(LEN('Personal MTs'!CB65)&gt;14,"Cek lagi","OK")))</f>
        <v>-</v>
      </c>
      <c r="CC65" s="103" t="str">
        <f>IF('Personal MTs'!CC65="","-",IF('Personal MTs'!CC65&gt;6,"Tidak valid",IF('Personal MTs'!CC65&lt;1,"Tidak valid","OK")))</f>
        <v>-</v>
      </c>
      <c r="CD65" s="103" t="str">
        <f>IF('Personal MTs'!CD65="","-",IF('Personal MTs'!CD65&gt;6,"Tidak valid",IF('Personal MTs'!CD65&lt;1,"Tidak valid","OK")))</f>
        <v>-</v>
      </c>
      <c r="CE65" s="103" t="str">
        <f>IF('Personal MTs'!S65="","-",IF('Personal MTs'!S65&lt;6,IF('Personal MTs'!CE65="","OK","Cek lagi Kolom S"),IF(AND('Personal MTs'!S65&lt;6,'Personal MTs'!CE65&lt;&gt;""),"Harap Dikosongkan",IF(AND('Personal MTs'!S65&lt;6,'Personal MTs'!CE65=""),"-",IF(AND('Personal MTs'!S65&gt;5,'Personal MTs'!CE65=""),"Wajib Diisi",IF(OR(AND('Personal MTs'!S65&gt;5,'Personal MTs'!CE65&lt;"01"),AND('Personal MTs'!S65&gt;5,'Personal MTs'!CE65&gt;"18")),"Tidak Valid","OK"))))))</f>
        <v>-</v>
      </c>
      <c r="CF65" s="103" t="str">
        <f>IF('Personal MTs'!S65="","-",IF('Personal MTs'!S65&lt;6,IF('Personal MTs'!CF65="","OK","Cek lagi Kolom S"),IF(AND('Personal MTs'!S65&lt;6,'Personal MTs'!CF65&lt;&gt;""),"Harap Dikosongkan",IF(AND('Personal MTs'!S65&lt;6,'Personal MTs'!CF65=""),"-",IF(AND('Personal MTs'!S65&gt;5,'Personal MTs'!CF65=""),"Wajib Diisi","OK")))))</f>
        <v>-</v>
      </c>
      <c r="CG65" s="103" t="str">
        <f>IF('Personal MTs'!S65="","-",IF('Personal MTs'!S65&lt;6,IF('Personal MTs'!CG65="","OK","Cek lagi Kolom S"),IF(AND('Personal MTs'!S65&lt;6,'Personal MTs'!CG65&lt;&gt;""),"Harap Dikosongkan",IF(AND('Personal MTs'!S65&lt;6,'Personal MTs'!CG65=""),"-",IF(AND('Personal MTs'!S65&gt;5,'Personal MTs'!CG65=""),"Wajib Diisi",IF(OR(AND('Personal MTs'!S65&gt;5,'Personal MTs'!CG65&lt;1980),AND('Personal MTs'!S65&gt;5,'Personal MTs'!CG65&gt;2016)),"Cek lagi","OK"))))))</f>
        <v>-</v>
      </c>
      <c r="CH65" s="103" t="str">
        <f>IF('Personal MTs'!S65="","-",IF('Personal MTs'!S65&lt;8,IF('Personal MTs'!CH65="","OK","Cek lagi Kolom S"),IF(AND('Personal MTs'!S65&lt;8,'Personal MTs'!CH65&lt;&gt;""),"Harap Dikosongkan",IF(AND('Personal MTs'!S65&lt;8,'Personal MTs'!CH65=""),"-",IF(AND('Personal MTs'!S65&gt;7,'Personal MTs'!CH65=""),"Wajib Diisi",IF(OR(AND('Personal MTs'!S65&gt;7,'Personal MTs'!CH65&lt;"01"),AND('Personal MTs'!S65&gt;7,'Personal MTs'!CH65&gt;"18")),"Tidak Valid","OK"))))))</f>
        <v>-</v>
      </c>
      <c r="CI65" s="103" t="str">
        <f>IF('Personal MTs'!S65="","-",IF('Personal MTs'!S65&lt;8,IF('Personal MTs'!CI65="","OK","Cek lagi Kolom S"),IF(AND('Personal MTs'!S65&lt;8,'Personal MTs'!CI65&lt;&gt;""),"Harap Dikosongkan",IF(AND('Personal MTs'!S65&lt;8,'Personal MTs'!CI65=""),"-",IF(AND('Personal MTs'!S65&gt;7,'Personal MTs'!CI65=""),"Wajib Diisi","OK")))))</f>
        <v>-</v>
      </c>
      <c r="CJ65" s="103" t="str">
        <f>IF('Personal MTs'!S65="","-",IF('Personal MTs'!S65&lt;8,IF('Personal MTs'!CJ65="","OK","Cek lagi Kolom S"),IF(AND('Personal MTs'!S65&lt;8,'Personal MTs'!CJ65&lt;&gt;""),"Harap Dikosongkan",IF(AND('Personal MTs'!S65&lt;8,'Personal MTs'!CJ65=""),"-",IF(AND('Personal MTs'!S65&gt;7,'Personal MTs'!CJ65=""),"Wajib Diisi",IF(OR(AND('Personal MTs'!S65&gt;7,'Personal MTs'!CJ65&lt;1980),AND('Personal MTs'!S65&gt;7,'Personal MTs'!CJ65&gt;2016)),"Cek lagi","OK"))))))</f>
        <v>-</v>
      </c>
      <c r="CK65" s="103" t="str">
        <f>IF('Personal MTs'!S65="","-",IF('Personal MTs'!S65&lt;9,IF('Personal MTs'!CK65="","OK","Cek lagi Kolom S"),IF(AND('Personal MTs'!S65&lt;9,'Personal MTs'!CK65&lt;&gt;""),"Harap Dikosongkan",IF(AND('Personal MTs'!S65&lt;9,'Personal MTs'!CK65=""),"-",IF(AND('Personal MTs'!S65&gt;8,'Personal MTs'!CK65=""),"Wajib Diisi",IF(OR(AND('Personal MTs'!S65&gt;8,'Personal MTs'!CK65&lt;"01"),AND('Personal MTs'!S65&gt;8,'Personal MTs'!CK65&gt;"18")),"Tidak Valid","OK"))))))</f>
        <v>-</v>
      </c>
      <c r="CL65" s="103" t="str">
        <f>IF('Personal MTs'!S65="","-",IF('Personal MTs'!S65&lt;9,IF('Personal MTs'!CL65="","OK","Cek lagi Kolom S"),IF(AND('Personal MTs'!S65&lt;9,'Personal MTs'!CL65&lt;&gt;""),"Harap Dikosongkan",IF(AND('Personal MTs'!S65&lt;9,'Personal MTs'!CL65=""),"-",IF(AND('Personal MTs'!S65&gt;8,'Personal MTs'!CL65=""),"Wajib Diisi","OK")))))</f>
        <v>-</v>
      </c>
      <c r="CM65" s="103" t="str">
        <f>IF('Personal MTs'!S65="","-",IF('Personal MTs'!S65&lt;9,IF('Personal MTs'!CM65="","OK","Cek lagi Kolom S"),IF(AND('Personal MTs'!S65&lt;9,'Personal MTs'!CM65&lt;&gt;""),"Harap Dikosongkan",IF(AND('Personal MTs'!S65&lt;9,'Personal MTs'!CM65=""),"-",IF(AND('Personal MTs'!S65&gt;8,'Personal MTs'!CM65=""),"Wajib Diisi",IF(OR(AND('Personal MTs'!S65&gt;8,'Personal MTs'!CM65&lt;1980),AND('Personal MTs'!S65&gt;8,'Personal MTs'!CM65&gt;2016)),"Cek lagi","OK"))))))</f>
        <v>-</v>
      </c>
      <c r="CN65" s="103" t="str">
        <f>IF(AND('Personal MTs'!AH65=1,'Personal MTs'!U65=2,'Personal MTs'!AC65=1),IF(AND('Personal MTs'!AH65=1,'Personal MTs'!U65=2,'Personal MTs'!AC65=1,'Personal MTs'!CN65=""),"Wajib Diisi",IF(AND('Personal MTs'!AH65=1,'Personal MTs'!U65=2,'Personal MTs'!AC65=1,'Personal MTs'!CN65&lt;&gt;""),"OK","-")),IF('Personal MTs'!CN65&lt;&gt;"","Harap Dikosongkan","-"))</f>
        <v>-</v>
      </c>
      <c r="CO65" s="103" t="str">
        <f>IF(AND('Personal MTs'!AH65=1,'Personal MTs'!U65=2,'Personal MTs'!AC65=1),IF('Personal MTs'!CO65="","Wajib Diisi",IF(VALUE(RIGHT('Personal MTs'!CO65,4))&gt;2016,"Tahun cek lagi",IF(VALUE(RIGHT('Personal MTs'!CO65,4))&lt;1961,"Tahun cek lagi","OK"))),IF('Personal MTs'!CO65&lt;&gt;"","Harap dikosongkan","-"))</f>
        <v>-</v>
      </c>
      <c r="CP65" s="103" t="str">
        <f>IF(AND('Personal MTs'!AH65=1,'Personal MTs'!U65=2,'Personal MTs'!AC65=1,'Personal MTs'!V65=1),IF(AND('Personal MTs'!AH65=1,'Personal MTs'!U65=2,'Personal MTs'!AC65=1,'Personal MTs'!CP65="",,'Personal MTs'!V65=1),"Wajib Diisi",IF(AND('Personal MTs'!AH65=1,'Personal MTs'!U65=2,'Personal MTs'!AC65=1,'Personal MTs'!CP65&lt;&gt;"",'Personal MTs'!V65=1),"OK","-")),IF('Personal MTs'!CP65&lt;&gt;"","Harap Dikosongkan","-"))</f>
        <v>-</v>
      </c>
      <c r="CQ65" s="103" t="str">
        <f>IF(AND('Personal MTs'!AH65=1,'Personal MTs'!U65=2,'Personal MTs'!AC65=1,'Personal MTs'!V65=1),IF('Personal MTs'!CQ65="","Wajib Diisi",IF(VALUE(RIGHT('Personal MTs'!CQ65,4))&gt;2016,"Tahun cek lagi",IF(VALUE(RIGHT('Personal MTs'!CQ65,4))&lt;2006,"Tahun cek lagi","OK"))),IF('Personal MTs'!CQ65&lt;&gt;"","Harap dikosongkan","-"))</f>
        <v>-</v>
      </c>
      <c r="CR65" s="103" t="str">
        <f>IF(AND('Personal MTs'!AS65="",'Personal MTs'!CR65=""),"-",IF(AND('Personal MTs'!AS65=0,'Personal MTs'!CR65=""),"OK",IF(AND('Personal MTs'!AS65=1,'Personal MTs'!CR65=""),"Wajib Diisi",IF('Personal MTs'!AS65="",IF('Personal MTs'!CR65&lt;&gt;"","Harap dikosongkan","-"),IF('Personal MTs'!AS65&gt;1,IF('Personal MTs'!CR65="","-","Harap dikosongkan"),IF('Personal MTs'!CR65="","-",IF(LEN('Personal MTs'!CR65)&gt;54,"Tidak valid",IF(LEN('Personal MTs'!CR65)&lt;2,"Tidak valid",IF(VALUE('Personal MTs'!CR65)&lt;0,"Cek lagi","OK")))))))))</f>
        <v>-</v>
      </c>
      <c r="CS65" s="103" t="str">
        <f>IF(AND('Personal MTs'!AS65="",'Personal MTs'!CS65=""),"-",IF(AND('Personal MTs'!AS65=0,'Personal MTs'!CS65=""),"OK",IF(AND('Personal MTs'!AS65=1,'Personal MTs'!CS65=""),"Wajib Diisi",IF(OR('Personal MTs'!AS65="",'Personal MTs'!AS65=0),IF('Personal MTs'!CS65&lt;&gt;"","Harap dikosongkan","-"),IF('Personal MTs'!AS65&gt;1,IF('Personal MTs'!CS65="","-","Harap dikosongkan"),IF('Personal MTs'!CS65="","-",IF(('Personal MTs'!CS65)&gt;6,"Tidak Valid",IF(('Personal MTs'!CS65)&lt;1,"Tidak Valid",IF(VALUE('Personal MTs'!CS65)&lt;0,"Cek lagi","OK")))))))))</f>
        <v>-</v>
      </c>
      <c r="CT65" s="103" t="str">
        <f>IF(AND('Personal MTs'!AS65="",'Personal MTs'!CT65=""),"-",IF(AND('Personal MTs'!AS65=0,'Personal MTs'!CT65=""),"OK",IF(AND('Personal MTs'!AT65=1,'Personal MTs'!CT65=""),"Wajib Diisi",IF(AND('Personal MTs'!AT65&gt;1,'Personal MTs'!CT65=""),"OK",IF(AND('Personal MTs'!AT65&lt;&gt;1,'Personal MTs'!CT65&lt;&gt;""),"Harap Dikosongkan",IF(AND('Personal MTs'!AT65=1,'Personal MTs'!CT65&lt;&gt;""),IF(VALUE(RIGHT('Personal MTs'!CT65,4))&gt;2016,"Tahun cek lagi",IF(VALUE(RIGHT('Personal MTs'!CT65,4))&lt;2006,"Tahun cek lagi","OK")),"-"))))))</f>
        <v>-</v>
      </c>
      <c r="CU65" s="103" t="str">
        <f>IF(AND('Personal MTs'!AS65="",'Personal MTs'!CU65=""),"-",IF(AND('Personal MTs'!AS65=0,'Personal MTs'!CU65=""),"OK",IF(AND('Personal MTs'!AT65=1,'Personal MTs'!CU65=""),"Wajib Diisi",IF(AND('Personal MTs'!AT65&gt;1,'Personal MTs'!CT65=""),"OK",IF(AND('Personal MTs'!AT65&lt;&gt;1,'Personal MTs'!CU65&lt;&gt;""),"Harap Dikosongkan",IF(AND('Personal MTs'!AT65=1,'Personal MTs'!CU65&lt;&gt;""),IF(LEN('Personal MTs'!CU65)&gt;54,"Tidak Valid",IF(LEN('Personal MTs'!CU65)&lt;2,"Tidak Valid","OK")),"-"))))))</f>
        <v>-</v>
      </c>
      <c r="CV65" s="103" t="str">
        <f>IF(AND('Personal MTs'!AS65="",'Personal MTs'!CV65=""),"-",IF(AND('Personal MTs'!AS65=0,'Personal MTs'!CV65=""),"OK",IF(AND('Personal MTs'!AT65=1,'Personal MTs'!CV65=""),"Wajib Diisi",IF(AND('Personal MTs'!AT65&gt;1,'Personal MTs'!CV65=""),"OK",IF(AND('Personal MTs'!AT65&lt;&gt;1,'Personal MTs'!CV65&lt;&gt;""),"Harap Dikosongkan",IF(AND('Personal MTs'!AT65=1,'Personal MTs'!CV65&lt;&gt;""),IF(VALUE(RIGHT('Personal MTs'!CV65,4))&gt;2016,"Tahun cek lagi",IF(VALUE(RIGHT('Personal MTs'!CV65,4))&lt;2006,"Tahun cek lagi","OK")),"-"))))))</f>
        <v>-</v>
      </c>
      <c r="CW65" s="103" t="str">
        <f>IF(AND('Personal MTs'!AS65="",'Personal MTs'!CW65=""),"-",IF(AND('Personal MTs'!AS65=0,'Personal MTs'!CW65=""),"OK",IF(AND('Personal MTs'!AS65=1,'Personal MTs'!CW65=""),"Wajib Diisi",IF(AND('Personal MTs'!AS65&lt;&gt;1,'Personal MTs'!CW65&lt;&gt;""),"Harap Dikosongkan",IF(AND('Personal MTs'!AS65=1,'Personal MTs'!CW65&lt;&gt;""),IF(LEN('Personal MTs'!CW65)&gt;3,"Tidak Valid",IF(LEN('Personal MTs'!CW65)&lt;3,"Tidak Valid","OK")),"-")))))</f>
        <v>-</v>
      </c>
      <c r="CX65" s="103" t="str">
        <f>IF(AND('Personal MTs'!AS65="",'Personal MTs'!CX65=""),"-",IF(AND('Personal MTs'!AS65=0,'Personal MTs'!CX65=""),"OK",IF(AND('Personal MTs'!AS65=1,'Personal MTs'!CX65=""),"Wajib Diisi",IF(AND('Personal MTs'!AS65&lt;&gt;1,'Personal MTs'!CX65&lt;&gt;""),"Harap Dikosongkan",IF(AND('Personal MTs'!AS65=1,'Personal MTs'!CX65&lt;&gt;""),"OK","-")))))</f>
        <v>-</v>
      </c>
    </row>
    <row r="66" spans="1:102" s="23" customFormat="1" ht="15" customHeight="1">
      <c r="A66" s="30" t="str">
        <f>IF('Personal MTs'!A66="","-",IF(LEN('Personal MTs'!A66)&lt;&gt;12,"Tidak valid","OK"))</f>
        <v>-</v>
      </c>
      <c r="B66" s="30" t="str">
        <f>IF('Personal MTs'!B66="","-",IF(LEN('Personal MTs'!B66)&lt;&gt;8,"Tidak valid","OK"))</f>
        <v>-</v>
      </c>
      <c r="C66" s="31" t="str">
        <f>IF('Personal MTs'!C66="","-",IF(LEN('Personal MTs'!C66)&lt;5,"Cek lagi","OK"))</f>
        <v>-</v>
      </c>
      <c r="D66" s="30" t="str">
        <f>IF('Personal MTs'!D66="","-",IF('Personal MTs'!D66="MTsN","OK",IF('Personal MTs'!D66="MTsS","OK","Tidak valid")))</f>
        <v>-</v>
      </c>
      <c r="E66" s="30" t="str">
        <f>IF('Personal MTs'!E66="","-",IF(LEN('Personal MTs'!E66)&lt;5,"Cek lagi","OK"))</f>
        <v>-</v>
      </c>
      <c r="F66" s="30" t="str">
        <f>IF('Personal MTs'!F66="","-",IF(LEN('Personal MTs'!F66)&lt;4,"Cek lagi","OK"))</f>
        <v>-</v>
      </c>
      <c r="G66" s="30" t="str">
        <f>IF('Personal MTs'!G66="","-",IF(LEN('Personal MTs'!G66)&lt;4,"Cek lagi","OK"))</f>
        <v>-</v>
      </c>
      <c r="H66" s="30" t="str">
        <f>IF('Personal MTs'!H66="","-",IF(LEN('Personal MTs'!H66)&lt;4,"Cek lagi","OK"))</f>
        <v>-</v>
      </c>
      <c r="I66" s="30" t="str">
        <f>IF('Personal MTs'!I66="","-",IF(LEN('Personal MTs'!I66)&lt;4,"Cek lagi","OK"))</f>
        <v>-</v>
      </c>
      <c r="J66" s="30" t="str">
        <f>IF('Personal MTs'!J66="","-",IF(LEN('Personal MTs'!J66)&lt;&gt;5,"Tidak valid","OK"))</f>
        <v>-</v>
      </c>
      <c r="K66" s="30" t="str">
        <f>IF('Personal MTs'!K66="","-",IF(LEN('Personal MTs'!K66)&lt;&gt;18,"Tidak valid",IF(VALUE('Personal MTs'!K66)&lt;0,"Cek lagi","OK")))</f>
        <v>-</v>
      </c>
      <c r="L66" s="30" t="str">
        <f>IF('Personal MTs'!L66="","-",IF(LEN('Personal MTs'!L66)&lt;&gt;16,"Tidak valid","OK"))</f>
        <v>-</v>
      </c>
      <c r="M66" s="30" t="str">
        <f>IF('Personal MTs'!M66="","-",IF(LEN('Personal MTs'!M66)&lt;4,"Cek lagi","OK"))</f>
        <v>-</v>
      </c>
      <c r="N66" s="30" t="str">
        <f>IF('Personal MTs'!N66="","-",IF(LEN('Personal MTs'!N66)&lt;16,"Tidak valid","OK"))</f>
        <v>-</v>
      </c>
      <c r="O66" s="30" t="str">
        <f>IF('Personal MTs'!O66="","-",IF(LEN('Personal MTs'!O66)&lt;4,"Cek lagi","OK"))</f>
        <v>-</v>
      </c>
      <c r="P66" s="31" t="str">
        <f>IF('Personal MTs'!P66="","-",IF(VALUE(LEFT('Personal MTs'!P66,2))&gt;31,"Tanggal tidak valid",IF(VALUE(LEFT(RIGHT('Personal MTs'!P66,7),2))&gt;12,"Bulan tidak valid",IF(VALUE(RIGHT('Personal MTs'!P66,4))&gt;2000,"Umur terlalu muda",IF(VALUE(RIGHT('Personal MTs'!P66,4))&lt;1945,"Umur terlalu tua","OK")))))</f>
        <v>-</v>
      </c>
      <c r="Q66" s="30" t="str">
        <f>IF('Personal MTs'!Q66="","-",IF('Personal MTs'!Q66="L","OK",IF('Personal MTs'!Q66="P","OK","Tidak valid")))</f>
        <v>-</v>
      </c>
      <c r="R66" s="30" t="str">
        <f>IF('Personal MTs'!R66="","-",IF(LEN('Personal MTs'!R66)&lt;4,"Cek lagi","OK"))</f>
        <v>-</v>
      </c>
      <c r="S66" s="30" t="str">
        <f>IF('Personal MTs'!S66="","-",IF('Personal MTs'!S66&gt;9,"Tidak valid","OK"))</f>
        <v>-</v>
      </c>
      <c r="T66" s="30" t="str">
        <f>IF('Personal MTs'!S66="","-",IF('Personal MTs'!S66&gt;2,IF('Personal MTs'!T66="","Wajib Diisi",IF(VALUE('Personal MTs'!T66)&gt;18,"Tidak valid","OK")),IF('Personal MTs'!S66&lt;3,IF('Personal MTs'!T66="","OK","Harap dikosongkan"))))</f>
        <v>-</v>
      </c>
      <c r="U66" s="30" t="str">
        <f>IF('Personal MTs'!U66="","-",IF('Personal MTs'!U66&gt;2,"Tidak valid",IF('Personal MTs'!U66&lt;1,"Tidak valid","OK")))</f>
        <v>-</v>
      </c>
      <c r="V66" s="30" t="str">
        <f>IF('Personal MTs'!U66="",IF('Personal MTs'!V66="","-","Tidak valid"),IF('Personal MTs'!U66=2,IF('Personal MTs'!V66="","Wajib Diisi",IF(VALUE('Personal MTs'!V66)&gt;1,"Tidak valid","OK")),IF('Personal MTs'!U66=1,IF('Personal MTs'!V66="","OK","Harap dikosongkan"))))</f>
        <v>-</v>
      </c>
      <c r="W66" s="31" t="str">
        <f>IF('Personal MTs'!U66=1,"OK",IF('Personal MTs'!V66="",IF('Personal MTs'!W66&lt;&gt;"","Harap dikosongkan","-"),IF('Personal MTs'!V66=0,IF('Personal MTs'!W66&lt;&gt;"","Harap dikosongkan","OK"),IF('Personal MTs'!W66="","Wajib Diisi",IF(VALUE(LEFT('Personal MTs'!W66,2))&gt;31,"Tanggal tidak valid",IF(VALUE(LEFT(RIGHT('Personal MTs'!W66,7),2))&gt;12,"Bulan tidak valid",IF(VALUE(RIGHT('Personal MTs'!W66,4))&gt;2016,"Tahun cek lagi",IF(VALUE(RIGHT('Personal MTs'!W66,4))&lt;1990,"Tahun cek lagi","OK"))))))))</f>
        <v>-</v>
      </c>
      <c r="X66" s="30" t="str">
        <f>IF('Personal MTs'!U66="","-",IF('Personal MTs'!U66=1,IF('Personal MTs'!X66="","Wajib Diisi",IF(VALUE(LEFT('Personal MTs'!X66,2))&gt;14,"Tidak valid","OK")),IF('Personal MTs'!U66=2,(IF('Personal MTs'!V66&lt;1,IF('Personal MTs'!X66="","OK","Harap dikosongkan"),IF('Personal MTs'!X66="","Wajib Diisi",IF(VALUE(LEFT('Personal MTs'!X66,2))&gt;14,"Tidak valid","OK")))))))</f>
        <v>-</v>
      </c>
      <c r="Y66" s="31" t="str">
        <f>IF('Personal MTs'!U66="","-",IF('Personal MTs'!U66=2,"OK",IF('Personal MTs'!U66=1,IF('Personal MTs'!Y66="","Wajib Diisi",IF('Personal MTs'!Y66="","-",IF(VALUE(LEFT('Personal MTs'!Y66,2))&gt;31,"Tanggal tidak valid",IF(VALUE(LEFT(RIGHT('Personal MTs'!Y66,7),2))&gt;12,"Bulan tidak valid",IF(VALUE(RIGHT('Personal MTs'!Y66,4))&gt;2016,"Tahun cek lagi",IF(VALUE(RIGHT('Personal MTs'!Y66,4))&lt;1960,"Tahun cek lagi","OK")))))))))</f>
        <v>-</v>
      </c>
      <c r="Z66" s="31" t="str">
        <f>IF('Personal MTs'!Z66="","-",IF(VALUE(LEFT('Personal MTs'!Z66,2))&gt;31,"Tanggal tidak valid",IF(VALUE(LEFT(RIGHT('Personal MTs'!Z66,7),2))&gt;12,"Bulan tidak valid",IF(VALUE(RIGHT('Personal MTs'!Z66,4))&gt;2016,"Tahun cek lagi",IF(VALUE(RIGHT('Personal MTs'!Z66,4))&lt;1960,"Tahun cek lagi","OK")))))</f>
        <v>-</v>
      </c>
      <c r="AA66" s="31" t="str">
        <f>IF('Personal MTs'!AA66="","-",IF(VALUE(LEFT('Personal MTs'!AA66,2))&gt;31,"Tanggal tidak valid",IF(VALUE(LEFT(RIGHT('Personal MTs'!AA66,7),2))&gt;12,"Bulan tidak valid",IF(VALUE(RIGHT('Personal MTs'!AA66,4))&gt;2016,"Tahun cek lagi",IF(VALUE(RIGHT('Personal MTs'!AA66,4))&lt;1960,"Tahun cek lagi","OK")))))</f>
        <v>-</v>
      </c>
      <c r="AB66" s="30" t="str">
        <f>IF('Personal MTs'!AB66="","-",IF('Personal MTs'!AB66&gt;6,"Tidak valid",IF('Personal MTs'!AB66&lt;1,"Tidak valid","OK")))</f>
        <v>-</v>
      </c>
      <c r="AC66" s="30" t="str">
        <f>IF('Personal MTs'!AC66="","-",IF('Personal MTs'!AC66&gt;4,"Tidak valid",IF('Personal MTs'!AC66&lt;1,"Tidak valid","OK")))</f>
        <v>-</v>
      </c>
      <c r="AD66" s="30" t="str">
        <f>IF('Personal MTs'!AD66="","-",IF('Personal MTs'!AD66&gt;20000000,"Cek lagi","OK"))</f>
        <v>-</v>
      </c>
      <c r="AE66" s="30" t="str">
        <f>IF('Personal MTs'!AE66="","-",IF('Personal MTs'!AE66&gt;2,"Tidak valid",IF('Personal MTs'!AE66&lt;1,"Tidak valid","OK")))</f>
        <v>-</v>
      </c>
      <c r="AF66" s="30" t="str">
        <f>IF('Personal MTs'!AE66="",IF('Personal MTs'!AF66="","-","Harap dikosongkan"),IF('Personal MTs'!AE66=1,IF('Personal MTs'!AF66="","OK","Harap dikosongkan"),IF('Personal MTs'!AF66="","Wajib Diisi",IF('Personal MTs'!AF66&gt;8,"Tidak valid",IF('Personal MTs'!AF66&lt;1,"Tidak valid","OK")))))</f>
        <v>-</v>
      </c>
      <c r="AG66" s="53" t="str">
        <f>IF('Personal MTs'!AE66=1,IF('Personal MTs'!AG66="","OK","Harap dikosongkan"),IF('Personal MTs'!AF66="",IF('Personal MTs'!AF66="","-","Harap dikosongkan"),IF('Personal MTs'!AF66="",IF('Personal MTs'!AG66="","OK","Harap dikosongkan"),IF('Personal MTs'!AF66&lt;&gt;"",IF('Personal MTs'!AG66="","Wajib Diisi",IF(LEN('Personal MTs'!AG66)&lt;&gt;8,"Tidak valid","OK"))))))</f>
        <v>-</v>
      </c>
      <c r="AH66" s="30" t="str">
        <f>IF('Personal MTs'!AH66="","-",IF('Personal MTs'!AH66&gt;2,"Tidak valid",IF('Personal MTs'!AH66&lt;1,"Tidak valid","OK")))</f>
        <v>-</v>
      </c>
      <c r="AI66" s="30" t="str">
        <f>IF('Personal MTs'!AI66="","-",IF('Personal MTs'!AI66&gt;5,"Tidak valid",IF('Personal MTs'!AI66&lt;1,"Tidak valid","OK")))</f>
        <v>-</v>
      </c>
      <c r="AJ66" s="30" t="str">
        <f>IF('Personal MTs'!AH66="",IF('Personal MTs'!AJ66="","-","Kolom AA Wajib Diisi"),IF('Personal MTs'!AH66=1,IF('Personal MTs'!AJ66="","Wajib Diisi",IF(VALUE('Personal MTs'!AJ66)&gt;0,IF(VALUE('Personal MTs'!AJ66)&lt;34,"OK","Tidak valid"))),IF('Personal MTs'!AH66&gt;1,IF('Personal MTs'!AJ66="","OK","Harap dikosongkan"))))</f>
        <v>-</v>
      </c>
      <c r="AK66" s="30" t="str">
        <f>IF('Personal MTs'!AH66&amp;'Personal MTs'!AJ66&amp;'Personal MTs'!AK66="","-",IF(VALUE('Personal MTs'!AH66&amp;'Personal MTs'!AJ66&amp;'Personal MTs'!AK66)=2,"OK",IF('Personal MTs'!AJ66="",IF(VALUE('Personal MTs'!AK66)&gt;0,"Harap dikosongkan","-"),IF('Personal MTs'!AJ66&lt;&gt;"",IF(VALUE('Personal MTs'!AK66)&gt;0,IF(VALUE('Personal MTs'!AK66)&gt;50,"Cek lagi","OK"),"Wajib Diisi")))))</f>
        <v>-</v>
      </c>
      <c r="AL66" s="30" t="str">
        <f>IF('Personal MTs'!AH66="",IF('Personal MTs'!AL66="","-","Kolom Z Wajib Diisi"),IF('Personal MTs'!AH66=2,IF('Personal MTs'!AL66="","Wajib Diisi",IF(VALUE('Personal MTs'!AL66)&gt;0,IF(VALUE('Personal MTs'!AL66)&lt;9,"OK","Tidak valid"))),IF('Personal MTs'!AH66=1,IF('Personal MTs'!AL66="","OK","Harap dikosongkan"))))</f>
        <v>-</v>
      </c>
      <c r="AM66" s="30" t="str">
        <f>IF('Personal MTs'!AM66="","-",IF('Personal MTs'!AM66&gt;8,"Tidak valid","OK"))</f>
        <v>-</v>
      </c>
      <c r="AN66" s="30" t="str">
        <f>IF('Personal MTs'!AM66="",IF('Personal MTs'!AN66="","-",IF('Personal MTs'!AN66&lt;&gt;"","Kolom AC Wajib Diisi","OK")),IF('Personal MTs'!AM66&lt;&gt;"",IF('Personal MTs'!AN66="","Wajib Diisi",IF(VALUE('Personal MTs'!AN66)&gt;24,"Cek lagi","OK"))))</f>
        <v>-</v>
      </c>
      <c r="AO66" s="30" t="str">
        <f>IF('Personal MTs'!AO66="","-",IF('Personal MTs'!AO66&gt;8,"Tidak valid","OK"))</f>
        <v>-</v>
      </c>
      <c r="AP66" s="53" t="str">
        <f>IF('Personal MTs'!AO66="",IF('Personal MTs'!AP66="","-","Harap dikosongkan"),IF('Personal MTs'!AO66&lt;&gt;"",IF('Personal MTs'!AP66="","Wajib Diisi",IF(LEN('Personal MTs'!AP66)&lt;&gt;8,"Tidak valid","OK"))))</f>
        <v>-</v>
      </c>
      <c r="AQ66" s="30" t="str">
        <f>IF('Personal MTs'!AO66="",IF('Personal MTs'!AQ66="","-","Kolom AG Wajib Diisi"),IF('Personal MTs'!AO66&lt;9,IF('Personal MTs'!AQ66="","Wajib Diisi",IF(VALUE('Personal MTs'!AQ66)&lt;34,IF(VALUE('Personal MTs'!AQ66)&gt;0,"OK","Tidak valid")))))</f>
        <v>-</v>
      </c>
      <c r="AR66" s="30" t="str">
        <f>IF('Personal MTs'!AO66="",IF('Personal MTs'!AR66="","-",IF('Personal MTs'!AR66&lt;&gt;"","Kolom AG Wajib Diisi","OK")),IF('Personal MTs'!AO66&lt;&gt;"",IF('Personal MTs'!AR66="","Wajib Diisi",IF(VALUE('Personal MTs'!AR66)&gt;50,"Cek lagi","OK"))))</f>
        <v>-</v>
      </c>
      <c r="AS66" s="30" t="str">
        <f>IF('Personal MTs'!AS66="","-",IF('Personal MTs'!AS66&gt;1,"Tidak valid",IF('Personal MTs'!AS66&lt;0,"Tidak valid","OK")))</f>
        <v>-</v>
      </c>
      <c r="AT66" s="30" t="str">
        <f>IF('Personal MTs'!AS66="",IF('Personal MTs'!AT66&lt;&gt;"","Harap dikosongkan","-"),IF('Personal MTs'!AS66=0,IF('Personal MTs'!AT66&lt;&gt;"","Harap dikosongkan","OK"),IF('Personal MTs'!AT66="","Wajib Diisi",IF('Personal MTs'!AT66&gt;3,"Tidak valid",IF('Personal MTs'!AT66&lt;1,"Tidak valid","OK")))))</f>
        <v>-</v>
      </c>
      <c r="AU66" s="30" t="str">
        <f>IF('Personal MTs'!AS66="",IF('Personal MTs'!AU66&lt;&gt;"","Harap dikosongkan","-"),IF('Personal MTs'!AT66&lt;&gt;1,IF('Personal MTs'!AU66="","OK","Harap dikosongkan"),IF('Personal MTs'!AU66="","Wajib Diisi",IF('Personal MTs'!AU66&gt;2016,"Cek lagi",IF('Personal MTs'!AU66&lt;2005,"Cek lagi","OK")))))</f>
        <v>-</v>
      </c>
      <c r="AV66" s="30" t="str">
        <f>IF('Personal MTs'!AS66="",IF('Personal MTs'!AV66&lt;&gt;"","Harap dikosongkan","-"),IF('Personal MTs'!AT66&lt;&gt;1,IF('Personal MTs'!AV66="","OK","Harap dikosongkan"),IF('Personal MTs'!AV66="","Wajib Diisi",IF(VALUE('Personal MTs'!AV66)&gt;33,"Tidak valid",IF(VALUE('Personal MTs'!AV66)&lt;1,"Tidak valid","OK")))))</f>
        <v>-</v>
      </c>
      <c r="AW66" s="30" t="str">
        <f>IF('Personal MTs'!AS66="",IF('Personal MTs'!AW66="","-","Harap dikosongkan"),IF('Personal MTs'!AS66=0,IF('Personal MTs'!AW66="","OK","Harap dikosongkan"),IF('Personal MTs'!AT66="",IF('Personal MTs'!AW66="","-","Harap dikosongkan"),IF('Personal MTs'!AT66&lt;&gt;1,IF('Personal MTs'!AW66="","OK","Harap dikosongkan"),IF('Personal MTs'!AW66="","OK",IF(LEN('Personal MTs'!AW66)&lt;12,"Tidak valid",IF(LEN('Personal MTs'!AW66)&gt;14,"Tidak valid","OK")))))))</f>
        <v>-</v>
      </c>
      <c r="AX66" s="31" t="str">
        <f>IF('Personal MTs'!AS66="",IF('Personal MTs'!AX66="","-","Harap dikosongkan"),IF('Personal MTs'!AS66=0,IF('Personal MTs'!AX66="","OK","Harap dikosongkan"),IF('Personal MTs'!AT66="",IF('Personal MTs'!AX66="","-","Harap dikosongkan"),IF('Personal MTs'!AT66&lt;&gt;1,IF('Personal MTs'!AX66="","OK","Harap dikosongkan"),IF('Personal MTs'!AW66="",IF('Personal MTs'!AX66="","OK","Harap dikosongkan"),IF('Personal MTs'!AX66="","Wajib diisi",IF(LEN('Personal MTs'!AX66)&lt;5,"Cek lagi","OK")))))))</f>
        <v>-</v>
      </c>
      <c r="AY66" s="31" t="str">
        <f>IF('Personal MTs'!AS66="",IF('Personal MTs'!AY66="","-","Harap dikosongkan"),IF('Personal MTs'!AS66=0,IF('Personal MTs'!AY66="","OK","Harap dikosongkan"),IF('Personal MTs'!AT66="",IF('Personal MTs'!AY66="","-","Harap dikosongkan"),IF('Personal MTs'!AT66&lt;&gt;1,IF('Personal MTs'!AY66="","OK","Harap dikosongkan"),IF('Personal MTs'!AW66="",IF('Personal MTs'!AY66="","OK","Harap dikosongkan"),IF('Personal MTs'!AY66="","Wajib diisi",IF(VALUE(LEFT('Personal MTs'!AY66,2))&gt;31,"Tanggal tidak valid",IF(VALUE(LEFT(RIGHT('Personal MTs'!AY66,7),2))&gt;12,"Bulan tidak valid",IF(VALUE(RIGHT('Personal MTs'!AY66,4))&gt;2016,"Tahun cek lagi",IF(VALUE(RIGHT('Personal MTs'!AY66,4))&lt;2005,"Tahun cek lagi","OK"))))))))))</f>
        <v>-</v>
      </c>
      <c r="AZ66" s="30" t="str">
        <f>IF('Personal MTs'!AS66="",IF('Personal MTs'!AZ66="","-","Harap dikosongkan"),IF('Personal MTs'!AS66=0,IF('Personal MTs'!AZ66="","OK","Harap dikosongkan"),IF('Personal MTs'!AT66="",IF('Personal MTs'!AZ66="","-","Harap dikosongkan"),IF('Personal MTs'!AT66&lt;&gt;1,IF('Personal MTs'!AZ66="","OK","Harap dikosongkan"),IF('Personal MTs'!AW66="",IF('Personal MTs'!AZ66="","OK","Harap dikosongkan"),IF('Personal MTs'!AW66&lt;&gt;"",IF('Personal MTs'!AZ66="","Wajib diisi",IF('Personal MTs'!AZ66&gt;1,"Tidak valid","OK"))))))))</f>
        <v>-</v>
      </c>
      <c r="BA66" s="30" t="str">
        <f>IF('Personal MTs'!AS66="",IF('Personal MTs'!BA66="","-","Harap dikosongkan"),IF('Personal MTs'!AS66=0,IF('Personal MTs'!BA66="","OK","Harap dikosongkan"),IF('Personal MTs'!AT66="",IF('Personal MTs'!BA66="","-","Harap dikosongkan"),IF('Personal MTs'!AT66&lt;&gt;1,IF('Personal MTs'!BA66="","OK","Harap dikosongkan"),IF('Personal MTs'!AZ66=0,IF('Personal MTs'!BA66="","OK","Harap dikosongkan"),IF('Personal MTs'!AZ66=1,IF('Personal MTs'!BA66="","Wajib diisi",IF('Personal MTs'!AZ66="",IF('Personal MTs'!BA66="","-","Harap dikosongkan"),IF('Personal MTs'!AZ66=0,IF('Personal MTs'!BA66="","OK","Harap dikosongkan"),IF('Personal MTs'!BA66="","Wajib diisi",IF('Personal MTs'!BA66&gt;2016,"Tidak valid",IF('Personal MTs'!BA66&lt;2005,"Tidak valid",IF('Personal MTs'!BA66&gt;'Personal MTs'!BA66,"Cek lagi","OK")))))))))))))</f>
        <v>-</v>
      </c>
      <c r="BB66" s="30" t="str">
        <f>IF('Personal MTs'!AS66="",IF('Personal MTs'!BB66="","-","Harap dikosongkan"),IF('Personal MTs'!AS66=0,IF('Personal MTs'!BB66="","OK","Harap dikosongkan"),IF('Personal MTs'!AT66="",IF('Personal MTs'!BB66="","-","Harap dikosongkan"),IF('Personal MTs'!AT66&lt;&gt;1,IF('Personal MTs'!BB66="","OK","Harap dikosongkan"),IF('Personal MTs'!AZ66=0,IF('Personal MTs'!BB66="","OK","Harap dikosongkan"),IF('Personal MTs'!AZ66=1,IF('Personal MTs'!BB66="","Wajib diisi",IF('Personal MTs'!AZ66="",IF('Personal MTs'!BB66="","-","Harap dikosongkan"),IF('Personal MTs'!AZ66=0,IF('Personal MTs'!BB66="","OK","Harap dikosongkan"),IF('Personal MTs'!BB66="","Wajib diisi",IF('Personal MTs'!BB66&gt;20000000,"Cek lagi",IF('Personal MTs'!BB66&lt;100000,"Cek lagi","OK"))))))))))))</f>
        <v>-</v>
      </c>
      <c r="BC66" s="30" t="str">
        <f>IF('Personal MTs'!BC66="","-",IF('Personal MTs'!BC66&gt;1,"Tidak valid","OK"))</f>
        <v>-</v>
      </c>
      <c r="BD66" s="30" t="str">
        <f>IF('Personal MTs'!BC66="",IF('Personal MTs'!BD66="","-","Harap dikosongkan"),IF('Personal MTs'!BC66=0,IF('Personal MTs'!BD66="","OK","Harap dikosongkan"),IF('Personal MTs'!BD66="","Wajib Diisi",IF('Personal MTs'!BD66&gt;2016,"Tidak valid",IF('Personal MTs'!BD66&lt;2005,"Tidak valid","OK")))))</f>
        <v>-</v>
      </c>
      <c r="BE66" s="30" t="str">
        <f>IF('Personal MTs'!BC66="",IF('Personal MTs'!BE66="","-","Harap dikosongkan"),IF('Personal MTs'!BC66=0,IF('Personal MTs'!BE66="","OK","Harap dikosongkan"),IF('Personal MTs'!BE66="","Wajib Diisi",IF('Personal MTs'!BE66&gt;2000000,"Cek lagi",IF('Personal MTs'!BE66&lt;50000,"Cek lagi","OK")))))</f>
        <v>-</v>
      </c>
      <c r="BF66" s="30" t="str">
        <f>IF('Personal MTs'!BF66="","-",IF('Personal MTs'!BF66&gt;1,"Tidak valid","OK"))</f>
        <v>-</v>
      </c>
      <c r="BG66" s="30" t="str">
        <f>IF('Personal MTs'!BF66="",IF('Personal MTs'!BG66&lt;&gt;"","Harap dikosongkan","-"),IF('Personal MTs'!BF66=0,IF('Personal MTs'!BG66&lt;&gt;"","Harap dikosongkan","OK"),IF('Personal MTs'!BG66="","Wajib Diisi",IF('Personal MTs'!BG66&gt;4,"Tidak valid",IF('Personal MTs'!BG66&lt;1,"Tidak valid","OK")))))</f>
        <v>-</v>
      </c>
      <c r="BH66" s="30" t="str">
        <f>IF('Personal MTs'!BF66="",IF('Personal MTs'!BH66&lt;&gt;"","Harap dikosongkan","-"),IF('Personal MTs'!BF66=0,IF('Personal MTs'!BH66&lt;&gt;"","Harap dikosongkan","OK"),IF('Personal MTs'!BH66="","Wajib Diisi",IF('Personal MTs'!BH66&gt;4,"Tidak valid",IF('Personal MTs'!BH66&lt;1,"Tidak valid","OK")))))</f>
        <v>-</v>
      </c>
      <c r="BI66" s="30" t="str">
        <f>IF('Personal MTs'!BF66="",IF('Personal MTs'!BI66&lt;&gt;"","Harap dikosongkan","-"),IF('Personal MTs'!BF66=0,IF('Personal MTs'!BI66&lt;&gt;"","Harap dikosongkan","OK"),IF('Personal MTs'!BI66="","Wajib Diisi",IF('Personal MTs'!BI66&gt;2015,"Tidak valid",IF('Personal MTs'!BI66&lt;1980,"Tidak valid","OK")))))</f>
        <v>-</v>
      </c>
      <c r="BJ66" s="30" t="str">
        <f>IF('Personal MTs'!BJ66="","-",IF('Personal MTs'!BJ66&gt;1,"Tidak valid","OK"))</f>
        <v>-</v>
      </c>
      <c r="BK66" s="30" t="str">
        <f>IF('Personal MTs'!BJ66="",IF('Personal MTs'!BK66&lt;&gt;"","Kolom BJ harus diisi","-"),IF('Personal MTs'!BJ66=0,IF('Personal MTs'!BK66&lt;&gt;"","Harap dikosongkan","OK"),IF('Personal MTs'!BK66="","Wajib Diisi",IF('Personal MTs'!BK66&gt;2016,"Tidak valid",IF('Personal MTs'!BK66&lt;1980,"Tidak valid","OK")))))</f>
        <v>-</v>
      </c>
      <c r="BL66" s="30" t="str">
        <f>IF('Personal MTs'!BL66="","-",IF('Personal MTs'!BL66&gt;1,"Tidak valid","OK"))</f>
        <v>-</v>
      </c>
      <c r="BM66" s="30" t="str">
        <f>IF('Personal MTs'!BL66="",IF('Personal MTs'!BM66&lt;&gt;"","Kolom BL harus diisi","-"),IF('Personal MTs'!BL66=0,IF('Personal MTs'!BM66&lt;&gt;"","Harap dikosongkan","OK"),IF('Personal MTs'!BM66="","Wajib Diisi",IF('Personal MTs'!BM66&gt;2016,"Tidak valid",IF('Personal MTs'!BM66&lt;1980,"Tidak valid","OK")))))</f>
        <v>-</v>
      </c>
      <c r="BN66" s="30" t="str">
        <f>IF('Personal MTs'!BN66="","-",IF('Personal MTs'!BN66&gt;1,"Tidak valid","OK"))</f>
        <v>-</v>
      </c>
      <c r="BO66" s="30" t="str">
        <f>IF('Personal MTs'!BN66="",IF('Personal MTs'!BO66&lt;&gt;"","Kolom BN harus diisi","-"),IF('Personal MTs'!BN66=0,IF('Personal MTs'!BO66&lt;&gt;"","Harap dikosongkan","OK"),IF('Personal MTs'!BO66="","Wajib Diisi",IF('Personal MTs'!BO66&gt;2016,"Tidak valid",IF('Personal MTs'!BO66&lt;1980,"Tidak valid","OK")))))</f>
        <v>-</v>
      </c>
      <c r="BP66" s="30" t="str">
        <f>IF('Personal MTs'!BP66="","-",IF('Personal MTs'!BP66&gt;1,"Tidak valid","OK"))</f>
        <v>-</v>
      </c>
      <c r="BQ66" s="30" t="str">
        <f>IF('Personal MTs'!BP66="",IF('Personal MTs'!BQ66&lt;&gt;"","Kolom BP harus diisi","-"),IF('Personal MTs'!BP66=0,IF('Personal MTs'!BQ66&lt;&gt;"","Harap dikosongkan","OK"),IF('Personal MTs'!BQ66="","Wajib Diisi",IF('Personal MTs'!BQ66&gt;2016,"Tidak valid",IF('Personal MTs'!BQ66&lt;1980,"Tidak valid","OK")))))</f>
        <v>-</v>
      </c>
      <c r="BR66" s="30" t="str">
        <f>IF('Personal MTs'!BR66="","-",IF('Personal MTs'!BR66&gt;1,"Tidak valid","OK"))</f>
        <v>-</v>
      </c>
      <c r="BS66" s="30" t="str">
        <f>IF('Personal MTs'!BR66="",IF('Personal MTs'!BS66&lt;&gt;"","Kolom BR harus diisi","-"),IF('Personal MTs'!BR66=0,IF('Personal MTs'!BS66&lt;&gt;"","Harap dikosongkan","OK"),IF('Personal MTs'!BS66="","Wajib Diisi",IF('Personal MTs'!BS66&gt;2016,"Tidak valid",IF('Personal MTs'!BS66&lt;1980,"Tidak valid","OK")))))</f>
        <v>-</v>
      </c>
      <c r="BT66" s="30" t="str">
        <f>IF('Personal MTs'!BT66="","-",IF(LEN('Personal MTs'!BT66)&lt;5,"Cek lagi","OK"))</f>
        <v>-</v>
      </c>
      <c r="BU66" s="30" t="str">
        <f>IF('Personal MTs'!BU66="","-",IF(LEN('Personal MTs'!BU66)&lt;4,"Cek lagi","OK"))</f>
        <v>-</v>
      </c>
      <c r="BV66" s="30" t="str">
        <f>IF('Personal MTs'!BV66="","-",IF(LEN('Personal MTs'!BV66)&lt;4,"Cek lagi","OK"))</f>
        <v>-</v>
      </c>
      <c r="BW66" s="30" t="str">
        <f>IF('Personal MTs'!BW66="","-",IF(LEN('Personal MTs'!BW66)&lt;4,"Cek lagi","OK"))</f>
        <v>-</v>
      </c>
      <c r="BX66" s="30" t="str">
        <f>IF('Personal MTs'!BX66="","-",IF(LEN('Personal MTs'!BX66)&lt;4,"Cek lagi","OK"))</f>
        <v>-</v>
      </c>
      <c r="BY66" s="30" t="str">
        <f>IF('Personal MTs'!BY66="","-",IF(LEN('Personal MTs'!BY66)&lt;&gt;5,"Tidak valid","OK"))</f>
        <v>-</v>
      </c>
      <c r="BZ66" s="30" t="str">
        <f>IF('Personal MTs'!BZ66="","-",IF('Personal MTs'!BZ66&gt;5,"Tidak valid",IF('Personal MTs'!BZ66&lt;1,"Tidak valid","OK")))</f>
        <v>-</v>
      </c>
      <c r="CA66" s="30" t="str">
        <f>IF('Personal MTs'!CA66="","-",IF('Personal MTs'!CA66&gt;8,"Tidak valid",IF('Personal MTs'!CA66&lt;1,"Tidak valid","OK")))</f>
        <v>-</v>
      </c>
      <c r="CB66" s="30" t="str">
        <f>IF('Personal MTs'!CB66="","-",IF(LEN('Personal MTs'!CB66)&lt;9,"Cek lagi",IF(LEN('Personal MTs'!CB66)&gt;14,"Cek lagi","OK")))</f>
        <v>-</v>
      </c>
      <c r="CC66" s="103" t="str">
        <f>IF('Personal MTs'!CC66="","-",IF('Personal MTs'!CC66&gt;6,"Tidak valid",IF('Personal MTs'!CC66&lt;1,"Tidak valid","OK")))</f>
        <v>-</v>
      </c>
      <c r="CD66" s="103" t="str">
        <f>IF('Personal MTs'!CD66="","-",IF('Personal MTs'!CD66&gt;6,"Tidak valid",IF('Personal MTs'!CD66&lt;1,"Tidak valid","OK")))</f>
        <v>-</v>
      </c>
      <c r="CE66" s="103" t="str">
        <f>IF('Personal MTs'!S66="","-",IF('Personal MTs'!S66&lt;6,IF('Personal MTs'!CE66="","OK","Cek lagi Kolom S"),IF(AND('Personal MTs'!S66&lt;6,'Personal MTs'!CE66&lt;&gt;""),"Harap Dikosongkan",IF(AND('Personal MTs'!S66&lt;6,'Personal MTs'!CE66=""),"-",IF(AND('Personal MTs'!S66&gt;5,'Personal MTs'!CE66=""),"Wajib Diisi",IF(OR(AND('Personal MTs'!S66&gt;5,'Personal MTs'!CE66&lt;"01"),AND('Personal MTs'!S66&gt;5,'Personal MTs'!CE66&gt;"18")),"Tidak Valid","OK"))))))</f>
        <v>-</v>
      </c>
      <c r="CF66" s="103" t="str">
        <f>IF('Personal MTs'!S66="","-",IF('Personal MTs'!S66&lt;6,IF('Personal MTs'!CF66="","OK","Cek lagi Kolom S"),IF(AND('Personal MTs'!S66&lt;6,'Personal MTs'!CF66&lt;&gt;""),"Harap Dikosongkan",IF(AND('Personal MTs'!S66&lt;6,'Personal MTs'!CF66=""),"-",IF(AND('Personal MTs'!S66&gt;5,'Personal MTs'!CF66=""),"Wajib Diisi","OK")))))</f>
        <v>-</v>
      </c>
      <c r="CG66" s="103" t="str">
        <f>IF('Personal MTs'!S66="","-",IF('Personal MTs'!S66&lt;6,IF('Personal MTs'!CG66="","OK","Cek lagi Kolom S"),IF(AND('Personal MTs'!S66&lt;6,'Personal MTs'!CG66&lt;&gt;""),"Harap Dikosongkan",IF(AND('Personal MTs'!S66&lt;6,'Personal MTs'!CG66=""),"-",IF(AND('Personal MTs'!S66&gt;5,'Personal MTs'!CG66=""),"Wajib Diisi",IF(OR(AND('Personal MTs'!S66&gt;5,'Personal MTs'!CG66&lt;1980),AND('Personal MTs'!S66&gt;5,'Personal MTs'!CG66&gt;2016)),"Cek lagi","OK"))))))</f>
        <v>-</v>
      </c>
      <c r="CH66" s="103" t="str">
        <f>IF('Personal MTs'!S66="","-",IF('Personal MTs'!S66&lt;8,IF('Personal MTs'!CH66="","OK","Cek lagi Kolom S"),IF(AND('Personal MTs'!S66&lt;8,'Personal MTs'!CH66&lt;&gt;""),"Harap Dikosongkan",IF(AND('Personal MTs'!S66&lt;8,'Personal MTs'!CH66=""),"-",IF(AND('Personal MTs'!S66&gt;7,'Personal MTs'!CH66=""),"Wajib Diisi",IF(OR(AND('Personal MTs'!S66&gt;7,'Personal MTs'!CH66&lt;"01"),AND('Personal MTs'!S66&gt;7,'Personal MTs'!CH66&gt;"18")),"Tidak Valid","OK"))))))</f>
        <v>-</v>
      </c>
      <c r="CI66" s="103" t="str">
        <f>IF('Personal MTs'!S66="","-",IF('Personal MTs'!S66&lt;8,IF('Personal MTs'!CI66="","OK","Cek lagi Kolom S"),IF(AND('Personal MTs'!S66&lt;8,'Personal MTs'!CI66&lt;&gt;""),"Harap Dikosongkan",IF(AND('Personal MTs'!S66&lt;8,'Personal MTs'!CI66=""),"-",IF(AND('Personal MTs'!S66&gt;7,'Personal MTs'!CI66=""),"Wajib Diisi","OK")))))</f>
        <v>-</v>
      </c>
      <c r="CJ66" s="103" t="str">
        <f>IF('Personal MTs'!S66="","-",IF('Personal MTs'!S66&lt;8,IF('Personal MTs'!CJ66="","OK","Cek lagi Kolom S"),IF(AND('Personal MTs'!S66&lt;8,'Personal MTs'!CJ66&lt;&gt;""),"Harap Dikosongkan",IF(AND('Personal MTs'!S66&lt;8,'Personal MTs'!CJ66=""),"-",IF(AND('Personal MTs'!S66&gt;7,'Personal MTs'!CJ66=""),"Wajib Diisi",IF(OR(AND('Personal MTs'!S66&gt;7,'Personal MTs'!CJ66&lt;1980),AND('Personal MTs'!S66&gt;7,'Personal MTs'!CJ66&gt;2016)),"Cek lagi","OK"))))))</f>
        <v>-</v>
      </c>
      <c r="CK66" s="103" t="str">
        <f>IF('Personal MTs'!S66="","-",IF('Personal MTs'!S66&lt;9,IF('Personal MTs'!CK66="","OK","Cek lagi Kolom S"),IF(AND('Personal MTs'!S66&lt;9,'Personal MTs'!CK66&lt;&gt;""),"Harap Dikosongkan",IF(AND('Personal MTs'!S66&lt;9,'Personal MTs'!CK66=""),"-",IF(AND('Personal MTs'!S66&gt;8,'Personal MTs'!CK66=""),"Wajib Diisi",IF(OR(AND('Personal MTs'!S66&gt;8,'Personal MTs'!CK66&lt;"01"),AND('Personal MTs'!S66&gt;8,'Personal MTs'!CK66&gt;"18")),"Tidak Valid","OK"))))))</f>
        <v>-</v>
      </c>
      <c r="CL66" s="103" t="str">
        <f>IF('Personal MTs'!S66="","-",IF('Personal MTs'!S66&lt;9,IF('Personal MTs'!CL66="","OK","Cek lagi Kolom S"),IF(AND('Personal MTs'!S66&lt;9,'Personal MTs'!CL66&lt;&gt;""),"Harap Dikosongkan",IF(AND('Personal MTs'!S66&lt;9,'Personal MTs'!CL66=""),"-",IF(AND('Personal MTs'!S66&gt;8,'Personal MTs'!CL66=""),"Wajib Diisi","OK")))))</f>
        <v>-</v>
      </c>
      <c r="CM66" s="103" t="str">
        <f>IF('Personal MTs'!S66="","-",IF('Personal MTs'!S66&lt;9,IF('Personal MTs'!CM66="","OK","Cek lagi Kolom S"),IF(AND('Personal MTs'!S66&lt;9,'Personal MTs'!CM66&lt;&gt;""),"Harap Dikosongkan",IF(AND('Personal MTs'!S66&lt;9,'Personal MTs'!CM66=""),"-",IF(AND('Personal MTs'!S66&gt;8,'Personal MTs'!CM66=""),"Wajib Diisi",IF(OR(AND('Personal MTs'!S66&gt;8,'Personal MTs'!CM66&lt;1980),AND('Personal MTs'!S66&gt;8,'Personal MTs'!CM66&gt;2016)),"Cek lagi","OK"))))))</f>
        <v>-</v>
      </c>
      <c r="CN66" s="103" t="str">
        <f>IF(AND('Personal MTs'!AH66=1,'Personal MTs'!U66=2,'Personal MTs'!AC66=1),IF(AND('Personal MTs'!AH66=1,'Personal MTs'!U66=2,'Personal MTs'!AC66=1,'Personal MTs'!CN66=""),"Wajib Diisi",IF(AND('Personal MTs'!AH66=1,'Personal MTs'!U66=2,'Personal MTs'!AC66=1,'Personal MTs'!CN66&lt;&gt;""),"OK","-")),IF('Personal MTs'!CN66&lt;&gt;"","Harap Dikosongkan","-"))</f>
        <v>-</v>
      </c>
      <c r="CO66" s="103" t="str">
        <f>IF(AND('Personal MTs'!AH66=1,'Personal MTs'!U66=2,'Personal MTs'!AC66=1),IF('Personal MTs'!CO66="","Wajib Diisi",IF(VALUE(RIGHT('Personal MTs'!CO66,4))&gt;2016,"Tahun cek lagi",IF(VALUE(RIGHT('Personal MTs'!CO66,4))&lt;1961,"Tahun cek lagi","OK"))),IF('Personal MTs'!CO66&lt;&gt;"","Harap dikosongkan","-"))</f>
        <v>-</v>
      </c>
      <c r="CP66" s="103" t="str">
        <f>IF(AND('Personal MTs'!AH66=1,'Personal MTs'!U66=2,'Personal MTs'!AC66=1,'Personal MTs'!V66=1),IF(AND('Personal MTs'!AH66=1,'Personal MTs'!U66=2,'Personal MTs'!AC66=1,'Personal MTs'!CP66="",,'Personal MTs'!V66=1),"Wajib Diisi",IF(AND('Personal MTs'!AH66=1,'Personal MTs'!U66=2,'Personal MTs'!AC66=1,'Personal MTs'!CP66&lt;&gt;"",'Personal MTs'!V66=1),"OK","-")),IF('Personal MTs'!CP66&lt;&gt;"","Harap Dikosongkan","-"))</f>
        <v>-</v>
      </c>
      <c r="CQ66" s="103" t="str">
        <f>IF(AND('Personal MTs'!AH66=1,'Personal MTs'!U66=2,'Personal MTs'!AC66=1,'Personal MTs'!V66=1),IF('Personal MTs'!CQ66="","Wajib Diisi",IF(VALUE(RIGHT('Personal MTs'!CQ66,4))&gt;2016,"Tahun cek lagi",IF(VALUE(RIGHT('Personal MTs'!CQ66,4))&lt;2006,"Tahun cek lagi","OK"))),IF('Personal MTs'!CQ66&lt;&gt;"","Harap dikosongkan","-"))</f>
        <v>-</v>
      </c>
      <c r="CR66" s="103" t="str">
        <f>IF(AND('Personal MTs'!AS66="",'Personal MTs'!CR66=""),"-",IF(AND('Personal MTs'!AS66=0,'Personal MTs'!CR66=""),"OK",IF(AND('Personal MTs'!AS66=1,'Personal MTs'!CR66=""),"Wajib Diisi",IF('Personal MTs'!AS66="",IF('Personal MTs'!CR66&lt;&gt;"","Harap dikosongkan","-"),IF('Personal MTs'!AS66&gt;1,IF('Personal MTs'!CR66="","-","Harap dikosongkan"),IF('Personal MTs'!CR66="","-",IF(LEN('Personal MTs'!CR66)&gt;54,"Tidak valid",IF(LEN('Personal MTs'!CR66)&lt;2,"Tidak valid",IF(VALUE('Personal MTs'!CR66)&lt;0,"Cek lagi","OK")))))))))</f>
        <v>-</v>
      </c>
      <c r="CS66" s="103" t="str">
        <f>IF(AND('Personal MTs'!AS66="",'Personal MTs'!CS66=""),"-",IF(AND('Personal MTs'!AS66=0,'Personal MTs'!CS66=""),"OK",IF(AND('Personal MTs'!AS66=1,'Personal MTs'!CS66=""),"Wajib Diisi",IF(OR('Personal MTs'!AS66="",'Personal MTs'!AS66=0),IF('Personal MTs'!CS66&lt;&gt;"","Harap dikosongkan","-"),IF('Personal MTs'!AS66&gt;1,IF('Personal MTs'!CS66="","-","Harap dikosongkan"),IF('Personal MTs'!CS66="","-",IF(('Personal MTs'!CS66)&gt;6,"Tidak Valid",IF(('Personal MTs'!CS66)&lt;1,"Tidak Valid",IF(VALUE('Personal MTs'!CS66)&lt;0,"Cek lagi","OK")))))))))</f>
        <v>-</v>
      </c>
      <c r="CT66" s="103" t="str">
        <f>IF(AND('Personal MTs'!AS66="",'Personal MTs'!CT66=""),"-",IF(AND('Personal MTs'!AS66=0,'Personal MTs'!CT66=""),"OK",IF(AND('Personal MTs'!AT66=1,'Personal MTs'!CT66=""),"Wajib Diisi",IF(AND('Personal MTs'!AT66&gt;1,'Personal MTs'!CT66=""),"OK",IF(AND('Personal MTs'!AT66&lt;&gt;1,'Personal MTs'!CT66&lt;&gt;""),"Harap Dikosongkan",IF(AND('Personal MTs'!AT66=1,'Personal MTs'!CT66&lt;&gt;""),IF(VALUE(RIGHT('Personal MTs'!CT66,4))&gt;2016,"Tahun cek lagi",IF(VALUE(RIGHT('Personal MTs'!CT66,4))&lt;2006,"Tahun cek lagi","OK")),"-"))))))</f>
        <v>-</v>
      </c>
      <c r="CU66" s="103" t="str">
        <f>IF(AND('Personal MTs'!AS66="",'Personal MTs'!CU66=""),"-",IF(AND('Personal MTs'!AS66=0,'Personal MTs'!CU66=""),"OK",IF(AND('Personal MTs'!AT66=1,'Personal MTs'!CU66=""),"Wajib Diisi",IF(AND('Personal MTs'!AT66&gt;1,'Personal MTs'!CT66=""),"OK",IF(AND('Personal MTs'!AT66&lt;&gt;1,'Personal MTs'!CU66&lt;&gt;""),"Harap Dikosongkan",IF(AND('Personal MTs'!AT66=1,'Personal MTs'!CU66&lt;&gt;""),IF(LEN('Personal MTs'!CU66)&gt;54,"Tidak Valid",IF(LEN('Personal MTs'!CU66)&lt;2,"Tidak Valid","OK")),"-"))))))</f>
        <v>-</v>
      </c>
      <c r="CV66" s="103" t="str">
        <f>IF(AND('Personal MTs'!AS66="",'Personal MTs'!CV66=""),"-",IF(AND('Personal MTs'!AS66=0,'Personal MTs'!CV66=""),"OK",IF(AND('Personal MTs'!AT66=1,'Personal MTs'!CV66=""),"Wajib Diisi",IF(AND('Personal MTs'!AT66&gt;1,'Personal MTs'!CV66=""),"OK",IF(AND('Personal MTs'!AT66&lt;&gt;1,'Personal MTs'!CV66&lt;&gt;""),"Harap Dikosongkan",IF(AND('Personal MTs'!AT66=1,'Personal MTs'!CV66&lt;&gt;""),IF(VALUE(RIGHT('Personal MTs'!CV66,4))&gt;2016,"Tahun cek lagi",IF(VALUE(RIGHT('Personal MTs'!CV66,4))&lt;2006,"Tahun cek lagi","OK")),"-"))))))</f>
        <v>-</v>
      </c>
      <c r="CW66" s="103" t="str">
        <f>IF(AND('Personal MTs'!AS66="",'Personal MTs'!CW66=""),"-",IF(AND('Personal MTs'!AS66=0,'Personal MTs'!CW66=""),"OK",IF(AND('Personal MTs'!AS66=1,'Personal MTs'!CW66=""),"Wajib Diisi",IF(AND('Personal MTs'!AS66&lt;&gt;1,'Personal MTs'!CW66&lt;&gt;""),"Harap Dikosongkan",IF(AND('Personal MTs'!AS66=1,'Personal MTs'!CW66&lt;&gt;""),IF(LEN('Personal MTs'!CW66)&gt;3,"Tidak Valid",IF(LEN('Personal MTs'!CW66)&lt;3,"Tidak Valid","OK")),"-")))))</f>
        <v>-</v>
      </c>
      <c r="CX66" s="103" t="str">
        <f>IF(AND('Personal MTs'!AS66="",'Personal MTs'!CX66=""),"-",IF(AND('Personal MTs'!AS66=0,'Personal MTs'!CX66=""),"OK",IF(AND('Personal MTs'!AS66=1,'Personal MTs'!CX66=""),"Wajib Diisi",IF(AND('Personal MTs'!AS66&lt;&gt;1,'Personal MTs'!CX66&lt;&gt;""),"Harap Dikosongkan",IF(AND('Personal MTs'!AS66=1,'Personal MTs'!CX66&lt;&gt;""),"OK","-")))))</f>
        <v>-</v>
      </c>
    </row>
    <row r="67" spans="1:102" s="23" customFormat="1" ht="15" customHeight="1">
      <c r="A67" s="30" t="str">
        <f>IF('Personal MTs'!A67="","-",IF(LEN('Personal MTs'!A67)&lt;&gt;12,"Tidak valid","OK"))</f>
        <v>-</v>
      </c>
      <c r="B67" s="30" t="str">
        <f>IF('Personal MTs'!B67="","-",IF(LEN('Personal MTs'!B67)&lt;&gt;8,"Tidak valid","OK"))</f>
        <v>-</v>
      </c>
      <c r="C67" s="31" t="str">
        <f>IF('Personal MTs'!C67="","-",IF(LEN('Personal MTs'!C67)&lt;5,"Cek lagi","OK"))</f>
        <v>-</v>
      </c>
      <c r="D67" s="30" t="str">
        <f>IF('Personal MTs'!D67="","-",IF('Personal MTs'!D67="MTsN","OK",IF('Personal MTs'!D67="MTsS","OK","Tidak valid")))</f>
        <v>-</v>
      </c>
      <c r="E67" s="30" t="str">
        <f>IF('Personal MTs'!E67="","-",IF(LEN('Personal MTs'!E67)&lt;5,"Cek lagi","OK"))</f>
        <v>-</v>
      </c>
      <c r="F67" s="30" t="str">
        <f>IF('Personal MTs'!F67="","-",IF(LEN('Personal MTs'!F67)&lt;4,"Cek lagi","OK"))</f>
        <v>-</v>
      </c>
      <c r="G67" s="30" t="str">
        <f>IF('Personal MTs'!G67="","-",IF(LEN('Personal MTs'!G67)&lt;4,"Cek lagi","OK"))</f>
        <v>-</v>
      </c>
      <c r="H67" s="30" t="str">
        <f>IF('Personal MTs'!H67="","-",IF(LEN('Personal MTs'!H67)&lt;4,"Cek lagi","OK"))</f>
        <v>-</v>
      </c>
      <c r="I67" s="30" t="str">
        <f>IF('Personal MTs'!I67="","-",IF(LEN('Personal MTs'!I67)&lt;4,"Cek lagi","OK"))</f>
        <v>-</v>
      </c>
      <c r="J67" s="30" t="str">
        <f>IF('Personal MTs'!J67="","-",IF(LEN('Personal MTs'!J67)&lt;&gt;5,"Tidak valid","OK"))</f>
        <v>-</v>
      </c>
      <c r="K67" s="30" t="str">
        <f>IF('Personal MTs'!K67="","-",IF(LEN('Personal MTs'!K67)&lt;&gt;18,"Tidak valid",IF(VALUE('Personal MTs'!K67)&lt;0,"Cek lagi","OK")))</f>
        <v>-</v>
      </c>
      <c r="L67" s="30" t="str">
        <f>IF('Personal MTs'!L67="","-",IF(LEN('Personal MTs'!L67)&lt;&gt;16,"Tidak valid","OK"))</f>
        <v>-</v>
      </c>
      <c r="M67" s="30" t="str">
        <f>IF('Personal MTs'!M67="","-",IF(LEN('Personal MTs'!M67)&lt;4,"Cek lagi","OK"))</f>
        <v>-</v>
      </c>
      <c r="N67" s="30" t="str">
        <f>IF('Personal MTs'!N67="","-",IF(LEN('Personal MTs'!N67)&lt;16,"Tidak valid","OK"))</f>
        <v>-</v>
      </c>
      <c r="O67" s="30" t="str">
        <f>IF('Personal MTs'!O67="","-",IF(LEN('Personal MTs'!O67)&lt;4,"Cek lagi","OK"))</f>
        <v>-</v>
      </c>
      <c r="P67" s="31" t="str">
        <f>IF('Personal MTs'!P67="","-",IF(VALUE(LEFT('Personal MTs'!P67,2))&gt;31,"Tanggal tidak valid",IF(VALUE(LEFT(RIGHT('Personal MTs'!P67,7),2))&gt;12,"Bulan tidak valid",IF(VALUE(RIGHT('Personal MTs'!P67,4))&gt;2000,"Umur terlalu muda",IF(VALUE(RIGHT('Personal MTs'!P67,4))&lt;1945,"Umur terlalu tua","OK")))))</f>
        <v>-</v>
      </c>
      <c r="Q67" s="30" t="str">
        <f>IF('Personal MTs'!Q67="","-",IF('Personal MTs'!Q67="L","OK",IF('Personal MTs'!Q67="P","OK","Tidak valid")))</f>
        <v>-</v>
      </c>
      <c r="R67" s="30" t="str">
        <f>IF('Personal MTs'!R67="","-",IF(LEN('Personal MTs'!R67)&lt;4,"Cek lagi","OK"))</f>
        <v>-</v>
      </c>
      <c r="S67" s="30" t="str">
        <f>IF('Personal MTs'!S67="","-",IF('Personal MTs'!S67&gt;9,"Tidak valid","OK"))</f>
        <v>-</v>
      </c>
      <c r="T67" s="30" t="str">
        <f>IF('Personal MTs'!S67="","-",IF('Personal MTs'!S67&gt;2,IF('Personal MTs'!T67="","Wajib Diisi",IF(VALUE('Personal MTs'!T67)&gt;18,"Tidak valid","OK")),IF('Personal MTs'!S67&lt;3,IF('Personal MTs'!T67="","OK","Harap dikosongkan"))))</f>
        <v>-</v>
      </c>
      <c r="U67" s="30" t="str">
        <f>IF('Personal MTs'!U67="","-",IF('Personal MTs'!U67&gt;2,"Tidak valid",IF('Personal MTs'!U67&lt;1,"Tidak valid","OK")))</f>
        <v>-</v>
      </c>
      <c r="V67" s="30" t="str">
        <f>IF('Personal MTs'!U67="",IF('Personal MTs'!V67="","-","Tidak valid"),IF('Personal MTs'!U67=2,IF('Personal MTs'!V67="","Wajib Diisi",IF(VALUE('Personal MTs'!V67)&gt;1,"Tidak valid","OK")),IF('Personal MTs'!U67=1,IF('Personal MTs'!V67="","OK","Harap dikosongkan"))))</f>
        <v>-</v>
      </c>
      <c r="W67" s="31" t="str">
        <f>IF('Personal MTs'!U67=1,"OK",IF('Personal MTs'!V67="",IF('Personal MTs'!W67&lt;&gt;"","Harap dikosongkan","-"),IF('Personal MTs'!V67=0,IF('Personal MTs'!W67&lt;&gt;"","Harap dikosongkan","OK"),IF('Personal MTs'!W67="","Wajib Diisi",IF(VALUE(LEFT('Personal MTs'!W67,2))&gt;31,"Tanggal tidak valid",IF(VALUE(LEFT(RIGHT('Personal MTs'!W67,7),2))&gt;12,"Bulan tidak valid",IF(VALUE(RIGHT('Personal MTs'!W67,4))&gt;2016,"Tahun cek lagi",IF(VALUE(RIGHT('Personal MTs'!W67,4))&lt;1990,"Tahun cek lagi","OK"))))))))</f>
        <v>-</v>
      </c>
      <c r="X67" s="30" t="str">
        <f>IF('Personal MTs'!U67="","-",IF('Personal MTs'!U67=1,IF('Personal MTs'!X67="","Wajib Diisi",IF(VALUE(LEFT('Personal MTs'!X67,2))&gt;14,"Tidak valid","OK")),IF('Personal MTs'!U67=2,(IF('Personal MTs'!V67&lt;1,IF('Personal MTs'!X67="","OK","Harap dikosongkan"),IF('Personal MTs'!X67="","Wajib Diisi",IF(VALUE(LEFT('Personal MTs'!X67,2))&gt;14,"Tidak valid","OK")))))))</f>
        <v>-</v>
      </c>
      <c r="Y67" s="31" t="str">
        <f>IF('Personal MTs'!U67="","-",IF('Personal MTs'!U67=2,"OK",IF('Personal MTs'!U67=1,IF('Personal MTs'!Y67="","Wajib Diisi",IF('Personal MTs'!Y67="","-",IF(VALUE(LEFT('Personal MTs'!Y67,2))&gt;31,"Tanggal tidak valid",IF(VALUE(LEFT(RIGHT('Personal MTs'!Y67,7),2))&gt;12,"Bulan tidak valid",IF(VALUE(RIGHT('Personal MTs'!Y67,4))&gt;2016,"Tahun cek lagi",IF(VALUE(RIGHT('Personal MTs'!Y67,4))&lt;1960,"Tahun cek lagi","OK")))))))))</f>
        <v>-</v>
      </c>
      <c r="Z67" s="31" t="str">
        <f>IF('Personal MTs'!Z67="","-",IF(VALUE(LEFT('Personal MTs'!Z67,2))&gt;31,"Tanggal tidak valid",IF(VALUE(LEFT(RIGHT('Personal MTs'!Z67,7),2))&gt;12,"Bulan tidak valid",IF(VALUE(RIGHT('Personal MTs'!Z67,4))&gt;2016,"Tahun cek lagi",IF(VALUE(RIGHT('Personal MTs'!Z67,4))&lt;1960,"Tahun cek lagi","OK")))))</f>
        <v>-</v>
      </c>
      <c r="AA67" s="31" t="str">
        <f>IF('Personal MTs'!AA67="","-",IF(VALUE(LEFT('Personal MTs'!AA67,2))&gt;31,"Tanggal tidak valid",IF(VALUE(LEFT(RIGHT('Personal MTs'!AA67,7),2))&gt;12,"Bulan tidak valid",IF(VALUE(RIGHT('Personal MTs'!AA67,4))&gt;2016,"Tahun cek lagi",IF(VALUE(RIGHT('Personal MTs'!AA67,4))&lt;1960,"Tahun cek lagi","OK")))))</f>
        <v>-</v>
      </c>
      <c r="AB67" s="30" t="str">
        <f>IF('Personal MTs'!AB67="","-",IF('Personal MTs'!AB67&gt;6,"Tidak valid",IF('Personal MTs'!AB67&lt;1,"Tidak valid","OK")))</f>
        <v>-</v>
      </c>
      <c r="AC67" s="30" t="str">
        <f>IF('Personal MTs'!AC67="","-",IF('Personal MTs'!AC67&gt;4,"Tidak valid",IF('Personal MTs'!AC67&lt;1,"Tidak valid","OK")))</f>
        <v>-</v>
      </c>
      <c r="AD67" s="30" t="str">
        <f>IF('Personal MTs'!AD67="","-",IF('Personal MTs'!AD67&gt;20000000,"Cek lagi","OK"))</f>
        <v>-</v>
      </c>
      <c r="AE67" s="30" t="str">
        <f>IF('Personal MTs'!AE67="","-",IF('Personal MTs'!AE67&gt;2,"Tidak valid",IF('Personal MTs'!AE67&lt;1,"Tidak valid","OK")))</f>
        <v>-</v>
      </c>
      <c r="AF67" s="30" t="str">
        <f>IF('Personal MTs'!AE67="",IF('Personal MTs'!AF67="","-","Harap dikosongkan"),IF('Personal MTs'!AE67=1,IF('Personal MTs'!AF67="","OK","Harap dikosongkan"),IF('Personal MTs'!AF67="","Wajib Diisi",IF('Personal MTs'!AF67&gt;8,"Tidak valid",IF('Personal MTs'!AF67&lt;1,"Tidak valid","OK")))))</f>
        <v>-</v>
      </c>
      <c r="AG67" s="53" t="str">
        <f>IF('Personal MTs'!AE67=1,IF('Personal MTs'!AG67="","OK","Harap dikosongkan"),IF('Personal MTs'!AF67="",IF('Personal MTs'!AF67="","-","Harap dikosongkan"),IF('Personal MTs'!AF67="",IF('Personal MTs'!AG67="","OK","Harap dikosongkan"),IF('Personal MTs'!AF67&lt;&gt;"",IF('Personal MTs'!AG67="","Wajib Diisi",IF(LEN('Personal MTs'!AG67)&lt;&gt;8,"Tidak valid","OK"))))))</f>
        <v>-</v>
      </c>
      <c r="AH67" s="30" t="str">
        <f>IF('Personal MTs'!AH67="","-",IF('Personal MTs'!AH67&gt;2,"Tidak valid",IF('Personal MTs'!AH67&lt;1,"Tidak valid","OK")))</f>
        <v>-</v>
      </c>
      <c r="AI67" s="30" t="str">
        <f>IF('Personal MTs'!AI67="","-",IF('Personal MTs'!AI67&gt;5,"Tidak valid",IF('Personal MTs'!AI67&lt;1,"Tidak valid","OK")))</f>
        <v>-</v>
      </c>
      <c r="AJ67" s="30" t="str">
        <f>IF('Personal MTs'!AH67="",IF('Personal MTs'!AJ67="","-","Kolom AA Wajib Diisi"),IF('Personal MTs'!AH67=1,IF('Personal MTs'!AJ67="","Wajib Diisi",IF(VALUE('Personal MTs'!AJ67)&gt;0,IF(VALUE('Personal MTs'!AJ67)&lt;34,"OK","Tidak valid"))),IF('Personal MTs'!AH67&gt;1,IF('Personal MTs'!AJ67="","OK","Harap dikosongkan"))))</f>
        <v>-</v>
      </c>
      <c r="AK67" s="30" t="str">
        <f>IF('Personal MTs'!AH67&amp;'Personal MTs'!AJ67&amp;'Personal MTs'!AK67="","-",IF(VALUE('Personal MTs'!AH67&amp;'Personal MTs'!AJ67&amp;'Personal MTs'!AK67)=2,"OK",IF('Personal MTs'!AJ67="",IF(VALUE('Personal MTs'!AK67)&gt;0,"Harap dikosongkan","-"),IF('Personal MTs'!AJ67&lt;&gt;"",IF(VALUE('Personal MTs'!AK67)&gt;0,IF(VALUE('Personal MTs'!AK67)&gt;50,"Cek lagi","OK"),"Wajib Diisi")))))</f>
        <v>-</v>
      </c>
      <c r="AL67" s="30" t="str">
        <f>IF('Personal MTs'!AH67="",IF('Personal MTs'!AL67="","-","Kolom Z Wajib Diisi"),IF('Personal MTs'!AH67=2,IF('Personal MTs'!AL67="","Wajib Diisi",IF(VALUE('Personal MTs'!AL67)&gt;0,IF(VALUE('Personal MTs'!AL67)&lt;9,"OK","Tidak valid"))),IF('Personal MTs'!AH67=1,IF('Personal MTs'!AL67="","OK","Harap dikosongkan"))))</f>
        <v>-</v>
      </c>
      <c r="AM67" s="30" t="str">
        <f>IF('Personal MTs'!AM67="","-",IF('Personal MTs'!AM67&gt;8,"Tidak valid","OK"))</f>
        <v>-</v>
      </c>
      <c r="AN67" s="30" t="str">
        <f>IF('Personal MTs'!AM67="",IF('Personal MTs'!AN67="","-",IF('Personal MTs'!AN67&lt;&gt;"","Kolom AC Wajib Diisi","OK")),IF('Personal MTs'!AM67&lt;&gt;"",IF('Personal MTs'!AN67="","Wajib Diisi",IF(VALUE('Personal MTs'!AN67)&gt;24,"Cek lagi","OK"))))</f>
        <v>-</v>
      </c>
      <c r="AO67" s="30" t="str">
        <f>IF('Personal MTs'!AO67="","-",IF('Personal MTs'!AO67&gt;8,"Tidak valid","OK"))</f>
        <v>-</v>
      </c>
      <c r="AP67" s="53" t="str">
        <f>IF('Personal MTs'!AO67="",IF('Personal MTs'!AP67="","-","Harap dikosongkan"),IF('Personal MTs'!AO67&lt;&gt;"",IF('Personal MTs'!AP67="","Wajib Diisi",IF(LEN('Personal MTs'!AP67)&lt;&gt;8,"Tidak valid","OK"))))</f>
        <v>-</v>
      </c>
      <c r="AQ67" s="30" t="str">
        <f>IF('Personal MTs'!AO67="",IF('Personal MTs'!AQ67="","-","Kolom AG Wajib Diisi"),IF('Personal MTs'!AO67&lt;9,IF('Personal MTs'!AQ67="","Wajib Diisi",IF(VALUE('Personal MTs'!AQ67)&lt;34,IF(VALUE('Personal MTs'!AQ67)&gt;0,"OK","Tidak valid")))))</f>
        <v>-</v>
      </c>
      <c r="AR67" s="30" t="str">
        <f>IF('Personal MTs'!AO67="",IF('Personal MTs'!AR67="","-",IF('Personal MTs'!AR67&lt;&gt;"","Kolom AG Wajib Diisi","OK")),IF('Personal MTs'!AO67&lt;&gt;"",IF('Personal MTs'!AR67="","Wajib Diisi",IF(VALUE('Personal MTs'!AR67)&gt;50,"Cek lagi","OK"))))</f>
        <v>-</v>
      </c>
      <c r="AS67" s="30" t="str">
        <f>IF('Personal MTs'!AS67="","-",IF('Personal MTs'!AS67&gt;1,"Tidak valid",IF('Personal MTs'!AS67&lt;0,"Tidak valid","OK")))</f>
        <v>-</v>
      </c>
      <c r="AT67" s="30" t="str">
        <f>IF('Personal MTs'!AS67="",IF('Personal MTs'!AT67&lt;&gt;"","Harap dikosongkan","-"),IF('Personal MTs'!AS67=0,IF('Personal MTs'!AT67&lt;&gt;"","Harap dikosongkan","OK"),IF('Personal MTs'!AT67="","Wajib Diisi",IF('Personal MTs'!AT67&gt;3,"Tidak valid",IF('Personal MTs'!AT67&lt;1,"Tidak valid","OK")))))</f>
        <v>-</v>
      </c>
      <c r="AU67" s="30" t="str">
        <f>IF('Personal MTs'!AS67="",IF('Personal MTs'!AU67&lt;&gt;"","Harap dikosongkan","-"),IF('Personal MTs'!AT67&lt;&gt;1,IF('Personal MTs'!AU67="","OK","Harap dikosongkan"),IF('Personal MTs'!AU67="","Wajib Diisi",IF('Personal MTs'!AU67&gt;2016,"Cek lagi",IF('Personal MTs'!AU67&lt;2005,"Cek lagi","OK")))))</f>
        <v>-</v>
      </c>
      <c r="AV67" s="30" t="str">
        <f>IF('Personal MTs'!AS67="",IF('Personal MTs'!AV67&lt;&gt;"","Harap dikosongkan","-"),IF('Personal MTs'!AT67&lt;&gt;1,IF('Personal MTs'!AV67="","OK","Harap dikosongkan"),IF('Personal MTs'!AV67="","Wajib Diisi",IF(VALUE('Personal MTs'!AV67)&gt;33,"Tidak valid",IF(VALUE('Personal MTs'!AV67)&lt;1,"Tidak valid","OK")))))</f>
        <v>-</v>
      </c>
      <c r="AW67" s="30" t="str">
        <f>IF('Personal MTs'!AS67="",IF('Personal MTs'!AW67="","-","Harap dikosongkan"),IF('Personal MTs'!AS67=0,IF('Personal MTs'!AW67="","OK","Harap dikosongkan"),IF('Personal MTs'!AT67="",IF('Personal MTs'!AW67="","-","Harap dikosongkan"),IF('Personal MTs'!AT67&lt;&gt;1,IF('Personal MTs'!AW67="","OK","Harap dikosongkan"),IF('Personal MTs'!AW67="","OK",IF(LEN('Personal MTs'!AW67)&lt;12,"Tidak valid",IF(LEN('Personal MTs'!AW67)&gt;14,"Tidak valid","OK")))))))</f>
        <v>-</v>
      </c>
      <c r="AX67" s="31" t="str">
        <f>IF('Personal MTs'!AS67="",IF('Personal MTs'!AX67="","-","Harap dikosongkan"),IF('Personal MTs'!AS67=0,IF('Personal MTs'!AX67="","OK","Harap dikosongkan"),IF('Personal MTs'!AT67="",IF('Personal MTs'!AX67="","-","Harap dikosongkan"),IF('Personal MTs'!AT67&lt;&gt;1,IF('Personal MTs'!AX67="","OK","Harap dikosongkan"),IF('Personal MTs'!AW67="",IF('Personal MTs'!AX67="","OK","Harap dikosongkan"),IF('Personal MTs'!AX67="","Wajib diisi",IF(LEN('Personal MTs'!AX67)&lt;5,"Cek lagi","OK")))))))</f>
        <v>-</v>
      </c>
      <c r="AY67" s="31" t="str">
        <f>IF('Personal MTs'!AS67="",IF('Personal MTs'!AY67="","-","Harap dikosongkan"),IF('Personal MTs'!AS67=0,IF('Personal MTs'!AY67="","OK","Harap dikosongkan"),IF('Personal MTs'!AT67="",IF('Personal MTs'!AY67="","-","Harap dikosongkan"),IF('Personal MTs'!AT67&lt;&gt;1,IF('Personal MTs'!AY67="","OK","Harap dikosongkan"),IF('Personal MTs'!AW67="",IF('Personal MTs'!AY67="","OK","Harap dikosongkan"),IF('Personal MTs'!AY67="","Wajib diisi",IF(VALUE(LEFT('Personal MTs'!AY67,2))&gt;31,"Tanggal tidak valid",IF(VALUE(LEFT(RIGHT('Personal MTs'!AY67,7),2))&gt;12,"Bulan tidak valid",IF(VALUE(RIGHT('Personal MTs'!AY67,4))&gt;2016,"Tahun cek lagi",IF(VALUE(RIGHT('Personal MTs'!AY67,4))&lt;2005,"Tahun cek lagi","OK"))))))))))</f>
        <v>-</v>
      </c>
      <c r="AZ67" s="30" t="str">
        <f>IF('Personal MTs'!AS67="",IF('Personal MTs'!AZ67="","-","Harap dikosongkan"),IF('Personal MTs'!AS67=0,IF('Personal MTs'!AZ67="","OK","Harap dikosongkan"),IF('Personal MTs'!AT67="",IF('Personal MTs'!AZ67="","-","Harap dikosongkan"),IF('Personal MTs'!AT67&lt;&gt;1,IF('Personal MTs'!AZ67="","OK","Harap dikosongkan"),IF('Personal MTs'!AW67="",IF('Personal MTs'!AZ67="","OK","Harap dikosongkan"),IF('Personal MTs'!AW67&lt;&gt;"",IF('Personal MTs'!AZ67="","Wajib diisi",IF('Personal MTs'!AZ67&gt;1,"Tidak valid","OK"))))))))</f>
        <v>-</v>
      </c>
      <c r="BA67" s="30" t="str">
        <f>IF('Personal MTs'!AS67="",IF('Personal MTs'!BA67="","-","Harap dikosongkan"),IF('Personal MTs'!AS67=0,IF('Personal MTs'!BA67="","OK","Harap dikosongkan"),IF('Personal MTs'!AT67="",IF('Personal MTs'!BA67="","-","Harap dikosongkan"),IF('Personal MTs'!AT67&lt;&gt;1,IF('Personal MTs'!BA67="","OK","Harap dikosongkan"),IF('Personal MTs'!AZ67=0,IF('Personal MTs'!BA67="","OK","Harap dikosongkan"),IF('Personal MTs'!AZ67=1,IF('Personal MTs'!BA67="","Wajib diisi",IF('Personal MTs'!AZ67="",IF('Personal MTs'!BA67="","-","Harap dikosongkan"),IF('Personal MTs'!AZ67=0,IF('Personal MTs'!BA67="","OK","Harap dikosongkan"),IF('Personal MTs'!BA67="","Wajib diisi",IF('Personal MTs'!BA67&gt;2016,"Tidak valid",IF('Personal MTs'!BA67&lt;2005,"Tidak valid",IF('Personal MTs'!BA67&gt;'Personal MTs'!BA67,"Cek lagi","OK")))))))))))))</f>
        <v>-</v>
      </c>
      <c r="BB67" s="30" t="str">
        <f>IF('Personal MTs'!AS67="",IF('Personal MTs'!BB67="","-","Harap dikosongkan"),IF('Personal MTs'!AS67=0,IF('Personal MTs'!BB67="","OK","Harap dikosongkan"),IF('Personal MTs'!AT67="",IF('Personal MTs'!BB67="","-","Harap dikosongkan"),IF('Personal MTs'!AT67&lt;&gt;1,IF('Personal MTs'!BB67="","OK","Harap dikosongkan"),IF('Personal MTs'!AZ67=0,IF('Personal MTs'!BB67="","OK","Harap dikosongkan"),IF('Personal MTs'!AZ67=1,IF('Personal MTs'!BB67="","Wajib diisi",IF('Personal MTs'!AZ67="",IF('Personal MTs'!BB67="","-","Harap dikosongkan"),IF('Personal MTs'!AZ67=0,IF('Personal MTs'!BB67="","OK","Harap dikosongkan"),IF('Personal MTs'!BB67="","Wajib diisi",IF('Personal MTs'!BB67&gt;20000000,"Cek lagi",IF('Personal MTs'!BB67&lt;100000,"Cek lagi","OK"))))))))))))</f>
        <v>-</v>
      </c>
      <c r="BC67" s="30" t="str">
        <f>IF('Personal MTs'!BC67="","-",IF('Personal MTs'!BC67&gt;1,"Tidak valid","OK"))</f>
        <v>-</v>
      </c>
      <c r="BD67" s="30" t="str">
        <f>IF('Personal MTs'!BC67="",IF('Personal MTs'!BD67="","-","Harap dikosongkan"),IF('Personal MTs'!BC67=0,IF('Personal MTs'!BD67="","OK","Harap dikosongkan"),IF('Personal MTs'!BD67="","Wajib Diisi",IF('Personal MTs'!BD67&gt;2016,"Tidak valid",IF('Personal MTs'!BD67&lt;2005,"Tidak valid","OK")))))</f>
        <v>-</v>
      </c>
      <c r="BE67" s="30" t="str">
        <f>IF('Personal MTs'!BC67="",IF('Personal MTs'!BE67="","-","Harap dikosongkan"),IF('Personal MTs'!BC67=0,IF('Personal MTs'!BE67="","OK","Harap dikosongkan"),IF('Personal MTs'!BE67="","Wajib Diisi",IF('Personal MTs'!BE67&gt;2000000,"Cek lagi",IF('Personal MTs'!BE67&lt;50000,"Cek lagi","OK")))))</f>
        <v>-</v>
      </c>
      <c r="BF67" s="30" t="str">
        <f>IF('Personal MTs'!BF67="","-",IF('Personal MTs'!BF67&gt;1,"Tidak valid","OK"))</f>
        <v>-</v>
      </c>
      <c r="BG67" s="30" t="str">
        <f>IF('Personal MTs'!BF67="",IF('Personal MTs'!BG67&lt;&gt;"","Harap dikosongkan","-"),IF('Personal MTs'!BF67=0,IF('Personal MTs'!BG67&lt;&gt;"","Harap dikosongkan","OK"),IF('Personal MTs'!BG67="","Wajib Diisi",IF('Personal MTs'!BG67&gt;4,"Tidak valid",IF('Personal MTs'!BG67&lt;1,"Tidak valid","OK")))))</f>
        <v>-</v>
      </c>
      <c r="BH67" s="30" t="str">
        <f>IF('Personal MTs'!BF67="",IF('Personal MTs'!BH67&lt;&gt;"","Harap dikosongkan","-"),IF('Personal MTs'!BF67=0,IF('Personal MTs'!BH67&lt;&gt;"","Harap dikosongkan","OK"),IF('Personal MTs'!BH67="","Wajib Diisi",IF('Personal MTs'!BH67&gt;4,"Tidak valid",IF('Personal MTs'!BH67&lt;1,"Tidak valid","OK")))))</f>
        <v>-</v>
      </c>
      <c r="BI67" s="30" t="str">
        <f>IF('Personal MTs'!BF67="",IF('Personal MTs'!BI67&lt;&gt;"","Harap dikosongkan","-"),IF('Personal MTs'!BF67=0,IF('Personal MTs'!BI67&lt;&gt;"","Harap dikosongkan","OK"),IF('Personal MTs'!BI67="","Wajib Diisi",IF('Personal MTs'!BI67&gt;2015,"Tidak valid",IF('Personal MTs'!BI67&lt;1980,"Tidak valid","OK")))))</f>
        <v>-</v>
      </c>
      <c r="BJ67" s="30" t="str">
        <f>IF('Personal MTs'!BJ67="","-",IF('Personal MTs'!BJ67&gt;1,"Tidak valid","OK"))</f>
        <v>-</v>
      </c>
      <c r="BK67" s="30" t="str">
        <f>IF('Personal MTs'!BJ67="",IF('Personal MTs'!BK67&lt;&gt;"","Kolom BJ harus diisi","-"),IF('Personal MTs'!BJ67=0,IF('Personal MTs'!BK67&lt;&gt;"","Harap dikosongkan","OK"),IF('Personal MTs'!BK67="","Wajib Diisi",IF('Personal MTs'!BK67&gt;2016,"Tidak valid",IF('Personal MTs'!BK67&lt;1980,"Tidak valid","OK")))))</f>
        <v>-</v>
      </c>
      <c r="BL67" s="30" t="str">
        <f>IF('Personal MTs'!BL67="","-",IF('Personal MTs'!BL67&gt;1,"Tidak valid","OK"))</f>
        <v>-</v>
      </c>
      <c r="BM67" s="30" t="str">
        <f>IF('Personal MTs'!BL67="",IF('Personal MTs'!BM67&lt;&gt;"","Kolom BL harus diisi","-"),IF('Personal MTs'!BL67=0,IF('Personal MTs'!BM67&lt;&gt;"","Harap dikosongkan","OK"),IF('Personal MTs'!BM67="","Wajib Diisi",IF('Personal MTs'!BM67&gt;2016,"Tidak valid",IF('Personal MTs'!BM67&lt;1980,"Tidak valid","OK")))))</f>
        <v>-</v>
      </c>
      <c r="BN67" s="30" t="str">
        <f>IF('Personal MTs'!BN67="","-",IF('Personal MTs'!BN67&gt;1,"Tidak valid","OK"))</f>
        <v>-</v>
      </c>
      <c r="BO67" s="30" t="str">
        <f>IF('Personal MTs'!BN67="",IF('Personal MTs'!BO67&lt;&gt;"","Kolom BN harus diisi","-"),IF('Personal MTs'!BN67=0,IF('Personal MTs'!BO67&lt;&gt;"","Harap dikosongkan","OK"),IF('Personal MTs'!BO67="","Wajib Diisi",IF('Personal MTs'!BO67&gt;2016,"Tidak valid",IF('Personal MTs'!BO67&lt;1980,"Tidak valid","OK")))))</f>
        <v>-</v>
      </c>
      <c r="BP67" s="30" t="str">
        <f>IF('Personal MTs'!BP67="","-",IF('Personal MTs'!BP67&gt;1,"Tidak valid","OK"))</f>
        <v>-</v>
      </c>
      <c r="BQ67" s="30" t="str">
        <f>IF('Personal MTs'!BP67="",IF('Personal MTs'!BQ67&lt;&gt;"","Kolom BP harus diisi","-"),IF('Personal MTs'!BP67=0,IF('Personal MTs'!BQ67&lt;&gt;"","Harap dikosongkan","OK"),IF('Personal MTs'!BQ67="","Wajib Diisi",IF('Personal MTs'!BQ67&gt;2016,"Tidak valid",IF('Personal MTs'!BQ67&lt;1980,"Tidak valid","OK")))))</f>
        <v>-</v>
      </c>
      <c r="BR67" s="30" t="str">
        <f>IF('Personal MTs'!BR67="","-",IF('Personal MTs'!BR67&gt;1,"Tidak valid","OK"))</f>
        <v>-</v>
      </c>
      <c r="BS67" s="30" t="str">
        <f>IF('Personal MTs'!BR67="",IF('Personal MTs'!BS67&lt;&gt;"","Kolom BR harus diisi","-"),IF('Personal MTs'!BR67=0,IF('Personal MTs'!BS67&lt;&gt;"","Harap dikosongkan","OK"),IF('Personal MTs'!BS67="","Wajib Diisi",IF('Personal MTs'!BS67&gt;2016,"Tidak valid",IF('Personal MTs'!BS67&lt;1980,"Tidak valid","OK")))))</f>
        <v>-</v>
      </c>
      <c r="BT67" s="30" t="str">
        <f>IF('Personal MTs'!BT67="","-",IF(LEN('Personal MTs'!BT67)&lt;5,"Cek lagi","OK"))</f>
        <v>-</v>
      </c>
      <c r="BU67" s="30" t="str">
        <f>IF('Personal MTs'!BU67="","-",IF(LEN('Personal MTs'!BU67)&lt;4,"Cek lagi","OK"))</f>
        <v>-</v>
      </c>
      <c r="BV67" s="30" t="str">
        <f>IF('Personal MTs'!BV67="","-",IF(LEN('Personal MTs'!BV67)&lt;4,"Cek lagi","OK"))</f>
        <v>-</v>
      </c>
      <c r="BW67" s="30" t="str">
        <f>IF('Personal MTs'!BW67="","-",IF(LEN('Personal MTs'!BW67)&lt;4,"Cek lagi","OK"))</f>
        <v>-</v>
      </c>
      <c r="BX67" s="30" t="str">
        <f>IF('Personal MTs'!BX67="","-",IF(LEN('Personal MTs'!BX67)&lt;4,"Cek lagi","OK"))</f>
        <v>-</v>
      </c>
      <c r="BY67" s="30" t="str">
        <f>IF('Personal MTs'!BY67="","-",IF(LEN('Personal MTs'!BY67)&lt;&gt;5,"Tidak valid","OK"))</f>
        <v>-</v>
      </c>
      <c r="BZ67" s="30" t="str">
        <f>IF('Personal MTs'!BZ67="","-",IF('Personal MTs'!BZ67&gt;5,"Tidak valid",IF('Personal MTs'!BZ67&lt;1,"Tidak valid","OK")))</f>
        <v>-</v>
      </c>
      <c r="CA67" s="30" t="str">
        <f>IF('Personal MTs'!CA67="","-",IF('Personal MTs'!CA67&gt;8,"Tidak valid",IF('Personal MTs'!CA67&lt;1,"Tidak valid","OK")))</f>
        <v>-</v>
      </c>
      <c r="CB67" s="30" t="str">
        <f>IF('Personal MTs'!CB67="","-",IF(LEN('Personal MTs'!CB67)&lt;9,"Cek lagi",IF(LEN('Personal MTs'!CB67)&gt;14,"Cek lagi","OK")))</f>
        <v>-</v>
      </c>
      <c r="CC67" s="103" t="str">
        <f>IF('Personal MTs'!CC67="","-",IF('Personal MTs'!CC67&gt;6,"Tidak valid",IF('Personal MTs'!CC67&lt;1,"Tidak valid","OK")))</f>
        <v>-</v>
      </c>
      <c r="CD67" s="103" t="str">
        <f>IF('Personal MTs'!CD67="","-",IF('Personal MTs'!CD67&gt;6,"Tidak valid",IF('Personal MTs'!CD67&lt;1,"Tidak valid","OK")))</f>
        <v>-</v>
      </c>
      <c r="CE67" s="103" t="str">
        <f>IF('Personal MTs'!S67="","-",IF('Personal MTs'!S67&lt;6,IF('Personal MTs'!CE67="","OK","Cek lagi Kolom S"),IF(AND('Personal MTs'!S67&lt;6,'Personal MTs'!CE67&lt;&gt;""),"Harap Dikosongkan",IF(AND('Personal MTs'!S67&lt;6,'Personal MTs'!CE67=""),"-",IF(AND('Personal MTs'!S67&gt;5,'Personal MTs'!CE67=""),"Wajib Diisi",IF(OR(AND('Personal MTs'!S67&gt;5,'Personal MTs'!CE67&lt;"01"),AND('Personal MTs'!S67&gt;5,'Personal MTs'!CE67&gt;"18")),"Tidak Valid","OK"))))))</f>
        <v>-</v>
      </c>
      <c r="CF67" s="103" t="str">
        <f>IF('Personal MTs'!S67="","-",IF('Personal MTs'!S67&lt;6,IF('Personal MTs'!CF67="","OK","Cek lagi Kolom S"),IF(AND('Personal MTs'!S67&lt;6,'Personal MTs'!CF67&lt;&gt;""),"Harap Dikosongkan",IF(AND('Personal MTs'!S67&lt;6,'Personal MTs'!CF67=""),"-",IF(AND('Personal MTs'!S67&gt;5,'Personal MTs'!CF67=""),"Wajib Diisi","OK")))))</f>
        <v>-</v>
      </c>
      <c r="CG67" s="103" t="str">
        <f>IF('Personal MTs'!S67="","-",IF('Personal MTs'!S67&lt;6,IF('Personal MTs'!CG67="","OK","Cek lagi Kolom S"),IF(AND('Personal MTs'!S67&lt;6,'Personal MTs'!CG67&lt;&gt;""),"Harap Dikosongkan",IF(AND('Personal MTs'!S67&lt;6,'Personal MTs'!CG67=""),"-",IF(AND('Personal MTs'!S67&gt;5,'Personal MTs'!CG67=""),"Wajib Diisi",IF(OR(AND('Personal MTs'!S67&gt;5,'Personal MTs'!CG67&lt;1980),AND('Personal MTs'!S67&gt;5,'Personal MTs'!CG67&gt;2016)),"Cek lagi","OK"))))))</f>
        <v>-</v>
      </c>
      <c r="CH67" s="103" t="str">
        <f>IF('Personal MTs'!S67="","-",IF('Personal MTs'!S67&lt;8,IF('Personal MTs'!CH67="","OK","Cek lagi Kolom S"),IF(AND('Personal MTs'!S67&lt;8,'Personal MTs'!CH67&lt;&gt;""),"Harap Dikosongkan",IF(AND('Personal MTs'!S67&lt;8,'Personal MTs'!CH67=""),"-",IF(AND('Personal MTs'!S67&gt;7,'Personal MTs'!CH67=""),"Wajib Diisi",IF(OR(AND('Personal MTs'!S67&gt;7,'Personal MTs'!CH67&lt;"01"),AND('Personal MTs'!S67&gt;7,'Personal MTs'!CH67&gt;"18")),"Tidak Valid","OK"))))))</f>
        <v>-</v>
      </c>
      <c r="CI67" s="103" t="str">
        <f>IF('Personal MTs'!S67="","-",IF('Personal MTs'!S67&lt;8,IF('Personal MTs'!CI67="","OK","Cek lagi Kolom S"),IF(AND('Personal MTs'!S67&lt;8,'Personal MTs'!CI67&lt;&gt;""),"Harap Dikosongkan",IF(AND('Personal MTs'!S67&lt;8,'Personal MTs'!CI67=""),"-",IF(AND('Personal MTs'!S67&gt;7,'Personal MTs'!CI67=""),"Wajib Diisi","OK")))))</f>
        <v>-</v>
      </c>
      <c r="CJ67" s="103" t="str">
        <f>IF('Personal MTs'!S67="","-",IF('Personal MTs'!S67&lt;8,IF('Personal MTs'!CJ67="","OK","Cek lagi Kolom S"),IF(AND('Personal MTs'!S67&lt;8,'Personal MTs'!CJ67&lt;&gt;""),"Harap Dikosongkan",IF(AND('Personal MTs'!S67&lt;8,'Personal MTs'!CJ67=""),"-",IF(AND('Personal MTs'!S67&gt;7,'Personal MTs'!CJ67=""),"Wajib Diisi",IF(OR(AND('Personal MTs'!S67&gt;7,'Personal MTs'!CJ67&lt;1980),AND('Personal MTs'!S67&gt;7,'Personal MTs'!CJ67&gt;2016)),"Cek lagi","OK"))))))</f>
        <v>-</v>
      </c>
      <c r="CK67" s="103" t="str">
        <f>IF('Personal MTs'!S67="","-",IF('Personal MTs'!S67&lt;9,IF('Personal MTs'!CK67="","OK","Cek lagi Kolom S"),IF(AND('Personal MTs'!S67&lt;9,'Personal MTs'!CK67&lt;&gt;""),"Harap Dikosongkan",IF(AND('Personal MTs'!S67&lt;9,'Personal MTs'!CK67=""),"-",IF(AND('Personal MTs'!S67&gt;8,'Personal MTs'!CK67=""),"Wajib Diisi",IF(OR(AND('Personal MTs'!S67&gt;8,'Personal MTs'!CK67&lt;"01"),AND('Personal MTs'!S67&gt;8,'Personal MTs'!CK67&gt;"18")),"Tidak Valid","OK"))))))</f>
        <v>-</v>
      </c>
      <c r="CL67" s="103" t="str">
        <f>IF('Personal MTs'!S67="","-",IF('Personal MTs'!S67&lt;9,IF('Personal MTs'!CL67="","OK","Cek lagi Kolom S"),IF(AND('Personal MTs'!S67&lt;9,'Personal MTs'!CL67&lt;&gt;""),"Harap Dikosongkan",IF(AND('Personal MTs'!S67&lt;9,'Personal MTs'!CL67=""),"-",IF(AND('Personal MTs'!S67&gt;8,'Personal MTs'!CL67=""),"Wajib Diisi","OK")))))</f>
        <v>-</v>
      </c>
      <c r="CM67" s="103" t="str">
        <f>IF('Personal MTs'!S67="","-",IF('Personal MTs'!S67&lt;9,IF('Personal MTs'!CM67="","OK","Cek lagi Kolom S"),IF(AND('Personal MTs'!S67&lt;9,'Personal MTs'!CM67&lt;&gt;""),"Harap Dikosongkan",IF(AND('Personal MTs'!S67&lt;9,'Personal MTs'!CM67=""),"-",IF(AND('Personal MTs'!S67&gt;8,'Personal MTs'!CM67=""),"Wajib Diisi",IF(OR(AND('Personal MTs'!S67&gt;8,'Personal MTs'!CM67&lt;1980),AND('Personal MTs'!S67&gt;8,'Personal MTs'!CM67&gt;2016)),"Cek lagi","OK"))))))</f>
        <v>-</v>
      </c>
      <c r="CN67" s="103" t="str">
        <f>IF(AND('Personal MTs'!AH67=1,'Personal MTs'!U67=2,'Personal MTs'!AC67=1),IF(AND('Personal MTs'!AH67=1,'Personal MTs'!U67=2,'Personal MTs'!AC67=1,'Personal MTs'!CN67=""),"Wajib Diisi",IF(AND('Personal MTs'!AH67=1,'Personal MTs'!U67=2,'Personal MTs'!AC67=1,'Personal MTs'!CN67&lt;&gt;""),"OK","-")),IF('Personal MTs'!CN67&lt;&gt;"","Harap Dikosongkan","-"))</f>
        <v>-</v>
      </c>
      <c r="CO67" s="103" t="str">
        <f>IF(AND('Personal MTs'!AH67=1,'Personal MTs'!U67=2,'Personal MTs'!AC67=1),IF('Personal MTs'!CO67="","Wajib Diisi",IF(VALUE(RIGHT('Personal MTs'!CO67,4))&gt;2016,"Tahun cek lagi",IF(VALUE(RIGHT('Personal MTs'!CO67,4))&lt;1961,"Tahun cek lagi","OK"))),IF('Personal MTs'!CO67&lt;&gt;"","Harap dikosongkan","-"))</f>
        <v>-</v>
      </c>
      <c r="CP67" s="103" t="str">
        <f>IF(AND('Personal MTs'!AH67=1,'Personal MTs'!U67=2,'Personal MTs'!AC67=1,'Personal MTs'!V67=1),IF(AND('Personal MTs'!AH67=1,'Personal MTs'!U67=2,'Personal MTs'!AC67=1,'Personal MTs'!CP67="",,'Personal MTs'!V67=1),"Wajib Diisi",IF(AND('Personal MTs'!AH67=1,'Personal MTs'!U67=2,'Personal MTs'!AC67=1,'Personal MTs'!CP67&lt;&gt;"",'Personal MTs'!V67=1),"OK","-")),IF('Personal MTs'!CP67&lt;&gt;"","Harap Dikosongkan","-"))</f>
        <v>-</v>
      </c>
      <c r="CQ67" s="103" t="str">
        <f>IF(AND('Personal MTs'!AH67=1,'Personal MTs'!U67=2,'Personal MTs'!AC67=1,'Personal MTs'!V67=1),IF('Personal MTs'!CQ67="","Wajib Diisi",IF(VALUE(RIGHT('Personal MTs'!CQ67,4))&gt;2016,"Tahun cek lagi",IF(VALUE(RIGHT('Personal MTs'!CQ67,4))&lt;2006,"Tahun cek lagi","OK"))),IF('Personal MTs'!CQ67&lt;&gt;"","Harap dikosongkan","-"))</f>
        <v>-</v>
      </c>
      <c r="CR67" s="103" t="str">
        <f>IF(AND('Personal MTs'!AS67="",'Personal MTs'!CR67=""),"-",IF(AND('Personal MTs'!AS67=0,'Personal MTs'!CR67=""),"OK",IF(AND('Personal MTs'!AS67=1,'Personal MTs'!CR67=""),"Wajib Diisi",IF('Personal MTs'!AS67="",IF('Personal MTs'!CR67&lt;&gt;"","Harap dikosongkan","-"),IF('Personal MTs'!AS67&gt;1,IF('Personal MTs'!CR67="","-","Harap dikosongkan"),IF('Personal MTs'!CR67="","-",IF(LEN('Personal MTs'!CR67)&gt;54,"Tidak valid",IF(LEN('Personal MTs'!CR67)&lt;2,"Tidak valid",IF(VALUE('Personal MTs'!CR67)&lt;0,"Cek lagi","OK")))))))))</f>
        <v>-</v>
      </c>
      <c r="CS67" s="103" t="str">
        <f>IF(AND('Personal MTs'!AS67="",'Personal MTs'!CS67=""),"-",IF(AND('Personal MTs'!AS67=0,'Personal MTs'!CS67=""),"OK",IF(AND('Personal MTs'!AS67=1,'Personal MTs'!CS67=""),"Wajib Diisi",IF(OR('Personal MTs'!AS67="",'Personal MTs'!AS67=0),IF('Personal MTs'!CS67&lt;&gt;"","Harap dikosongkan","-"),IF('Personal MTs'!AS67&gt;1,IF('Personal MTs'!CS67="","-","Harap dikosongkan"),IF('Personal MTs'!CS67="","-",IF(('Personal MTs'!CS67)&gt;6,"Tidak Valid",IF(('Personal MTs'!CS67)&lt;1,"Tidak Valid",IF(VALUE('Personal MTs'!CS67)&lt;0,"Cek lagi","OK")))))))))</f>
        <v>-</v>
      </c>
      <c r="CT67" s="103" t="str">
        <f>IF(AND('Personal MTs'!AS67="",'Personal MTs'!CT67=""),"-",IF(AND('Personal MTs'!AS67=0,'Personal MTs'!CT67=""),"OK",IF(AND('Personal MTs'!AT67=1,'Personal MTs'!CT67=""),"Wajib Diisi",IF(AND('Personal MTs'!AT67&gt;1,'Personal MTs'!CT67=""),"OK",IF(AND('Personal MTs'!AT67&lt;&gt;1,'Personal MTs'!CT67&lt;&gt;""),"Harap Dikosongkan",IF(AND('Personal MTs'!AT67=1,'Personal MTs'!CT67&lt;&gt;""),IF(VALUE(RIGHT('Personal MTs'!CT67,4))&gt;2016,"Tahun cek lagi",IF(VALUE(RIGHT('Personal MTs'!CT67,4))&lt;2006,"Tahun cek lagi","OK")),"-"))))))</f>
        <v>-</v>
      </c>
      <c r="CU67" s="103" t="str">
        <f>IF(AND('Personal MTs'!AS67="",'Personal MTs'!CU67=""),"-",IF(AND('Personal MTs'!AS67=0,'Personal MTs'!CU67=""),"OK",IF(AND('Personal MTs'!AT67=1,'Personal MTs'!CU67=""),"Wajib Diisi",IF(AND('Personal MTs'!AT67&gt;1,'Personal MTs'!CT67=""),"OK",IF(AND('Personal MTs'!AT67&lt;&gt;1,'Personal MTs'!CU67&lt;&gt;""),"Harap Dikosongkan",IF(AND('Personal MTs'!AT67=1,'Personal MTs'!CU67&lt;&gt;""),IF(LEN('Personal MTs'!CU67)&gt;54,"Tidak Valid",IF(LEN('Personal MTs'!CU67)&lt;2,"Tidak Valid","OK")),"-"))))))</f>
        <v>-</v>
      </c>
      <c r="CV67" s="103" t="str">
        <f>IF(AND('Personal MTs'!AS67="",'Personal MTs'!CV67=""),"-",IF(AND('Personal MTs'!AS67=0,'Personal MTs'!CV67=""),"OK",IF(AND('Personal MTs'!AT67=1,'Personal MTs'!CV67=""),"Wajib Diisi",IF(AND('Personal MTs'!AT67&gt;1,'Personal MTs'!CV67=""),"OK",IF(AND('Personal MTs'!AT67&lt;&gt;1,'Personal MTs'!CV67&lt;&gt;""),"Harap Dikosongkan",IF(AND('Personal MTs'!AT67=1,'Personal MTs'!CV67&lt;&gt;""),IF(VALUE(RIGHT('Personal MTs'!CV67,4))&gt;2016,"Tahun cek lagi",IF(VALUE(RIGHT('Personal MTs'!CV67,4))&lt;2006,"Tahun cek lagi","OK")),"-"))))))</f>
        <v>-</v>
      </c>
      <c r="CW67" s="103" t="str">
        <f>IF(AND('Personal MTs'!AS67="",'Personal MTs'!CW67=""),"-",IF(AND('Personal MTs'!AS67=0,'Personal MTs'!CW67=""),"OK",IF(AND('Personal MTs'!AS67=1,'Personal MTs'!CW67=""),"Wajib Diisi",IF(AND('Personal MTs'!AS67&lt;&gt;1,'Personal MTs'!CW67&lt;&gt;""),"Harap Dikosongkan",IF(AND('Personal MTs'!AS67=1,'Personal MTs'!CW67&lt;&gt;""),IF(LEN('Personal MTs'!CW67)&gt;3,"Tidak Valid",IF(LEN('Personal MTs'!CW67)&lt;3,"Tidak Valid","OK")),"-")))))</f>
        <v>-</v>
      </c>
      <c r="CX67" s="103" t="str">
        <f>IF(AND('Personal MTs'!AS67="",'Personal MTs'!CX67=""),"-",IF(AND('Personal MTs'!AS67=0,'Personal MTs'!CX67=""),"OK",IF(AND('Personal MTs'!AS67=1,'Personal MTs'!CX67=""),"Wajib Diisi",IF(AND('Personal MTs'!AS67&lt;&gt;1,'Personal MTs'!CX67&lt;&gt;""),"Harap Dikosongkan",IF(AND('Personal MTs'!AS67=1,'Personal MTs'!CX67&lt;&gt;""),"OK","-")))))</f>
        <v>-</v>
      </c>
    </row>
    <row r="68" spans="1:102" s="23" customFormat="1" ht="15" customHeight="1">
      <c r="A68" s="30" t="str">
        <f>IF('Personal MTs'!A68="","-",IF(LEN('Personal MTs'!A68)&lt;&gt;12,"Tidak valid","OK"))</f>
        <v>-</v>
      </c>
      <c r="B68" s="30" t="str">
        <f>IF('Personal MTs'!B68="","-",IF(LEN('Personal MTs'!B68)&lt;&gt;8,"Tidak valid","OK"))</f>
        <v>-</v>
      </c>
      <c r="C68" s="31" t="str">
        <f>IF('Personal MTs'!C68="","-",IF(LEN('Personal MTs'!C68)&lt;5,"Cek lagi","OK"))</f>
        <v>-</v>
      </c>
      <c r="D68" s="30" t="str">
        <f>IF('Personal MTs'!D68="","-",IF('Personal MTs'!D68="MTsN","OK",IF('Personal MTs'!D68="MTsS","OK","Tidak valid")))</f>
        <v>-</v>
      </c>
      <c r="E68" s="30" t="str">
        <f>IF('Personal MTs'!E68="","-",IF(LEN('Personal MTs'!E68)&lt;5,"Cek lagi","OK"))</f>
        <v>-</v>
      </c>
      <c r="F68" s="30" t="str">
        <f>IF('Personal MTs'!F68="","-",IF(LEN('Personal MTs'!F68)&lt;4,"Cek lagi","OK"))</f>
        <v>-</v>
      </c>
      <c r="G68" s="30" t="str">
        <f>IF('Personal MTs'!G68="","-",IF(LEN('Personal MTs'!G68)&lt;4,"Cek lagi","OK"))</f>
        <v>-</v>
      </c>
      <c r="H68" s="30" t="str">
        <f>IF('Personal MTs'!H68="","-",IF(LEN('Personal MTs'!H68)&lt;4,"Cek lagi","OK"))</f>
        <v>-</v>
      </c>
      <c r="I68" s="30" t="str">
        <f>IF('Personal MTs'!I68="","-",IF(LEN('Personal MTs'!I68)&lt;4,"Cek lagi","OK"))</f>
        <v>-</v>
      </c>
      <c r="J68" s="30" t="str">
        <f>IF('Personal MTs'!J68="","-",IF(LEN('Personal MTs'!J68)&lt;&gt;5,"Tidak valid","OK"))</f>
        <v>-</v>
      </c>
      <c r="K68" s="30" t="str">
        <f>IF('Personal MTs'!K68="","-",IF(LEN('Personal MTs'!K68)&lt;&gt;18,"Tidak valid",IF(VALUE('Personal MTs'!K68)&lt;0,"Cek lagi","OK")))</f>
        <v>-</v>
      </c>
      <c r="L68" s="30" t="str">
        <f>IF('Personal MTs'!L68="","-",IF(LEN('Personal MTs'!L68)&lt;&gt;16,"Tidak valid","OK"))</f>
        <v>-</v>
      </c>
      <c r="M68" s="30" t="str">
        <f>IF('Personal MTs'!M68="","-",IF(LEN('Personal MTs'!M68)&lt;4,"Cek lagi","OK"))</f>
        <v>-</v>
      </c>
      <c r="N68" s="30" t="str">
        <f>IF('Personal MTs'!N68="","-",IF(LEN('Personal MTs'!N68)&lt;16,"Tidak valid","OK"))</f>
        <v>-</v>
      </c>
      <c r="O68" s="30" t="str">
        <f>IF('Personal MTs'!O68="","-",IF(LEN('Personal MTs'!O68)&lt;4,"Cek lagi","OK"))</f>
        <v>-</v>
      </c>
      <c r="P68" s="31" t="str">
        <f>IF('Personal MTs'!P68="","-",IF(VALUE(LEFT('Personal MTs'!P68,2))&gt;31,"Tanggal tidak valid",IF(VALUE(LEFT(RIGHT('Personal MTs'!P68,7),2))&gt;12,"Bulan tidak valid",IF(VALUE(RIGHT('Personal MTs'!P68,4))&gt;2000,"Umur terlalu muda",IF(VALUE(RIGHT('Personal MTs'!P68,4))&lt;1945,"Umur terlalu tua","OK")))))</f>
        <v>-</v>
      </c>
      <c r="Q68" s="30" t="str">
        <f>IF('Personal MTs'!Q68="","-",IF('Personal MTs'!Q68="L","OK",IF('Personal MTs'!Q68="P","OK","Tidak valid")))</f>
        <v>-</v>
      </c>
      <c r="R68" s="30" t="str">
        <f>IF('Personal MTs'!R68="","-",IF(LEN('Personal MTs'!R68)&lt;4,"Cek lagi","OK"))</f>
        <v>-</v>
      </c>
      <c r="S68" s="30" t="str">
        <f>IF('Personal MTs'!S68="","-",IF('Personal MTs'!S68&gt;9,"Tidak valid","OK"))</f>
        <v>-</v>
      </c>
      <c r="T68" s="30" t="str">
        <f>IF('Personal MTs'!S68="","-",IF('Personal MTs'!S68&gt;2,IF('Personal MTs'!T68="","Wajib Diisi",IF(VALUE('Personal MTs'!T68)&gt;18,"Tidak valid","OK")),IF('Personal MTs'!S68&lt;3,IF('Personal MTs'!T68="","OK","Harap dikosongkan"))))</f>
        <v>-</v>
      </c>
      <c r="U68" s="30" t="str">
        <f>IF('Personal MTs'!U68="","-",IF('Personal MTs'!U68&gt;2,"Tidak valid",IF('Personal MTs'!U68&lt;1,"Tidak valid","OK")))</f>
        <v>-</v>
      </c>
      <c r="V68" s="30" t="str">
        <f>IF('Personal MTs'!U68="",IF('Personal MTs'!V68="","-","Tidak valid"),IF('Personal MTs'!U68=2,IF('Personal MTs'!V68="","Wajib Diisi",IF(VALUE('Personal MTs'!V68)&gt;1,"Tidak valid","OK")),IF('Personal MTs'!U68=1,IF('Personal MTs'!V68="","OK","Harap dikosongkan"))))</f>
        <v>-</v>
      </c>
      <c r="W68" s="31" t="str">
        <f>IF('Personal MTs'!U68=1,"OK",IF('Personal MTs'!V68="",IF('Personal MTs'!W68&lt;&gt;"","Harap dikosongkan","-"),IF('Personal MTs'!V68=0,IF('Personal MTs'!W68&lt;&gt;"","Harap dikosongkan","OK"),IF('Personal MTs'!W68="","Wajib Diisi",IF(VALUE(LEFT('Personal MTs'!W68,2))&gt;31,"Tanggal tidak valid",IF(VALUE(LEFT(RIGHT('Personal MTs'!W68,7),2))&gt;12,"Bulan tidak valid",IF(VALUE(RIGHT('Personal MTs'!W68,4))&gt;2016,"Tahun cek lagi",IF(VALUE(RIGHT('Personal MTs'!W68,4))&lt;1990,"Tahun cek lagi","OK"))))))))</f>
        <v>-</v>
      </c>
      <c r="X68" s="30" t="str">
        <f>IF('Personal MTs'!U68="","-",IF('Personal MTs'!U68=1,IF('Personal MTs'!X68="","Wajib Diisi",IF(VALUE(LEFT('Personal MTs'!X68,2))&gt;14,"Tidak valid","OK")),IF('Personal MTs'!U68=2,(IF('Personal MTs'!V68&lt;1,IF('Personal MTs'!X68="","OK","Harap dikosongkan"),IF('Personal MTs'!X68="","Wajib Diisi",IF(VALUE(LEFT('Personal MTs'!X68,2))&gt;14,"Tidak valid","OK")))))))</f>
        <v>-</v>
      </c>
      <c r="Y68" s="31" t="str">
        <f>IF('Personal MTs'!U68="","-",IF('Personal MTs'!U68=2,"OK",IF('Personal MTs'!U68=1,IF('Personal MTs'!Y68="","Wajib Diisi",IF('Personal MTs'!Y68="","-",IF(VALUE(LEFT('Personal MTs'!Y68,2))&gt;31,"Tanggal tidak valid",IF(VALUE(LEFT(RIGHT('Personal MTs'!Y68,7),2))&gt;12,"Bulan tidak valid",IF(VALUE(RIGHT('Personal MTs'!Y68,4))&gt;2016,"Tahun cek lagi",IF(VALUE(RIGHT('Personal MTs'!Y68,4))&lt;1960,"Tahun cek lagi","OK")))))))))</f>
        <v>-</v>
      </c>
      <c r="Z68" s="31" t="str">
        <f>IF('Personal MTs'!Z68="","-",IF(VALUE(LEFT('Personal MTs'!Z68,2))&gt;31,"Tanggal tidak valid",IF(VALUE(LEFT(RIGHT('Personal MTs'!Z68,7),2))&gt;12,"Bulan tidak valid",IF(VALUE(RIGHT('Personal MTs'!Z68,4))&gt;2016,"Tahun cek lagi",IF(VALUE(RIGHT('Personal MTs'!Z68,4))&lt;1960,"Tahun cek lagi","OK")))))</f>
        <v>-</v>
      </c>
      <c r="AA68" s="31" t="str">
        <f>IF('Personal MTs'!AA68="","-",IF(VALUE(LEFT('Personal MTs'!AA68,2))&gt;31,"Tanggal tidak valid",IF(VALUE(LEFT(RIGHT('Personal MTs'!AA68,7),2))&gt;12,"Bulan tidak valid",IF(VALUE(RIGHT('Personal MTs'!AA68,4))&gt;2016,"Tahun cek lagi",IF(VALUE(RIGHT('Personal MTs'!AA68,4))&lt;1960,"Tahun cek lagi","OK")))))</f>
        <v>-</v>
      </c>
      <c r="AB68" s="30" t="str">
        <f>IF('Personal MTs'!AB68="","-",IF('Personal MTs'!AB68&gt;6,"Tidak valid",IF('Personal MTs'!AB68&lt;1,"Tidak valid","OK")))</f>
        <v>-</v>
      </c>
      <c r="AC68" s="30" t="str">
        <f>IF('Personal MTs'!AC68="","-",IF('Personal MTs'!AC68&gt;4,"Tidak valid",IF('Personal MTs'!AC68&lt;1,"Tidak valid","OK")))</f>
        <v>-</v>
      </c>
      <c r="AD68" s="30" t="str">
        <f>IF('Personal MTs'!AD68="","-",IF('Personal MTs'!AD68&gt;20000000,"Cek lagi","OK"))</f>
        <v>-</v>
      </c>
      <c r="AE68" s="30" t="str">
        <f>IF('Personal MTs'!AE68="","-",IF('Personal MTs'!AE68&gt;2,"Tidak valid",IF('Personal MTs'!AE68&lt;1,"Tidak valid","OK")))</f>
        <v>-</v>
      </c>
      <c r="AF68" s="30" t="str">
        <f>IF('Personal MTs'!AE68="",IF('Personal MTs'!AF68="","-","Harap dikosongkan"),IF('Personal MTs'!AE68=1,IF('Personal MTs'!AF68="","OK","Harap dikosongkan"),IF('Personal MTs'!AF68="","Wajib Diisi",IF('Personal MTs'!AF68&gt;8,"Tidak valid",IF('Personal MTs'!AF68&lt;1,"Tidak valid","OK")))))</f>
        <v>-</v>
      </c>
      <c r="AG68" s="53" t="str">
        <f>IF('Personal MTs'!AE68=1,IF('Personal MTs'!AG68="","OK","Harap dikosongkan"),IF('Personal MTs'!AF68="",IF('Personal MTs'!AF68="","-","Harap dikosongkan"),IF('Personal MTs'!AF68="",IF('Personal MTs'!AG68="","OK","Harap dikosongkan"),IF('Personal MTs'!AF68&lt;&gt;"",IF('Personal MTs'!AG68="","Wajib Diisi",IF(LEN('Personal MTs'!AG68)&lt;&gt;8,"Tidak valid","OK"))))))</f>
        <v>-</v>
      </c>
      <c r="AH68" s="30" t="str">
        <f>IF('Personal MTs'!AH68="","-",IF('Personal MTs'!AH68&gt;2,"Tidak valid",IF('Personal MTs'!AH68&lt;1,"Tidak valid","OK")))</f>
        <v>-</v>
      </c>
      <c r="AI68" s="30" t="str">
        <f>IF('Personal MTs'!AI68="","-",IF('Personal MTs'!AI68&gt;5,"Tidak valid",IF('Personal MTs'!AI68&lt;1,"Tidak valid","OK")))</f>
        <v>-</v>
      </c>
      <c r="AJ68" s="30" t="str">
        <f>IF('Personal MTs'!AH68="",IF('Personal MTs'!AJ68="","-","Kolom AA Wajib Diisi"),IF('Personal MTs'!AH68=1,IF('Personal MTs'!AJ68="","Wajib Diisi",IF(VALUE('Personal MTs'!AJ68)&gt;0,IF(VALUE('Personal MTs'!AJ68)&lt;34,"OK","Tidak valid"))),IF('Personal MTs'!AH68&gt;1,IF('Personal MTs'!AJ68="","OK","Harap dikosongkan"))))</f>
        <v>-</v>
      </c>
      <c r="AK68" s="30" t="str">
        <f>IF('Personal MTs'!AH68&amp;'Personal MTs'!AJ68&amp;'Personal MTs'!AK68="","-",IF(VALUE('Personal MTs'!AH68&amp;'Personal MTs'!AJ68&amp;'Personal MTs'!AK68)=2,"OK",IF('Personal MTs'!AJ68="",IF(VALUE('Personal MTs'!AK68)&gt;0,"Harap dikosongkan","-"),IF('Personal MTs'!AJ68&lt;&gt;"",IF(VALUE('Personal MTs'!AK68)&gt;0,IF(VALUE('Personal MTs'!AK68)&gt;50,"Cek lagi","OK"),"Wajib Diisi")))))</f>
        <v>-</v>
      </c>
      <c r="AL68" s="30" t="str">
        <f>IF('Personal MTs'!AH68="",IF('Personal MTs'!AL68="","-","Kolom Z Wajib Diisi"),IF('Personal MTs'!AH68=2,IF('Personal MTs'!AL68="","Wajib Diisi",IF(VALUE('Personal MTs'!AL68)&gt;0,IF(VALUE('Personal MTs'!AL68)&lt;9,"OK","Tidak valid"))),IF('Personal MTs'!AH68=1,IF('Personal MTs'!AL68="","OK","Harap dikosongkan"))))</f>
        <v>-</v>
      </c>
      <c r="AM68" s="30" t="str">
        <f>IF('Personal MTs'!AM68="","-",IF('Personal MTs'!AM68&gt;8,"Tidak valid","OK"))</f>
        <v>-</v>
      </c>
      <c r="AN68" s="30" t="str">
        <f>IF('Personal MTs'!AM68="",IF('Personal MTs'!AN68="","-",IF('Personal MTs'!AN68&lt;&gt;"","Kolom AC Wajib Diisi","OK")),IF('Personal MTs'!AM68&lt;&gt;"",IF('Personal MTs'!AN68="","Wajib Diisi",IF(VALUE('Personal MTs'!AN68)&gt;24,"Cek lagi","OK"))))</f>
        <v>-</v>
      </c>
      <c r="AO68" s="30" t="str">
        <f>IF('Personal MTs'!AO68="","-",IF('Personal MTs'!AO68&gt;8,"Tidak valid","OK"))</f>
        <v>-</v>
      </c>
      <c r="AP68" s="53" t="str">
        <f>IF('Personal MTs'!AO68="",IF('Personal MTs'!AP68="","-","Harap dikosongkan"),IF('Personal MTs'!AO68&lt;&gt;"",IF('Personal MTs'!AP68="","Wajib Diisi",IF(LEN('Personal MTs'!AP68)&lt;&gt;8,"Tidak valid","OK"))))</f>
        <v>-</v>
      </c>
      <c r="AQ68" s="30" t="str">
        <f>IF('Personal MTs'!AO68="",IF('Personal MTs'!AQ68="","-","Kolom AG Wajib Diisi"),IF('Personal MTs'!AO68&lt;9,IF('Personal MTs'!AQ68="","Wajib Diisi",IF(VALUE('Personal MTs'!AQ68)&lt;34,IF(VALUE('Personal MTs'!AQ68)&gt;0,"OK","Tidak valid")))))</f>
        <v>-</v>
      </c>
      <c r="AR68" s="30" t="str">
        <f>IF('Personal MTs'!AO68="",IF('Personal MTs'!AR68="","-",IF('Personal MTs'!AR68&lt;&gt;"","Kolom AG Wajib Diisi","OK")),IF('Personal MTs'!AO68&lt;&gt;"",IF('Personal MTs'!AR68="","Wajib Diisi",IF(VALUE('Personal MTs'!AR68)&gt;50,"Cek lagi","OK"))))</f>
        <v>-</v>
      </c>
      <c r="AS68" s="30" t="str">
        <f>IF('Personal MTs'!AS68="","-",IF('Personal MTs'!AS68&gt;1,"Tidak valid",IF('Personal MTs'!AS68&lt;0,"Tidak valid","OK")))</f>
        <v>-</v>
      </c>
      <c r="AT68" s="30" t="str">
        <f>IF('Personal MTs'!AS68="",IF('Personal MTs'!AT68&lt;&gt;"","Harap dikosongkan","-"),IF('Personal MTs'!AS68=0,IF('Personal MTs'!AT68&lt;&gt;"","Harap dikosongkan","OK"),IF('Personal MTs'!AT68="","Wajib Diisi",IF('Personal MTs'!AT68&gt;3,"Tidak valid",IF('Personal MTs'!AT68&lt;1,"Tidak valid","OK")))))</f>
        <v>-</v>
      </c>
      <c r="AU68" s="30" t="str">
        <f>IF('Personal MTs'!AS68="",IF('Personal MTs'!AU68&lt;&gt;"","Harap dikosongkan","-"),IF('Personal MTs'!AT68&lt;&gt;1,IF('Personal MTs'!AU68="","OK","Harap dikosongkan"),IF('Personal MTs'!AU68="","Wajib Diisi",IF('Personal MTs'!AU68&gt;2016,"Cek lagi",IF('Personal MTs'!AU68&lt;2005,"Cek lagi","OK")))))</f>
        <v>-</v>
      </c>
      <c r="AV68" s="30" t="str">
        <f>IF('Personal MTs'!AS68="",IF('Personal MTs'!AV68&lt;&gt;"","Harap dikosongkan","-"),IF('Personal MTs'!AT68&lt;&gt;1,IF('Personal MTs'!AV68="","OK","Harap dikosongkan"),IF('Personal MTs'!AV68="","Wajib Diisi",IF(VALUE('Personal MTs'!AV68)&gt;33,"Tidak valid",IF(VALUE('Personal MTs'!AV68)&lt;1,"Tidak valid","OK")))))</f>
        <v>-</v>
      </c>
      <c r="AW68" s="30" t="str">
        <f>IF('Personal MTs'!AS68="",IF('Personal MTs'!AW68="","-","Harap dikosongkan"),IF('Personal MTs'!AS68=0,IF('Personal MTs'!AW68="","OK","Harap dikosongkan"),IF('Personal MTs'!AT68="",IF('Personal MTs'!AW68="","-","Harap dikosongkan"),IF('Personal MTs'!AT68&lt;&gt;1,IF('Personal MTs'!AW68="","OK","Harap dikosongkan"),IF('Personal MTs'!AW68="","OK",IF(LEN('Personal MTs'!AW68)&lt;12,"Tidak valid",IF(LEN('Personal MTs'!AW68)&gt;14,"Tidak valid","OK")))))))</f>
        <v>-</v>
      </c>
      <c r="AX68" s="31" t="str">
        <f>IF('Personal MTs'!AS68="",IF('Personal MTs'!AX68="","-","Harap dikosongkan"),IF('Personal MTs'!AS68=0,IF('Personal MTs'!AX68="","OK","Harap dikosongkan"),IF('Personal MTs'!AT68="",IF('Personal MTs'!AX68="","-","Harap dikosongkan"),IF('Personal MTs'!AT68&lt;&gt;1,IF('Personal MTs'!AX68="","OK","Harap dikosongkan"),IF('Personal MTs'!AW68="",IF('Personal MTs'!AX68="","OK","Harap dikosongkan"),IF('Personal MTs'!AX68="","Wajib diisi",IF(LEN('Personal MTs'!AX68)&lt;5,"Cek lagi","OK")))))))</f>
        <v>-</v>
      </c>
      <c r="AY68" s="31" t="str">
        <f>IF('Personal MTs'!AS68="",IF('Personal MTs'!AY68="","-","Harap dikosongkan"),IF('Personal MTs'!AS68=0,IF('Personal MTs'!AY68="","OK","Harap dikosongkan"),IF('Personal MTs'!AT68="",IF('Personal MTs'!AY68="","-","Harap dikosongkan"),IF('Personal MTs'!AT68&lt;&gt;1,IF('Personal MTs'!AY68="","OK","Harap dikosongkan"),IF('Personal MTs'!AW68="",IF('Personal MTs'!AY68="","OK","Harap dikosongkan"),IF('Personal MTs'!AY68="","Wajib diisi",IF(VALUE(LEFT('Personal MTs'!AY68,2))&gt;31,"Tanggal tidak valid",IF(VALUE(LEFT(RIGHT('Personal MTs'!AY68,7),2))&gt;12,"Bulan tidak valid",IF(VALUE(RIGHT('Personal MTs'!AY68,4))&gt;2016,"Tahun cek lagi",IF(VALUE(RIGHT('Personal MTs'!AY68,4))&lt;2005,"Tahun cek lagi","OK"))))))))))</f>
        <v>-</v>
      </c>
      <c r="AZ68" s="30" t="str">
        <f>IF('Personal MTs'!AS68="",IF('Personal MTs'!AZ68="","-","Harap dikosongkan"),IF('Personal MTs'!AS68=0,IF('Personal MTs'!AZ68="","OK","Harap dikosongkan"),IF('Personal MTs'!AT68="",IF('Personal MTs'!AZ68="","-","Harap dikosongkan"),IF('Personal MTs'!AT68&lt;&gt;1,IF('Personal MTs'!AZ68="","OK","Harap dikosongkan"),IF('Personal MTs'!AW68="",IF('Personal MTs'!AZ68="","OK","Harap dikosongkan"),IF('Personal MTs'!AW68&lt;&gt;"",IF('Personal MTs'!AZ68="","Wajib diisi",IF('Personal MTs'!AZ68&gt;1,"Tidak valid","OK"))))))))</f>
        <v>-</v>
      </c>
      <c r="BA68" s="30" t="str">
        <f>IF('Personal MTs'!AS68="",IF('Personal MTs'!BA68="","-","Harap dikosongkan"),IF('Personal MTs'!AS68=0,IF('Personal MTs'!BA68="","OK","Harap dikosongkan"),IF('Personal MTs'!AT68="",IF('Personal MTs'!BA68="","-","Harap dikosongkan"),IF('Personal MTs'!AT68&lt;&gt;1,IF('Personal MTs'!BA68="","OK","Harap dikosongkan"),IF('Personal MTs'!AZ68=0,IF('Personal MTs'!BA68="","OK","Harap dikosongkan"),IF('Personal MTs'!AZ68=1,IF('Personal MTs'!BA68="","Wajib diisi",IF('Personal MTs'!AZ68="",IF('Personal MTs'!BA68="","-","Harap dikosongkan"),IF('Personal MTs'!AZ68=0,IF('Personal MTs'!BA68="","OK","Harap dikosongkan"),IF('Personal MTs'!BA68="","Wajib diisi",IF('Personal MTs'!BA68&gt;2016,"Tidak valid",IF('Personal MTs'!BA68&lt;2005,"Tidak valid",IF('Personal MTs'!BA68&gt;'Personal MTs'!BA68,"Cek lagi","OK")))))))))))))</f>
        <v>-</v>
      </c>
      <c r="BB68" s="30" t="str">
        <f>IF('Personal MTs'!AS68="",IF('Personal MTs'!BB68="","-","Harap dikosongkan"),IF('Personal MTs'!AS68=0,IF('Personal MTs'!BB68="","OK","Harap dikosongkan"),IF('Personal MTs'!AT68="",IF('Personal MTs'!BB68="","-","Harap dikosongkan"),IF('Personal MTs'!AT68&lt;&gt;1,IF('Personal MTs'!BB68="","OK","Harap dikosongkan"),IF('Personal MTs'!AZ68=0,IF('Personal MTs'!BB68="","OK","Harap dikosongkan"),IF('Personal MTs'!AZ68=1,IF('Personal MTs'!BB68="","Wajib diisi",IF('Personal MTs'!AZ68="",IF('Personal MTs'!BB68="","-","Harap dikosongkan"),IF('Personal MTs'!AZ68=0,IF('Personal MTs'!BB68="","OK","Harap dikosongkan"),IF('Personal MTs'!BB68="","Wajib diisi",IF('Personal MTs'!BB68&gt;20000000,"Cek lagi",IF('Personal MTs'!BB68&lt;100000,"Cek lagi","OK"))))))))))))</f>
        <v>-</v>
      </c>
      <c r="BC68" s="30" t="str">
        <f>IF('Personal MTs'!BC68="","-",IF('Personal MTs'!BC68&gt;1,"Tidak valid","OK"))</f>
        <v>-</v>
      </c>
      <c r="BD68" s="30" t="str">
        <f>IF('Personal MTs'!BC68="",IF('Personal MTs'!BD68="","-","Harap dikosongkan"),IF('Personal MTs'!BC68=0,IF('Personal MTs'!BD68="","OK","Harap dikosongkan"),IF('Personal MTs'!BD68="","Wajib Diisi",IF('Personal MTs'!BD68&gt;2016,"Tidak valid",IF('Personal MTs'!BD68&lt;2005,"Tidak valid","OK")))))</f>
        <v>-</v>
      </c>
      <c r="BE68" s="30" t="str">
        <f>IF('Personal MTs'!BC68="",IF('Personal MTs'!BE68="","-","Harap dikosongkan"),IF('Personal MTs'!BC68=0,IF('Personal MTs'!BE68="","OK","Harap dikosongkan"),IF('Personal MTs'!BE68="","Wajib Diisi",IF('Personal MTs'!BE68&gt;2000000,"Cek lagi",IF('Personal MTs'!BE68&lt;50000,"Cek lagi","OK")))))</f>
        <v>-</v>
      </c>
      <c r="BF68" s="30" t="str">
        <f>IF('Personal MTs'!BF68="","-",IF('Personal MTs'!BF68&gt;1,"Tidak valid","OK"))</f>
        <v>-</v>
      </c>
      <c r="BG68" s="30" t="str">
        <f>IF('Personal MTs'!BF68="",IF('Personal MTs'!BG68&lt;&gt;"","Harap dikosongkan","-"),IF('Personal MTs'!BF68=0,IF('Personal MTs'!BG68&lt;&gt;"","Harap dikosongkan","OK"),IF('Personal MTs'!BG68="","Wajib Diisi",IF('Personal MTs'!BG68&gt;4,"Tidak valid",IF('Personal MTs'!BG68&lt;1,"Tidak valid","OK")))))</f>
        <v>-</v>
      </c>
      <c r="BH68" s="30" t="str">
        <f>IF('Personal MTs'!BF68="",IF('Personal MTs'!BH68&lt;&gt;"","Harap dikosongkan","-"),IF('Personal MTs'!BF68=0,IF('Personal MTs'!BH68&lt;&gt;"","Harap dikosongkan","OK"),IF('Personal MTs'!BH68="","Wajib Diisi",IF('Personal MTs'!BH68&gt;4,"Tidak valid",IF('Personal MTs'!BH68&lt;1,"Tidak valid","OK")))))</f>
        <v>-</v>
      </c>
      <c r="BI68" s="30" t="str">
        <f>IF('Personal MTs'!BF68="",IF('Personal MTs'!BI68&lt;&gt;"","Harap dikosongkan","-"),IF('Personal MTs'!BF68=0,IF('Personal MTs'!BI68&lt;&gt;"","Harap dikosongkan","OK"),IF('Personal MTs'!BI68="","Wajib Diisi",IF('Personal MTs'!BI68&gt;2015,"Tidak valid",IF('Personal MTs'!BI68&lt;1980,"Tidak valid","OK")))))</f>
        <v>-</v>
      </c>
      <c r="BJ68" s="30" t="str">
        <f>IF('Personal MTs'!BJ68="","-",IF('Personal MTs'!BJ68&gt;1,"Tidak valid","OK"))</f>
        <v>-</v>
      </c>
      <c r="BK68" s="30" t="str">
        <f>IF('Personal MTs'!BJ68="",IF('Personal MTs'!BK68&lt;&gt;"","Kolom BJ harus diisi","-"),IF('Personal MTs'!BJ68=0,IF('Personal MTs'!BK68&lt;&gt;"","Harap dikosongkan","OK"),IF('Personal MTs'!BK68="","Wajib Diisi",IF('Personal MTs'!BK68&gt;2016,"Tidak valid",IF('Personal MTs'!BK68&lt;1980,"Tidak valid","OK")))))</f>
        <v>-</v>
      </c>
      <c r="BL68" s="30" t="str">
        <f>IF('Personal MTs'!BL68="","-",IF('Personal MTs'!BL68&gt;1,"Tidak valid","OK"))</f>
        <v>-</v>
      </c>
      <c r="BM68" s="30" t="str">
        <f>IF('Personal MTs'!BL68="",IF('Personal MTs'!BM68&lt;&gt;"","Kolom BL harus diisi","-"),IF('Personal MTs'!BL68=0,IF('Personal MTs'!BM68&lt;&gt;"","Harap dikosongkan","OK"),IF('Personal MTs'!BM68="","Wajib Diisi",IF('Personal MTs'!BM68&gt;2016,"Tidak valid",IF('Personal MTs'!BM68&lt;1980,"Tidak valid","OK")))))</f>
        <v>-</v>
      </c>
      <c r="BN68" s="30" t="str">
        <f>IF('Personal MTs'!BN68="","-",IF('Personal MTs'!BN68&gt;1,"Tidak valid","OK"))</f>
        <v>-</v>
      </c>
      <c r="BO68" s="30" t="str">
        <f>IF('Personal MTs'!BN68="",IF('Personal MTs'!BO68&lt;&gt;"","Kolom BN harus diisi","-"),IF('Personal MTs'!BN68=0,IF('Personal MTs'!BO68&lt;&gt;"","Harap dikosongkan","OK"),IF('Personal MTs'!BO68="","Wajib Diisi",IF('Personal MTs'!BO68&gt;2016,"Tidak valid",IF('Personal MTs'!BO68&lt;1980,"Tidak valid","OK")))))</f>
        <v>-</v>
      </c>
      <c r="BP68" s="30" t="str">
        <f>IF('Personal MTs'!BP68="","-",IF('Personal MTs'!BP68&gt;1,"Tidak valid","OK"))</f>
        <v>-</v>
      </c>
      <c r="BQ68" s="30" t="str">
        <f>IF('Personal MTs'!BP68="",IF('Personal MTs'!BQ68&lt;&gt;"","Kolom BP harus diisi","-"),IF('Personal MTs'!BP68=0,IF('Personal MTs'!BQ68&lt;&gt;"","Harap dikosongkan","OK"),IF('Personal MTs'!BQ68="","Wajib Diisi",IF('Personal MTs'!BQ68&gt;2016,"Tidak valid",IF('Personal MTs'!BQ68&lt;1980,"Tidak valid","OK")))))</f>
        <v>-</v>
      </c>
      <c r="BR68" s="30" t="str">
        <f>IF('Personal MTs'!BR68="","-",IF('Personal MTs'!BR68&gt;1,"Tidak valid","OK"))</f>
        <v>-</v>
      </c>
      <c r="BS68" s="30" t="str">
        <f>IF('Personal MTs'!BR68="",IF('Personal MTs'!BS68&lt;&gt;"","Kolom BR harus diisi","-"),IF('Personal MTs'!BR68=0,IF('Personal MTs'!BS68&lt;&gt;"","Harap dikosongkan","OK"),IF('Personal MTs'!BS68="","Wajib Diisi",IF('Personal MTs'!BS68&gt;2016,"Tidak valid",IF('Personal MTs'!BS68&lt;1980,"Tidak valid","OK")))))</f>
        <v>-</v>
      </c>
      <c r="BT68" s="30" t="str">
        <f>IF('Personal MTs'!BT68="","-",IF(LEN('Personal MTs'!BT68)&lt;5,"Cek lagi","OK"))</f>
        <v>-</v>
      </c>
      <c r="BU68" s="30" t="str">
        <f>IF('Personal MTs'!BU68="","-",IF(LEN('Personal MTs'!BU68)&lt;4,"Cek lagi","OK"))</f>
        <v>-</v>
      </c>
      <c r="BV68" s="30" t="str">
        <f>IF('Personal MTs'!BV68="","-",IF(LEN('Personal MTs'!BV68)&lt;4,"Cek lagi","OK"))</f>
        <v>-</v>
      </c>
      <c r="BW68" s="30" t="str">
        <f>IF('Personal MTs'!BW68="","-",IF(LEN('Personal MTs'!BW68)&lt;4,"Cek lagi","OK"))</f>
        <v>-</v>
      </c>
      <c r="BX68" s="30" t="str">
        <f>IF('Personal MTs'!BX68="","-",IF(LEN('Personal MTs'!BX68)&lt;4,"Cek lagi","OK"))</f>
        <v>-</v>
      </c>
      <c r="BY68" s="30" t="str">
        <f>IF('Personal MTs'!BY68="","-",IF(LEN('Personal MTs'!BY68)&lt;&gt;5,"Tidak valid","OK"))</f>
        <v>-</v>
      </c>
      <c r="BZ68" s="30" t="str">
        <f>IF('Personal MTs'!BZ68="","-",IF('Personal MTs'!BZ68&gt;5,"Tidak valid",IF('Personal MTs'!BZ68&lt;1,"Tidak valid","OK")))</f>
        <v>-</v>
      </c>
      <c r="CA68" s="30" t="str">
        <f>IF('Personal MTs'!CA68="","-",IF('Personal MTs'!CA68&gt;8,"Tidak valid",IF('Personal MTs'!CA68&lt;1,"Tidak valid","OK")))</f>
        <v>-</v>
      </c>
      <c r="CB68" s="30" t="str">
        <f>IF('Personal MTs'!CB68="","-",IF(LEN('Personal MTs'!CB68)&lt;9,"Cek lagi",IF(LEN('Personal MTs'!CB68)&gt;14,"Cek lagi","OK")))</f>
        <v>-</v>
      </c>
      <c r="CC68" s="103" t="str">
        <f>IF('Personal MTs'!CC68="","-",IF('Personal MTs'!CC68&gt;6,"Tidak valid",IF('Personal MTs'!CC68&lt;1,"Tidak valid","OK")))</f>
        <v>-</v>
      </c>
      <c r="CD68" s="103" t="str">
        <f>IF('Personal MTs'!CD68="","-",IF('Personal MTs'!CD68&gt;6,"Tidak valid",IF('Personal MTs'!CD68&lt;1,"Tidak valid","OK")))</f>
        <v>-</v>
      </c>
      <c r="CE68" s="103" t="str">
        <f>IF('Personal MTs'!S68="","-",IF('Personal MTs'!S68&lt;6,IF('Personal MTs'!CE68="","OK","Cek lagi Kolom S"),IF(AND('Personal MTs'!S68&lt;6,'Personal MTs'!CE68&lt;&gt;""),"Harap Dikosongkan",IF(AND('Personal MTs'!S68&lt;6,'Personal MTs'!CE68=""),"-",IF(AND('Personal MTs'!S68&gt;5,'Personal MTs'!CE68=""),"Wajib Diisi",IF(OR(AND('Personal MTs'!S68&gt;5,'Personal MTs'!CE68&lt;"01"),AND('Personal MTs'!S68&gt;5,'Personal MTs'!CE68&gt;"18")),"Tidak Valid","OK"))))))</f>
        <v>-</v>
      </c>
      <c r="CF68" s="103" t="str">
        <f>IF('Personal MTs'!S68="","-",IF('Personal MTs'!S68&lt;6,IF('Personal MTs'!CF68="","OK","Cek lagi Kolom S"),IF(AND('Personal MTs'!S68&lt;6,'Personal MTs'!CF68&lt;&gt;""),"Harap Dikosongkan",IF(AND('Personal MTs'!S68&lt;6,'Personal MTs'!CF68=""),"-",IF(AND('Personal MTs'!S68&gt;5,'Personal MTs'!CF68=""),"Wajib Diisi","OK")))))</f>
        <v>-</v>
      </c>
      <c r="CG68" s="103" t="str">
        <f>IF('Personal MTs'!S68="","-",IF('Personal MTs'!S68&lt;6,IF('Personal MTs'!CG68="","OK","Cek lagi Kolom S"),IF(AND('Personal MTs'!S68&lt;6,'Personal MTs'!CG68&lt;&gt;""),"Harap Dikosongkan",IF(AND('Personal MTs'!S68&lt;6,'Personal MTs'!CG68=""),"-",IF(AND('Personal MTs'!S68&gt;5,'Personal MTs'!CG68=""),"Wajib Diisi",IF(OR(AND('Personal MTs'!S68&gt;5,'Personal MTs'!CG68&lt;1980),AND('Personal MTs'!S68&gt;5,'Personal MTs'!CG68&gt;2016)),"Cek lagi","OK"))))))</f>
        <v>-</v>
      </c>
      <c r="CH68" s="103" t="str">
        <f>IF('Personal MTs'!S68="","-",IF('Personal MTs'!S68&lt;8,IF('Personal MTs'!CH68="","OK","Cek lagi Kolom S"),IF(AND('Personal MTs'!S68&lt;8,'Personal MTs'!CH68&lt;&gt;""),"Harap Dikosongkan",IF(AND('Personal MTs'!S68&lt;8,'Personal MTs'!CH68=""),"-",IF(AND('Personal MTs'!S68&gt;7,'Personal MTs'!CH68=""),"Wajib Diisi",IF(OR(AND('Personal MTs'!S68&gt;7,'Personal MTs'!CH68&lt;"01"),AND('Personal MTs'!S68&gt;7,'Personal MTs'!CH68&gt;"18")),"Tidak Valid","OK"))))))</f>
        <v>-</v>
      </c>
      <c r="CI68" s="103" t="str">
        <f>IF('Personal MTs'!S68="","-",IF('Personal MTs'!S68&lt;8,IF('Personal MTs'!CI68="","OK","Cek lagi Kolom S"),IF(AND('Personal MTs'!S68&lt;8,'Personal MTs'!CI68&lt;&gt;""),"Harap Dikosongkan",IF(AND('Personal MTs'!S68&lt;8,'Personal MTs'!CI68=""),"-",IF(AND('Personal MTs'!S68&gt;7,'Personal MTs'!CI68=""),"Wajib Diisi","OK")))))</f>
        <v>-</v>
      </c>
      <c r="CJ68" s="103" t="str">
        <f>IF('Personal MTs'!S68="","-",IF('Personal MTs'!S68&lt;8,IF('Personal MTs'!CJ68="","OK","Cek lagi Kolom S"),IF(AND('Personal MTs'!S68&lt;8,'Personal MTs'!CJ68&lt;&gt;""),"Harap Dikosongkan",IF(AND('Personal MTs'!S68&lt;8,'Personal MTs'!CJ68=""),"-",IF(AND('Personal MTs'!S68&gt;7,'Personal MTs'!CJ68=""),"Wajib Diisi",IF(OR(AND('Personal MTs'!S68&gt;7,'Personal MTs'!CJ68&lt;1980),AND('Personal MTs'!S68&gt;7,'Personal MTs'!CJ68&gt;2016)),"Cek lagi","OK"))))))</f>
        <v>-</v>
      </c>
      <c r="CK68" s="103" t="str">
        <f>IF('Personal MTs'!S68="","-",IF('Personal MTs'!S68&lt;9,IF('Personal MTs'!CK68="","OK","Cek lagi Kolom S"),IF(AND('Personal MTs'!S68&lt;9,'Personal MTs'!CK68&lt;&gt;""),"Harap Dikosongkan",IF(AND('Personal MTs'!S68&lt;9,'Personal MTs'!CK68=""),"-",IF(AND('Personal MTs'!S68&gt;8,'Personal MTs'!CK68=""),"Wajib Diisi",IF(OR(AND('Personal MTs'!S68&gt;8,'Personal MTs'!CK68&lt;"01"),AND('Personal MTs'!S68&gt;8,'Personal MTs'!CK68&gt;"18")),"Tidak Valid","OK"))))))</f>
        <v>-</v>
      </c>
      <c r="CL68" s="103" t="str">
        <f>IF('Personal MTs'!S68="","-",IF('Personal MTs'!S68&lt;9,IF('Personal MTs'!CL68="","OK","Cek lagi Kolom S"),IF(AND('Personal MTs'!S68&lt;9,'Personal MTs'!CL68&lt;&gt;""),"Harap Dikosongkan",IF(AND('Personal MTs'!S68&lt;9,'Personal MTs'!CL68=""),"-",IF(AND('Personal MTs'!S68&gt;8,'Personal MTs'!CL68=""),"Wajib Diisi","OK")))))</f>
        <v>-</v>
      </c>
      <c r="CM68" s="103" t="str">
        <f>IF('Personal MTs'!S68="","-",IF('Personal MTs'!S68&lt;9,IF('Personal MTs'!CM68="","OK","Cek lagi Kolom S"),IF(AND('Personal MTs'!S68&lt;9,'Personal MTs'!CM68&lt;&gt;""),"Harap Dikosongkan",IF(AND('Personal MTs'!S68&lt;9,'Personal MTs'!CM68=""),"-",IF(AND('Personal MTs'!S68&gt;8,'Personal MTs'!CM68=""),"Wajib Diisi",IF(OR(AND('Personal MTs'!S68&gt;8,'Personal MTs'!CM68&lt;1980),AND('Personal MTs'!S68&gt;8,'Personal MTs'!CM68&gt;2016)),"Cek lagi","OK"))))))</f>
        <v>-</v>
      </c>
      <c r="CN68" s="103" t="str">
        <f>IF(AND('Personal MTs'!AH68=1,'Personal MTs'!U68=2,'Personal MTs'!AC68=1),IF(AND('Personal MTs'!AH68=1,'Personal MTs'!U68=2,'Personal MTs'!AC68=1,'Personal MTs'!CN68=""),"Wajib Diisi",IF(AND('Personal MTs'!AH68=1,'Personal MTs'!U68=2,'Personal MTs'!AC68=1,'Personal MTs'!CN68&lt;&gt;""),"OK","-")),IF('Personal MTs'!CN68&lt;&gt;"","Harap Dikosongkan","-"))</f>
        <v>-</v>
      </c>
      <c r="CO68" s="103" t="str">
        <f>IF(AND('Personal MTs'!AH68=1,'Personal MTs'!U68=2,'Personal MTs'!AC68=1),IF('Personal MTs'!CO68="","Wajib Diisi",IF(VALUE(RIGHT('Personal MTs'!CO68,4))&gt;2016,"Tahun cek lagi",IF(VALUE(RIGHT('Personal MTs'!CO68,4))&lt;1961,"Tahun cek lagi","OK"))),IF('Personal MTs'!CO68&lt;&gt;"","Harap dikosongkan","-"))</f>
        <v>-</v>
      </c>
      <c r="CP68" s="103" t="str">
        <f>IF(AND('Personal MTs'!AH68=1,'Personal MTs'!U68=2,'Personal MTs'!AC68=1,'Personal MTs'!V68=1),IF(AND('Personal MTs'!AH68=1,'Personal MTs'!U68=2,'Personal MTs'!AC68=1,'Personal MTs'!CP68="",,'Personal MTs'!V68=1),"Wajib Diisi",IF(AND('Personal MTs'!AH68=1,'Personal MTs'!U68=2,'Personal MTs'!AC68=1,'Personal MTs'!CP68&lt;&gt;"",'Personal MTs'!V68=1),"OK","-")),IF('Personal MTs'!CP68&lt;&gt;"","Harap Dikosongkan","-"))</f>
        <v>-</v>
      </c>
      <c r="CQ68" s="103" t="str">
        <f>IF(AND('Personal MTs'!AH68=1,'Personal MTs'!U68=2,'Personal MTs'!AC68=1,'Personal MTs'!V68=1),IF('Personal MTs'!CQ68="","Wajib Diisi",IF(VALUE(RIGHT('Personal MTs'!CQ68,4))&gt;2016,"Tahun cek lagi",IF(VALUE(RIGHT('Personal MTs'!CQ68,4))&lt;2006,"Tahun cek lagi","OK"))),IF('Personal MTs'!CQ68&lt;&gt;"","Harap dikosongkan","-"))</f>
        <v>-</v>
      </c>
      <c r="CR68" s="103" t="str">
        <f>IF(AND('Personal MTs'!AS68="",'Personal MTs'!CR68=""),"-",IF(AND('Personal MTs'!AS68=0,'Personal MTs'!CR68=""),"OK",IF(AND('Personal MTs'!AS68=1,'Personal MTs'!CR68=""),"Wajib Diisi",IF('Personal MTs'!AS68="",IF('Personal MTs'!CR68&lt;&gt;"","Harap dikosongkan","-"),IF('Personal MTs'!AS68&gt;1,IF('Personal MTs'!CR68="","-","Harap dikosongkan"),IF('Personal MTs'!CR68="","-",IF(LEN('Personal MTs'!CR68)&gt;54,"Tidak valid",IF(LEN('Personal MTs'!CR68)&lt;2,"Tidak valid",IF(VALUE('Personal MTs'!CR68)&lt;0,"Cek lagi","OK")))))))))</f>
        <v>-</v>
      </c>
      <c r="CS68" s="103" t="str">
        <f>IF(AND('Personal MTs'!AS68="",'Personal MTs'!CS68=""),"-",IF(AND('Personal MTs'!AS68=0,'Personal MTs'!CS68=""),"OK",IF(AND('Personal MTs'!AS68=1,'Personal MTs'!CS68=""),"Wajib Diisi",IF(OR('Personal MTs'!AS68="",'Personal MTs'!AS68=0),IF('Personal MTs'!CS68&lt;&gt;"","Harap dikosongkan","-"),IF('Personal MTs'!AS68&gt;1,IF('Personal MTs'!CS68="","-","Harap dikosongkan"),IF('Personal MTs'!CS68="","-",IF(('Personal MTs'!CS68)&gt;6,"Tidak Valid",IF(('Personal MTs'!CS68)&lt;1,"Tidak Valid",IF(VALUE('Personal MTs'!CS68)&lt;0,"Cek lagi","OK")))))))))</f>
        <v>-</v>
      </c>
      <c r="CT68" s="103" t="str">
        <f>IF(AND('Personal MTs'!AS68="",'Personal MTs'!CT68=""),"-",IF(AND('Personal MTs'!AS68=0,'Personal MTs'!CT68=""),"OK",IF(AND('Personal MTs'!AT68=1,'Personal MTs'!CT68=""),"Wajib Diisi",IF(AND('Personal MTs'!AT68&gt;1,'Personal MTs'!CT68=""),"OK",IF(AND('Personal MTs'!AT68&lt;&gt;1,'Personal MTs'!CT68&lt;&gt;""),"Harap Dikosongkan",IF(AND('Personal MTs'!AT68=1,'Personal MTs'!CT68&lt;&gt;""),IF(VALUE(RIGHT('Personal MTs'!CT68,4))&gt;2016,"Tahun cek lagi",IF(VALUE(RIGHT('Personal MTs'!CT68,4))&lt;2006,"Tahun cek lagi","OK")),"-"))))))</f>
        <v>-</v>
      </c>
      <c r="CU68" s="103" t="str">
        <f>IF(AND('Personal MTs'!AS68="",'Personal MTs'!CU68=""),"-",IF(AND('Personal MTs'!AS68=0,'Personal MTs'!CU68=""),"OK",IF(AND('Personal MTs'!AT68=1,'Personal MTs'!CU68=""),"Wajib Diisi",IF(AND('Personal MTs'!AT68&gt;1,'Personal MTs'!CT68=""),"OK",IF(AND('Personal MTs'!AT68&lt;&gt;1,'Personal MTs'!CU68&lt;&gt;""),"Harap Dikosongkan",IF(AND('Personal MTs'!AT68=1,'Personal MTs'!CU68&lt;&gt;""),IF(LEN('Personal MTs'!CU68)&gt;54,"Tidak Valid",IF(LEN('Personal MTs'!CU68)&lt;2,"Tidak Valid","OK")),"-"))))))</f>
        <v>-</v>
      </c>
      <c r="CV68" s="103" t="str">
        <f>IF(AND('Personal MTs'!AS68="",'Personal MTs'!CV68=""),"-",IF(AND('Personal MTs'!AS68=0,'Personal MTs'!CV68=""),"OK",IF(AND('Personal MTs'!AT68=1,'Personal MTs'!CV68=""),"Wajib Diisi",IF(AND('Personal MTs'!AT68&gt;1,'Personal MTs'!CV68=""),"OK",IF(AND('Personal MTs'!AT68&lt;&gt;1,'Personal MTs'!CV68&lt;&gt;""),"Harap Dikosongkan",IF(AND('Personal MTs'!AT68=1,'Personal MTs'!CV68&lt;&gt;""),IF(VALUE(RIGHT('Personal MTs'!CV68,4))&gt;2016,"Tahun cek lagi",IF(VALUE(RIGHT('Personal MTs'!CV68,4))&lt;2006,"Tahun cek lagi","OK")),"-"))))))</f>
        <v>-</v>
      </c>
      <c r="CW68" s="103" t="str">
        <f>IF(AND('Personal MTs'!AS68="",'Personal MTs'!CW68=""),"-",IF(AND('Personal MTs'!AS68=0,'Personal MTs'!CW68=""),"OK",IF(AND('Personal MTs'!AS68=1,'Personal MTs'!CW68=""),"Wajib Diisi",IF(AND('Personal MTs'!AS68&lt;&gt;1,'Personal MTs'!CW68&lt;&gt;""),"Harap Dikosongkan",IF(AND('Personal MTs'!AS68=1,'Personal MTs'!CW68&lt;&gt;""),IF(LEN('Personal MTs'!CW68)&gt;3,"Tidak Valid",IF(LEN('Personal MTs'!CW68)&lt;3,"Tidak Valid","OK")),"-")))))</f>
        <v>-</v>
      </c>
      <c r="CX68" s="103" t="str">
        <f>IF(AND('Personal MTs'!AS68="",'Personal MTs'!CX68=""),"-",IF(AND('Personal MTs'!AS68=0,'Personal MTs'!CX68=""),"OK",IF(AND('Personal MTs'!AS68=1,'Personal MTs'!CX68=""),"Wajib Diisi",IF(AND('Personal MTs'!AS68&lt;&gt;1,'Personal MTs'!CX68&lt;&gt;""),"Harap Dikosongkan",IF(AND('Personal MTs'!AS68=1,'Personal MTs'!CX68&lt;&gt;""),"OK","-")))))</f>
        <v>-</v>
      </c>
    </row>
    <row r="69" spans="1:102" s="23" customFormat="1" ht="15" customHeight="1">
      <c r="A69" s="30" t="str">
        <f>IF('Personal MTs'!A69="","-",IF(LEN('Personal MTs'!A69)&lt;&gt;12,"Tidak valid","OK"))</f>
        <v>-</v>
      </c>
      <c r="B69" s="30" t="str">
        <f>IF('Personal MTs'!B69="","-",IF(LEN('Personal MTs'!B69)&lt;&gt;8,"Tidak valid","OK"))</f>
        <v>-</v>
      </c>
      <c r="C69" s="31" t="str">
        <f>IF('Personal MTs'!C69="","-",IF(LEN('Personal MTs'!C69)&lt;5,"Cek lagi","OK"))</f>
        <v>-</v>
      </c>
      <c r="D69" s="30" t="str">
        <f>IF('Personal MTs'!D69="","-",IF('Personal MTs'!D69="MTsN","OK",IF('Personal MTs'!D69="MTsS","OK","Tidak valid")))</f>
        <v>-</v>
      </c>
      <c r="E69" s="30" t="str">
        <f>IF('Personal MTs'!E69="","-",IF(LEN('Personal MTs'!E69)&lt;5,"Cek lagi","OK"))</f>
        <v>-</v>
      </c>
      <c r="F69" s="30" t="str">
        <f>IF('Personal MTs'!F69="","-",IF(LEN('Personal MTs'!F69)&lt;4,"Cek lagi","OK"))</f>
        <v>-</v>
      </c>
      <c r="G69" s="30" t="str">
        <f>IF('Personal MTs'!G69="","-",IF(LEN('Personal MTs'!G69)&lt;4,"Cek lagi","OK"))</f>
        <v>-</v>
      </c>
      <c r="H69" s="30" t="str">
        <f>IF('Personal MTs'!H69="","-",IF(LEN('Personal MTs'!H69)&lt;4,"Cek lagi","OK"))</f>
        <v>-</v>
      </c>
      <c r="I69" s="30" t="str">
        <f>IF('Personal MTs'!I69="","-",IF(LEN('Personal MTs'!I69)&lt;4,"Cek lagi","OK"))</f>
        <v>-</v>
      </c>
      <c r="J69" s="30" t="str">
        <f>IF('Personal MTs'!J69="","-",IF(LEN('Personal MTs'!J69)&lt;&gt;5,"Tidak valid","OK"))</f>
        <v>-</v>
      </c>
      <c r="K69" s="30" t="str">
        <f>IF('Personal MTs'!K69="","-",IF(LEN('Personal MTs'!K69)&lt;&gt;18,"Tidak valid",IF(VALUE('Personal MTs'!K69)&lt;0,"Cek lagi","OK")))</f>
        <v>-</v>
      </c>
      <c r="L69" s="30" t="str">
        <f>IF('Personal MTs'!L69="","-",IF(LEN('Personal MTs'!L69)&lt;&gt;16,"Tidak valid","OK"))</f>
        <v>-</v>
      </c>
      <c r="M69" s="30" t="str">
        <f>IF('Personal MTs'!M69="","-",IF(LEN('Personal MTs'!M69)&lt;4,"Cek lagi","OK"))</f>
        <v>-</v>
      </c>
      <c r="N69" s="30" t="str">
        <f>IF('Personal MTs'!N69="","-",IF(LEN('Personal MTs'!N69)&lt;16,"Tidak valid","OK"))</f>
        <v>-</v>
      </c>
      <c r="O69" s="30" t="str">
        <f>IF('Personal MTs'!O69="","-",IF(LEN('Personal MTs'!O69)&lt;4,"Cek lagi","OK"))</f>
        <v>-</v>
      </c>
      <c r="P69" s="31" t="str">
        <f>IF('Personal MTs'!P69="","-",IF(VALUE(LEFT('Personal MTs'!P69,2))&gt;31,"Tanggal tidak valid",IF(VALUE(LEFT(RIGHT('Personal MTs'!P69,7),2))&gt;12,"Bulan tidak valid",IF(VALUE(RIGHT('Personal MTs'!P69,4))&gt;2000,"Umur terlalu muda",IF(VALUE(RIGHT('Personal MTs'!P69,4))&lt;1945,"Umur terlalu tua","OK")))))</f>
        <v>-</v>
      </c>
      <c r="Q69" s="30" t="str">
        <f>IF('Personal MTs'!Q69="","-",IF('Personal MTs'!Q69="L","OK",IF('Personal MTs'!Q69="P","OK","Tidak valid")))</f>
        <v>-</v>
      </c>
      <c r="R69" s="30" t="str">
        <f>IF('Personal MTs'!R69="","-",IF(LEN('Personal MTs'!R69)&lt;4,"Cek lagi","OK"))</f>
        <v>-</v>
      </c>
      <c r="S69" s="30" t="str">
        <f>IF('Personal MTs'!S69="","-",IF('Personal MTs'!S69&gt;9,"Tidak valid","OK"))</f>
        <v>-</v>
      </c>
      <c r="T69" s="30" t="str">
        <f>IF('Personal MTs'!S69="","-",IF('Personal MTs'!S69&gt;2,IF('Personal MTs'!T69="","Wajib Diisi",IF(VALUE('Personal MTs'!T69)&gt;18,"Tidak valid","OK")),IF('Personal MTs'!S69&lt;3,IF('Personal MTs'!T69="","OK","Harap dikosongkan"))))</f>
        <v>-</v>
      </c>
      <c r="U69" s="30" t="str">
        <f>IF('Personal MTs'!U69="","-",IF('Personal MTs'!U69&gt;2,"Tidak valid",IF('Personal MTs'!U69&lt;1,"Tidak valid","OK")))</f>
        <v>-</v>
      </c>
      <c r="V69" s="30" t="str">
        <f>IF('Personal MTs'!U69="",IF('Personal MTs'!V69="","-","Tidak valid"),IF('Personal MTs'!U69=2,IF('Personal MTs'!V69="","Wajib Diisi",IF(VALUE('Personal MTs'!V69)&gt;1,"Tidak valid","OK")),IF('Personal MTs'!U69=1,IF('Personal MTs'!V69="","OK","Harap dikosongkan"))))</f>
        <v>-</v>
      </c>
      <c r="W69" s="31" t="str">
        <f>IF('Personal MTs'!U69=1,"OK",IF('Personal MTs'!V69="",IF('Personal MTs'!W69&lt;&gt;"","Harap dikosongkan","-"),IF('Personal MTs'!V69=0,IF('Personal MTs'!W69&lt;&gt;"","Harap dikosongkan","OK"),IF('Personal MTs'!W69="","Wajib Diisi",IF(VALUE(LEFT('Personal MTs'!W69,2))&gt;31,"Tanggal tidak valid",IF(VALUE(LEFT(RIGHT('Personal MTs'!W69,7),2))&gt;12,"Bulan tidak valid",IF(VALUE(RIGHT('Personal MTs'!W69,4))&gt;2016,"Tahun cek lagi",IF(VALUE(RIGHT('Personal MTs'!W69,4))&lt;1990,"Tahun cek lagi","OK"))))))))</f>
        <v>-</v>
      </c>
      <c r="X69" s="30" t="str">
        <f>IF('Personal MTs'!U69="","-",IF('Personal MTs'!U69=1,IF('Personal MTs'!X69="","Wajib Diisi",IF(VALUE(LEFT('Personal MTs'!X69,2))&gt;14,"Tidak valid","OK")),IF('Personal MTs'!U69=2,(IF('Personal MTs'!V69&lt;1,IF('Personal MTs'!X69="","OK","Harap dikosongkan"),IF('Personal MTs'!X69="","Wajib Diisi",IF(VALUE(LEFT('Personal MTs'!X69,2))&gt;14,"Tidak valid","OK")))))))</f>
        <v>-</v>
      </c>
      <c r="Y69" s="31" t="str">
        <f>IF('Personal MTs'!U69="","-",IF('Personal MTs'!U69=2,"OK",IF('Personal MTs'!U69=1,IF('Personal MTs'!Y69="","Wajib Diisi",IF('Personal MTs'!Y69="","-",IF(VALUE(LEFT('Personal MTs'!Y69,2))&gt;31,"Tanggal tidak valid",IF(VALUE(LEFT(RIGHT('Personal MTs'!Y69,7),2))&gt;12,"Bulan tidak valid",IF(VALUE(RIGHT('Personal MTs'!Y69,4))&gt;2016,"Tahun cek lagi",IF(VALUE(RIGHT('Personal MTs'!Y69,4))&lt;1960,"Tahun cek lagi","OK")))))))))</f>
        <v>-</v>
      </c>
      <c r="Z69" s="31" t="str">
        <f>IF('Personal MTs'!Z69="","-",IF(VALUE(LEFT('Personal MTs'!Z69,2))&gt;31,"Tanggal tidak valid",IF(VALUE(LEFT(RIGHT('Personal MTs'!Z69,7),2))&gt;12,"Bulan tidak valid",IF(VALUE(RIGHT('Personal MTs'!Z69,4))&gt;2016,"Tahun cek lagi",IF(VALUE(RIGHT('Personal MTs'!Z69,4))&lt;1960,"Tahun cek lagi","OK")))))</f>
        <v>-</v>
      </c>
      <c r="AA69" s="31" t="str">
        <f>IF('Personal MTs'!AA69="","-",IF(VALUE(LEFT('Personal MTs'!AA69,2))&gt;31,"Tanggal tidak valid",IF(VALUE(LEFT(RIGHT('Personal MTs'!AA69,7),2))&gt;12,"Bulan tidak valid",IF(VALUE(RIGHT('Personal MTs'!AA69,4))&gt;2016,"Tahun cek lagi",IF(VALUE(RIGHT('Personal MTs'!AA69,4))&lt;1960,"Tahun cek lagi","OK")))))</f>
        <v>-</v>
      </c>
      <c r="AB69" s="30" t="str">
        <f>IF('Personal MTs'!AB69="","-",IF('Personal MTs'!AB69&gt;6,"Tidak valid",IF('Personal MTs'!AB69&lt;1,"Tidak valid","OK")))</f>
        <v>-</v>
      </c>
      <c r="AC69" s="30" t="str">
        <f>IF('Personal MTs'!AC69="","-",IF('Personal MTs'!AC69&gt;4,"Tidak valid",IF('Personal MTs'!AC69&lt;1,"Tidak valid","OK")))</f>
        <v>-</v>
      </c>
      <c r="AD69" s="30" t="str">
        <f>IF('Personal MTs'!AD69="","-",IF('Personal MTs'!AD69&gt;20000000,"Cek lagi","OK"))</f>
        <v>-</v>
      </c>
      <c r="AE69" s="30" t="str">
        <f>IF('Personal MTs'!AE69="","-",IF('Personal MTs'!AE69&gt;2,"Tidak valid",IF('Personal MTs'!AE69&lt;1,"Tidak valid","OK")))</f>
        <v>-</v>
      </c>
      <c r="AF69" s="30" t="str">
        <f>IF('Personal MTs'!AE69="",IF('Personal MTs'!AF69="","-","Harap dikosongkan"),IF('Personal MTs'!AE69=1,IF('Personal MTs'!AF69="","OK","Harap dikosongkan"),IF('Personal MTs'!AF69="","Wajib Diisi",IF('Personal MTs'!AF69&gt;8,"Tidak valid",IF('Personal MTs'!AF69&lt;1,"Tidak valid","OK")))))</f>
        <v>-</v>
      </c>
      <c r="AG69" s="53" t="str">
        <f>IF('Personal MTs'!AE69=1,IF('Personal MTs'!AG69="","OK","Harap dikosongkan"),IF('Personal MTs'!AF69="",IF('Personal MTs'!AF69="","-","Harap dikosongkan"),IF('Personal MTs'!AF69="",IF('Personal MTs'!AG69="","OK","Harap dikosongkan"),IF('Personal MTs'!AF69&lt;&gt;"",IF('Personal MTs'!AG69="","Wajib Diisi",IF(LEN('Personal MTs'!AG69)&lt;&gt;8,"Tidak valid","OK"))))))</f>
        <v>-</v>
      </c>
      <c r="AH69" s="30" t="str">
        <f>IF('Personal MTs'!AH69="","-",IF('Personal MTs'!AH69&gt;2,"Tidak valid",IF('Personal MTs'!AH69&lt;1,"Tidak valid","OK")))</f>
        <v>-</v>
      </c>
      <c r="AI69" s="30" t="str">
        <f>IF('Personal MTs'!AI69="","-",IF('Personal MTs'!AI69&gt;5,"Tidak valid",IF('Personal MTs'!AI69&lt;1,"Tidak valid","OK")))</f>
        <v>-</v>
      </c>
      <c r="AJ69" s="30" t="str">
        <f>IF('Personal MTs'!AH69="",IF('Personal MTs'!AJ69="","-","Kolom AA Wajib Diisi"),IF('Personal MTs'!AH69=1,IF('Personal MTs'!AJ69="","Wajib Diisi",IF(VALUE('Personal MTs'!AJ69)&gt;0,IF(VALUE('Personal MTs'!AJ69)&lt;34,"OK","Tidak valid"))),IF('Personal MTs'!AH69&gt;1,IF('Personal MTs'!AJ69="","OK","Harap dikosongkan"))))</f>
        <v>-</v>
      </c>
      <c r="AK69" s="30" t="str">
        <f>IF('Personal MTs'!AH69&amp;'Personal MTs'!AJ69&amp;'Personal MTs'!AK69="","-",IF(VALUE('Personal MTs'!AH69&amp;'Personal MTs'!AJ69&amp;'Personal MTs'!AK69)=2,"OK",IF('Personal MTs'!AJ69="",IF(VALUE('Personal MTs'!AK69)&gt;0,"Harap dikosongkan","-"),IF('Personal MTs'!AJ69&lt;&gt;"",IF(VALUE('Personal MTs'!AK69)&gt;0,IF(VALUE('Personal MTs'!AK69)&gt;50,"Cek lagi","OK"),"Wajib Diisi")))))</f>
        <v>-</v>
      </c>
      <c r="AL69" s="30" t="str">
        <f>IF('Personal MTs'!AH69="",IF('Personal MTs'!AL69="","-","Kolom Z Wajib Diisi"),IF('Personal MTs'!AH69=2,IF('Personal MTs'!AL69="","Wajib Diisi",IF(VALUE('Personal MTs'!AL69)&gt;0,IF(VALUE('Personal MTs'!AL69)&lt;9,"OK","Tidak valid"))),IF('Personal MTs'!AH69=1,IF('Personal MTs'!AL69="","OK","Harap dikosongkan"))))</f>
        <v>-</v>
      </c>
      <c r="AM69" s="30" t="str">
        <f>IF('Personal MTs'!AM69="","-",IF('Personal MTs'!AM69&gt;8,"Tidak valid","OK"))</f>
        <v>-</v>
      </c>
      <c r="AN69" s="30" t="str">
        <f>IF('Personal MTs'!AM69="",IF('Personal MTs'!AN69="","-",IF('Personal MTs'!AN69&lt;&gt;"","Kolom AC Wajib Diisi","OK")),IF('Personal MTs'!AM69&lt;&gt;"",IF('Personal MTs'!AN69="","Wajib Diisi",IF(VALUE('Personal MTs'!AN69)&gt;24,"Cek lagi","OK"))))</f>
        <v>-</v>
      </c>
      <c r="AO69" s="30" t="str">
        <f>IF('Personal MTs'!AO69="","-",IF('Personal MTs'!AO69&gt;8,"Tidak valid","OK"))</f>
        <v>-</v>
      </c>
      <c r="AP69" s="53" t="str">
        <f>IF('Personal MTs'!AO69="",IF('Personal MTs'!AP69="","-","Harap dikosongkan"),IF('Personal MTs'!AO69&lt;&gt;"",IF('Personal MTs'!AP69="","Wajib Diisi",IF(LEN('Personal MTs'!AP69)&lt;&gt;8,"Tidak valid","OK"))))</f>
        <v>-</v>
      </c>
      <c r="AQ69" s="30" t="str">
        <f>IF('Personal MTs'!AO69="",IF('Personal MTs'!AQ69="","-","Kolom AG Wajib Diisi"),IF('Personal MTs'!AO69&lt;9,IF('Personal MTs'!AQ69="","Wajib Diisi",IF(VALUE('Personal MTs'!AQ69)&lt;34,IF(VALUE('Personal MTs'!AQ69)&gt;0,"OK","Tidak valid")))))</f>
        <v>-</v>
      </c>
      <c r="AR69" s="30" t="str">
        <f>IF('Personal MTs'!AO69="",IF('Personal MTs'!AR69="","-",IF('Personal MTs'!AR69&lt;&gt;"","Kolom AG Wajib Diisi","OK")),IF('Personal MTs'!AO69&lt;&gt;"",IF('Personal MTs'!AR69="","Wajib Diisi",IF(VALUE('Personal MTs'!AR69)&gt;50,"Cek lagi","OK"))))</f>
        <v>-</v>
      </c>
      <c r="AS69" s="30" t="str">
        <f>IF('Personal MTs'!AS69="","-",IF('Personal MTs'!AS69&gt;1,"Tidak valid",IF('Personal MTs'!AS69&lt;0,"Tidak valid","OK")))</f>
        <v>-</v>
      </c>
      <c r="AT69" s="30" t="str">
        <f>IF('Personal MTs'!AS69="",IF('Personal MTs'!AT69&lt;&gt;"","Harap dikosongkan","-"),IF('Personal MTs'!AS69=0,IF('Personal MTs'!AT69&lt;&gt;"","Harap dikosongkan","OK"),IF('Personal MTs'!AT69="","Wajib Diisi",IF('Personal MTs'!AT69&gt;3,"Tidak valid",IF('Personal MTs'!AT69&lt;1,"Tidak valid","OK")))))</f>
        <v>-</v>
      </c>
      <c r="AU69" s="30" t="str">
        <f>IF('Personal MTs'!AS69="",IF('Personal MTs'!AU69&lt;&gt;"","Harap dikosongkan","-"),IF('Personal MTs'!AT69&lt;&gt;1,IF('Personal MTs'!AU69="","OK","Harap dikosongkan"),IF('Personal MTs'!AU69="","Wajib Diisi",IF('Personal MTs'!AU69&gt;2016,"Cek lagi",IF('Personal MTs'!AU69&lt;2005,"Cek lagi","OK")))))</f>
        <v>-</v>
      </c>
      <c r="AV69" s="30" t="str">
        <f>IF('Personal MTs'!AS69="",IF('Personal MTs'!AV69&lt;&gt;"","Harap dikosongkan","-"),IF('Personal MTs'!AT69&lt;&gt;1,IF('Personal MTs'!AV69="","OK","Harap dikosongkan"),IF('Personal MTs'!AV69="","Wajib Diisi",IF(VALUE('Personal MTs'!AV69)&gt;33,"Tidak valid",IF(VALUE('Personal MTs'!AV69)&lt;1,"Tidak valid","OK")))))</f>
        <v>-</v>
      </c>
      <c r="AW69" s="30" t="str">
        <f>IF('Personal MTs'!AS69="",IF('Personal MTs'!AW69="","-","Harap dikosongkan"),IF('Personal MTs'!AS69=0,IF('Personal MTs'!AW69="","OK","Harap dikosongkan"),IF('Personal MTs'!AT69="",IF('Personal MTs'!AW69="","-","Harap dikosongkan"),IF('Personal MTs'!AT69&lt;&gt;1,IF('Personal MTs'!AW69="","OK","Harap dikosongkan"),IF('Personal MTs'!AW69="","OK",IF(LEN('Personal MTs'!AW69)&lt;12,"Tidak valid",IF(LEN('Personal MTs'!AW69)&gt;14,"Tidak valid","OK")))))))</f>
        <v>-</v>
      </c>
      <c r="AX69" s="31" t="str">
        <f>IF('Personal MTs'!AS69="",IF('Personal MTs'!AX69="","-","Harap dikosongkan"),IF('Personal MTs'!AS69=0,IF('Personal MTs'!AX69="","OK","Harap dikosongkan"),IF('Personal MTs'!AT69="",IF('Personal MTs'!AX69="","-","Harap dikosongkan"),IF('Personal MTs'!AT69&lt;&gt;1,IF('Personal MTs'!AX69="","OK","Harap dikosongkan"),IF('Personal MTs'!AW69="",IF('Personal MTs'!AX69="","OK","Harap dikosongkan"),IF('Personal MTs'!AX69="","Wajib diisi",IF(LEN('Personal MTs'!AX69)&lt;5,"Cek lagi","OK")))))))</f>
        <v>-</v>
      </c>
      <c r="AY69" s="31" t="str">
        <f>IF('Personal MTs'!AS69="",IF('Personal MTs'!AY69="","-","Harap dikosongkan"),IF('Personal MTs'!AS69=0,IF('Personal MTs'!AY69="","OK","Harap dikosongkan"),IF('Personal MTs'!AT69="",IF('Personal MTs'!AY69="","-","Harap dikosongkan"),IF('Personal MTs'!AT69&lt;&gt;1,IF('Personal MTs'!AY69="","OK","Harap dikosongkan"),IF('Personal MTs'!AW69="",IF('Personal MTs'!AY69="","OK","Harap dikosongkan"),IF('Personal MTs'!AY69="","Wajib diisi",IF(VALUE(LEFT('Personal MTs'!AY69,2))&gt;31,"Tanggal tidak valid",IF(VALUE(LEFT(RIGHT('Personal MTs'!AY69,7),2))&gt;12,"Bulan tidak valid",IF(VALUE(RIGHT('Personal MTs'!AY69,4))&gt;2016,"Tahun cek lagi",IF(VALUE(RIGHT('Personal MTs'!AY69,4))&lt;2005,"Tahun cek lagi","OK"))))))))))</f>
        <v>-</v>
      </c>
      <c r="AZ69" s="30" t="str">
        <f>IF('Personal MTs'!AS69="",IF('Personal MTs'!AZ69="","-","Harap dikosongkan"),IF('Personal MTs'!AS69=0,IF('Personal MTs'!AZ69="","OK","Harap dikosongkan"),IF('Personal MTs'!AT69="",IF('Personal MTs'!AZ69="","-","Harap dikosongkan"),IF('Personal MTs'!AT69&lt;&gt;1,IF('Personal MTs'!AZ69="","OK","Harap dikosongkan"),IF('Personal MTs'!AW69="",IF('Personal MTs'!AZ69="","OK","Harap dikosongkan"),IF('Personal MTs'!AW69&lt;&gt;"",IF('Personal MTs'!AZ69="","Wajib diisi",IF('Personal MTs'!AZ69&gt;1,"Tidak valid","OK"))))))))</f>
        <v>-</v>
      </c>
      <c r="BA69" s="30" t="str">
        <f>IF('Personal MTs'!AS69="",IF('Personal MTs'!BA69="","-","Harap dikosongkan"),IF('Personal MTs'!AS69=0,IF('Personal MTs'!BA69="","OK","Harap dikosongkan"),IF('Personal MTs'!AT69="",IF('Personal MTs'!BA69="","-","Harap dikosongkan"),IF('Personal MTs'!AT69&lt;&gt;1,IF('Personal MTs'!BA69="","OK","Harap dikosongkan"),IF('Personal MTs'!AZ69=0,IF('Personal MTs'!BA69="","OK","Harap dikosongkan"),IF('Personal MTs'!AZ69=1,IF('Personal MTs'!BA69="","Wajib diisi",IF('Personal MTs'!AZ69="",IF('Personal MTs'!BA69="","-","Harap dikosongkan"),IF('Personal MTs'!AZ69=0,IF('Personal MTs'!BA69="","OK","Harap dikosongkan"),IF('Personal MTs'!BA69="","Wajib diisi",IF('Personal MTs'!BA69&gt;2016,"Tidak valid",IF('Personal MTs'!BA69&lt;2005,"Tidak valid",IF('Personal MTs'!BA69&gt;'Personal MTs'!BA69,"Cek lagi","OK")))))))))))))</f>
        <v>-</v>
      </c>
      <c r="BB69" s="30" t="str">
        <f>IF('Personal MTs'!AS69="",IF('Personal MTs'!BB69="","-","Harap dikosongkan"),IF('Personal MTs'!AS69=0,IF('Personal MTs'!BB69="","OK","Harap dikosongkan"),IF('Personal MTs'!AT69="",IF('Personal MTs'!BB69="","-","Harap dikosongkan"),IF('Personal MTs'!AT69&lt;&gt;1,IF('Personal MTs'!BB69="","OK","Harap dikosongkan"),IF('Personal MTs'!AZ69=0,IF('Personal MTs'!BB69="","OK","Harap dikosongkan"),IF('Personal MTs'!AZ69=1,IF('Personal MTs'!BB69="","Wajib diisi",IF('Personal MTs'!AZ69="",IF('Personal MTs'!BB69="","-","Harap dikosongkan"),IF('Personal MTs'!AZ69=0,IF('Personal MTs'!BB69="","OK","Harap dikosongkan"),IF('Personal MTs'!BB69="","Wajib diisi",IF('Personal MTs'!BB69&gt;20000000,"Cek lagi",IF('Personal MTs'!BB69&lt;100000,"Cek lagi","OK"))))))))))))</f>
        <v>-</v>
      </c>
      <c r="BC69" s="30" t="str">
        <f>IF('Personal MTs'!BC69="","-",IF('Personal MTs'!BC69&gt;1,"Tidak valid","OK"))</f>
        <v>-</v>
      </c>
      <c r="BD69" s="30" t="str">
        <f>IF('Personal MTs'!BC69="",IF('Personal MTs'!BD69="","-","Harap dikosongkan"),IF('Personal MTs'!BC69=0,IF('Personal MTs'!BD69="","OK","Harap dikosongkan"),IF('Personal MTs'!BD69="","Wajib Diisi",IF('Personal MTs'!BD69&gt;2016,"Tidak valid",IF('Personal MTs'!BD69&lt;2005,"Tidak valid","OK")))))</f>
        <v>-</v>
      </c>
      <c r="BE69" s="30" t="str">
        <f>IF('Personal MTs'!BC69="",IF('Personal MTs'!BE69="","-","Harap dikosongkan"),IF('Personal MTs'!BC69=0,IF('Personal MTs'!BE69="","OK","Harap dikosongkan"),IF('Personal MTs'!BE69="","Wajib Diisi",IF('Personal MTs'!BE69&gt;2000000,"Cek lagi",IF('Personal MTs'!BE69&lt;50000,"Cek lagi","OK")))))</f>
        <v>-</v>
      </c>
      <c r="BF69" s="30" t="str">
        <f>IF('Personal MTs'!BF69="","-",IF('Personal MTs'!BF69&gt;1,"Tidak valid","OK"))</f>
        <v>-</v>
      </c>
      <c r="BG69" s="30" t="str">
        <f>IF('Personal MTs'!BF69="",IF('Personal MTs'!BG69&lt;&gt;"","Harap dikosongkan","-"),IF('Personal MTs'!BF69=0,IF('Personal MTs'!BG69&lt;&gt;"","Harap dikosongkan","OK"),IF('Personal MTs'!BG69="","Wajib Diisi",IF('Personal MTs'!BG69&gt;4,"Tidak valid",IF('Personal MTs'!BG69&lt;1,"Tidak valid","OK")))))</f>
        <v>-</v>
      </c>
      <c r="BH69" s="30" t="str">
        <f>IF('Personal MTs'!BF69="",IF('Personal MTs'!BH69&lt;&gt;"","Harap dikosongkan","-"),IF('Personal MTs'!BF69=0,IF('Personal MTs'!BH69&lt;&gt;"","Harap dikosongkan","OK"),IF('Personal MTs'!BH69="","Wajib Diisi",IF('Personal MTs'!BH69&gt;4,"Tidak valid",IF('Personal MTs'!BH69&lt;1,"Tidak valid","OK")))))</f>
        <v>-</v>
      </c>
      <c r="BI69" s="30" t="str">
        <f>IF('Personal MTs'!BF69="",IF('Personal MTs'!BI69&lt;&gt;"","Harap dikosongkan","-"),IF('Personal MTs'!BF69=0,IF('Personal MTs'!BI69&lt;&gt;"","Harap dikosongkan","OK"),IF('Personal MTs'!BI69="","Wajib Diisi",IF('Personal MTs'!BI69&gt;2015,"Tidak valid",IF('Personal MTs'!BI69&lt;1980,"Tidak valid","OK")))))</f>
        <v>-</v>
      </c>
      <c r="BJ69" s="30" t="str">
        <f>IF('Personal MTs'!BJ69="","-",IF('Personal MTs'!BJ69&gt;1,"Tidak valid","OK"))</f>
        <v>-</v>
      </c>
      <c r="BK69" s="30" t="str">
        <f>IF('Personal MTs'!BJ69="",IF('Personal MTs'!BK69&lt;&gt;"","Kolom BJ harus diisi","-"),IF('Personal MTs'!BJ69=0,IF('Personal MTs'!BK69&lt;&gt;"","Harap dikosongkan","OK"),IF('Personal MTs'!BK69="","Wajib Diisi",IF('Personal MTs'!BK69&gt;2016,"Tidak valid",IF('Personal MTs'!BK69&lt;1980,"Tidak valid","OK")))))</f>
        <v>-</v>
      </c>
      <c r="BL69" s="30" t="str">
        <f>IF('Personal MTs'!BL69="","-",IF('Personal MTs'!BL69&gt;1,"Tidak valid","OK"))</f>
        <v>-</v>
      </c>
      <c r="BM69" s="30" t="str">
        <f>IF('Personal MTs'!BL69="",IF('Personal MTs'!BM69&lt;&gt;"","Kolom BL harus diisi","-"),IF('Personal MTs'!BL69=0,IF('Personal MTs'!BM69&lt;&gt;"","Harap dikosongkan","OK"),IF('Personal MTs'!BM69="","Wajib Diisi",IF('Personal MTs'!BM69&gt;2016,"Tidak valid",IF('Personal MTs'!BM69&lt;1980,"Tidak valid","OK")))))</f>
        <v>-</v>
      </c>
      <c r="BN69" s="30" t="str">
        <f>IF('Personal MTs'!BN69="","-",IF('Personal MTs'!BN69&gt;1,"Tidak valid","OK"))</f>
        <v>-</v>
      </c>
      <c r="BO69" s="30" t="str">
        <f>IF('Personal MTs'!BN69="",IF('Personal MTs'!BO69&lt;&gt;"","Kolom BN harus diisi","-"),IF('Personal MTs'!BN69=0,IF('Personal MTs'!BO69&lt;&gt;"","Harap dikosongkan","OK"),IF('Personal MTs'!BO69="","Wajib Diisi",IF('Personal MTs'!BO69&gt;2016,"Tidak valid",IF('Personal MTs'!BO69&lt;1980,"Tidak valid","OK")))))</f>
        <v>-</v>
      </c>
      <c r="BP69" s="30" t="str">
        <f>IF('Personal MTs'!BP69="","-",IF('Personal MTs'!BP69&gt;1,"Tidak valid","OK"))</f>
        <v>-</v>
      </c>
      <c r="BQ69" s="30" t="str">
        <f>IF('Personal MTs'!BP69="",IF('Personal MTs'!BQ69&lt;&gt;"","Kolom BP harus diisi","-"),IF('Personal MTs'!BP69=0,IF('Personal MTs'!BQ69&lt;&gt;"","Harap dikosongkan","OK"),IF('Personal MTs'!BQ69="","Wajib Diisi",IF('Personal MTs'!BQ69&gt;2016,"Tidak valid",IF('Personal MTs'!BQ69&lt;1980,"Tidak valid","OK")))))</f>
        <v>-</v>
      </c>
      <c r="BR69" s="30" t="str">
        <f>IF('Personal MTs'!BR69="","-",IF('Personal MTs'!BR69&gt;1,"Tidak valid","OK"))</f>
        <v>-</v>
      </c>
      <c r="BS69" s="30" t="str">
        <f>IF('Personal MTs'!BR69="",IF('Personal MTs'!BS69&lt;&gt;"","Kolom BR harus diisi","-"),IF('Personal MTs'!BR69=0,IF('Personal MTs'!BS69&lt;&gt;"","Harap dikosongkan","OK"),IF('Personal MTs'!BS69="","Wajib Diisi",IF('Personal MTs'!BS69&gt;2016,"Tidak valid",IF('Personal MTs'!BS69&lt;1980,"Tidak valid","OK")))))</f>
        <v>-</v>
      </c>
      <c r="BT69" s="30" t="str">
        <f>IF('Personal MTs'!BT69="","-",IF(LEN('Personal MTs'!BT69)&lt;5,"Cek lagi","OK"))</f>
        <v>-</v>
      </c>
      <c r="BU69" s="30" t="str">
        <f>IF('Personal MTs'!BU69="","-",IF(LEN('Personal MTs'!BU69)&lt;4,"Cek lagi","OK"))</f>
        <v>-</v>
      </c>
      <c r="BV69" s="30" t="str">
        <f>IF('Personal MTs'!BV69="","-",IF(LEN('Personal MTs'!BV69)&lt;4,"Cek lagi","OK"))</f>
        <v>-</v>
      </c>
      <c r="BW69" s="30" t="str">
        <f>IF('Personal MTs'!BW69="","-",IF(LEN('Personal MTs'!BW69)&lt;4,"Cek lagi","OK"))</f>
        <v>-</v>
      </c>
      <c r="BX69" s="30" t="str">
        <f>IF('Personal MTs'!BX69="","-",IF(LEN('Personal MTs'!BX69)&lt;4,"Cek lagi","OK"))</f>
        <v>-</v>
      </c>
      <c r="BY69" s="30" t="str">
        <f>IF('Personal MTs'!BY69="","-",IF(LEN('Personal MTs'!BY69)&lt;&gt;5,"Tidak valid","OK"))</f>
        <v>-</v>
      </c>
      <c r="BZ69" s="30" t="str">
        <f>IF('Personal MTs'!BZ69="","-",IF('Personal MTs'!BZ69&gt;5,"Tidak valid",IF('Personal MTs'!BZ69&lt;1,"Tidak valid","OK")))</f>
        <v>-</v>
      </c>
      <c r="CA69" s="30" t="str">
        <f>IF('Personal MTs'!CA69="","-",IF('Personal MTs'!CA69&gt;8,"Tidak valid",IF('Personal MTs'!CA69&lt;1,"Tidak valid","OK")))</f>
        <v>-</v>
      </c>
      <c r="CB69" s="30" t="str">
        <f>IF('Personal MTs'!CB69="","-",IF(LEN('Personal MTs'!CB69)&lt;9,"Cek lagi",IF(LEN('Personal MTs'!CB69)&gt;14,"Cek lagi","OK")))</f>
        <v>-</v>
      </c>
      <c r="CC69" s="103" t="str">
        <f>IF('Personal MTs'!CC69="","-",IF('Personal MTs'!CC69&gt;6,"Tidak valid",IF('Personal MTs'!CC69&lt;1,"Tidak valid","OK")))</f>
        <v>-</v>
      </c>
      <c r="CD69" s="103" t="str">
        <f>IF('Personal MTs'!CD69="","-",IF('Personal MTs'!CD69&gt;6,"Tidak valid",IF('Personal MTs'!CD69&lt;1,"Tidak valid","OK")))</f>
        <v>-</v>
      </c>
      <c r="CE69" s="103" t="str">
        <f>IF('Personal MTs'!S69="","-",IF('Personal MTs'!S69&lt;6,IF('Personal MTs'!CE69="","OK","Cek lagi Kolom S"),IF(AND('Personal MTs'!S69&lt;6,'Personal MTs'!CE69&lt;&gt;""),"Harap Dikosongkan",IF(AND('Personal MTs'!S69&lt;6,'Personal MTs'!CE69=""),"-",IF(AND('Personal MTs'!S69&gt;5,'Personal MTs'!CE69=""),"Wajib Diisi",IF(OR(AND('Personal MTs'!S69&gt;5,'Personal MTs'!CE69&lt;"01"),AND('Personal MTs'!S69&gt;5,'Personal MTs'!CE69&gt;"18")),"Tidak Valid","OK"))))))</f>
        <v>-</v>
      </c>
      <c r="CF69" s="103" t="str">
        <f>IF('Personal MTs'!S69="","-",IF('Personal MTs'!S69&lt;6,IF('Personal MTs'!CF69="","OK","Cek lagi Kolom S"),IF(AND('Personal MTs'!S69&lt;6,'Personal MTs'!CF69&lt;&gt;""),"Harap Dikosongkan",IF(AND('Personal MTs'!S69&lt;6,'Personal MTs'!CF69=""),"-",IF(AND('Personal MTs'!S69&gt;5,'Personal MTs'!CF69=""),"Wajib Diisi","OK")))))</f>
        <v>-</v>
      </c>
      <c r="CG69" s="103" t="str">
        <f>IF('Personal MTs'!S69="","-",IF('Personal MTs'!S69&lt;6,IF('Personal MTs'!CG69="","OK","Cek lagi Kolom S"),IF(AND('Personal MTs'!S69&lt;6,'Personal MTs'!CG69&lt;&gt;""),"Harap Dikosongkan",IF(AND('Personal MTs'!S69&lt;6,'Personal MTs'!CG69=""),"-",IF(AND('Personal MTs'!S69&gt;5,'Personal MTs'!CG69=""),"Wajib Diisi",IF(OR(AND('Personal MTs'!S69&gt;5,'Personal MTs'!CG69&lt;1980),AND('Personal MTs'!S69&gt;5,'Personal MTs'!CG69&gt;2016)),"Cek lagi","OK"))))))</f>
        <v>-</v>
      </c>
      <c r="CH69" s="103" t="str">
        <f>IF('Personal MTs'!S69="","-",IF('Personal MTs'!S69&lt;8,IF('Personal MTs'!CH69="","OK","Cek lagi Kolom S"),IF(AND('Personal MTs'!S69&lt;8,'Personal MTs'!CH69&lt;&gt;""),"Harap Dikosongkan",IF(AND('Personal MTs'!S69&lt;8,'Personal MTs'!CH69=""),"-",IF(AND('Personal MTs'!S69&gt;7,'Personal MTs'!CH69=""),"Wajib Diisi",IF(OR(AND('Personal MTs'!S69&gt;7,'Personal MTs'!CH69&lt;"01"),AND('Personal MTs'!S69&gt;7,'Personal MTs'!CH69&gt;"18")),"Tidak Valid","OK"))))))</f>
        <v>-</v>
      </c>
      <c r="CI69" s="103" t="str">
        <f>IF('Personal MTs'!S69="","-",IF('Personal MTs'!S69&lt;8,IF('Personal MTs'!CI69="","OK","Cek lagi Kolom S"),IF(AND('Personal MTs'!S69&lt;8,'Personal MTs'!CI69&lt;&gt;""),"Harap Dikosongkan",IF(AND('Personal MTs'!S69&lt;8,'Personal MTs'!CI69=""),"-",IF(AND('Personal MTs'!S69&gt;7,'Personal MTs'!CI69=""),"Wajib Diisi","OK")))))</f>
        <v>-</v>
      </c>
      <c r="CJ69" s="103" t="str">
        <f>IF('Personal MTs'!S69="","-",IF('Personal MTs'!S69&lt;8,IF('Personal MTs'!CJ69="","OK","Cek lagi Kolom S"),IF(AND('Personal MTs'!S69&lt;8,'Personal MTs'!CJ69&lt;&gt;""),"Harap Dikosongkan",IF(AND('Personal MTs'!S69&lt;8,'Personal MTs'!CJ69=""),"-",IF(AND('Personal MTs'!S69&gt;7,'Personal MTs'!CJ69=""),"Wajib Diisi",IF(OR(AND('Personal MTs'!S69&gt;7,'Personal MTs'!CJ69&lt;1980),AND('Personal MTs'!S69&gt;7,'Personal MTs'!CJ69&gt;2016)),"Cek lagi","OK"))))))</f>
        <v>-</v>
      </c>
      <c r="CK69" s="103" t="str">
        <f>IF('Personal MTs'!S69="","-",IF('Personal MTs'!S69&lt;9,IF('Personal MTs'!CK69="","OK","Cek lagi Kolom S"),IF(AND('Personal MTs'!S69&lt;9,'Personal MTs'!CK69&lt;&gt;""),"Harap Dikosongkan",IF(AND('Personal MTs'!S69&lt;9,'Personal MTs'!CK69=""),"-",IF(AND('Personal MTs'!S69&gt;8,'Personal MTs'!CK69=""),"Wajib Diisi",IF(OR(AND('Personal MTs'!S69&gt;8,'Personal MTs'!CK69&lt;"01"),AND('Personal MTs'!S69&gt;8,'Personal MTs'!CK69&gt;"18")),"Tidak Valid","OK"))))))</f>
        <v>-</v>
      </c>
      <c r="CL69" s="103" t="str">
        <f>IF('Personal MTs'!S69="","-",IF('Personal MTs'!S69&lt;9,IF('Personal MTs'!CL69="","OK","Cek lagi Kolom S"),IF(AND('Personal MTs'!S69&lt;9,'Personal MTs'!CL69&lt;&gt;""),"Harap Dikosongkan",IF(AND('Personal MTs'!S69&lt;9,'Personal MTs'!CL69=""),"-",IF(AND('Personal MTs'!S69&gt;8,'Personal MTs'!CL69=""),"Wajib Diisi","OK")))))</f>
        <v>-</v>
      </c>
      <c r="CM69" s="103" t="str">
        <f>IF('Personal MTs'!S69="","-",IF('Personal MTs'!S69&lt;9,IF('Personal MTs'!CM69="","OK","Cek lagi Kolom S"),IF(AND('Personal MTs'!S69&lt;9,'Personal MTs'!CM69&lt;&gt;""),"Harap Dikosongkan",IF(AND('Personal MTs'!S69&lt;9,'Personal MTs'!CM69=""),"-",IF(AND('Personal MTs'!S69&gt;8,'Personal MTs'!CM69=""),"Wajib Diisi",IF(OR(AND('Personal MTs'!S69&gt;8,'Personal MTs'!CM69&lt;1980),AND('Personal MTs'!S69&gt;8,'Personal MTs'!CM69&gt;2016)),"Cek lagi","OK"))))))</f>
        <v>-</v>
      </c>
      <c r="CN69" s="103" t="str">
        <f>IF(AND('Personal MTs'!AH69=1,'Personal MTs'!U69=2,'Personal MTs'!AC69=1),IF(AND('Personal MTs'!AH69=1,'Personal MTs'!U69=2,'Personal MTs'!AC69=1,'Personal MTs'!CN69=""),"Wajib Diisi",IF(AND('Personal MTs'!AH69=1,'Personal MTs'!U69=2,'Personal MTs'!AC69=1,'Personal MTs'!CN69&lt;&gt;""),"OK","-")),IF('Personal MTs'!CN69&lt;&gt;"","Harap Dikosongkan","-"))</f>
        <v>-</v>
      </c>
      <c r="CO69" s="103" t="str">
        <f>IF(AND('Personal MTs'!AH69=1,'Personal MTs'!U69=2,'Personal MTs'!AC69=1),IF('Personal MTs'!CO69="","Wajib Diisi",IF(VALUE(RIGHT('Personal MTs'!CO69,4))&gt;2016,"Tahun cek lagi",IF(VALUE(RIGHT('Personal MTs'!CO69,4))&lt;1961,"Tahun cek lagi","OK"))),IF('Personal MTs'!CO69&lt;&gt;"","Harap dikosongkan","-"))</f>
        <v>-</v>
      </c>
      <c r="CP69" s="103" t="str">
        <f>IF(AND('Personal MTs'!AH69=1,'Personal MTs'!U69=2,'Personal MTs'!AC69=1,'Personal MTs'!V69=1),IF(AND('Personal MTs'!AH69=1,'Personal MTs'!U69=2,'Personal MTs'!AC69=1,'Personal MTs'!CP69="",,'Personal MTs'!V69=1),"Wajib Diisi",IF(AND('Personal MTs'!AH69=1,'Personal MTs'!U69=2,'Personal MTs'!AC69=1,'Personal MTs'!CP69&lt;&gt;"",'Personal MTs'!V69=1),"OK","-")),IF('Personal MTs'!CP69&lt;&gt;"","Harap Dikosongkan","-"))</f>
        <v>-</v>
      </c>
      <c r="CQ69" s="103" t="str">
        <f>IF(AND('Personal MTs'!AH69=1,'Personal MTs'!U69=2,'Personal MTs'!AC69=1,'Personal MTs'!V69=1),IF('Personal MTs'!CQ69="","Wajib Diisi",IF(VALUE(RIGHT('Personal MTs'!CQ69,4))&gt;2016,"Tahun cek lagi",IF(VALUE(RIGHT('Personal MTs'!CQ69,4))&lt;2006,"Tahun cek lagi","OK"))),IF('Personal MTs'!CQ69&lt;&gt;"","Harap dikosongkan","-"))</f>
        <v>-</v>
      </c>
      <c r="CR69" s="103" t="str">
        <f>IF(AND('Personal MTs'!AS69="",'Personal MTs'!CR69=""),"-",IF(AND('Personal MTs'!AS69=0,'Personal MTs'!CR69=""),"OK",IF(AND('Personal MTs'!AS69=1,'Personal MTs'!CR69=""),"Wajib Diisi",IF('Personal MTs'!AS69="",IF('Personal MTs'!CR69&lt;&gt;"","Harap dikosongkan","-"),IF('Personal MTs'!AS69&gt;1,IF('Personal MTs'!CR69="","-","Harap dikosongkan"),IF('Personal MTs'!CR69="","-",IF(LEN('Personal MTs'!CR69)&gt;54,"Tidak valid",IF(LEN('Personal MTs'!CR69)&lt;2,"Tidak valid",IF(VALUE('Personal MTs'!CR69)&lt;0,"Cek lagi","OK")))))))))</f>
        <v>-</v>
      </c>
      <c r="CS69" s="103" t="str">
        <f>IF(AND('Personal MTs'!AS69="",'Personal MTs'!CS69=""),"-",IF(AND('Personal MTs'!AS69=0,'Personal MTs'!CS69=""),"OK",IF(AND('Personal MTs'!AS69=1,'Personal MTs'!CS69=""),"Wajib Diisi",IF(OR('Personal MTs'!AS69="",'Personal MTs'!AS69=0),IF('Personal MTs'!CS69&lt;&gt;"","Harap dikosongkan","-"),IF('Personal MTs'!AS69&gt;1,IF('Personal MTs'!CS69="","-","Harap dikosongkan"),IF('Personal MTs'!CS69="","-",IF(('Personal MTs'!CS69)&gt;6,"Tidak Valid",IF(('Personal MTs'!CS69)&lt;1,"Tidak Valid",IF(VALUE('Personal MTs'!CS69)&lt;0,"Cek lagi","OK")))))))))</f>
        <v>-</v>
      </c>
      <c r="CT69" s="103" t="str">
        <f>IF(AND('Personal MTs'!AS69="",'Personal MTs'!CT69=""),"-",IF(AND('Personal MTs'!AS69=0,'Personal MTs'!CT69=""),"OK",IF(AND('Personal MTs'!AT69=1,'Personal MTs'!CT69=""),"Wajib Diisi",IF(AND('Personal MTs'!AT69&gt;1,'Personal MTs'!CT69=""),"OK",IF(AND('Personal MTs'!AT69&lt;&gt;1,'Personal MTs'!CT69&lt;&gt;""),"Harap Dikosongkan",IF(AND('Personal MTs'!AT69=1,'Personal MTs'!CT69&lt;&gt;""),IF(VALUE(RIGHT('Personal MTs'!CT69,4))&gt;2016,"Tahun cek lagi",IF(VALUE(RIGHT('Personal MTs'!CT69,4))&lt;2006,"Tahun cek lagi","OK")),"-"))))))</f>
        <v>-</v>
      </c>
      <c r="CU69" s="103" t="str">
        <f>IF(AND('Personal MTs'!AS69="",'Personal MTs'!CU69=""),"-",IF(AND('Personal MTs'!AS69=0,'Personal MTs'!CU69=""),"OK",IF(AND('Personal MTs'!AT69=1,'Personal MTs'!CU69=""),"Wajib Diisi",IF(AND('Personal MTs'!AT69&gt;1,'Personal MTs'!CT69=""),"OK",IF(AND('Personal MTs'!AT69&lt;&gt;1,'Personal MTs'!CU69&lt;&gt;""),"Harap Dikosongkan",IF(AND('Personal MTs'!AT69=1,'Personal MTs'!CU69&lt;&gt;""),IF(LEN('Personal MTs'!CU69)&gt;54,"Tidak Valid",IF(LEN('Personal MTs'!CU69)&lt;2,"Tidak Valid","OK")),"-"))))))</f>
        <v>-</v>
      </c>
      <c r="CV69" s="103" t="str">
        <f>IF(AND('Personal MTs'!AS69="",'Personal MTs'!CV69=""),"-",IF(AND('Personal MTs'!AS69=0,'Personal MTs'!CV69=""),"OK",IF(AND('Personal MTs'!AT69=1,'Personal MTs'!CV69=""),"Wajib Diisi",IF(AND('Personal MTs'!AT69&gt;1,'Personal MTs'!CV69=""),"OK",IF(AND('Personal MTs'!AT69&lt;&gt;1,'Personal MTs'!CV69&lt;&gt;""),"Harap Dikosongkan",IF(AND('Personal MTs'!AT69=1,'Personal MTs'!CV69&lt;&gt;""),IF(VALUE(RIGHT('Personal MTs'!CV69,4))&gt;2016,"Tahun cek lagi",IF(VALUE(RIGHT('Personal MTs'!CV69,4))&lt;2006,"Tahun cek lagi","OK")),"-"))))))</f>
        <v>-</v>
      </c>
      <c r="CW69" s="103" t="str">
        <f>IF(AND('Personal MTs'!AS69="",'Personal MTs'!CW69=""),"-",IF(AND('Personal MTs'!AS69=0,'Personal MTs'!CW69=""),"OK",IF(AND('Personal MTs'!AS69=1,'Personal MTs'!CW69=""),"Wajib Diisi",IF(AND('Personal MTs'!AS69&lt;&gt;1,'Personal MTs'!CW69&lt;&gt;""),"Harap Dikosongkan",IF(AND('Personal MTs'!AS69=1,'Personal MTs'!CW69&lt;&gt;""),IF(LEN('Personal MTs'!CW69)&gt;3,"Tidak Valid",IF(LEN('Personal MTs'!CW69)&lt;3,"Tidak Valid","OK")),"-")))))</f>
        <v>-</v>
      </c>
      <c r="CX69" s="103" t="str">
        <f>IF(AND('Personal MTs'!AS69="",'Personal MTs'!CX69=""),"-",IF(AND('Personal MTs'!AS69=0,'Personal MTs'!CX69=""),"OK",IF(AND('Personal MTs'!AS69=1,'Personal MTs'!CX69=""),"Wajib Diisi",IF(AND('Personal MTs'!AS69&lt;&gt;1,'Personal MTs'!CX69&lt;&gt;""),"Harap Dikosongkan",IF(AND('Personal MTs'!AS69=1,'Personal MTs'!CX69&lt;&gt;""),"OK","-")))))</f>
        <v>-</v>
      </c>
    </row>
    <row r="70" spans="1:102" s="23" customFormat="1" ht="15" customHeight="1">
      <c r="A70" s="30" t="str">
        <f>IF('Personal MTs'!A70="","-",IF(LEN('Personal MTs'!A70)&lt;&gt;12,"Tidak valid","OK"))</f>
        <v>-</v>
      </c>
      <c r="B70" s="30" t="str">
        <f>IF('Personal MTs'!B70="","-",IF(LEN('Personal MTs'!B70)&lt;&gt;8,"Tidak valid","OK"))</f>
        <v>-</v>
      </c>
      <c r="C70" s="31" t="str">
        <f>IF('Personal MTs'!C70="","-",IF(LEN('Personal MTs'!C70)&lt;5,"Cek lagi","OK"))</f>
        <v>-</v>
      </c>
      <c r="D70" s="30" t="str">
        <f>IF('Personal MTs'!D70="","-",IF('Personal MTs'!D70="MTsN","OK",IF('Personal MTs'!D70="MTsS","OK","Tidak valid")))</f>
        <v>-</v>
      </c>
      <c r="E70" s="30" t="str">
        <f>IF('Personal MTs'!E70="","-",IF(LEN('Personal MTs'!E70)&lt;5,"Cek lagi","OK"))</f>
        <v>-</v>
      </c>
      <c r="F70" s="30" t="str">
        <f>IF('Personal MTs'!F70="","-",IF(LEN('Personal MTs'!F70)&lt;4,"Cek lagi","OK"))</f>
        <v>-</v>
      </c>
      <c r="G70" s="30" t="str">
        <f>IF('Personal MTs'!G70="","-",IF(LEN('Personal MTs'!G70)&lt;4,"Cek lagi","OK"))</f>
        <v>-</v>
      </c>
      <c r="H70" s="30" t="str">
        <f>IF('Personal MTs'!H70="","-",IF(LEN('Personal MTs'!H70)&lt;4,"Cek lagi","OK"))</f>
        <v>-</v>
      </c>
      <c r="I70" s="30" t="str">
        <f>IF('Personal MTs'!I70="","-",IF(LEN('Personal MTs'!I70)&lt;4,"Cek lagi","OK"))</f>
        <v>-</v>
      </c>
      <c r="J70" s="30" t="str">
        <f>IF('Personal MTs'!J70="","-",IF(LEN('Personal MTs'!J70)&lt;&gt;5,"Tidak valid","OK"))</f>
        <v>-</v>
      </c>
      <c r="K70" s="30" t="str">
        <f>IF('Personal MTs'!K70="","-",IF(LEN('Personal MTs'!K70)&lt;&gt;18,"Tidak valid",IF(VALUE('Personal MTs'!K70)&lt;0,"Cek lagi","OK")))</f>
        <v>-</v>
      </c>
      <c r="L70" s="30" t="str">
        <f>IF('Personal MTs'!L70="","-",IF(LEN('Personal MTs'!L70)&lt;&gt;16,"Tidak valid","OK"))</f>
        <v>-</v>
      </c>
      <c r="M70" s="30" t="str">
        <f>IF('Personal MTs'!M70="","-",IF(LEN('Personal MTs'!M70)&lt;4,"Cek lagi","OK"))</f>
        <v>-</v>
      </c>
      <c r="N70" s="30" t="str">
        <f>IF('Personal MTs'!N70="","-",IF(LEN('Personal MTs'!N70)&lt;16,"Tidak valid","OK"))</f>
        <v>-</v>
      </c>
      <c r="O70" s="30" t="str">
        <f>IF('Personal MTs'!O70="","-",IF(LEN('Personal MTs'!O70)&lt;4,"Cek lagi","OK"))</f>
        <v>-</v>
      </c>
      <c r="P70" s="31" t="str">
        <f>IF('Personal MTs'!P70="","-",IF(VALUE(LEFT('Personal MTs'!P70,2))&gt;31,"Tanggal tidak valid",IF(VALUE(LEFT(RIGHT('Personal MTs'!P70,7),2))&gt;12,"Bulan tidak valid",IF(VALUE(RIGHT('Personal MTs'!P70,4))&gt;2000,"Umur terlalu muda",IF(VALUE(RIGHT('Personal MTs'!P70,4))&lt;1945,"Umur terlalu tua","OK")))))</f>
        <v>-</v>
      </c>
      <c r="Q70" s="30" t="str">
        <f>IF('Personal MTs'!Q70="","-",IF('Personal MTs'!Q70="L","OK",IF('Personal MTs'!Q70="P","OK","Tidak valid")))</f>
        <v>-</v>
      </c>
      <c r="R70" s="30" t="str">
        <f>IF('Personal MTs'!R70="","-",IF(LEN('Personal MTs'!R70)&lt;4,"Cek lagi","OK"))</f>
        <v>-</v>
      </c>
      <c r="S70" s="30" t="str">
        <f>IF('Personal MTs'!S70="","-",IF('Personal MTs'!S70&gt;9,"Tidak valid","OK"))</f>
        <v>-</v>
      </c>
      <c r="T70" s="30" t="str">
        <f>IF('Personal MTs'!S70="","-",IF('Personal MTs'!S70&gt;2,IF('Personal MTs'!T70="","Wajib Diisi",IF(VALUE('Personal MTs'!T70)&gt;18,"Tidak valid","OK")),IF('Personal MTs'!S70&lt;3,IF('Personal MTs'!T70="","OK","Harap dikosongkan"))))</f>
        <v>-</v>
      </c>
      <c r="U70" s="30" t="str">
        <f>IF('Personal MTs'!U70="","-",IF('Personal MTs'!U70&gt;2,"Tidak valid",IF('Personal MTs'!U70&lt;1,"Tidak valid","OK")))</f>
        <v>-</v>
      </c>
      <c r="V70" s="30" t="str">
        <f>IF('Personal MTs'!U70="",IF('Personal MTs'!V70="","-","Tidak valid"),IF('Personal MTs'!U70=2,IF('Personal MTs'!V70="","Wajib Diisi",IF(VALUE('Personal MTs'!V70)&gt;1,"Tidak valid","OK")),IF('Personal MTs'!U70=1,IF('Personal MTs'!V70="","OK","Harap dikosongkan"))))</f>
        <v>-</v>
      </c>
      <c r="W70" s="31" t="str">
        <f>IF('Personal MTs'!U70=1,"OK",IF('Personal MTs'!V70="",IF('Personal MTs'!W70&lt;&gt;"","Harap dikosongkan","-"),IF('Personal MTs'!V70=0,IF('Personal MTs'!W70&lt;&gt;"","Harap dikosongkan","OK"),IF('Personal MTs'!W70="","Wajib Diisi",IF(VALUE(LEFT('Personal MTs'!W70,2))&gt;31,"Tanggal tidak valid",IF(VALUE(LEFT(RIGHT('Personal MTs'!W70,7),2))&gt;12,"Bulan tidak valid",IF(VALUE(RIGHT('Personal MTs'!W70,4))&gt;2016,"Tahun cek lagi",IF(VALUE(RIGHT('Personal MTs'!W70,4))&lt;1990,"Tahun cek lagi","OK"))))))))</f>
        <v>-</v>
      </c>
      <c r="X70" s="30" t="str">
        <f>IF('Personal MTs'!U70="","-",IF('Personal MTs'!U70=1,IF('Personal MTs'!X70="","Wajib Diisi",IF(VALUE(LEFT('Personal MTs'!X70,2))&gt;14,"Tidak valid","OK")),IF('Personal MTs'!U70=2,(IF('Personal MTs'!V70&lt;1,IF('Personal MTs'!X70="","OK","Harap dikosongkan"),IF('Personal MTs'!X70="","Wajib Diisi",IF(VALUE(LEFT('Personal MTs'!X70,2))&gt;14,"Tidak valid","OK")))))))</f>
        <v>-</v>
      </c>
      <c r="Y70" s="31" t="str">
        <f>IF('Personal MTs'!U70="","-",IF('Personal MTs'!U70=2,"OK",IF('Personal MTs'!U70=1,IF('Personal MTs'!Y70="","Wajib Diisi",IF('Personal MTs'!Y70="","-",IF(VALUE(LEFT('Personal MTs'!Y70,2))&gt;31,"Tanggal tidak valid",IF(VALUE(LEFT(RIGHT('Personal MTs'!Y70,7),2))&gt;12,"Bulan tidak valid",IF(VALUE(RIGHT('Personal MTs'!Y70,4))&gt;2016,"Tahun cek lagi",IF(VALUE(RIGHT('Personal MTs'!Y70,4))&lt;1960,"Tahun cek lagi","OK")))))))))</f>
        <v>-</v>
      </c>
      <c r="Z70" s="31" t="str">
        <f>IF('Personal MTs'!Z70="","-",IF(VALUE(LEFT('Personal MTs'!Z70,2))&gt;31,"Tanggal tidak valid",IF(VALUE(LEFT(RIGHT('Personal MTs'!Z70,7),2))&gt;12,"Bulan tidak valid",IF(VALUE(RIGHT('Personal MTs'!Z70,4))&gt;2016,"Tahun cek lagi",IF(VALUE(RIGHT('Personal MTs'!Z70,4))&lt;1960,"Tahun cek lagi","OK")))))</f>
        <v>-</v>
      </c>
      <c r="AA70" s="31" t="str">
        <f>IF('Personal MTs'!AA70="","-",IF(VALUE(LEFT('Personal MTs'!AA70,2))&gt;31,"Tanggal tidak valid",IF(VALUE(LEFT(RIGHT('Personal MTs'!AA70,7),2))&gt;12,"Bulan tidak valid",IF(VALUE(RIGHT('Personal MTs'!AA70,4))&gt;2016,"Tahun cek lagi",IF(VALUE(RIGHT('Personal MTs'!AA70,4))&lt;1960,"Tahun cek lagi","OK")))))</f>
        <v>-</v>
      </c>
      <c r="AB70" s="30" t="str">
        <f>IF('Personal MTs'!AB70="","-",IF('Personal MTs'!AB70&gt;6,"Tidak valid",IF('Personal MTs'!AB70&lt;1,"Tidak valid","OK")))</f>
        <v>-</v>
      </c>
      <c r="AC70" s="30" t="str">
        <f>IF('Personal MTs'!AC70="","-",IF('Personal MTs'!AC70&gt;4,"Tidak valid",IF('Personal MTs'!AC70&lt;1,"Tidak valid","OK")))</f>
        <v>-</v>
      </c>
      <c r="AD70" s="30" t="str">
        <f>IF('Personal MTs'!AD70="","-",IF('Personal MTs'!AD70&gt;20000000,"Cek lagi","OK"))</f>
        <v>-</v>
      </c>
      <c r="AE70" s="30" t="str">
        <f>IF('Personal MTs'!AE70="","-",IF('Personal MTs'!AE70&gt;2,"Tidak valid",IF('Personal MTs'!AE70&lt;1,"Tidak valid","OK")))</f>
        <v>-</v>
      </c>
      <c r="AF70" s="30" t="str">
        <f>IF('Personal MTs'!AE70="",IF('Personal MTs'!AF70="","-","Harap dikosongkan"),IF('Personal MTs'!AE70=1,IF('Personal MTs'!AF70="","OK","Harap dikosongkan"),IF('Personal MTs'!AF70="","Wajib Diisi",IF('Personal MTs'!AF70&gt;8,"Tidak valid",IF('Personal MTs'!AF70&lt;1,"Tidak valid","OK")))))</f>
        <v>-</v>
      </c>
      <c r="AG70" s="53" t="str">
        <f>IF('Personal MTs'!AE70=1,IF('Personal MTs'!AG70="","OK","Harap dikosongkan"),IF('Personal MTs'!AF70="",IF('Personal MTs'!AF70="","-","Harap dikosongkan"),IF('Personal MTs'!AF70="",IF('Personal MTs'!AG70="","OK","Harap dikosongkan"),IF('Personal MTs'!AF70&lt;&gt;"",IF('Personal MTs'!AG70="","Wajib Diisi",IF(LEN('Personal MTs'!AG70)&lt;&gt;8,"Tidak valid","OK"))))))</f>
        <v>-</v>
      </c>
      <c r="AH70" s="30" t="str">
        <f>IF('Personal MTs'!AH70="","-",IF('Personal MTs'!AH70&gt;2,"Tidak valid",IF('Personal MTs'!AH70&lt;1,"Tidak valid","OK")))</f>
        <v>-</v>
      </c>
      <c r="AI70" s="30" t="str">
        <f>IF('Personal MTs'!AI70="","-",IF('Personal MTs'!AI70&gt;5,"Tidak valid",IF('Personal MTs'!AI70&lt;1,"Tidak valid","OK")))</f>
        <v>-</v>
      </c>
      <c r="AJ70" s="30" t="str">
        <f>IF('Personal MTs'!AH70="",IF('Personal MTs'!AJ70="","-","Kolom AA Wajib Diisi"),IF('Personal MTs'!AH70=1,IF('Personal MTs'!AJ70="","Wajib Diisi",IF(VALUE('Personal MTs'!AJ70)&gt;0,IF(VALUE('Personal MTs'!AJ70)&lt;34,"OK","Tidak valid"))),IF('Personal MTs'!AH70&gt;1,IF('Personal MTs'!AJ70="","OK","Harap dikosongkan"))))</f>
        <v>-</v>
      </c>
      <c r="AK70" s="30" t="str">
        <f>IF('Personal MTs'!AH70&amp;'Personal MTs'!AJ70&amp;'Personal MTs'!AK70="","-",IF(VALUE('Personal MTs'!AH70&amp;'Personal MTs'!AJ70&amp;'Personal MTs'!AK70)=2,"OK",IF('Personal MTs'!AJ70="",IF(VALUE('Personal MTs'!AK70)&gt;0,"Harap dikosongkan","-"),IF('Personal MTs'!AJ70&lt;&gt;"",IF(VALUE('Personal MTs'!AK70)&gt;0,IF(VALUE('Personal MTs'!AK70)&gt;50,"Cek lagi","OK"),"Wajib Diisi")))))</f>
        <v>-</v>
      </c>
      <c r="AL70" s="30" t="str">
        <f>IF('Personal MTs'!AH70="",IF('Personal MTs'!AL70="","-","Kolom Z Wajib Diisi"),IF('Personal MTs'!AH70=2,IF('Personal MTs'!AL70="","Wajib Diisi",IF(VALUE('Personal MTs'!AL70)&gt;0,IF(VALUE('Personal MTs'!AL70)&lt;9,"OK","Tidak valid"))),IF('Personal MTs'!AH70=1,IF('Personal MTs'!AL70="","OK","Harap dikosongkan"))))</f>
        <v>-</v>
      </c>
      <c r="AM70" s="30" t="str">
        <f>IF('Personal MTs'!AM70="","-",IF('Personal MTs'!AM70&gt;8,"Tidak valid","OK"))</f>
        <v>-</v>
      </c>
      <c r="AN70" s="30" t="str">
        <f>IF('Personal MTs'!AM70="",IF('Personal MTs'!AN70="","-",IF('Personal MTs'!AN70&lt;&gt;"","Kolom AC Wajib Diisi","OK")),IF('Personal MTs'!AM70&lt;&gt;"",IF('Personal MTs'!AN70="","Wajib Diisi",IF(VALUE('Personal MTs'!AN70)&gt;24,"Cek lagi","OK"))))</f>
        <v>-</v>
      </c>
      <c r="AO70" s="30" t="str">
        <f>IF('Personal MTs'!AO70="","-",IF('Personal MTs'!AO70&gt;8,"Tidak valid","OK"))</f>
        <v>-</v>
      </c>
      <c r="AP70" s="53" t="str">
        <f>IF('Personal MTs'!AO70="",IF('Personal MTs'!AP70="","-","Harap dikosongkan"),IF('Personal MTs'!AO70&lt;&gt;"",IF('Personal MTs'!AP70="","Wajib Diisi",IF(LEN('Personal MTs'!AP70)&lt;&gt;8,"Tidak valid","OK"))))</f>
        <v>-</v>
      </c>
      <c r="AQ70" s="30" t="str">
        <f>IF('Personal MTs'!AO70="",IF('Personal MTs'!AQ70="","-","Kolom AG Wajib Diisi"),IF('Personal MTs'!AO70&lt;9,IF('Personal MTs'!AQ70="","Wajib Diisi",IF(VALUE('Personal MTs'!AQ70)&lt;34,IF(VALUE('Personal MTs'!AQ70)&gt;0,"OK","Tidak valid")))))</f>
        <v>-</v>
      </c>
      <c r="AR70" s="30" t="str">
        <f>IF('Personal MTs'!AO70="",IF('Personal MTs'!AR70="","-",IF('Personal MTs'!AR70&lt;&gt;"","Kolom AG Wajib Diisi","OK")),IF('Personal MTs'!AO70&lt;&gt;"",IF('Personal MTs'!AR70="","Wajib Diisi",IF(VALUE('Personal MTs'!AR70)&gt;50,"Cek lagi","OK"))))</f>
        <v>-</v>
      </c>
      <c r="AS70" s="30" t="str">
        <f>IF('Personal MTs'!AS70="","-",IF('Personal MTs'!AS70&gt;1,"Tidak valid",IF('Personal MTs'!AS70&lt;0,"Tidak valid","OK")))</f>
        <v>-</v>
      </c>
      <c r="AT70" s="30" t="str">
        <f>IF('Personal MTs'!AS70="",IF('Personal MTs'!AT70&lt;&gt;"","Harap dikosongkan","-"),IF('Personal MTs'!AS70=0,IF('Personal MTs'!AT70&lt;&gt;"","Harap dikosongkan","OK"),IF('Personal MTs'!AT70="","Wajib Diisi",IF('Personal MTs'!AT70&gt;3,"Tidak valid",IF('Personal MTs'!AT70&lt;1,"Tidak valid","OK")))))</f>
        <v>-</v>
      </c>
      <c r="AU70" s="30" t="str">
        <f>IF('Personal MTs'!AS70="",IF('Personal MTs'!AU70&lt;&gt;"","Harap dikosongkan","-"),IF('Personal MTs'!AT70&lt;&gt;1,IF('Personal MTs'!AU70="","OK","Harap dikosongkan"),IF('Personal MTs'!AU70="","Wajib Diisi",IF('Personal MTs'!AU70&gt;2016,"Cek lagi",IF('Personal MTs'!AU70&lt;2005,"Cek lagi","OK")))))</f>
        <v>-</v>
      </c>
      <c r="AV70" s="30" t="str">
        <f>IF('Personal MTs'!AS70="",IF('Personal MTs'!AV70&lt;&gt;"","Harap dikosongkan","-"),IF('Personal MTs'!AT70&lt;&gt;1,IF('Personal MTs'!AV70="","OK","Harap dikosongkan"),IF('Personal MTs'!AV70="","Wajib Diisi",IF(VALUE('Personal MTs'!AV70)&gt;33,"Tidak valid",IF(VALUE('Personal MTs'!AV70)&lt;1,"Tidak valid","OK")))))</f>
        <v>-</v>
      </c>
      <c r="AW70" s="30" t="str">
        <f>IF('Personal MTs'!AS70="",IF('Personal MTs'!AW70="","-","Harap dikosongkan"),IF('Personal MTs'!AS70=0,IF('Personal MTs'!AW70="","OK","Harap dikosongkan"),IF('Personal MTs'!AT70="",IF('Personal MTs'!AW70="","-","Harap dikosongkan"),IF('Personal MTs'!AT70&lt;&gt;1,IF('Personal MTs'!AW70="","OK","Harap dikosongkan"),IF('Personal MTs'!AW70="","OK",IF(LEN('Personal MTs'!AW70)&lt;12,"Tidak valid",IF(LEN('Personal MTs'!AW70)&gt;14,"Tidak valid","OK")))))))</f>
        <v>-</v>
      </c>
      <c r="AX70" s="31" t="str">
        <f>IF('Personal MTs'!AS70="",IF('Personal MTs'!AX70="","-","Harap dikosongkan"),IF('Personal MTs'!AS70=0,IF('Personal MTs'!AX70="","OK","Harap dikosongkan"),IF('Personal MTs'!AT70="",IF('Personal MTs'!AX70="","-","Harap dikosongkan"),IF('Personal MTs'!AT70&lt;&gt;1,IF('Personal MTs'!AX70="","OK","Harap dikosongkan"),IF('Personal MTs'!AW70="",IF('Personal MTs'!AX70="","OK","Harap dikosongkan"),IF('Personal MTs'!AX70="","Wajib diisi",IF(LEN('Personal MTs'!AX70)&lt;5,"Cek lagi","OK")))))))</f>
        <v>-</v>
      </c>
      <c r="AY70" s="31" t="str">
        <f>IF('Personal MTs'!AS70="",IF('Personal MTs'!AY70="","-","Harap dikosongkan"),IF('Personal MTs'!AS70=0,IF('Personal MTs'!AY70="","OK","Harap dikosongkan"),IF('Personal MTs'!AT70="",IF('Personal MTs'!AY70="","-","Harap dikosongkan"),IF('Personal MTs'!AT70&lt;&gt;1,IF('Personal MTs'!AY70="","OK","Harap dikosongkan"),IF('Personal MTs'!AW70="",IF('Personal MTs'!AY70="","OK","Harap dikosongkan"),IF('Personal MTs'!AY70="","Wajib diisi",IF(VALUE(LEFT('Personal MTs'!AY70,2))&gt;31,"Tanggal tidak valid",IF(VALUE(LEFT(RIGHT('Personal MTs'!AY70,7),2))&gt;12,"Bulan tidak valid",IF(VALUE(RIGHT('Personal MTs'!AY70,4))&gt;2016,"Tahun cek lagi",IF(VALUE(RIGHT('Personal MTs'!AY70,4))&lt;2005,"Tahun cek lagi","OK"))))))))))</f>
        <v>-</v>
      </c>
      <c r="AZ70" s="30" t="str">
        <f>IF('Personal MTs'!AS70="",IF('Personal MTs'!AZ70="","-","Harap dikosongkan"),IF('Personal MTs'!AS70=0,IF('Personal MTs'!AZ70="","OK","Harap dikosongkan"),IF('Personal MTs'!AT70="",IF('Personal MTs'!AZ70="","-","Harap dikosongkan"),IF('Personal MTs'!AT70&lt;&gt;1,IF('Personal MTs'!AZ70="","OK","Harap dikosongkan"),IF('Personal MTs'!AW70="",IF('Personal MTs'!AZ70="","OK","Harap dikosongkan"),IF('Personal MTs'!AW70&lt;&gt;"",IF('Personal MTs'!AZ70="","Wajib diisi",IF('Personal MTs'!AZ70&gt;1,"Tidak valid","OK"))))))))</f>
        <v>-</v>
      </c>
      <c r="BA70" s="30" t="str">
        <f>IF('Personal MTs'!AS70="",IF('Personal MTs'!BA70="","-","Harap dikosongkan"),IF('Personal MTs'!AS70=0,IF('Personal MTs'!BA70="","OK","Harap dikosongkan"),IF('Personal MTs'!AT70="",IF('Personal MTs'!BA70="","-","Harap dikosongkan"),IF('Personal MTs'!AT70&lt;&gt;1,IF('Personal MTs'!BA70="","OK","Harap dikosongkan"),IF('Personal MTs'!AZ70=0,IF('Personal MTs'!BA70="","OK","Harap dikosongkan"),IF('Personal MTs'!AZ70=1,IF('Personal MTs'!BA70="","Wajib diisi",IF('Personal MTs'!AZ70="",IF('Personal MTs'!BA70="","-","Harap dikosongkan"),IF('Personal MTs'!AZ70=0,IF('Personal MTs'!BA70="","OK","Harap dikosongkan"),IF('Personal MTs'!BA70="","Wajib diisi",IF('Personal MTs'!BA70&gt;2016,"Tidak valid",IF('Personal MTs'!BA70&lt;2005,"Tidak valid",IF('Personal MTs'!BA70&gt;'Personal MTs'!BA70,"Cek lagi","OK")))))))))))))</f>
        <v>-</v>
      </c>
      <c r="BB70" s="30" t="str">
        <f>IF('Personal MTs'!AS70="",IF('Personal MTs'!BB70="","-","Harap dikosongkan"),IF('Personal MTs'!AS70=0,IF('Personal MTs'!BB70="","OK","Harap dikosongkan"),IF('Personal MTs'!AT70="",IF('Personal MTs'!BB70="","-","Harap dikosongkan"),IF('Personal MTs'!AT70&lt;&gt;1,IF('Personal MTs'!BB70="","OK","Harap dikosongkan"),IF('Personal MTs'!AZ70=0,IF('Personal MTs'!BB70="","OK","Harap dikosongkan"),IF('Personal MTs'!AZ70=1,IF('Personal MTs'!BB70="","Wajib diisi",IF('Personal MTs'!AZ70="",IF('Personal MTs'!BB70="","-","Harap dikosongkan"),IF('Personal MTs'!AZ70=0,IF('Personal MTs'!BB70="","OK","Harap dikosongkan"),IF('Personal MTs'!BB70="","Wajib diisi",IF('Personal MTs'!BB70&gt;20000000,"Cek lagi",IF('Personal MTs'!BB70&lt;100000,"Cek lagi","OK"))))))))))))</f>
        <v>-</v>
      </c>
      <c r="BC70" s="30" t="str">
        <f>IF('Personal MTs'!BC70="","-",IF('Personal MTs'!BC70&gt;1,"Tidak valid","OK"))</f>
        <v>-</v>
      </c>
      <c r="BD70" s="30" t="str">
        <f>IF('Personal MTs'!BC70="",IF('Personal MTs'!BD70="","-","Harap dikosongkan"),IF('Personal MTs'!BC70=0,IF('Personal MTs'!BD70="","OK","Harap dikosongkan"),IF('Personal MTs'!BD70="","Wajib Diisi",IF('Personal MTs'!BD70&gt;2016,"Tidak valid",IF('Personal MTs'!BD70&lt;2005,"Tidak valid","OK")))))</f>
        <v>-</v>
      </c>
      <c r="BE70" s="30" t="str">
        <f>IF('Personal MTs'!BC70="",IF('Personal MTs'!BE70="","-","Harap dikosongkan"),IF('Personal MTs'!BC70=0,IF('Personal MTs'!BE70="","OK","Harap dikosongkan"),IF('Personal MTs'!BE70="","Wajib Diisi",IF('Personal MTs'!BE70&gt;2000000,"Cek lagi",IF('Personal MTs'!BE70&lt;50000,"Cek lagi","OK")))))</f>
        <v>-</v>
      </c>
      <c r="BF70" s="30" t="str">
        <f>IF('Personal MTs'!BF70="","-",IF('Personal MTs'!BF70&gt;1,"Tidak valid","OK"))</f>
        <v>-</v>
      </c>
      <c r="BG70" s="30" t="str">
        <f>IF('Personal MTs'!BF70="",IF('Personal MTs'!BG70&lt;&gt;"","Harap dikosongkan","-"),IF('Personal MTs'!BF70=0,IF('Personal MTs'!BG70&lt;&gt;"","Harap dikosongkan","OK"),IF('Personal MTs'!BG70="","Wajib Diisi",IF('Personal MTs'!BG70&gt;4,"Tidak valid",IF('Personal MTs'!BG70&lt;1,"Tidak valid","OK")))))</f>
        <v>-</v>
      </c>
      <c r="BH70" s="30" t="str">
        <f>IF('Personal MTs'!BF70="",IF('Personal MTs'!BH70&lt;&gt;"","Harap dikosongkan","-"),IF('Personal MTs'!BF70=0,IF('Personal MTs'!BH70&lt;&gt;"","Harap dikosongkan","OK"),IF('Personal MTs'!BH70="","Wajib Diisi",IF('Personal MTs'!BH70&gt;4,"Tidak valid",IF('Personal MTs'!BH70&lt;1,"Tidak valid","OK")))))</f>
        <v>-</v>
      </c>
      <c r="BI70" s="30" t="str">
        <f>IF('Personal MTs'!BF70="",IF('Personal MTs'!BI70&lt;&gt;"","Harap dikosongkan","-"),IF('Personal MTs'!BF70=0,IF('Personal MTs'!BI70&lt;&gt;"","Harap dikosongkan","OK"),IF('Personal MTs'!BI70="","Wajib Diisi",IF('Personal MTs'!BI70&gt;2015,"Tidak valid",IF('Personal MTs'!BI70&lt;1980,"Tidak valid","OK")))))</f>
        <v>-</v>
      </c>
      <c r="BJ70" s="30" t="str">
        <f>IF('Personal MTs'!BJ70="","-",IF('Personal MTs'!BJ70&gt;1,"Tidak valid","OK"))</f>
        <v>-</v>
      </c>
      <c r="BK70" s="30" t="str">
        <f>IF('Personal MTs'!BJ70="",IF('Personal MTs'!BK70&lt;&gt;"","Kolom BJ harus diisi","-"),IF('Personal MTs'!BJ70=0,IF('Personal MTs'!BK70&lt;&gt;"","Harap dikosongkan","OK"),IF('Personal MTs'!BK70="","Wajib Diisi",IF('Personal MTs'!BK70&gt;2016,"Tidak valid",IF('Personal MTs'!BK70&lt;1980,"Tidak valid","OK")))))</f>
        <v>-</v>
      </c>
      <c r="BL70" s="30" t="str">
        <f>IF('Personal MTs'!BL70="","-",IF('Personal MTs'!BL70&gt;1,"Tidak valid","OK"))</f>
        <v>-</v>
      </c>
      <c r="BM70" s="30" t="str">
        <f>IF('Personal MTs'!BL70="",IF('Personal MTs'!BM70&lt;&gt;"","Kolom BL harus diisi","-"),IF('Personal MTs'!BL70=0,IF('Personal MTs'!BM70&lt;&gt;"","Harap dikosongkan","OK"),IF('Personal MTs'!BM70="","Wajib Diisi",IF('Personal MTs'!BM70&gt;2016,"Tidak valid",IF('Personal MTs'!BM70&lt;1980,"Tidak valid","OK")))))</f>
        <v>-</v>
      </c>
      <c r="BN70" s="30" t="str">
        <f>IF('Personal MTs'!BN70="","-",IF('Personal MTs'!BN70&gt;1,"Tidak valid","OK"))</f>
        <v>-</v>
      </c>
      <c r="BO70" s="30" t="str">
        <f>IF('Personal MTs'!BN70="",IF('Personal MTs'!BO70&lt;&gt;"","Kolom BN harus diisi","-"),IF('Personal MTs'!BN70=0,IF('Personal MTs'!BO70&lt;&gt;"","Harap dikosongkan","OK"),IF('Personal MTs'!BO70="","Wajib Diisi",IF('Personal MTs'!BO70&gt;2016,"Tidak valid",IF('Personal MTs'!BO70&lt;1980,"Tidak valid","OK")))))</f>
        <v>-</v>
      </c>
      <c r="BP70" s="30" t="str">
        <f>IF('Personal MTs'!BP70="","-",IF('Personal MTs'!BP70&gt;1,"Tidak valid","OK"))</f>
        <v>-</v>
      </c>
      <c r="BQ70" s="30" t="str">
        <f>IF('Personal MTs'!BP70="",IF('Personal MTs'!BQ70&lt;&gt;"","Kolom BP harus diisi","-"),IF('Personal MTs'!BP70=0,IF('Personal MTs'!BQ70&lt;&gt;"","Harap dikosongkan","OK"),IF('Personal MTs'!BQ70="","Wajib Diisi",IF('Personal MTs'!BQ70&gt;2016,"Tidak valid",IF('Personal MTs'!BQ70&lt;1980,"Tidak valid","OK")))))</f>
        <v>-</v>
      </c>
      <c r="BR70" s="30" t="str">
        <f>IF('Personal MTs'!BR70="","-",IF('Personal MTs'!BR70&gt;1,"Tidak valid","OK"))</f>
        <v>-</v>
      </c>
      <c r="BS70" s="30" t="str">
        <f>IF('Personal MTs'!BR70="",IF('Personal MTs'!BS70&lt;&gt;"","Kolom BR harus diisi","-"),IF('Personal MTs'!BR70=0,IF('Personal MTs'!BS70&lt;&gt;"","Harap dikosongkan","OK"),IF('Personal MTs'!BS70="","Wajib Diisi",IF('Personal MTs'!BS70&gt;2016,"Tidak valid",IF('Personal MTs'!BS70&lt;1980,"Tidak valid","OK")))))</f>
        <v>-</v>
      </c>
      <c r="BT70" s="30" t="str">
        <f>IF('Personal MTs'!BT70="","-",IF(LEN('Personal MTs'!BT70)&lt;5,"Cek lagi","OK"))</f>
        <v>-</v>
      </c>
      <c r="BU70" s="30" t="str">
        <f>IF('Personal MTs'!BU70="","-",IF(LEN('Personal MTs'!BU70)&lt;4,"Cek lagi","OK"))</f>
        <v>-</v>
      </c>
      <c r="BV70" s="30" t="str">
        <f>IF('Personal MTs'!BV70="","-",IF(LEN('Personal MTs'!BV70)&lt;4,"Cek lagi","OK"))</f>
        <v>-</v>
      </c>
      <c r="BW70" s="30" t="str">
        <f>IF('Personal MTs'!BW70="","-",IF(LEN('Personal MTs'!BW70)&lt;4,"Cek lagi","OK"))</f>
        <v>-</v>
      </c>
      <c r="BX70" s="30" t="str">
        <f>IF('Personal MTs'!BX70="","-",IF(LEN('Personal MTs'!BX70)&lt;4,"Cek lagi","OK"))</f>
        <v>-</v>
      </c>
      <c r="BY70" s="30" t="str">
        <f>IF('Personal MTs'!BY70="","-",IF(LEN('Personal MTs'!BY70)&lt;&gt;5,"Tidak valid","OK"))</f>
        <v>-</v>
      </c>
      <c r="BZ70" s="30" t="str">
        <f>IF('Personal MTs'!BZ70="","-",IF('Personal MTs'!BZ70&gt;5,"Tidak valid",IF('Personal MTs'!BZ70&lt;1,"Tidak valid","OK")))</f>
        <v>-</v>
      </c>
      <c r="CA70" s="30" t="str">
        <f>IF('Personal MTs'!CA70="","-",IF('Personal MTs'!CA70&gt;8,"Tidak valid",IF('Personal MTs'!CA70&lt;1,"Tidak valid","OK")))</f>
        <v>-</v>
      </c>
      <c r="CB70" s="30" t="str">
        <f>IF('Personal MTs'!CB70="","-",IF(LEN('Personal MTs'!CB70)&lt;9,"Cek lagi",IF(LEN('Personal MTs'!CB70)&gt;14,"Cek lagi","OK")))</f>
        <v>-</v>
      </c>
      <c r="CC70" s="103" t="str">
        <f>IF('Personal MTs'!CC70="","-",IF('Personal MTs'!CC70&gt;6,"Tidak valid",IF('Personal MTs'!CC70&lt;1,"Tidak valid","OK")))</f>
        <v>-</v>
      </c>
      <c r="CD70" s="103" t="str">
        <f>IF('Personal MTs'!CD70="","-",IF('Personal MTs'!CD70&gt;6,"Tidak valid",IF('Personal MTs'!CD70&lt;1,"Tidak valid","OK")))</f>
        <v>-</v>
      </c>
      <c r="CE70" s="103" t="str">
        <f>IF('Personal MTs'!S70="","-",IF('Personal MTs'!S70&lt;6,IF('Personal MTs'!CE70="","OK","Cek lagi Kolom S"),IF(AND('Personal MTs'!S70&lt;6,'Personal MTs'!CE70&lt;&gt;""),"Harap Dikosongkan",IF(AND('Personal MTs'!S70&lt;6,'Personal MTs'!CE70=""),"-",IF(AND('Personal MTs'!S70&gt;5,'Personal MTs'!CE70=""),"Wajib Diisi",IF(OR(AND('Personal MTs'!S70&gt;5,'Personal MTs'!CE70&lt;"01"),AND('Personal MTs'!S70&gt;5,'Personal MTs'!CE70&gt;"18")),"Tidak Valid","OK"))))))</f>
        <v>-</v>
      </c>
      <c r="CF70" s="103" t="str">
        <f>IF('Personal MTs'!S70="","-",IF('Personal MTs'!S70&lt;6,IF('Personal MTs'!CF70="","OK","Cek lagi Kolom S"),IF(AND('Personal MTs'!S70&lt;6,'Personal MTs'!CF70&lt;&gt;""),"Harap Dikosongkan",IF(AND('Personal MTs'!S70&lt;6,'Personal MTs'!CF70=""),"-",IF(AND('Personal MTs'!S70&gt;5,'Personal MTs'!CF70=""),"Wajib Diisi","OK")))))</f>
        <v>-</v>
      </c>
      <c r="CG70" s="103" t="str">
        <f>IF('Personal MTs'!S70="","-",IF('Personal MTs'!S70&lt;6,IF('Personal MTs'!CG70="","OK","Cek lagi Kolom S"),IF(AND('Personal MTs'!S70&lt;6,'Personal MTs'!CG70&lt;&gt;""),"Harap Dikosongkan",IF(AND('Personal MTs'!S70&lt;6,'Personal MTs'!CG70=""),"-",IF(AND('Personal MTs'!S70&gt;5,'Personal MTs'!CG70=""),"Wajib Diisi",IF(OR(AND('Personal MTs'!S70&gt;5,'Personal MTs'!CG70&lt;1980),AND('Personal MTs'!S70&gt;5,'Personal MTs'!CG70&gt;2016)),"Cek lagi","OK"))))))</f>
        <v>-</v>
      </c>
      <c r="CH70" s="103" t="str">
        <f>IF('Personal MTs'!S70="","-",IF('Personal MTs'!S70&lt;8,IF('Personal MTs'!CH70="","OK","Cek lagi Kolom S"),IF(AND('Personal MTs'!S70&lt;8,'Personal MTs'!CH70&lt;&gt;""),"Harap Dikosongkan",IF(AND('Personal MTs'!S70&lt;8,'Personal MTs'!CH70=""),"-",IF(AND('Personal MTs'!S70&gt;7,'Personal MTs'!CH70=""),"Wajib Diisi",IF(OR(AND('Personal MTs'!S70&gt;7,'Personal MTs'!CH70&lt;"01"),AND('Personal MTs'!S70&gt;7,'Personal MTs'!CH70&gt;"18")),"Tidak Valid","OK"))))))</f>
        <v>-</v>
      </c>
      <c r="CI70" s="103" t="str">
        <f>IF('Personal MTs'!S70="","-",IF('Personal MTs'!S70&lt;8,IF('Personal MTs'!CI70="","OK","Cek lagi Kolom S"),IF(AND('Personal MTs'!S70&lt;8,'Personal MTs'!CI70&lt;&gt;""),"Harap Dikosongkan",IF(AND('Personal MTs'!S70&lt;8,'Personal MTs'!CI70=""),"-",IF(AND('Personal MTs'!S70&gt;7,'Personal MTs'!CI70=""),"Wajib Diisi","OK")))))</f>
        <v>-</v>
      </c>
      <c r="CJ70" s="103" t="str">
        <f>IF('Personal MTs'!S70="","-",IF('Personal MTs'!S70&lt;8,IF('Personal MTs'!CJ70="","OK","Cek lagi Kolom S"),IF(AND('Personal MTs'!S70&lt;8,'Personal MTs'!CJ70&lt;&gt;""),"Harap Dikosongkan",IF(AND('Personal MTs'!S70&lt;8,'Personal MTs'!CJ70=""),"-",IF(AND('Personal MTs'!S70&gt;7,'Personal MTs'!CJ70=""),"Wajib Diisi",IF(OR(AND('Personal MTs'!S70&gt;7,'Personal MTs'!CJ70&lt;1980),AND('Personal MTs'!S70&gt;7,'Personal MTs'!CJ70&gt;2016)),"Cek lagi","OK"))))))</f>
        <v>-</v>
      </c>
      <c r="CK70" s="103" t="str">
        <f>IF('Personal MTs'!S70="","-",IF('Personal MTs'!S70&lt;9,IF('Personal MTs'!CK70="","OK","Cek lagi Kolom S"),IF(AND('Personal MTs'!S70&lt;9,'Personal MTs'!CK70&lt;&gt;""),"Harap Dikosongkan",IF(AND('Personal MTs'!S70&lt;9,'Personal MTs'!CK70=""),"-",IF(AND('Personal MTs'!S70&gt;8,'Personal MTs'!CK70=""),"Wajib Diisi",IF(OR(AND('Personal MTs'!S70&gt;8,'Personal MTs'!CK70&lt;"01"),AND('Personal MTs'!S70&gt;8,'Personal MTs'!CK70&gt;"18")),"Tidak Valid","OK"))))))</f>
        <v>-</v>
      </c>
      <c r="CL70" s="103" t="str">
        <f>IF('Personal MTs'!S70="","-",IF('Personal MTs'!S70&lt;9,IF('Personal MTs'!CL70="","OK","Cek lagi Kolom S"),IF(AND('Personal MTs'!S70&lt;9,'Personal MTs'!CL70&lt;&gt;""),"Harap Dikosongkan",IF(AND('Personal MTs'!S70&lt;9,'Personal MTs'!CL70=""),"-",IF(AND('Personal MTs'!S70&gt;8,'Personal MTs'!CL70=""),"Wajib Diisi","OK")))))</f>
        <v>-</v>
      </c>
      <c r="CM70" s="103" t="str">
        <f>IF('Personal MTs'!S70="","-",IF('Personal MTs'!S70&lt;9,IF('Personal MTs'!CM70="","OK","Cek lagi Kolom S"),IF(AND('Personal MTs'!S70&lt;9,'Personal MTs'!CM70&lt;&gt;""),"Harap Dikosongkan",IF(AND('Personal MTs'!S70&lt;9,'Personal MTs'!CM70=""),"-",IF(AND('Personal MTs'!S70&gt;8,'Personal MTs'!CM70=""),"Wajib Diisi",IF(OR(AND('Personal MTs'!S70&gt;8,'Personal MTs'!CM70&lt;1980),AND('Personal MTs'!S70&gt;8,'Personal MTs'!CM70&gt;2016)),"Cek lagi","OK"))))))</f>
        <v>-</v>
      </c>
      <c r="CN70" s="103" t="str">
        <f>IF(AND('Personal MTs'!AH70=1,'Personal MTs'!U70=2,'Personal MTs'!AC70=1),IF(AND('Personal MTs'!AH70=1,'Personal MTs'!U70=2,'Personal MTs'!AC70=1,'Personal MTs'!CN70=""),"Wajib Diisi",IF(AND('Personal MTs'!AH70=1,'Personal MTs'!U70=2,'Personal MTs'!AC70=1,'Personal MTs'!CN70&lt;&gt;""),"OK","-")),IF('Personal MTs'!CN70&lt;&gt;"","Harap Dikosongkan","-"))</f>
        <v>-</v>
      </c>
      <c r="CO70" s="103" t="str">
        <f>IF(AND('Personal MTs'!AH70=1,'Personal MTs'!U70=2,'Personal MTs'!AC70=1),IF('Personal MTs'!CO70="","Wajib Diisi",IF(VALUE(RIGHT('Personal MTs'!CO70,4))&gt;2016,"Tahun cek lagi",IF(VALUE(RIGHT('Personal MTs'!CO70,4))&lt;1961,"Tahun cek lagi","OK"))),IF('Personal MTs'!CO70&lt;&gt;"","Harap dikosongkan","-"))</f>
        <v>-</v>
      </c>
      <c r="CP70" s="103" t="str">
        <f>IF(AND('Personal MTs'!AH70=1,'Personal MTs'!U70=2,'Personal MTs'!AC70=1,'Personal MTs'!V70=1),IF(AND('Personal MTs'!AH70=1,'Personal MTs'!U70=2,'Personal MTs'!AC70=1,'Personal MTs'!CP70="",,'Personal MTs'!V70=1),"Wajib Diisi",IF(AND('Personal MTs'!AH70=1,'Personal MTs'!U70=2,'Personal MTs'!AC70=1,'Personal MTs'!CP70&lt;&gt;"",'Personal MTs'!V70=1),"OK","-")),IF('Personal MTs'!CP70&lt;&gt;"","Harap Dikosongkan","-"))</f>
        <v>-</v>
      </c>
      <c r="CQ70" s="103" t="str">
        <f>IF(AND('Personal MTs'!AH70=1,'Personal MTs'!U70=2,'Personal MTs'!AC70=1,'Personal MTs'!V70=1),IF('Personal MTs'!CQ70="","Wajib Diisi",IF(VALUE(RIGHT('Personal MTs'!CQ70,4))&gt;2016,"Tahun cek lagi",IF(VALUE(RIGHT('Personal MTs'!CQ70,4))&lt;2006,"Tahun cek lagi","OK"))),IF('Personal MTs'!CQ70&lt;&gt;"","Harap dikosongkan","-"))</f>
        <v>-</v>
      </c>
      <c r="CR70" s="103" t="str">
        <f>IF(AND('Personal MTs'!AS70="",'Personal MTs'!CR70=""),"-",IF(AND('Personal MTs'!AS70=0,'Personal MTs'!CR70=""),"OK",IF(AND('Personal MTs'!AS70=1,'Personal MTs'!CR70=""),"Wajib Diisi",IF('Personal MTs'!AS70="",IF('Personal MTs'!CR70&lt;&gt;"","Harap dikosongkan","-"),IF('Personal MTs'!AS70&gt;1,IF('Personal MTs'!CR70="","-","Harap dikosongkan"),IF('Personal MTs'!CR70="","-",IF(LEN('Personal MTs'!CR70)&gt;54,"Tidak valid",IF(LEN('Personal MTs'!CR70)&lt;2,"Tidak valid",IF(VALUE('Personal MTs'!CR70)&lt;0,"Cek lagi","OK")))))))))</f>
        <v>-</v>
      </c>
      <c r="CS70" s="103" t="str">
        <f>IF(AND('Personal MTs'!AS70="",'Personal MTs'!CS70=""),"-",IF(AND('Personal MTs'!AS70=0,'Personal MTs'!CS70=""),"OK",IF(AND('Personal MTs'!AS70=1,'Personal MTs'!CS70=""),"Wajib Diisi",IF(OR('Personal MTs'!AS70="",'Personal MTs'!AS70=0),IF('Personal MTs'!CS70&lt;&gt;"","Harap dikosongkan","-"),IF('Personal MTs'!AS70&gt;1,IF('Personal MTs'!CS70="","-","Harap dikosongkan"),IF('Personal MTs'!CS70="","-",IF(('Personal MTs'!CS70)&gt;6,"Tidak Valid",IF(('Personal MTs'!CS70)&lt;1,"Tidak Valid",IF(VALUE('Personal MTs'!CS70)&lt;0,"Cek lagi","OK")))))))))</f>
        <v>-</v>
      </c>
      <c r="CT70" s="103" t="str">
        <f>IF(AND('Personal MTs'!AS70="",'Personal MTs'!CT70=""),"-",IF(AND('Personal MTs'!AS70=0,'Personal MTs'!CT70=""),"OK",IF(AND('Personal MTs'!AT70=1,'Personal MTs'!CT70=""),"Wajib Diisi",IF(AND('Personal MTs'!AT70&gt;1,'Personal MTs'!CT70=""),"OK",IF(AND('Personal MTs'!AT70&lt;&gt;1,'Personal MTs'!CT70&lt;&gt;""),"Harap Dikosongkan",IF(AND('Personal MTs'!AT70=1,'Personal MTs'!CT70&lt;&gt;""),IF(VALUE(RIGHT('Personal MTs'!CT70,4))&gt;2016,"Tahun cek lagi",IF(VALUE(RIGHT('Personal MTs'!CT70,4))&lt;2006,"Tahun cek lagi","OK")),"-"))))))</f>
        <v>-</v>
      </c>
      <c r="CU70" s="103" t="str">
        <f>IF(AND('Personal MTs'!AS70="",'Personal MTs'!CU70=""),"-",IF(AND('Personal MTs'!AS70=0,'Personal MTs'!CU70=""),"OK",IF(AND('Personal MTs'!AT70=1,'Personal MTs'!CU70=""),"Wajib Diisi",IF(AND('Personal MTs'!AT70&gt;1,'Personal MTs'!CT70=""),"OK",IF(AND('Personal MTs'!AT70&lt;&gt;1,'Personal MTs'!CU70&lt;&gt;""),"Harap Dikosongkan",IF(AND('Personal MTs'!AT70=1,'Personal MTs'!CU70&lt;&gt;""),IF(LEN('Personal MTs'!CU70)&gt;54,"Tidak Valid",IF(LEN('Personal MTs'!CU70)&lt;2,"Tidak Valid","OK")),"-"))))))</f>
        <v>-</v>
      </c>
      <c r="CV70" s="103" t="str">
        <f>IF(AND('Personal MTs'!AS70="",'Personal MTs'!CV70=""),"-",IF(AND('Personal MTs'!AS70=0,'Personal MTs'!CV70=""),"OK",IF(AND('Personal MTs'!AT70=1,'Personal MTs'!CV70=""),"Wajib Diisi",IF(AND('Personal MTs'!AT70&gt;1,'Personal MTs'!CV70=""),"OK",IF(AND('Personal MTs'!AT70&lt;&gt;1,'Personal MTs'!CV70&lt;&gt;""),"Harap Dikosongkan",IF(AND('Personal MTs'!AT70=1,'Personal MTs'!CV70&lt;&gt;""),IF(VALUE(RIGHT('Personal MTs'!CV70,4))&gt;2016,"Tahun cek lagi",IF(VALUE(RIGHT('Personal MTs'!CV70,4))&lt;2006,"Tahun cek lagi","OK")),"-"))))))</f>
        <v>-</v>
      </c>
      <c r="CW70" s="103" t="str">
        <f>IF(AND('Personal MTs'!AS70="",'Personal MTs'!CW70=""),"-",IF(AND('Personal MTs'!AS70=0,'Personal MTs'!CW70=""),"OK",IF(AND('Personal MTs'!AS70=1,'Personal MTs'!CW70=""),"Wajib Diisi",IF(AND('Personal MTs'!AS70&lt;&gt;1,'Personal MTs'!CW70&lt;&gt;""),"Harap Dikosongkan",IF(AND('Personal MTs'!AS70=1,'Personal MTs'!CW70&lt;&gt;""),IF(LEN('Personal MTs'!CW70)&gt;3,"Tidak Valid",IF(LEN('Personal MTs'!CW70)&lt;3,"Tidak Valid","OK")),"-")))))</f>
        <v>-</v>
      </c>
      <c r="CX70" s="103" t="str">
        <f>IF(AND('Personal MTs'!AS70="",'Personal MTs'!CX70=""),"-",IF(AND('Personal MTs'!AS70=0,'Personal MTs'!CX70=""),"OK",IF(AND('Personal MTs'!AS70=1,'Personal MTs'!CX70=""),"Wajib Diisi",IF(AND('Personal MTs'!AS70&lt;&gt;1,'Personal MTs'!CX70&lt;&gt;""),"Harap Dikosongkan",IF(AND('Personal MTs'!AS70=1,'Personal MTs'!CX70&lt;&gt;""),"OK","-")))))</f>
        <v>-</v>
      </c>
    </row>
    <row r="71" spans="1:102" s="23" customFormat="1" ht="15" customHeight="1">
      <c r="A71" s="30" t="str">
        <f>IF('Personal MTs'!A71="","-",IF(LEN('Personal MTs'!A71)&lt;&gt;12,"Tidak valid","OK"))</f>
        <v>-</v>
      </c>
      <c r="B71" s="30" t="str">
        <f>IF('Personal MTs'!B71="","-",IF(LEN('Personal MTs'!B71)&lt;&gt;8,"Tidak valid","OK"))</f>
        <v>-</v>
      </c>
      <c r="C71" s="31" t="str">
        <f>IF('Personal MTs'!C71="","-",IF(LEN('Personal MTs'!C71)&lt;5,"Cek lagi","OK"))</f>
        <v>-</v>
      </c>
      <c r="D71" s="30" t="str">
        <f>IF('Personal MTs'!D71="","-",IF('Personal MTs'!D71="MTsN","OK",IF('Personal MTs'!D71="MTsS","OK","Tidak valid")))</f>
        <v>-</v>
      </c>
      <c r="E71" s="30" t="str">
        <f>IF('Personal MTs'!E71="","-",IF(LEN('Personal MTs'!E71)&lt;5,"Cek lagi","OK"))</f>
        <v>-</v>
      </c>
      <c r="F71" s="30" t="str">
        <f>IF('Personal MTs'!F71="","-",IF(LEN('Personal MTs'!F71)&lt;4,"Cek lagi","OK"))</f>
        <v>-</v>
      </c>
      <c r="G71" s="30" t="str">
        <f>IF('Personal MTs'!G71="","-",IF(LEN('Personal MTs'!G71)&lt;4,"Cek lagi","OK"))</f>
        <v>-</v>
      </c>
      <c r="H71" s="30" t="str">
        <f>IF('Personal MTs'!H71="","-",IF(LEN('Personal MTs'!H71)&lt;4,"Cek lagi","OK"))</f>
        <v>-</v>
      </c>
      <c r="I71" s="30" t="str">
        <f>IF('Personal MTs'!I71="","-",IF(LEN('Personal MTs'!I71)&lt;4,"Cek lagi","OK"))</f>
        <v>-</v>
      </c>
      <c r="J71" s="30" t="str">
        <f>IF('Personal MTs'!J71="","-",IF(LEN('Personal MTs'!J71)&lt;&gt;5,"Tidak valid","OK"))</f>
        <v>-</v>
      </c>
      <c r="K71" s="30" t="str">
        <f>IF('Personal MTs'!K71="","-",IF(LEN('Personal MTs'!K71)&lt;&gt;18,"Tidak valid",IF(VALUE('Personal MTs'!K71)&lt;0,"Cek lagi","OK")))</f>
        <v>-</v>
      </c>
      <c r="L71" s="30" t="str">
        <f>IF('Personal MTs'!L71="","-",IF(LEN('Personal MTs'!L71)&lt;&gt;16,"Tidak valid","OK"))</f>
        <v>-</v>
      </c>
      <c r="M71" s="30" t="str">
        <f>IF('Personal MTs'!M71="","-",IF(LEN('Personal MTs'!M71)&lt;4,"Cek lagi","OK"))</f>
        <v>-</v>
      </c>
      <c r="N71" s="30" t="str">
        <f>IF('Personal MTs'!N71="","-",IF(LEN('Personal MTs'!N71)&lt;16,"Tidak valid","OK"))</f>
        <v>-</v>
      </c>
      <c r="O71" s="30" t="str">
        <f>IF('Personal MTs'!O71="","-",IF(LEN('Personal MTs'!O71)&lt;4,"Cek lagi","OK"))</f>
        <v>-</v>
      </c>
      <c r="P71" s="31" t="str">
        <f>IF('Personal MTs'!P71="","-",IF(VALUE(LEFT('Personal MTs'!P71,2))&gt;31,"Tanggal tidak valid",IF(VALUE(LEFT(RIGHT('Personal MTs'!P71,7),2))&gt;12,"Bulan tidak valid",IF(VALUE(RIGHT('Personal MTs'!P71,4))&gt;2000,"Umur terlalu muda",IF(VALUE(RIGHT('Personal MTs'!P71,4))&lt;1945,"Umur terlalu tua","OK")))))</f>
        <v>-</v>
      </c>
      <c r="Q71" s="30" t="str">
        <f>IF('Personal MTs'!Q71="","-",IF('Personal MTs'!Q71="L","OK",IF('Personal MTs'!Q71="P","OK","Tidak valid")))</f>
        <v>-</v>
      </c>
      <c r="R71" s="30" t="str">
        <f>IF('Personal MTs'!R71="","-",IF(LEN('Personal MTs'!R71)&lt;4,"Cek lagi","OK"))</f>
        <v>-</v>
      </c>
      <c r="S71" s="30" t="str">
        <f>IF('Personal MTs'!S71="","-",IF('Personal MTs'!S71&gt;9,"Tidak valid","OK"))</f>
        <v>-</v>
      </c>
      <c r="T71" s="30" t="str">
        <f>IF('Personal MTs'!S71="","-",IF('Personal MTs'!S71&gt;2,IF('Personal MTs'!T71="","Wajib Diisi",IF(VALUE('Personal MTs'!T71)&gt;18,"Tidak valid","OK")),IF('Personal MTs'!S71&lt;3,IF('Personal MTs'!T71="","OK","Harap dikosongkan"))))</f>
        <v>-</v>
      </c>
      <c r="U71" s="30" t="str">
        <f>IF('Personal MTs'!U71="","-",IF('Personal MTs'!U71&gt;2,"Tidak valid",IF('Personal MTs'!U71&lt;1,"Tidak valid","OK")))</f>
        <v>-</v>
      </c>
      <c r="V71" s="30" t="str">
        <f>IF('Personal MTs'!U71="",IF('Personal MTs'!V71="","-","Tidak valid"),IF('Personal MTs'!U71=2,IF('Personal MTs'!V71="","Wajib Diisi",IF(VALUE('Personal MTs'!V71)&gt;1,"Tidak valid","OK")),IF('Personal MTs'!U71=1,IF('Personal MTs'!V71="","OK","Harap dikosongkan"))))</f>
        <v>-</v>
      </c>
      <c r="W71" s="31" t="str">
        <f>IF('Personal MTs'!U71=1,"OK",IF('Personal MTs'!V71="",IF('Personal MTs'!W71&lt;&gt;"","Harap dikosongkan","-"),IF('Personal MTs'!V71=0,IF('Personal MTs'!W71&lt;&gt;"","Harap dikosongkan","OK"),IF('Personal MTs'!W71="","Wajib Diisi",IF(VALUE(LEFT('Personal MTs'!W71,2))&gt;31,"Tanggal tidak valid",IF(VALUE(LEFT(RIGHT('Personal MTs'!W71,7),2))&gt;12,"Bulan tidak valid",IF(VALUE(RIGHT('Personal MTs'!W71,4))&gt;2016,"Tahun cek lagi",IF(VALUE(RIGHT('Personal MTs'!W71,4))&lt;1990,"Tahun cek lagi","OK"))))))))</f>
        <v>-</v>
      </c>
      <c r="X71" s="30" t="str">
        <f>IF('Personal MTs'!U71="","-",IF('Personal MTs'!U71=1,IF('Personal MTs'!X71="","Wajib Diisi",IF(VALUE(LEFT('Personal MTs'!X71,2))&gt;14,"Tidak valid","OK")),IF('Personal MTs'!U71=2,(IF('Personal MTs'!V71&lt;1,IF('Personal MTs'!X71="","OK","Harap dikosongkan"),IF('Personal MTs'!X71="","Wajib Diisi",IF(VALUE(LEFT('Personal MTs'!X71,2))&gt;14,"Tidak valid","OK")))))))</f>
        <v>-</v>
      </c>
      <c r="Y71" s="31" t="str">
        <f>IF('Personal MTs'!U71="","-",IF('Personal MTs'!U71=2,"OK",IF('Personal MTs'!U71=1,IF('Personal MTs'!Y71="","Wajib Diisi",IF('Personal MTs'!Y71="","-",IF(VALUE(LEFT('Personal MTs'!Y71,2))&gt;31,"Tanggal tidak valid",IF(VALUE(LEFT(RIGHT('Personal MTs'!Y71,7),2))&gt;12,"Bulan tidak valid",IF(VALUE(RIGHT('Personal MTs'!Y71,4))&gt;2016,"Tahun cek lagi",IF(VALUE(RIGHT('Personal MTs'!Y71,4))&lt;1960,"Tahun cek lagi","OK")))))))))</f>
        <v>-</v>
      </c>
      <c r="Z71" s="31" t="str">
        <f>IF('Personal MTs'!Z71="","-",IF(VALUE(LEFT('Personal MTs'!Z71,2))&gt;31,"Tanggal tidak valid",IF(VALUE(LEFT(RIGHT('Personal MTs'!Z71,7),2))&gt;12,"Bulan tidak valid",IF(VALUE(RIGHT('Personal MTs'!Z71,4))&gt;2016,"Tahun cek lagi",IF(VALUE(RIGHT('Personal MTs'!Z71,4))&lt;1960,"Tahun cek lagi","OK")))))</f>
        <v>-</v>
      </c>
      <c r="AA71" s="31" t="str">
        <f>IF('Personal MTs'!AA71="","-",IF(VALUE(LEFT('Personal MTs'!AA71,2))&gt;31,"Tanggal tidak valid",IF(VALUE(LEFT(RIGHT('Personal MTs'!AA71,7),2))&gt;12,"Bulan tidak valid",IF(VALUE(RIGHT('Personal MTs'!AA71,4))&gt;2016,"Tahun cek lagi",IF(VALUE(RIGHT('Personal MTs'!AA71,4))&lt;1960,"Tahun cek lagi","OK")))))</f>
        <v>-</v>
      </c>
      <c r="AB71" s="30" t="str">
        <f>IF('Personal MTs'!AB71="","-",IF('Personal MTs'!AB71&gt;6,"Tidak valid",IF('Personal MTs'!AB71&lt;1,"Tidak valid","OK")))</f>
        <v>-</v>
      </c>
      <c r="AC71" s="30" t="str">
        <f>IF('Personal MTs'!AC71="","-",IF('Personal MTs'!AC71&gt;4,"Tidak valid",IF('Personal MTs'!AC71&lt;1,"Tidak valid","OK")))</f>
        <v>-</v>
      </c>
      <c r="AD71" s="30" t="str">
        <f>IF('Personal MTs'!AD71="","-",IF('Personal MTs'!AD71&gt;20000000,"Cek lagi","OK"))</f>
        <v>-</v>
      </c>
      <c r="AE71" s="30" t="str">
        <f>IF('Personal MTs'!AE71="","-",IF('Personal MTs'!AE71&gt;2,"Tidak valid",IF('Personal MTs'!AE71&lt;1,"Tidak valid","OK")))</f>
        <v>-</v>
      </c>
      <c r="AF71" s="30" t="str">
        <f>IF('Personal MTs'!AE71="",IF('Personal MTs'!AF71="","-","Harap dikosongkan"),IF('Personal MTs'!AE71=1,IF('Personal MTs'!AF71="","OK","Harap dikosongkan"),IF('Personal MTs'!AF71="","Wajib Diisi",IF('Personal MTs'!AF71&gt;8,"Tidak valid",IF('Personal MTs'!AF71&lt;1,"Tidak valid","OK")))))</f>
        <v>-</v>
      </c>
      <c r="AG71" s="53" t="str">
        <f>IF('Personal MTs'!AE71=1,IF('Personal MTs'!AG71="","OK","Harap dikosongkan"),IF('Personal MTs'!AF71="",IF('Personal MTs'!AF71="","-","Harap dikosongkan"),IF('Personal MTs'!AF71="",IF('Personal MTs'!AG71="","OK","Harap dikosongkan"),IF('Personal MTs'!AF71&lt;&gt;"",IF('Personal MTs'!AG71="","Wajib Diisi",IF(LEN('Personal MTs'!AG71)&lt;&gt;8,"Tidak valid","OK"))))))</f>
        <v>-</v>
      </c>
      <c r="AH71" s="30" t="str">
        <f>IF('Personal MTs'!AH71="","-",IF('Personal MTs'!AH71&gt;2,"Tidak valid",IF('Personal MTs'!AH71&lt;1,"Tidak valid","OK")))</f>
        <v>-</v>
      </c>
      <c r="AI71" s="30" t="str">
        <f>IF('Personal MTs'!AI71="","-",IF('Personal MTs'!AI71&gt;5,"Tidak valid",IF('Personal MTs'!AI71&lt;1,"Tidak valid","OK")))</f>
        <v>-</v>
      </c>
      <c r="AJ71" s="30" t="str">
        <f>IF('Personal MTs'!AH71="",IF('Personal MTs'!AJ71="","-","Kolom AA Wajib Diisi"),IF('Personal MTs'!AH71=1,IF('Personal MTs'!AJ71="","Wajib Diisi",IF(VALUE('Personal MTs'!AJ71)&gt;0,IF(VALUE('Personal MTs'!AJ71)&lt;34,"OK","Tidak valid"))),IF('Personal MTs'!AH71&gt;1,IF('Personal MTs'!AJ71="","OK","Harap dikosongkan"))))</f>
        <v>-</v>
      </c>
      <c r="AK71" s="30" t="str">
        <f>IF('Personal MTs'!AH71&amp;'Personal MTs'!AJ71&amp;'Personal MTs'!AK71="","-",IF(VALUE('Personal MTs'!AH71&amp;'Personal MTs'!AJ71&amp;'Personal MTs'!AK71)=2,"OK",IF('Personal MTs'!AJ71="",IF(VALUE('Personal MTs'!AK71)&gt;0,"Harap dikosongkan","-"),IF('Personal MTs'!AJ71&lt;&gt;"",IF(VALUE('Personal MTs'!AK71)&gt;0,IF(VALUE('Personal MTs'!AK71)&gt;50,"Cek lagi","OK"),"Wajib Diisi")))))</f>
        <v>-</v>
      </c>
      <c r="AL71" s="30" t="str">
        <f>IF('Personal MTs'!AH71="",IF('Personal MTs'!AL71="","-","Kolom Z Wajib Diisi"),IF('Personal MTs'!AH71=2,IF('Personal MTs'!AL71="","Wajib Diisi",IF(VALUE('Personal MTs'!AL71)&gt;0,IF(VALUE('Personal MTs'!AL71)&lt;9,"OK","Tidak valid"))),IF('Personal MTs'!AH71=1,IF('Personal MTs'!AL71="","OK","Harap dikosongkan"))))</f>
        <v>-</v>
      </c>
      <c r="AM71" s="30" t="str">
        <f>IF('Personal MTs'!AM71="","-",IF('Personal MTs'!AM71&gt;8,"Tidak valid","OK"))</f>
        <v>-</v>
      </c>
      <c r="AN71" s="30" t="str">
        <f>IF('Personal MTs'!AM71="",IF('Personal MTs'!AN71="","-",IF('Personal MTs'!AN71&lt;&gt;"","Kolom AC Wajib Diisi","OK")),IF('Personal MTs'!AM71&lt;&gt;"",IF('Personal MTs'!AN71="","Wajib Diisi",IF(VALUE('Personal MTs'!AN71)&gt;24,"Cek lagi","OK"))))</f>
        <v>-</v>
      </c>
      <c r="AO71" s="30" t="str">
        <f>IF('Personal MTs'!AO71="","-",IF('Personal MTs'!AO71&gt;8,"Tidak valid","OK"))</f>
        <v>-</v>
      </c>
      <c r="AP71" s="53" t="str">
        <f>IF('Personal MTs'!AO71="",IF('Personal MTs'!AP71="","-","Harap dikosongkan"),IF('Personal MTs'!AO71&lt;&gt;"",IF('Personal MTs'!AP71="","Wajib Diisi",IF(LEN('Personal MTs'!AP71)&lt;&gt;8,"Tidak valid","OK"))))</f>
        <v>-</v>
      </c>
      <c r="AQ71" s="30" t="str">
        <f>IF('Personal MTs'!AO71="",IF('Personal MTs'!AQ71="","-","Kolom AG Wajib Diisi"),IF('Personal MTs'!AO71&lt;9,IF('Personal MTs'!AQ71="","Wajib Diisi",IF(VALUE('Personal MTs'!AQ71)&lt;34,IF(VALUE('Personal MTs'!AQ71)&gt;0,"OK","Tidak valid")))))</f>
        <v>-</v>
      </c>
      <c r="AR71" s="30" t="str">
        <f>IF('Personal MTs'!AO71="",IF('Personal MTs'!AR71="","-",IF('Personal MTs'!AR71&lt;&gt;"","Kolom AG Wajib Diisi","OK")),IF('Personal MTs'!AO71&lt;&gt;"",IF('Personal MTs'!AR71="","Wajib Diisi",IF(VALUE('Personal MTs'!AR71)&gt;50,"Cek lagi","OK"))))</f>
        <v>-</v>
      </c>
      <c r="AS71" s="30" t="str">
        <f>IF('Personal MTs'!AS71="","-",IF('Personal MTs'!AS71&gt;1,"Tidak valid",IF('Personal MTs'!AS71&lt;0,"Tidak valid","OK")))</f>
        <v>-</v>
      </c>
      <c r="AT71" s="30" t="str">
        <f>IF('Personal MTs'!AS71="",IF('Personal MTs'!AT71&lt;&gt;"","Harap dikosongkan","-"),IF('Personal MTs'!AS71=0,IF('Personal MTs'!AT71&lt;&gt;"","Harap dikosongkan","OK"),IF('Personal MTs'!AT71="","Wajib Diisi",IF('Personal MTs'!AT71&gt;3,"Tidak valid",IF('Personal MTs'!AT71&lt;1,"Tidak valid","OK")))))</f>
        <v>-</v>
      </c>
      <c r="AU71" s="30" t="str">
        <f>IF('Personal MTs'!AS71="",IF('Personal MTs'!AU71&lt;&gt;"","Harap dikosongkan","-"),IF('Personal MTs'!AT71&lt;&gt;1,IF('Personal MTs'!AU71="","OK","Harap dikosongkan"),IF('Personal MTs'!AU71="","Wajib Diisi",IF('Personal MTs'!AU71&gt;2016,"Cek lagi",IF('Personal MTs'!AU71&lt;2005,"Cek lagi","OK")))))</f>
        <v>-</v>
      </c>
      <c r="AV71" s="30" t="str">
        <f>IF('Personal MTs'!AS71="",IF('Personal MTs'!AV71&lt;&gt;"","Harap dikosongkan","-"),IF('Personal MTs'!AT71&lt;&gt;1,IF('Personal MTs'!AV71="","OK","Harap dikosongkan"),IF('Personal MTs'!AV71="","Wajib Diisi",IF(VALUE('Personal MTs'!AV71)&gt;33,"Tidak valid",IF(VALUE('Personal MTs'!AV71)&lt;1,"Tidak valid","OK")))))</f>
        <v>-</v>
      </c>
      <c r="AW71" s="30" t="str">
        <f>IF('Personal MTs'!AS71="",IF('Personal MTs'!AW71="","-","Harap dikosongkan"),IF('Personal MTs'!AS71=0,IF('Personal MTs'!AW71="","OK","Harap dikosongkan"),IF('Personal MTs'!AT71="",IF('Personal MTs'!AW71="","-","Harap dikosongkan"),IF('Personal MTs'!AT71&lt;&gt;1,IF('Personal MTs'!AW71="","OK","Harap dikosongkan"),IF('Personal MTs'!AW71="","OK",IF(LEN('Personal MTs'!AW71)&lt;12,"Tidak valid",IF(LEN('Personal MTs'!AW71)&gt;14,"Tidak valid","OK")))))))</f>
        <v>-</v>
      </c>
      <c r="AX71" s="31" t="str">
        <f>IF('Personal MTs'!AS71="",IF('Personal MTs'!AX71="","-","Harap dikosongkan"),IF('Personal MTs'!AS71=0,IF('Personal MTs'!AX71="","OK","Harap dikosongkan"),IF('Personal MTs'!AT71="",IF('Personal MTs'!AX71="","-","Harap dikosongkan"),IF('Personal MTs'!AT71&lt;&gt;1,IF('Personal MTs'!AX71="","OK","Harap dikosongkan"),IF('Personal MTs'!AW71="",IF('Personal MTs'!AX71="","OK","Harap dikosongkan"),IF('Personal MTs'!AX71="","Wajib diisi",IF(LEN('Personal MTs'!AX71)&lt;5,"Cek lagi","OK")))))))</f>
        <v>-</v>
      </c>
      <c r="AY71" s="31" t="str">
        <f>IF('Personal MTs'!AS71="",IF('Personal MTs'!AY71="","-","Harap dikosongkan"),IF('Personal MTs'!AS71=0,IF('Personal MTs'!AY71="","OK","Harap dikosongkan"),IF('Personal MTs'!AT71="",IF('Personal MTs'!AY71="","-","Harap dikosongkan"),IF('Personal MTs'!AT71&lt;&gt;1,IF('Personal MTs'!AY71="","OK","Harap dikosongkan"),IF('Personal MTs'!AW71="",IF('Personal MTs'!AY71="","OK","Harap dikosongkan"),IF('Personal MTs'!AY71="","Wajib diisi",IF(VALUE(LEFT('Personal MTs'!AY71,2))&gt;31,"Tanggal tidak valid",IF(VALUE(LEFT(RIGHT('Personal MTs'!AY71,7),2))&gt;12,"Bulan tidak valid",IF(VALUE(RIGHT('Personal MTs'!AY71,4))&gt;2016,"Tahun cek lagi",IF(VALUE(RIGHT('Personal MTs'!AY71,4))&lt;2005,"Tahun cek lagi","OK"))))))))))</f>
        <v>-</v>
      </c>
      <c r="AZ71" s="30" t="str">
        <f>IF('Personal MTs'!AS71="",IF('Personal MTs'!AZ71="","-","Harap dikosongkan"),IF('Personal MTs'!AS71=0,IF('Personal MTs'!AZ71="","OK","Harap dikosongkan"),IF('Personal MTs'!AT71="",IF('Personal MTs'!AZ71="","-","Harap dikosongkan"),IF('Personal MTs'!AT71&lt;&gt;1,IF('Personal MTs'!AZ71="","OK","Harap dikosongkan"),IF('Personal MTs'!AW71="",IF('Personal MTs'!AZ71="","OK","Harap dikosongkan"),IF('Personal MTs'!AW71&lt;&gt;"",IF('Personal MTs'!AZ71="","Wajib diisi",IF('Personal MTs'!AZ71&gt;1,"Tidak valid","OK"))))))))</f>
        <v>-</v>
      </c>
      <c r="BA71" s="30" t="str">
        <f>IF('Personal MTs'!AS71="",IF('Personal MTs'!BA71="","-","Harap dikosongkan"),IF('Personal MTs'!AS71=0,IF('Personal MTs'!BA71="","OK","Harap dikosongkan"),IF('Personal MTs'!AT71="",IF('Personal MTs'!BA71="","-","Harap dikosongkan"),IF('Personal MTs'!AT71&lt;&gt;1,IF('Personal MTs'!BA71="","OK","Harap dikosongkan"),IF('Personal MTs'!AZ71=0,IF('Personal MTs'!BA71="","OK","Harap dikosongkan"),IF('Personal MTs'!AZ71=1,IF('Personal MTs'!BA71="","Wajib diisi",IF('Personal MTs'!AZ71="",IF('Personal MTs'!BA71="","-","Harap dikosongkan"),IF('Personal MTs'!AZ71=0,IF('Personal MTs'!BA71="","OK","Harap dikosongkan"),IF('Personal MTs'!BA71="","Wajib diisi",IF('Personal MTs'!BA71&gt;2016,"Tidak valid",IF('Personal MTs'!BA71&lt;2005,"Tidak valid",IF('Personal MTs'!BA71&gt;'Personal MTs'!BA71,"Cek lagi","OK")))))))))))))</f>
        <v>-</v>
      </c>
      <c r="BB71" s="30" t="str">
        <f>IF('Personal MTs'!AS71="",IF('Personal MTs'!BB71="","-","Harap dikosongkan"),IF('Personal MTs'!AS71=0,IF('Personal MTs'!BB71="","OK","Harap dikosongkan"),IF('Personal MTs'!AT71="",IF('Personal MTs'!BB71="","-","Harap dikosongkan"),IF('Personal MTs'!AT71&lt;&gt;1,IF('Personal MTs'!BB71="","OK","Harap dikosongkan"),IF('Personal MTs'!AZ71=0,IF('Personal MTs'!BB71="","OK","Harap dikosongkan"),IF('Personal MTs'!AZ71=1,IF('Personal MTs'!BB71="","Wajib diisi",IF('Personal MTs'!AZ71="",IF('Personal MTs'!BB71="","-","Harap dikosongkan"),IF('Personal MTs'!AZ71=0,IF('Personal MTs'!BB71="","OK","Harap dikosongkan"),IF('Personal MTs'!BB71="","Wajib diisi",IF('Personal MTs'!BB71&gt;20000000,"Cek lagi",IF('Personal MTs'!BB71&lt;100000,"Cek lagi","OK"))))))))))))</f>
        <v>-</v>
      </c>
      <c r="BC71" s="30" t="str">
        <f>IF('Personal MTs'!BC71="","-",IF('Personal MTs'!BC71&gt;1,"Tidak valid","OK"))</f>
        <v>-</v>
      </c>
      <c r="BD71" s="30" t="str">
        <f>IF('Personal MTs'!BC71="",IF('Personal MTs'!BD71="","-","Harap dikosongkan"),IF('Personal MTs'!BC71=0,IF('Personal MTs'!BD71="","OK","Harap dikosongkan"),IF('Personal MTs'!BD71="","Wajib Diisi",IF('Personal MTs'!BD71&gt;2016,"Tidak valid",IF('Personal MTs'!BD71&lt;2005,"Tidak valid","OK")))))</f>
        <v>-</v>
      </c>
      <c r="BE71" s="30" t="str">
        <f>IF('Personal MTs'!BC71="",IF('Personal MTs'!BE71="","-","Harap dikosongkan"),IF('Personal MTs'!BC71=0,IF('Personal MTs'!BE71="","OK","Harap dikosongkan"),IF('Personal MTs'!BE71="","Wajib Diisi",IF('Personal MTs'!BE71&gt;2000000,"Cek lagi",IF('Personal MTs'!BE71&lt;50000,"Cek lagi","OK")))))</f>
        <v>-</v>
      </c>
      <c r="BF71" s="30" t="str">
        <f>IF('Personal MTs'!BF71="","-",IF('Personal MTs'!BF71&gt;1,"Tidak valid","OK"))</f>
        <v>-</v>
      </c>
      <c r="BG71" s="30" t="str">
        <f>IF('Personal MTs'!BF71="",IF('Personal MTs'!BG71&lt;&gt;"","Harap dikosongkan","-"),IF('Personal MTs'!BF71=0,IF('Personal MTs'!BG71&lt;&gt;"","Harap dikosongkan","OK"),IF('Personal MTs'!BG71="","Wajib Diisi",IF('Personal MTs'!BG71&gt;4,"Tidak valid",IF('Personal MTs'!BG71&lt;1,"Tidak valid","OK")))))</f>
        <v>-</v>
      </c>
      <c r="BH71" s="30" t="str">
        <f>IF('Personal MTs'!BF71="",IF('Personal MTs'!BH71&lt;&gt;"","Harap dikosongkan","-"),IF('Personal MTs'!BF71=0,IF('Personal MTs'!BH71&lt;&gt;"","Harap dikosongkan","OK"),IF('Personal MTs'!BH71="","Wajib Diisi",IF('Personal MTs'!BH71&gt;4,"Tidak valid",IF('Personal MTs'!BH71&lt;1,"Tidak valid","OK")))))</f>
        <v>-</v>
      </c>
      <c r="BI71" s="30" t="str">
        <f>IF('Personal MTs'!BF71="",IF('Personal MTs'!BI71&lt;&gt;"","Harap dikosongkan","-"),IF('Personal MTs'!BF71=0,IF('Personal MTs'!BI71&lt;&gt;"","Harap dikosongkan","OK"),IF('Personal MTs'!BI71="","Wajib Diisi",IF('Personal MTs'!BI71&gt;2015,"Tidak valid",IF('Personal MTs'!BI71&lt;1980,"Tidak valid","OK")))))</f>
        <v>-</v>
      </c>
      <c r="BJ71" s="30" t="str">
        <f>IF('Personal MTs'!BJ71="","-",IF('Personal MTs'!BJ71&gt;1,"Tidak valid","OK"))</f>
        <v>-</v>
      </c>
      <c r="BK71" s="30" t="str">
        <f>IF('Personal MTs'!BJ71="",IF('Personal MTs'!BK71&lt;&gt;"","Kolom BJ harus diisi","-"),IF('Personal MTs'!BJ71=0,IF('Personal MTs'!BK71&lt;&gt;"","Harap dikosongkan","OK"),IF('Personal MTs'!BK71="","Wajib Diisi",IF('Personal MTs'!BK71&gt;2016,"Tidak valid",IF('Personal MTs'!BK71&lt;1980,"Tidak valid","OK")))))</f>
        <v>-</v>
      </c>
      <c r="BL71" s="30" t="str">
        <f>IF('Personal MTs'!BL71="","-",IF('Personal MTs'!BL71&gt;1,"Tidak valid","OK"))</f>
        <v>-</v>
      </c>
      <c r="BM71" s="30" t="str">
        <f>IF('Personal MTs'!BL71="",IF('Personal MTs'!BM71&lt;&gt;"","Kolom BL harus diisi","-"),IF('Personal MTs'!BL71=0,IF('Personal MTs'!BM71&lt;&gt;"","Harap dikosongkan","OK"),IF('Personal MTs'!BM71="","Wajib Diisi",IF('Personal MTs'!BM71&gt;2016,"Tidak valid",IF('Personal MTs'!BM71&lt;1980,"Tidak valid","OK")))))</f>
        <v>-</v>
      </c>
      <c r="BN71" s="30" t="str">
        <f>IF('Personal MTs'!BN71="","-",IF('Personal MTs'!BN71&gt;1,"Tidak valid","OK"))</f>
        <v>-</v>
      </c>
      <c r="BO71" s="30" t="str">
        <f>IF('Personal MTs'!BN71="",IF('Personal MTs'!BO71&lt;&gt;"","Kolom BN harus diisi","-"),IF('Personal MTs'!BN71=0,IF('Personal MTs'!BO71&lt;&gt;"","Harap dikosongkan","OK"),IF('Personal MTs'!BO71="","Wajib Diisi",IF('Personal MTs'!BO71&gt;2016,"Tidak valid",IF('Personal MTs'!BO71&lt;1980,"Tidak valid","OK")))))</f>
        <v>-</v>
      </c>
      <c r="BP71" s="30" t="str">
        <f>IF('Personal MTs'!BP71="","-",IF('Personal MTs'!BP71&gt;1,"Tidak valid","OK"))</f>
        <v>-</v>
      </c>
      <c r="BQ71" s="30" t="str">
        <f>IF('Personal MTs'!BP71="",IF('Personal MTs'!BQ71&lt;&gt;"","Kolom BP harus diisi","-"),IF('Personal MTs'!BP71=0,IF('Personal MTs'!BQ71&lt;&gt;"","Harap dikosongkan","OK"),IF('Personal MTs'!BQ71="","Wajib Diisi",IF('Personal MTs'!BQ71&gt;2016,"Tidak valid",IF('Personal MTs'!BQ71&lt;1980,"Tidak valid","OK")))))</f>
        <v>-</v>
      </c>
      <c r="BR71" s="30" t="str">
        <f>IF('Personal MTs'!BR71="","-",IF('Personal MTs'!BR71&gt;1,"Tidak valid","OK"))</f>
        <v>-</v>
      </c>
      <c r="BS71" s="30" t="str">
        <f>IF('Personal MTs'!BR71="",IF('Personal MTs'!BS71&lt;&gt;"","Kolom BR harus diisi","-"),IF('Personal MTs'!BR71=0,IF('Personal MTs'!BS71&lt;&gt;"","Harap dikosongkan","OK"),IF('Personal MTs'!BS71="","Wajib Diisi",IF('Personal MTs'!BS71&gt;2016,"Tidak valid",IF('Personal MTs'!BS71&lt;1980,"Tidak valid","OK")))))</f>
        <v>-</v>
      </c>
      <c r="BT71" s="30" t="str">
        <f>IF('Personal MTs'!BT71="","-",IF(LEN('Personal MTs'!BT71)&lt;5,"Cek lagi","OK"))</f>
        <v>-</v>
      </c>
      <c r="BU71" s="30" t="str">
        <f>IF('Personal MTs'!BU71="","-",IF(LEN('Personal MTs'!BU71)&lt;4,"Cek lagi","OK"))</f>
        <v>-</v>
      </c>
      <c r="BV71" s="30" t="str">
        <f>IF('Personal MTs'!BV71="","-",IF(LEN('Personal MTs'!BV71)&lt;4,"Cek lagi","OK"))</f>
        <v>-</v>
      </c>
      <c r="BW71" s="30" t="str">
        <f>IF('Personal MTs'!BW71="","-",IF(LEN('Personal MTs'!BW71)&lt;4,"Cek lagi","OK"))</f>
        <v>-</v>
      </c>
      <c r="BX71" s="30" t="str">
        <f>IF('Personal MTs'!BX71="","-",IF(LEN('Personal MTs'!BX71)&lt;4,"Cek lagi","OK"))</f>
        <v>-</v>
      </c>
      <c r="BY71" s="30" t="str">
        <f>IF('Personal MTs'!BY71="","-",IF(LEN('Personal MTs'!BY71)&lt;&gt;5,"Tidak valid","OK"))</f>
        <v>-</v>
      </c>
      <c r="BZ71" s="30" t="str">
        <f>IF('Personal MTs'!BZ71="","-",IF('Personal MTs'!BZ71&gt;5,"Tidak valid",IF('Personal MTs'!BZ71&lt;1,"Tidak valid","OK")))</f>
        <v>-</v>
      </c>
      <c r="CA71" s="30" t="str">
        <f>IF('Personal MTs'!CA71="","-",IF('Personal MTs'!CA71&gt;8,"Tidak valid",IF('Personal MTs'!CA71&lt;1,"Tidak valid","OK")))</f>
        <v>-</v>
      </c>
      <c r="CB71" s="30" t="str">
        <f>IF('Personal MTs'!CB71="","-",IF(LEN('Personal MTs'!CB71)&lt;9,"Cek lagi",IF(LEN('Personal MTs'!CB71)&gt;14,"Cek lagi","OK")))</f>
        <v>-</v>
      </c>
      <c r="CC71" s="103" t="str">
        <f>IF('Personal MTs'!CC71="","-",IF('Personal MTs'!CC71&gt;6,"Tidak valid",IF('Personal MTs'!CC71&lt;1,"Tidak valid","OK")))</f>
        <v>-</v>
      </c>
      <c r="CD71" s="103" t="str">
        <f>IF('Personal MTs'!CD71="","-",IF('Personal MTs'!CD71&gt;6,"Tidak valid",IF('Personal MTs'!CD71&lt;1,"Tidak valid","OK")))</f>
        <v>-</v>
      </c>
      <c r="CE71" s="103" t="str">
        <f>IF('Personal MTs'!S71="","-",IF('Personal MTs'!S71&lt;6,IF('Personal MTs'!CE71="","OK","Cek lagi Kolom S"),IF(AND('Personal MTs'!S71&lt;6,'Personal MTs'!CE71&lt;&gt;""),"Harap Dikosongkan",IF(AND('Personal MTs'!S71&lt;6,'Personal MTs'!CE71=""),"-",IF(AND('Personal MTs'!S71&gt;5,'Personal MTs'!CE71=""),"Wajib Diisi",IF(OR(AND('Personal MTs'!S71&gt;5,'Personal MTs'!CE71&lt;"01"),AND('Personal MTs'!S71&gt;5,'Personal MTs'!CE71&gt;"18")),"Tidak Valid","OK"))))))</f>
        <v>-</v>
      </c>
      <c r="CF71" s="103" t="str">
        <f>IF('Personal MTs'!S71="","-",IF('Personal MTs'!S71&lt;6,IF('Personal MTs'!CF71="","OK","Cek lagi Kolom S"),IF(AND('Personal MTs'!S71&lt;6,'Personal MTs'!CF71&lt;&gt;""),"Harap Dikosongkan",IF(AND('Personal MTs'!S71&lt;6,'Personal MTs'!CF71=""),"-",IF(AND('Personal MTs'!S71&gt;5,'Personal MTs'!CF71=""),"Wajib Diisi","OK")))))</f>
        <v>-</v>
      </c>
      <c r="CG71" s="103" t="str">
        <f>IF('Personal MTs'!S71="","-",IF('Personal MTs'!S71&lt;6,IF('Personal MTs'!CG71="","OK","Cek lagi Kolom S"),IF(AND('Personal MTs'!S71&lt;6,'Personal MTs'!CG71&lt;&gt;""),"Harap Dikosongkan",IF(AND('Personal MTs'!S71&lt;6,'Personal MTs'!CG71=""),"-",IF(AND('Personal MTs'!S71&gt;5,'Personal MTs'!CG71=""),"Wajib Diisi",IF(OR(AND('Personal MTs'!S71&gt;5,'Personal MTs'!CG71&lt;1980),AND('Personal MTs'!S71&gt;5,'Personal MTs'!CG71&gt;2016)),"Cek lagi","OK"))))))</f>
        <v>-</v>
      </c>
      <c r="CH71" s="103" t="str">
        <f>IF('Personal MTs'!S71="","-",IF('Personal MTs'!S71&lt;8,IF('Personal MTs'!CH71="","OK","Cek lagi Kolom S"),IF(AND('Personal MTs'!S71&lt;8,'Personal MTs'!CH71&lt;&gt;""),"Harap Dikosongkan",IF(AND('Personal MTs'!S71&lt;8,'Personal MTs'!CH71=""),"-",IF(AND('Personal MTs'!S71&gt;7,'Personal MTs'!CH71=""),"Wajib Diisi",IF(OR(AND('Personal MTs'!S71&gt;7,'Personal MTs'!CH71&lt;"01"),AND('Personal MTs'!S71&gt;7,'Personal MTs'!CH71&gt;"18")),"Tidak Valid","OK"))))))</f>
        <v>-</v>
      </c>
      <c r="CI71" s="103" t="str">
        <f>IF('Personal MTs'!S71="","-",IF('Personal MTs'!S71&lt;8,IF('Personal MTs'!CI71="","OK","Cek lagi Kolom S"),IF(AND('Personal MTs'!S71&lt;8,'Personal MTs'!CI71&lt;&gt;""),"Harap Dikosongkan",IF(AND('Personal MTs'!S71&lt;8,'Personal MTs'!CI71=""),"-",IF(AND('Personal MTs'!S71&gt;7,'Personal MTs'!CI71=""),"Wajib Diisi","OK")))))</f>
        <v>-</v>
      </c>
      <c r="CJ71" s="103" t="str">
        <f>IF('Personal MTs'!S71="","-",IF('Personal MTs'!S71&lt;8,IF('Personal MTs'!CJ71="","OK","Cek lagi Kolom S"),IF(AND('Personal MTs'!S71&lt;8,'Personal MTs'!CJ71&lt;&gt;""),"Harap Dikosongkan",IF(AND('Personal MTs'!S71&lt;8,'Personal MTs'!CJ71=""),"-",IF(AND('Personal MTs'!S71&gt;7,'Personal MTs'!CJ71=""),"Wajib Diisi",IF(OR(AND('Personal MTs'!S71&gt;7,'Personal MTs'!CJ71&lt;1980),AND('Personal MTs'!S71&gt;7,'Personal MTs'!CJ71&gt;2016)),"Cek lagi","OK"))))))</f>
        <v>-</v>
      </c>
      <c r="CK71" s="103" t="str">
        <f>IF('Personal MTs'!S71="","-",IF('Personal MTs'!S71&lt;9,IF('Personal MTs'!CK71="","OK","Cek lagi Kolom S"),IF(AND('Personal MTs'!S71&lt;9,'Personal MTs'!CK71&lt;&gt;""),"Harap Dikosongkan",IF(AND('Personal MTs'!S71&lt;9,'Personal MTs'!CK71=""),"-",IF(AND('Personal MTs'!S71&gt;8,'Personal MTs'!CK71=""),"Wajib Diisi",IF(OR(AND('Personal MTs'!S71&gt;8,'Personal MTs'!CK71&lt;"01"),AND('Personal MTs'!S71&gt;8,'Personal MTs'!CK71&gt;"18")),"Tidak Valid","OK"))))))</f>
        <v>-</v>
      </c>
      <c r="CL71" s="103" t="str">
        <f>IF('Personal MTs'!S71="","-",IF('Personal MTs'!S71&lt;9,IF('Personal MTs'!CL71="","OK","Cek lagi Kolom S"),IF(AND('Personal MTs'!S71&lt;9,'Personal MTs'!CL71&lt;&gt;""),"Harap Dikosongkan",IF(AND('Personal MTs'!S71&lt;9,'Personal MTs'!CL71=""),"-",IF(AND('Personal MTs'!S71&gt;8,'Personal MTs'!CL71=""),"Wajib Diisi","OK")))))</f>
        <v>-</v>
      </c>
      <c r="CM71" s="103" t="str">
        <f>IF('Personal MTs'!S71="","-",IF('Personal MTs'!S71&lt;9,IF('Personal MTs'!CM71="","OK","Cek lagi Kolom S"),IF(AND('Personal MTs'!S71&lt;9,'Personal MTs'!CM71&lt;&gt;""),"Harap Dikosongkan",IF(AND('Personal MTs'!S71&lt;9,'Personal MTs'!CM71=""),"-",IF(AND('Personal MTs'!S71&gt;8,'Personal MTs'!CM71=""),"Wajib Diisi",IF(OR(AND('Personal MTs'!S71&gt;8,'Personal MTs'!CM71&lt;1980),AND('Personal MTs'!S71&gt;8,'Personal MTs'!CM71&gt;2016)),"Cek lagi","OK"))))))</f>
        <v>-</v>
      </c>
      <c r="CN71" s="103" t="str">
        <f>IF(AND('Personal MTs'!AH71=1,'Personal MTs'!U71=2,'Personal MTs'!AC71=1),IF(AND('Personal MTs'!AH71=1,'Personal MTs'!U71=2,'Personal MTs'!AC71=1,'Personal MTs'!CN71=""),"Wajib Diisi",IF(AND('Personal MTs'!AH71=1,'Personal MTs'!U71=2,'Personal MTs'!AC71=1,'Personal MTs'!CN71&lt;&gt;""),"OK","-")),IF('Personal MTs'!CN71&lt;&gt;"","Harap Dikosongkan","-"))</f>
        <v>-</v>
      </c>
      <c r="CO71" s="103" t="str">
        <f>IF(AND('Personal MTs'!AH71=1,'Personal MTs'!U71=2,'Personal MTs'!AC71=1),IF('Personal MTs'!CO71="","Wajib Diisi",IF(VALUE(RIGHT('Personal MTs'!CO71,4))&gt;2016,"Tahun cek lagi",IF(VALUE(RIGHT('Personal MTs'!CO71,4))&lt;1961,"Tahun cek lagi","OK"))),IF('Personal MTs'!CO71&lt;&gt;"","Harap dikosongkan","-"))</f>
        <v>-</v>
      </c>
      <c r="CP71" s="103" t="str">
        <f>IF(AND('Personal MTs'!AH71=1,'Personal MTs'!U71=2,'Personal MTs'!AC71=1,'Personal MTs'!V71=1),IF(AND('Personal MTs'!AH71=1,'Personal MTs'!U71=2,'Personal MTs'!AC71=1,'Personal MTs'!CP71="",,'Personal MTs'!V71=1),"Wajib Diisi",IF(AND('Personal MTs'!AH71=1,'Personal MTs'!U71=2,'Personal MTs'!AC71=1,'Personal MTs'!CP71&lt;&gt;"",'Personal MTs'!V71=1),"OK","-")),IF('Personal MTs'!CP71&lt;&gt;"","Harap Dikosongkan","-"))</f>
        <v>-</v>
      </c>
      <c r="CQ71" s="103" t="str">
        <f>IF(AND('Personal MTs'!AH71=1,'Personal MTs'!U71=2,'Personal MTs'!AC71=1,'Personal MTs'!V71=1),IF('Personal MTs'!CQ71="","Wajib Diisi",IF(VALUE(RIGHT('Personal MTs'!CQ71,4))&gt;2016,"Tahun cek lagi",IF(VALUE(RIGHT('Personal MTs'!CQ71,4))&lt;2006,"Tahun cek lagi","OK"))),IF('Personal MTs'!CQ71&lt;&gt;"","Harap dikosongkan","-"))</f>
        <v>-</v>
      </c>
      <c r="CR71" s="103" t="str">
        <f>IF(AND('Personal MTs'!AS71="",'Personal MTs'!CR71=""),"-",IF(AND('Personal MTs'!AS71=0,'Personal MTs'!CR71=""),"OK",IF(AND('Personal MTs'!AS71=1,'Personal MTs'!CR71=""),"Wajib Diisi",IF('Personal MTs'!AS71="",IF('Personal MTs'!CR71&lt;&gt;"","Harap dikosongkan","-"),IF('Personal MTs'!AS71&gt;1,IF('Personal MTs'!CR71="","-","Harap dikosongkan"),IF('Personal MTs'!CR71="","-",IF(LEN('Personal MTs'!CR71)&gt;54,"Tidak valid",IF(LEN('Personal MTs'!CR71)&lt;2,"Tidak valid",IF(VALUE('Personal MTs'!CR71)&lt;0,"Cek lagi","OK")))))))))</f>
        <v>-</v>
      </c>
      <c r="CS71" s="103" t="str">
        <f>IF(AND('Personal MTs'!AS71="",'Personal MTs'!CS71=""),"-",IF(AND('Personal MTs'!AS71=0,'Personal MTs'!CS71=""),"OK",IF(AND('Personal MTs'!AS71=1,'Personal MTs'!CS71=""),"Wajib Diisi",IF(OR('Personal MTs'!AS71="",'Personal MTs'!AS71=0),IF('Personal MTs'!CS71&lt;&gt;"","Harap dikosongkan","-"),IF('Personal MTs'!AS71&gt;1,IF('Personal MTs'!CS71="","-","Harap dikosongkan"),IF('Personal MTs'!CS71="","-",IF(('Personal MTs'!CS71)&gt;6,"Tidak Valid",IF(('Personal MTs'!CS71)&lt;1,"Tidak Valid",IF(VALUE('Personal MTs'!CS71)&lt;0,"Cek lagi","OK")))))))))</f>
        <v>-</v>
      </c>
      <c r="CT71" s="103" t="str">
        <f>IF(AND('Personal MTs'!AS71="",'Personal MTs'!CT71=""),"-",IF(AND('Personal MTs'!AS71=0,'Personal MTs'!CT71=""),"OK",IF(AND('Personal MTs'!AT71=1,'Personal MTs'!CT71=""),"Wajib Diisi",IF(AND('Personal MTs'!AT71&gt;1,'Personal MTs'!CT71=""),"OK",IF(AND('Personal MTs'!AT71&lt;&gt;1,'Personal MTs'!CT71&lt;&gt;""),"Harap Dikosongkan",IF(AND('Personal MTs'!AT71=1,'Personal MTs'!CT71&lt;&gt;""),IF(VALUE(RIGHT('Personal MTs'!CT71,4))&gt;2016,"Tahun cek lagi",IF(VALUE(RIGHT('Personal MTs'!CT71,4))&lt;2006,"Tahun cek lagi","OK")),"-"))))))</f>
        <v>-</v>
      </c>
      <c r="CU71" s="103" t="str">
        <f>IF(AND('Personal MTs'!AS71="",'Personal MTs'!CU71=""),"-",IF(AND('Personal MTs'!AS71=0,'Personal MTs'!CU71=""),"OK",IF(AND('Personal MTs'!AT71=1,'Personal MTs'!CU71=""),"Wajib Diisi",IF(AND('Personal MTs'!AT71&gt;1,'Personal MTs'!CT71=""),"OK",IF(AND('Personal MTs'!AT71&lt;&gt;1,'Personal MTs'!CU71&lt;&gt;""),"Harap Dikosongkan",IF(AND('Personal MTs'!AT71=1,'Personal MTs'!CU71&lt;&gt;""),IF(LEN('Personal MTs'!CU71)&gt;54,"Tidak Valid",IF(LEN('Personal MTs'!CU71)&lt;2,"Tidak Valid","OK")),"-"))))))</f>
        <v>-</v>
      </c>
      <c r="CV71" s="103" t="str">
        <f>IF(AND('Personal MTs'!AS71="",'Personal MTs'!CV71=""),"-",IF(AND('Personal MTs'!AS71=0,'Personal MTs'!CV71=""),"OK",IF(AND('Personal MTs'!AT71=1,'Personal MTs'!CV71=""),"Wajib Diisi",IF(AND('Personal MTs'!AT71&gt;1,'Personal MTs'!CV71=""),"OK",IF(AND('Personal MTs'!AT71&lt;&gt;1,'Personal MTs'!CV71&lt;&gt;""),"Harap Dikosongkan",IF(AND('Personal MTs'!AT71=1,'Personal MTs'!CV71&lt;&gt;""),IF(VALUE(RIGHT('Personal MTs'!CV71,4))&gt;2016,"Tahun cek lagi",IF(VALUE(RIGHT('Personal MTs'!CV71,4))&lt;2006,"Tahun cek lagi","OK")),"-"))))))</f>
        <v>-</v>
      </c>
      <c r="CW71" s="103" t="str">
        <f>IF(AND('Personal MTs'!AS71="",'Personal MTs'!CW71=""),"-",IF(AND('Personal MTs'!AS71=0,'Personal MTs'!CW71=""),"OK",IF(AND('Personal MTs'!AS71=1,'Personal MTs'!CW71=""),"Wajib Diisi",IF(AND('Personal MTs'!AS71&lt;&gt;1,'Personal MTs'!CW71&lt;&gt;""),"Harap Dikosongkan",IF(AND('Personal MTs'!AS71=1,'Personal MTs'!CW71&lt;&gt;""),IF(LEN('Personal MTs'!CW71)&gt;3,"Tidak Valid",IF(LEN('Personal MTs'!CW71)&lt;3,"Tidak Valid","OK")),"-")))))</f>
        <v>-</v>
      </c>
      <c r="CX71" s="103" t="str">
        <f>IF(AND('Personal MTs'!AS71="",'Personal MTs'!CX71=""),"-",IF(AND('Personal MTs'!AS71=0,'Personal MTs'!CX71=""),"OK",IF(AND('Personal MTs'!AS71=1,'Personal MTs'!CX71=""),"Wajib Diisi",IF(AND('Personal MTs'!AS71&lt;&gt;1,'Personal MTs'!CX71&lt;&gt;""),"Harap Dikosongkan",IF(AND('Personal MTs'!AS71=1,'Personal MTs'!CX71&lt;&gt;""),"OK","-")))))</f>
        <v>-</v>
      </c>
    </row>
    <row r="72" spans="1:102" s="23" customFormat="1" ht="15" customHeight="1">
      <c r="A72" s="30" t="str">
        <f>IF('Personal MTs'!A72="","-",IF(LEN('Personal MTs'!A72)&lt;&gt;12,"Tidak valid","OK"))</f>
        <v>-</v>
      </c>
      <c r="B72" s="30" t="str">
        <f>IF('Personal MTs'!B72="","-",IF(LEN('Personal MTs'!B72)&lt;&gt;8,"Tidak valid","OK"))</f>
        <v>-</v>
      </c>
      <c r="C72" s="31" t="str">
        <f>IF('Personal MTs'!C72="","-",IF(LEN('Personal MTs'!C72)&lt;5,"Cek lagi","OK"))</f>
        <v>-</v>
      </c>
      <c r="D72" s="30" t="str">
        <f>IF('Personal MTs'!D72="","-",IF('Personal MTs'!D72="MTsN","OK",IF('Personal MTs'!D72="MTsS","OK","Tidak valid")))</f>
        <v>-</v>
      </c>
      <c r="E72" s="30" t="str">
        <f>IF('Personal MTs'!E72="","-",IF(LEN('Personal MTs'!E72)&lt;5,"Cek lagi","OK"))</f>
        <v>-</v>
      </c>
      <c r="F72" s="30" t="str">
        <f>IF('Personal MTs'!F72="","-",IF(LEN('Personal MTs'!F72)&lt;4,"Cek lagi","OK"))</f>
        <v>-</v>
      </c>
      <c r="G72" s="30" t="str">
        <f>IF('Personal MTs'!G72="","-",IF(LEN('Personal MTs'!G72)&lt;4,"Cek lagi","OK"))</f>
        <v>-</v>
      </c>
      <c r="H72" s="30" t="str">
        <f>IF('Personal MTs'!H72="","-",IF(LEN('Personal MTs'!H72)&lt;4,"Cek lagi","OK"))</f>
        <v>-</v>
      </c>
      <c r="I72" s="30" t="str">
        <f>IF('Personal MTs'!I72="","-",IF(LEN('Personal MTs'!I72)&lt;4,"Cek lagi","OK"))</f>
        <v>-</v>
      </c>
      <c r="J72" s="30" t="str">
        <f>IF('Personal MTs'!J72="","-",IF(LEN('Personal MTs'!J72)&lt;&gt;5,"Tidak valid","OK"))</f>
        <v>-</v>
      </c>
      <c r="K72" s="30" t="str">
        <f>IF('Personal MTs'!K72="","-",IF(LEN('Personal MTs'!K72)&lt;&gt;18,"Tidak valid",IF(VALUE('Personal MTs'!K72)&lt;0,"Cek lagi","OK")))</f>
        <v>-</v>
      </c>
      <c r="L72" s="30" t="str">
        <f>IF('Personal MTs'!L72="","-",IF(LEN('Personal MTs'!L72)&lt;&gt;16,"Tidak valid","OK"))</f>
        <v>-</v>
      </c>
      <c r="M72" s="30" t="str">
        <f>IF('Personal MTs'!M72="","-",IF(LEN('Personal MTs'!M72)&lt;4,"Cek lagi","OK"))</f>
        <v>-</v>
      </c>
      <c r="N72" s="30" t="str">
        <f>IF('Personal MTs'!N72="","-",IF(LEN('Personal MTs'!N72)&lt;16,"Tidak valid","OK"))</f>
        <v>-</v>
      </c>
      <c r="O72" s="30" t="str">
        <f>IF('Personal MTs'!O72="","-",IF(LEN('Personal MTs'!O72)&lt;4,"Cek lagi","OK"))</f>
        <v>-</v>
      </c>
      <c r="P72" s="31" t="str">
        <f>IF('Personal MTs'!P72="","-",IF(VALUE(LEFT('Personal MTs'!P72,2))&gt;31,"Tanggal tidak valid",IF(VALUE(LEFT(RIGHT('Personal MTs'!P72,7),2))&gt;12,"Bulan tidak valid",IF(VALUE(RIGHT('Personal MTs'!P72,4))&gt;2000,"Umur terlalu muda",IF(VALUE(RIGHT('Personal MTs'!P72,4))&lt;1945,"Umur terlalu tua","OK")))))</f>
        <v>-</v>
      </c>
      <c r="Q72" s="30" t="str">
        <f>IF('Personal MTs'!Q72="","-",IF('Personal MTs'!Q72="L","OK",IF('Personal MTs'!Q72="P","OK","Tidak valid")))</f>
        <v>-</v>
      </c>
      <c r="R72" s="30" t="str">
        <f>IF('Personal MTs'!R72="","-",IF(LEN('Personal MTs'!R72)&lt;4,"Cek lagi","OK"))</f>
        <v>-</v>
      </c>
      <c r="S72" s="30" t="str">
        <f>IF('Personal MTs'!S72="","-",IF('Personal MTs'!S72&gt;9,"Tidak valid","OK"))</f>
        <v>-</v>
      </c>
      <c r="T72" s="30" t="str">
        <f>IF('Personal MTs'!S72="","-",IF('Personal MTs'!S72&gt;2,IF('Personal MTs'!T72="","Wajib Diisi",IF(VALUE('Personal MTs'!T72)&gt;18,"Tidak valid","OK")),IF('Personal MTs'!S72&lt;3,IF('Personal MTs'!T72="","OK","Harap dikosongkan"))))</f>
        <v>-</v>
      </c>
      <c r="U72" s="30" t="str">
        <f>IF('Personal MTs'!U72="","-",IF('Personal MTs'!U72&gt;2,"Tidak valid",IF('Personal MTs'!U72&lt;1,"Tidak valid","OK")))</f>
        <v>-</v>
      </c>
      <c r="V72" s="30" t="str">
        <f>IF('Personal MTs'!U72="",IF('Personal MTs'!V72="","-","Tidak valid"),IF('Personal MTs'!U72=2,IF('Personal MTs'!V72="","Wajib Diisi",IF(VALUE('Personal MTs'!V72)&gt;1,"Tidak valid","OK")),IF('Personal MTs'!U72=1,IF('Personal MTs'!V72="","OK","Harap dikosongkan"))))</f>
        <v>-</v>
      </c>
      <c r="W72" s="31" t="str">
        <f>IF('Personal MTs'!U72=1,"OK",IF('Personal MTs'!V72="",IF('Personal MTs'!W72&lt;&gt;"","Harap dikosongkan","-"),IF('Personal MTs'!V72=0,IF('Personal MTs'!W72&lt;&gt;"","Harap dikosongkan","OK"),IF('Personal MTs'!W72="","Wajib Diisi",IF(VALUE(LEFT('Personal MTs'!W72,2))&gt;31,"Tanggal tidak valid",IF(VALUE(LEFT(RIGHT('Personal MTs'!W72,7),2))&gt;12,"Bulan tidak valid",IF(VALUE(RIGHT('Personal MTs'!W72,4))&gt;2016,"Tahun cek lagi",IF(VALUE(RIGHT('Personal MTs'!W72,4))&lt;1990,"Tahun cek lagi","OK"))))))))</f>
        <v>-</v>
      </c>
      <c r="X72" s="30" t="str">
        <f>IF('Personal MTs'!U72="","-",IF('Personal MTs'!U72=1,IF('Personal MTs'!X72="","Wajib Diisi",IF(VALUE(LEFT('Personal MTs'!X72,2))&gt;14,"Tidak valid","OK")),IF('Personal MTs'!U72=2,(IF('Personal MTs'!V72&lt;1,IF('Personal MTs'!X72="","OK","Harap dikosongkan"),IF('Personal MTs'!X72="","Wajib Diisi",IF(VALUE(LEFT('Personal MTs'!X72,2))&gt;14,"Tidak valid","OK")))))))</f>
        <v>-</v>
      </c>
      <c r="Y72" s="31" t="str">
        <f>IF('Personal MTs'!U72="","-",IF('Personal MTs'!U72=2,"OK",IF('Personal MTs'!U72=1,IF('Personal MTs'!Y72="","Wajib Diisi",IF('Personal MTs'!Y72="","-",IF(VALUE(LEFT('Personal MTs'!Y72,2))&gt;31,"Tanggal tidak valid",IF(VALUE(LEFT(RIGHT('Personal MTs'!Y72,7),2))&gt;12,"Bulan tidak valid",IF(VALUE(RIGHT('Personal MTs'!Y72,4))&gt;2016,"Tahun cek lagi",IF(VALUE(RIGHT('Personal MTs'!Y72,4))&lt;1960,"Tahun cek lagi","OK")))))))))</f>
        <v>-</v>
      </c>
      <c r="Z72" s="31" t="str">
        <f>IF('Personal MTs'!Z72="","-",IF(VALUE(LEFT('Personal MTs'!Z72,2))&gt;31,"Tanggal tidak valid",IF(VALUE(LEFT(RIGHT('Personal MTs'!Z72,7),2))&gt;12,"Bulan tidak valid",IF(VALUE(RIGHT('Personal MTs'!Z72,4))&gt;2016,"Tahun cek lagi",IF(VALUE(RIGHT('Personal MTs'!Z72,4))&lt;1960,"Tahun cek lagi","OK")))))</f>
        <v>-</v>
      </c>
      <c r="AA72" s="31" t="str">
        <f>IF('Personal MTs'!AA72="","-",IF(VALUE(LEFT('Personal MTs'!AA72,2))&gt;31,"Tanggal tidak valid",IF(VALUE(LEFT(RIGHT('Personal MTs'!AA72,7),2))&gt;12,"Bulan tidak valid",IF(VALUE(RIGHT('Personal MTs'!AA72,4))&gt;2016,"Tahun cek lagi",IF(VALUE(RIGHT('Personal MTs'!AA72,4))&lt;1960,"Tahun cek lagi","OK")))))</f>
        <v>-</v>
      </c>
      <c r="AB72" s="30" t="str">
        <f>IF('Personal MTs'!AB72="","-",IF('Personal MTs'!AB72&gt;6,"Tidak valid",IF('Personal MTs'!AB72&lt;1,"Tidak valid","OK")))</f>
        <v>-</v>
      </c>
      <c r="AC72" s="30" t="str">
        <f>IF('Personal MTs'!AC72="","-",IF('Personal MTs'!AC72&gt;4,"Tidak valid",IF('Personal MTs'!AC72&lt;1,"Tidak valid","OK")))</f>
        <v>-</v>
      </c>
      <c r="AD72" s="30" t="str">
        <f>IF('Personal MTs'!AD72="","-",IF('Personal MTs'!AD72&gt;20000000,"Cek lagi","OK"))</f>
        <v>-</v>
      </c>
      <c r="AE72" s="30" t="str">
        <f>IF('Personal MTs'!AE72="","-",IF('Personal MTs'!AE72&gt;2,"Tidak valid",IF('Personal MTs'!AE72&lt;1,"Tidak valid","OK")))</f>
        <v>-</v>
      </c>
      <c r="AF72" s="30" t="str">
        <f>IF('Personal MTs'!AE72="",IF('Personal MTs'!AF72="","-","Harap dikosongkan"),IF('Personal MTs'!AE72=1,IF('Personal MTs'!AF72="","OK","Harap dikosongkan"),IF('Personal MTs'!AF72="","Wajib Diisi",IF('Personal MTs'!AF72&gt;8,"Tidak valid",IF('Personal MTs'!AF72&lt;1,"Tidak valid","OK")))))</f>
        <v>-</v>
      </c>
      <c r="AG72" s="53" t="str">
        <f>IF('Personal MTs'!AE72=1,IF('Personal MTs'!AG72="","OK","Harap dikosongkan"),IF('Personal MTs'!AF72="",IF('Personal MTs'!AF72="","-","Harap dikosongkan"),IF('Personal MTs'!AF72="",IF('Personal MTs'!AG72="","OK","Harap dikosongkan"),IF('Personal MTs'!AF72&lt;&gt;"",IF('Personal MTs'!AG72="","Wajib Diisi",IF(LEN('Personal MTs'!AG72)&lt;&gt;8,"Tidak valid","OK"))))))</f>
        <v>-</v>
      </c>
      <c r="AH72" s="30" t="str">
        <f>IF('Personal MTs'!AH72="","-",IF('Personal MTs'!AH72&gt;2,"Tidak valid",IF('Personal MTs'!AH72&lt;1,"Tidak valid","OK")))</f>
        <v>-</v>
      </c>
      <c r="AI72" s="30" t="str">
        <f>IF('Personal MTs'!AI72="","-",IF('Personal MTs'!AI72&gt;5,"Tidak valid",IF('Personal MTs'!AI72&lt;1,"Tidak valid","OK")))</f>
        <v>-</v>
      </c>
      <c r="AJ72" s="30" t="str">
        <f>IF('Personal MTs'!AH72="",IF('Personal MTs'!AJ72="","-","Kolom AA Wajib Diisi"),IF('Personal MTs'!AH72=1,IF('Personal MTs'!AJ72="","Wajib Diisi",IF(VALUE('Personal MTs'!AJ72)&gt;0,IF(VALUE('Personal MTs'!AJ72)&lt;34,"OK","Tidak valid"))),IF('Personal MTs'!AH72&gt;1,IF('Personal MTs'!AJ72="","OK","Harap dikosongkan"))))</f>
        <v>-</v>
      </c>
      <c r="AK72" s="30" t="str">
        <f>IF('Personal MTs'!AH72&amp;'Personal MTs'!AJ72&amp;'Personal MTs'!AK72="","-",IF(VALUE('Personal MTs'!AH72&amp;'Personal MTs'!AJ72&amp;'Personal MTs'!AK72)=2,"OK",IF('Personal MTs'!AJ72="",IF(VALUE('Personal MTs'!AK72)&gt;0,"Harap dikosongkan","-"),IF('Personal MTs'!AJ72&lt;&gt;"",IF(VALUE('Personal MTs'!AK72)&gt;0,IF(VALUE('Personal MTs'!AK72)&gt;50,"Cek lagi","OK"),"Wajib Diisi")))))</f>
        <v>-</v>
      </c>
      <c r="AL72" s="30" t="str">
        <f>IF('Personal MTs'!AH72="",IF('Personal MTs'!AL72="","-","Kolom Z Wajib Diisi"),IF('Personal MTs'!AH72=2,IF('Personal MTs'!AL72="","Wajib Diisi",IF(VALUE('Personal MTs'!AL72)&gt;0,IF(VALUE('Personal MTs'!AL72)&lt;9,"OK","Tidak valid"))),IF('Personal MTs'!AH72=1,IF('Personal MTs'!AL72="","OK","Harap dikosongkan"))))</f>
        <v>-</v>
      </c>
      <c r="AM72" s="30" t="str">
        <f>IF('Personal MTs'!AM72="","-",IF('Personal MTs'!AM72&gt;8,"Tidak valid","OK"))</f>
        <v>-</v>
      </c>
      <c r="AN72" s="30" t="str">
        <f>IF('Personal MTs'!AM72="",IF('Personal MTs'!AN72="","-",IF('Personal MTs'!AN72&lt;&gt;"","Kolom AC Wajib Diisi","OK")),IF('Personal MTs'!AM72&lt;&gt;"",IF('Personal MTs'!AN72="","Wajib Diisi",IF(VALUE('Personal MTs'!AN72)&gt;24,"Cek lagi","OK"))))</f>
        <v>-</v>
      </c>
      <c r="AO72" s="30" t="str">
        <f>IF('Personal MTs'!AO72="","-",IF('Personal MTs'!AO72&gt;8,"Tidak valid","OK"))</f>
        <v>-</v>
      </c>
      <c r="AP72" s="53" t="str">
        <f>IF('Personal MTs'!AO72="",IF('Personal MTs'!AP72="","-","Harap dikosongkan"),IF('Personal MTs'!AO72&lt;&gt;"",IF('Personal MTs'!AP72="","Wajib Diisi",IF(LEN('Personal MTs'!AP72)&lt;&gt;8,"Tidak valid","OK"))))</f>
        <v>-</v>
      </c>
      <c r="AQ72" s="30" t="str">
        <f>IF('Personal MTs'!AO72="",IF('Personal MTs'!AQ72="","-","Kolom AG Wajib Diisi"),IF('Personal MTs'!AO72&lt;9,IF('Personal MTs'!AQ72="","Wajib Diisi",IF(VALUE('Personal MTs'!AQ72)&lt;34,IF(VALUE('Personal MTs'!AQ72)&gt;0,"OK","Tidak valid")))))</f>
        <v>-</v>
      </c>
      <c r="AR72" s="30" t="str">
        <f>IF('Personal MTs'!AO72="",IF('Personal MTs'!AR72="","-",IF('Personal MTs'!AR72&lt;&gt;"","Kolom AG Wajib Diisi","OK")),IF('Personal MTs'!AO72&lt;&gt;"",IF('Personal MTs'!AR72="","Wajib Diisi",IF(VALUE('Personal MTs'!AR72)&gt;50,"Cek lagi","OK"))))</f>
        <v>-</v>
      </c>
      <c r="AS72" s="30" t="str">
        <f>IF('Personal MTs'!AS72="","-",IF('Personal MTs'!AS72&gt;1,"Tidak valid",IF('Personal MTs'!AS72&lt;0,"Tidak valid","OK")))</f>
        <v>-</v>
      </c>
      <c r="AT72" s="30" t="str">
        <f>IF('Personal MTs'!AS72="",IF('Personal MTs'!AT72&lt;&gt;"","Harap dikosongkan","-"),IF('Personal MTs'!AS72=0,IF('Personal MTs'!AT72&lt;&gt;"","Harap dikosongkan","OK"),IF('Personal MTs'!AT72="","Wajib Diisi",IF('Personal MTs'!AT72&gt;3,"Tidak valid",IF('Personal MTs'!AT72&lt;1,"Tidak valid","OK")))))</f>
        <v>-</v>
      </c>
      <c r="AU72" s="30" t="str">
        <f>IF('Personal MTs'!AS72="",IF('Personal MTs'!AU72&lt;&gt;"","Harap dikosongkan","-"),IF('Personal MTs'!AT72&lt;&gt;1,IF('Personal MTs'!AU72="","OK","Harap dikosongkan"),IF('Personal MTs'!AU72="","Wajib Diisi",IF('Personal MTs'!AU72&gt;2016,"Cek lagi",IF('Personal MTs'!AU72&lt;2005,"Cek lagi","OK")))))</f>
        <v>-</v>
      </c>
      <c r="AV72" s="30" t="str">
        <f>IF('Personal MTs'!AS72="",IF('Personal MTs'!AV72&lt;&gt;"","Harap dikosongkan","-"),IF('Personal MTs'!AT72&lt;&gt;1,IF('Personal MTs'!AV72="","OK","Harap dikosongkan"),IF('Personal MTs'!AV72="","Wajib Diisi",IF(VALUE('Personal MTs'!AV72)&gt;33,"Tidak valid",IF(VALUE('Personal MTs'!AV72)&lt;1,"Tidak valid","OK")))))</f>
        <v>-</v>
      </c>
      <c r="AW72" s="30" t="str">
        <f>IF('Personal MTs'!AS72="",IF('Personal MTs'!AW72="","-","Harap dikosongkan"),IF('Personal MTs'!AS72=0,IF('Personal MTs'!AW72="","OK","Harap dikosongkan"),IF('Personal MTs'!AT72="",IF('Personal MTs'!AW72="","-","Harap dikosongkan"),IF('Personal MTs'!AT72&lt;&gt;1,IF('Personal MTs'!AW72="","OK","Harap dikosongkan"),IF('Personal MTs'!AW72="","OK",IF(LEN('Personal MTs'!AW72)&lt;12,"Tidak valid",IF(LEN('Personal MTs'!AW72)&gt;14,"Tidak valid","OK")))))))</f>
        <v>-</v>
      </c>
      <c r="AX72" s="31" t="str">
        <f>IF('Personal MTs'!AS72="",IF('Personal MTs'!AX72="","-","Harap dikosongkan"),IF('Personal MTs'!AS72=0,IF('Personal MTs'!AX72="","OK","Harap dikosongkan"),IF('Personal MTs'!AT72="",IF('Personal MTs'!AX72="","-","Harap dikosongkan"),IF('Personal MTs'!AT72&lt;&gt;1,IF('Personal MTs'!AX72="","OK","Harap dikosongkan"),IF('Personal MTs'!AW72="",IF('Personal MTs'!AX72="","OK","Harap dikosongkan"),IF('Personal MTs'!AX72="","Wajib diisi",IF(LEN('Personal MTs'!AX72)&lt;5,"Cek lagi","OK")))))))</f>
        <v>-</v>
      </c>
      <c r="AY72" s="31" t="str">
        <f>IF('Personal MTs'!AS72="",IF('Personal MTs'!AY72="","-","Harap dikosongkan"),IF('Personal MTs'!AS72=0,IF('Personal MTs'!AY72="","OK","Harap dikosongkan"),IF('Personal MTs'!AT72="",IF('Personal MTs'!AY72="","-","Harap dikosongkan"),IF('Personal MTs'!AT72&lt;&gt;1,IF('Personal MTs'!AY72="","OK","Harap dikosongkan"),IF('Personal MTs'!AW72="",IF('Personal MTs'!AY72="","OK","Harap dikosongkan"),IF('Personal MTs'!AY72="","Wajib diisi",IF(VALUE(LEFT('Personal MTs'!AY72,2))&gt;31,"Tanggal tidak valid",IF(VALUE(LEFT(RIGHT('Personal MTs'!AY72,7),2))&gt;12,"Bulan tidak valid",IF(VALUE(RIGHT('Personal MTs'!AY72,4))&gt;2016,"Tahun cek lagi",IF(VALUE(RIGHT('Personal MTs'!AY72,4))&lt;2005,"Tahun cek lagi","OK"))))))))))</f>
        <v>-</v>
      </c>
      <c r="AZ72" s="30" t="str">
        <f>IF('Personal MTs'!AS72="",IF('Personal MTs'!AZ72="","-","Harap dikosongkan"),IF('Personal MTs'!AS72=0,IF('Personal MTs'!AZ72="","OK","Harap dikosongkan"),IF('Personal MTs'!AT72="",IF('Personal MTs'!AZ72="","-","Harap dikosongkan"),IF('Personal MTs'!AT72&lt;&gt;1,IF('Personal MTs'!AZ72="","OK","Harap dikosongkan"),IF('Personal MTs'!AW72="",IF('Personal MTs'!AZ72="","OK","Harap dikosongkan"),IF('Personal MTs'!AW72&lt;&gt;"",IF('Personal MTs'!AZ72="","Wajib diisi",IF('Personal MTs'!AZ72&gt;1,"Tidak valid","OK"))))))))</f>
        <v>-</v>
      </c>
      <c r="BA72" s="30" t="str">
        <f>IF('Personal MTs'!AS72="",IF('Personal MTs'!BA72="","-","Harap dikosongkan"),IF('Personal MTs'!AS72=0,IF('Personal MTs'!BA72="","OK","Harap dikosongkan"),IF('Personal MTs'!AT72="",IF('Personal MTs'!BA72="","-","Harap dikosongkan"),IF('Personal MTs'!AT72&lt;&gt;1,IF('Personal MTs'!BA72="","OK","Harap dikosongkan"),IF('Personal MTs'!AZ72=0,IF('Personal MTs'!BA72="","OK","Harap dikosongkan"),IF('Personal MTs'!AZ72=1,IF('Personal MTs'!BA72="","Wajib diisi",IF('Personal MTs'!AZ72="",IF('Personal MTs'!BA72="","-","Harap dikosongkan"),IF('Personal MTs'!AZ72=0,IF('Personal MTs'!BA72="","OK","Harap dikosongkan"),IF('Personal MTs'!BA72="","Wajib diisi",IF('Personal MTs'!BA72&gt;2016,"Tidak valid",IF('Personal MTs'!BA72&lt;2005,"Tidak valid",IF('Personal MTs'!BA72&gt;'Personal MTs'!BA72,"Cek lagi","OK")))))))))))))</f>
        <v>-</v>
      </c>
      <c r="BB72" s="30" t="str">
        <f>IF('Personal MTs'!AS72="",IF('Personal MTs'!BB72="","-","Harap dikosongkan"),IF('Personal MTs'!AS72=0,IF('Personal MTs'!BB72="","OK","Harap dikosongkan"),IF('Personal MTs'!AT72="",IF('Personal MTs'!BB72="","-","Harap dikosongkan"),IF('Personal MTs'!AT72&lt;&gt;1,IF('Personal MTs'!BB72="","OK","Harap dikosongkan"),IF('Personal MTs'!AZ72=0,IF('Personal MTs'!BB72="","OK","Harap dikosongkan"),IF('Personal MTs'!AZ72=1,IF('Personal MTs'!BB72="","Wajib diisi",IF('Personal MTs'!AZ72="",IF('Personal MTs'!BB72="","-","Harap dikosongkan"),IF('Personal MTs'!AZ72=0,IF('Personal MTs'!BB72="","OK","Harap dikosongkan"),IF('Personal MTs'!BB72="","Wajib diisi",IF('Personal MTs'!BB72&gt;20000000,"Cek lagi",IF('Personal MTs'!BB72&lt;100000,"Cek lagi","OK"))))))))))))</f>
        <v>-</v>
      </c>
      <c r="BC72" s="30" t="str">
        <f>IF('Personal MTs'!BC72="","-",IF('Personal MTs'!BC72&gt;1,"Tidak valid","OK"))</f>
        <v>-</v>
      </c>
      <c r="BD72" s="30" t="str">
        <f>IF('Personal MTs'!BC72="",IF('Personal MTs'!BD72="","-","Harap dikosongkan"),IF('Personal MTs'!BC72=0,IF('Personal MTs'!BD72="","OK","Harap dikosongkan"),IF('Personal MTs'!BD72="","Wajib Diisi",IF('Personal MTs'!BD72&gt;2016,"Tidak valid",IF('Personal MTs'!BD72&lt;2005,"Tidak valid","OK")))))</f>
        <v>-</v>
      </c>
      <c r="BE72" s="30" t="str">
        <f>IF('Personal MTs'!BC72="",IF('Personal MTs'!BE72="","-","Harap dikosongkan"),IF('Personal MTs'!BC72=0,IF('Personal MTs'!BE72="","OK","Harap dikosongkan"),IF('Personal MTs'!BE72="","Wajib Diisi",IF('Personal MTs'!BE72&gt;2000000,"Cek lagi",IF('Personal MTs'!BE72&lt;50000,"Cek lagi","OK")))))</f>
        <v>-</v>
      </c>
      <c r="BF72" s="30" t="str">
        <f>IF('Personal MTs'!BF72="","-",IF('Personal MTs'!BF72&gt;1,"Tidak valid","OK"))</f>
        <v>-</v>
      </c>
      <c r="BG72" s="30" t="str">
        <f>IF('Personal MTs'!BF72="",IF('Personal MTs'!BG72&lt;&gt;"","Harap dikosongkan","-"),IF('Personal MTs'!BF72=0,IF('Personal MTs'!BG72&lt;&gt;"","Harap dikosongkan","OK"),IF('Personal MTs'!BG72="","Wajib Diisi",IF('Personal MTs'!BG72&gt;4,"Tidak valid",IF('Personal MTs'!BG72&lt;1,"Tidak valid","OK")))))</f>
        <v>-</v>
      </c>
      <c r="BH72" s="30" t="str">
        <f>IF('Personal MTs'!BF72="",IF('Personal MTs'!BH72&lt;&gt;"","Harap dikosongkan","-"),IF('Personal MTs'!BF72=0,IF('Personal MTs'!BH72&lt;&gt;"","Harap dikosongkan","OK"),IF('Personal MTs'!BH72="","Wajib Diisi",IF('Personal MTs'!BH72&gt;4,"Tidak valid",IF('Personal MTs'!BH72&lt;1,"Tidak valid","OK")))))</f>
        <v>-</v>
      </c>
      <c r="BI72" s="30" t="str">
        <f>IF('Personal MTs'!BF72="",IF('Personal MTs'!BI72&lt;&gt;"","Harap dikosongkan","-"),IF('Personal MTs'!BF72=0,IF('Personal MTs'!BI72&lt;&gt;"","Harap dikosongkan","OK"),IF('Personal MTs'!BI72="","Wajib Diisi",IF('Personal MTs'!BI72&gt;2015,"Tidak valid",IF('Personal MTs'!BI72&lt;1980,"Tidak valid","OK")))))</f>
        <v>-</v>
      </c>
      <c r="BJ72" s="30" t="str">
        <f>IF('Personal MTs'!BJ72="","-",IF('Personal MTs'!BJ72&gt;1,"Tidak valid","OK"))</f>
        <v>-</v>
      </c>
      <c r="BK72" s="30" t="str">
        <f>IF('Personal MTs'!BJ72="",IF('Personal MTs'!BK72&lt;&gt;"","Kolom BJ harus diisi","-"),IF('Personal MTs'!BJ72=0,IF('Personal MTs'!BK72&lt;&gt;"","Harap dikosongkan","OK"),IF('Personal MTs'!BK72="","Wajib Diisi",IF('Personal MTs'!BK72&gt;2016,"Tidak valid",IF('Personal MTs'!BK72&lt;1980,"Tidak valid","OK")))))</f>
        <v>-</v>
      </c>
      <c r="BL72" s="30" t="str">
        <f>IF('Personal MTs'!BL72="","-",IF('Personal MTs'!BL72&gt;1,"Tidak valid","OK"))</f>
        <v>-</v>
      </c>
      <c r="BM72" s="30" t="str">
        <f>IF('Personal MTs'!BL72="",IF('Personal MTs'!BM72&lt;&gt;"","Kolom BL harus diisi","-"),IF('Personal MTs'!BL72=0,IF('Personal MTs'!BM72&lt;&gt;"","Harap dikosongkan","OK"),IF('Personal MTs'!BM72="","Wajib Diisi",IF('Personal MTs'!BM72&gt;2016,"Tidak valid",IF('Personal MTs'!BM72&lt;1980,"Tidak valid","OK")))))</f>
        <v>-</v>
      </c>
      <c r="BN72" s="30" t="str">
        <f>IF('Personal MTs'!BN72="","-",IF('Personal MTs'!BN72&gt;1,"Tidak valid","OK"))</f>
        <v>-</v>
      </c>
      <c r="BO72" s="30" t="str">
        <f>IF('Personal MTs'!BN72="",IF('Personal MTs'!BO72&lt;&gt;"","Kolom BN harus diisi","-"),IF('Personal MTs'!BN72=0,IF('Personal MTs'!BO72&lt;&gt;"","Harap dikosongkan","OK"),IF('Personal MTs'!BO72="","Wajib Diisi",IF('Personal MTs'!BO72&gt;2016,"Tidak valid",IF('Personal MTs'!BO72&lt;1980,"Tidak valid","OK")))))</f>
        <v>-</v>
      </c>
      <c r="BP72" s="30" t="str">
        <f>IF('Personal MTs'!BP72="","-",IF('Personal MTs'!BP72&gt;1,"Tidak valid","OK"))</f>
        <v>-</v>
      </c>
      <c r="BQ72" s="30" t="str">
        <f>IF('Personal MTs'!BP72="",IF('Personal MTs'!BQ72&lt;&gt;"","Kolom BP harus diisi","-"),IF('Personal MTs'!BP72=0,IF('Personal MTs'!BQ72&lt;&gt;"","Harap dikosongkan","OK"),IF('Personal MTs'!BQ72="","Wajib Diisi",IF('Personal MTs'!BQ72&gt;2016,"Tidak valid",IF('Personal MTs'!BQ72&lt;1980,"Tidak valid","OK")))))</f>
        <v>-</v>
      </c>
      <c r="BR72" s="30" t="str">
        <f>IF('Personal MTs'!BR72="","-",IF('Personal MTs'!BR72&gt;1,"Tidak valid","OK"))</f>
        <v>-</v>
      </c>
      <c r="BS72" s="30" t="str">
        <f>IF('Personal MTs'!BR72="",IF('Personal MTs'!BS72&lt;&gt;"","Kolom BR harus diisi","-"),IF('Personal MTs'!BR72=0,IF('Personal MTs'!BS72&lt;&gt;"","Harap dikosongkan","OK"),IF('Personal MTs'!BS72="","Wajib Diisi",IF('Personal MTs'!BS72&gt;2016,"Tidak valid",IF('Personal MTs'!BS72&lt;1980,"Tidak valid","OK")))))</f>
        <v>-</v>
      </c>
      <c r="BT72" s="30" t="str">
        <f>IF('Personal MTs'!BT72="","-",IF(LEN('Personal MTs'!BT72)&lt;5,"Cek lagi","OK"))</f>
        <v>-</v>
      </c>
      <c r="BU72" s="30" t="str">
        <f>IF('Personal MTs'!BU72="","-",IF(LEN('Personal MTs'!BU72)&lt;4,"Cek lagi","OK"))</f>
        <v>-</v>
      </c>
      <c r="BV72" s="30" t="str">
        <f>IF('Personal MTs'!BV72="","-",IF(LEN('Personal MTs'!BV72)&lt;4,"Cek lagi","OK"))</f>
        <v>-</v>
      </c>
      <c r="BW72" s="30" t="str">
        <f>IF('Personal MTs'!BW72="","-",IF(LEN('Personal MTs'!BW72)&lt;4,"Cek lagi","OK"))</f>
        <v>-</v>
      </c>
      <c r="BX72" s="30" t="str">
        <f>IF('Personal MTs'!BX72="","-",IF(LEN('Personal MTs'!BX72)&lt;4,"Cek lagi","OK"))</f>
        <v>-</v>
      </c>
      <c r="BY72" s="30" t="str">
        <f>IF('Personal MTs'!BY72="","-",IF(LEN('Personal MTs'!BY72)&lt;&gt;5,"Tidak valid","OK"))</f>
        <v>-</v>
      </c>
      <c r="BZ72" s="30" t="str">
        <f>IF('Personal MTs'!BZ72="","-",IF('Personal MTs'!BZ72&gt;5,"Tidak valid",IF('Personal MTs'!BZ72&lt;1,"Tidak valid","OK")))</f>
        <v>-</v>
      </c>
      <c r="CA72" s="30" t="str">
        <f>IF('Personal MTs'!CA72="","-",IF('Personal MTs'!CA72&gt;8,"Tidak valid",IF('Personal MTs'!CA72&lt;1,"Tidak valid","OK")))</f>
        <v>-</v>
      </c>
      <c r="CB72" s="30" t="str">
        <f>IF('Personal MTs'!CB72="","-",IF(LEN('Personal MTs'!CB72)&lt;9,"Cek lagi",IF(LEN('Personal MTs'!CB72)&gt;14,"Cek lagi","OK")))</f>
        <v>-</v>
      </c>
      <c r="CC72" s="103" t="str">
        <f>IF('Personal MTs'!CC72="","-",IF('Personal MTs'!CC72&gt;6,"Tidak valid",IF('Personal MTs'!CC72&lt;1,"Tidak valid","OK")))</f>
        <v>-</v>
      </c>
      <c r="CD72" s="103" t="str">
        <f>IF('Personal MTs'!CD72="","-",IF('Personal MTs'!CD72&gt;6,"Tidak valid",IF('Personal MTs'!CD72&lt;1,"Tidak valid","OK")))</f>
        <v>-</v>
      </c>
      <c r="CE72" s="103" t="str">
        <f>IF('Personal MTs'!S72="","-",IF('Personal MTs'!S72&lt;6,IF('Personal MTs'!CE72="","OK","Cek lagi Kolom S"),IF(AND('Personal MTs'!S72&lt;6,'Personal MTs'!CE72&lt;&gt;""),"Harap Dikosongkan",IF(AND('Personal MTs'!S72&lt;6,'Personal MTs'!CE72=""),"-",IF(AND('Personal MTs'!S72&gt;5,'Personal MTs'!CE72=""),"Wajib Diisi",IF(OR(AND('Personal MTs'!S72&gt;5,'Personal MTs'!CE72&lt;"01"),AND('Personal MTs'!S72&gt;5,'Personal MTs'!CE72&gt;"18")),"Tidak Valid","OK"))))))</f>
        <v>-</v>
      </c>
      <c r="CF72" s="103" t="str">
        <f>IF('Personal MTs'!S72="","-",IF('Personal MTs'!S72&lt;6,IF('Personal MTs'!CF72="","OK","Cek lagi Kolom S"),IF(AND('Personal MTs'!S72&lt;6,'Personal MTs'!CF72&lt;&gt;""),"Harap Dikosongkan",IF(AND('Personal MTs'!S72&lt;6,'Personal MTs'!CF72=""),"-",IF(AND('Personal MTs'!S72&gt;5,'Personal MTs'!CF72=""),"Wajib Diisi","OK")))))</f>
        <v>-</v>
      </c>
      <c r="CG72" s="103" t="str">
        <f>IF('Personal MTs'!S72="","-",IF('Personal MTs'!S72&lt;6,IF('Personal MTs'!CG72="","OK","Cek lagi Kolom S"),IF(AND('Personal MTs'!S72&lt;6,'Personal MTs'!CG72&lt;&gt;""),"Harap Dikosongkan",IF(AND('Personal MTs'!S72&lt;6,'Personal MTs'!CG72=""),"-",IF(AND('Personal MTs'!S72&gt;5,'Personal MTs'!CG72=""),"Wajib Diisi",IF(OR(AND('Personal MTs'!S72&gt;5,'Personal MTs'!CG72&lt;1980),AND('Personal MTs'!S72&gt;5,'Personal MTs'!CG72&gt;2016)),"Cek lagi","OK"))))))</f>
        <v>-</v>
      </c>
      <c r="CH72" s="103" t="str">
        <f>IF('Personal MTs'!S72="","-",IF('Personal MTs'!S72&lt;8,IF('Personal MTs'!CH72="","OK","Cek lagi Kolom S"),IF(AND('Personal MTs'!S72&lt;8,'Personal MTs'!CH72&lt;&gt;""),"Harap Dikosongkan",IF(AND('Personal MTs'!S72&lt;8,'Personal MTs'!CH72=""),"-",IF(AND('Personal MTs'!S72&gt;7,'Personal MTs'!CH72=""),"Wajib Diisi",IF(OR(AND('Personal MTs'!S72&gt;7,'Personal MTs'!CH72&lt;"01"),AND('Personal MTs'!S72&gt;7,'Personal MTs'!CH72&gt;"18")),"Tidak Valid","OK"))))))</f>
        <v>-</v>
      </c>
      <c r="CI72" s="103" t="str">
        <f>IF('Personal MTs'!S72="","-",IF('Personal MTs'!S72&lt;8,IF('Personal MTs'!CI72="","OK","Cek lagi Kolom S"),IF(AND('Personal MTs'!S72&lt;8,'Personal MTs'!CI72&lt;&gt;""),"Harap Dikosongkan",IF(AND('Personal MTs'!S72&lt;8,'Personal MTs'!CI72=""),"-",IF(AND('Personal MTs'!S72&gt;7,'Personal MTs'!CI72=""),"Wajib Diisi","OK")))))</f>
        <v>-</v>
      </c>
      <c r="CJ72" s="103" t="str">
        <f>IF('Personal MTs'!S72="","-",IF('Personal MTs'!S72&lt;8,IF('Personal MTs'!CJ72="","OK","Cek lagi Kolom S"),IF(AND('Personal MTs'!S72&lt;8,'Personal MTs'!CJ72&lt;&gt;""),"Harap Dikosongkan",IF(AND('Personal MTs'!S72&lt;8,'Personal MTs'!CJ72=""),"-",IF(AND('Personal MTs'!S72&gt;7,'Personal MTs'!CJ72=""),"Wajib Diisi",IF(OR(AND('Personal MTs'!S72&gt;7,'Personal MTs'!CJ72&lt;1980),AND('Personal MTs'!S72&gt;7,'Personal MTs'!CJ72&gt;2016)),"Cek lagi","OK"))))))</f>
        <v>-</v>
      </c>
      <c r="CK72" s="103" t="str">
        <f>IF('Personal MTs'!S72="","-",IF('Personal MTs'!S72&lt;9,IF('Personal MTs'!CK72="","OK","Cek lagi Kolom S"),IF(AND('Personal MTs'!S72&lt;9,'Personal MTs'!CK72&lt;&gt;""),"Harap Dikosongkan",IF(AND('Personal MTs'!S72&lt;9,'Personal MTs'!CK72=""),"-",IF(AND('Personal MTs'!S72&gt;8,'Personal MTs'!CK72=""),"Wajib Diisi",IF(OR(AND('Personal MTs'!S72&gt;8,'Personal MTs'!CK72&lt;"01"),AND('Personal MTs'!S72&gt;8,'Personal MTs'!CK72&gt;"18")),"Tidak Valid","OK"))))))</f>
        <v>-</v>
      </c>
      <c r="CL72" s="103" t="str">
        <f>IF('Personal MTs'!S72="","-",IF('Personal MTs'!S72&lt;9,IF('Personal MTs'!CL72="","OK","Cek lagi Kolom S"),IF(AND('Personal MTs'!S72&lt;9,'Personal MTs'!CL72&lt;&gt;""),"Harap Dikosongkan",IF(AND('Personal MTs'!S72&lt;9,'Personal MTs'!CL72=""),"-",IF(AND('Personal MTs'!S72&gt;8,'Personal MTs'!CL72=""),"Wajib Diisi","OK")))))</f>
        <v>-</v>
      </c>
      <c r="CM72" s="103" t="str">
        <f>IF('Personal MTs'!S72="","-",IF('Personal MTs'!S72&lt;9,IF('Personal MTs'!CM72="","OK","Cek lagi Kolom S"),IF(AND('Personal MTs'!S72&lt;9,'Personal MTs'!CM72&lt;&gt;""),"Harap Dikosongkan",IF(AND('Personal MTs'!S72&lt;9,'Personal MTs'!CM72=""),"-",IF(AND('Personal MTs'!S72&gt;8,'Personal MTs'!CM72=""),"Wajib Diisi",IF(OR(AND('Personal MTs'!S72&gt;8,'Personal MTs'!CM72&lt;1980),AND('Personal MTs'!S72&gt;8,'Personal MTs'!CM72&gt;2016)),"Cek lagi","OK"))))))</f>
        <v>-</v>
      </c>
      <c r="CN72" s="103" t="str">
        <f>IF(AND('Personal MTs'!AH72=1,'Personal MTs'!U72=2,'Personal MTs'!AC72=1),IF(AND('Personal MTs'!AH72=1,'Personal MTs'!U72=2,'Personal MTs'!AC72=1,'Personal MTs'!CN72=""),"Wajib Diisi",IF(AND('Personal MTs'!AH72=1,'Personal MTs'!U72=2,'Personal MTs'!AC72=1,'Personal MTs'!CN72&lt;&gt;""),"OK","-")),IF('Personal MTs'!CN72&lt;&gt;"","Harap Dikosongkan","-"))</f>
        <v>-</v>
      </c>
      <c r="CO72" s="103" t="str">
        <f>IF(AND('Personal MTs'!AH72=1,'Personal MTs'!U72=2,'Personal MTs'!AC72=1),IF('Personal MTs'!CO72="","Wajib Diisi",IF(VALUE(RIGHT('Personal MTs'!CO72,4))&gt;2016,"Tahun cek lagi",IF(VALUE(RIGHT('Personal MTs'!CO72,4))&lt;1961,"Tahun cek lagi","OK"))),IF('Personal MTs'!CO72&lt;&gt;"","Harap dikosongkan","-"))</f>
        <v>-</v>
      </c>
      <c r="CP72" s="103" t="str">
        <f>IF(AND('Personal MTs'!AH72=1,'Personal MTs'!U72=2,'Personal MTs'!AC72=1,'Personal MTs'!V72=1),IF(AND('Personal MTs'!AH72=1,'Personal MTs'!U72=2,'Personal MTs'!AC72=1,'Personal MTs'!CP72="",,'Personal MTs'!V72=1),"Wajib Diisi",IF(AND('Personal MTs'!AH72=1,'Personal MTs'!U72=2,'Personal MTs'!AC72=1,'Personal MTs'!CP72&lt;&gt;"",'Personal MTs'!V72=1),"OK","-")),IF('Personal MTs'!CP72&lt;&gt;"","Harap Dikosongkan","-"))</f>
        <v>-</v>
      </c>
      <c r="CQ72" s="103" t="str">
        <f>IF(AND('Personal MTs'!AH72=1,'Personal MTs'!U72=2,'Personal MTs'!AC72=1,'Personal MTs'!V72=1),IF('Personal MTs'!CQ72="","Wajib Diisi",IF(VALUE(RIGHT('Personal MTs'!CQ72,4))&gt;2016,"Tahun cek lagi",IF(VALUE(RIGHT('Personal MTs'!CQ72,4))&lt;2006,"Tahun cek lagi","OK"))),IF('Personal MTs'!CQ72&lt;&gt;"","Harap dikosongkan","-"))</f>
        <v>-</v>
      </c>
      <c r="CR72" s="103" t="str">
        <f>IF(AND('Personal MTs'!AS72="",'Personal MTs'!CR72=""),"-",IF(AND('Personal MTs'!AS72=0,'Personal MTs'!CR72=""),"OK",IF(AND('Personal MTs'!AS72=1,'Personal MTs'!CR72=""),"Wajib Diisi",IF('Personal MTs'!AS72="",IF('Personal MTs'!CR72&lt;&gt;"","Harap dikosongkan","-"),IF('Personal MTs'!AS72&gt;1,IF('Personal MTs'!CR72="","-","Harap dikosongkan"),IF('Personal MTs'!CR72="","-",IF(LEN('Personal MTs'!CR72)&gt;54,"Tidak valid",IF(LEN('Personal MTs'!CR72)&lt;2,"Tidak valid",IF(VALUE('Personal MTs'!CR72)&lt;0,"Cek lagi","OK")))))))))</f>
        <v>-</v>
      </c>
      <c r="CS72" s="103" t="str">
        <f>IF(AND('Personal MTs'!AS72="",'Personal MTs'!CS72=""),"-",IF(AND('Personal MTs'!AS72=0,'Personal MTs'!CS72=""),"OK",IF(AND('Personal MTs'!AS72=1,'Personal MTs'!CS72=""),"Wajib Diisi",IF(OR('Personal MTs'!AS72="",'Personal MTs'!AS72=0),IF('Personal MTs'!CS72&lt;&gt;"","Harap dikosongkan","-"),IF('Personal MTs'!AS72&gt;1,IF('Personal MTs'!CS72="","-","Harap dikosongkan"),IF('Personal MTs'!CS72="","-",IF(('Personal MTs'!CS72)&gt;6,"Tidak Valid",IF(('Personal MTs'!CS72)&lt;1,"Tidak Valid",IF(VALUE('Personal MTs'!CS72)&lt;0,"Cek lagi","OK")))))))))</f>
        <v>-</v>
      </c>
      <c r="CT72" s="103" t="str">
        <f>IF(AND('Personal MTs'!AS72="",'Personal MTs'!CT72=""),"-",IF(AND('Personal MTs'!AS72=0,'Personal MTs'!CT72=""),"OK",IF(AND('Personal MTs'!AT72=1,'Personal MTs'!CT72=""),"Wajib Diisi",IF(AND('Personal MTs'!AT72&gt;1,'Personal MTs'!CT72=""),"OK",IF(AND('Personal MTs'!AT72&lt;&gt;1,'Personal MTs'!CT72&lt;&gt;""),"Harap Dikosongkan",IF(AND('Personal MTs'!AT72=1,'Personal MTs'!CT72&lt;&gt;""),IF(VALUE(RIGHT('Personal MTs'!CT72,4))&gt;2016,"Tahun cek lagi",IF(VALUE(RIGHT('Personal MTs'!CT72,4))&lt;2006,"Tahun cek lagi","OK")),"-"))))))</f>
        <v>-</v>
      </c>
      <c r="CU72" s="103" t="str">
        <f>IF(AND('Personal MTs'!AS72="",'Personal MTs'!CU72=""),"-",IF(AND('Personal MTs'!AS72=0,'Personal MTs'!CU72=""),"OK",IF(AND('Personal MTs'!AT72=1,'Personal MTs'!CU72=""),"Wajib Diisi",IF(AND('Personal MTs'!AT72&gt;1,'Personal MTs'!CT72=""),"OK",IF(AND('Personal MTs'!AT72&lt;&gt;1,'Personal MTs'!CU72&lt;&gt;""),"Harap Dikosongkan",IF(AND('Personal MTs'!AT72=1,'Personal MTs'!CU72&lt;&gt;""),IF(LEN('Personal MTs'!CU72)&gt;54,"Tidak Valid",IF(LEN('Personal MTs'!CU72)&lt;2,"Tidak Valid","OK")),"-"))))))</f>
        <v>-</v>
      </c>
      <c r="CV72" s="103" t="str">
        <f>IF(AND('Personal MTs'!AS72="",'Personal MTs'!CV72=""),"-",IF(AND('Personal MTs'!AS72=0,'Personal MTs'!CV72=""),"OK",IF(AND('Personal MTs'!AT72=1,'Personal MTs'!CV72=""),"Wajib Diisi",IF(AND('Personal MTs'!AT72&gt;1,'Personal MTs'!CV72=""),"OK",IF(AND('Personal MTs'!AT72&lt;&gt;1,'Personal MTs'!CV72&lt;&gt;""),"Harap Dikosongkan",IF(AND('Personal MTs'!AT72=1,'Personal MTs'!CV72&lt;&gt;""),IF(VALUE(RIGHT('Personal MTs'!CV72,4))&gt;2016,"Tahun cek lagi",IF(VALUE(RIGHT('Personal MTs'!CV72,4))&lt;2006,"Tahun cek lagi","OK")),"-"))))))</f>
        <v>-</v>
      </c>
      <c r="CW72" s="103" t="str">
        <f>IF(AND('Personal MTs'!AS72="",'Personal MTs'!CW72=""),"-",IF(AND('Personal MTs'!AS72=0,'Personal MTs'!CW72=""),"OK",IF(AND('Personal MTs'!AS72=1,'Personal MTs'!CW72=""),"Wajib Diisi",IF(AND('Personal MTs'!AS72&lt;&gt;1,'Personal MTs'!CW72&lt;&gt;""),"Harap Dikosongkan",IF(AND('Personal MTs'!AS72=1,'Personal MTs'!CW72&lt;&gt;""),IF(LEN('Personal MTs'!CW72)&gt;3,"Tidak Valid",IF(LEN('Personal MTs'!CW72)&lt;3,"Tidak Valid","OK")),"-")))))</f>
        <v>-</v>
      </c>
      <c r="CX72" s="103" t="str">
        <f>IF(AND('Personal MTs'!AS72="",'Personal MTs'!CX72=""),"-",IF(AND('Personal MTs'!AS72=0,'Personal MTs'!CX72=""),"OK",IF(AND('Personal MTs'!AS72=1,'Personal MTs'!CX72=""),"Wajib Diisi",IF(AND('Personal MTs'!AS72&lt;&gt;1,'Personal MTs'!CX72&lt;&gt;""),"Harap Dikosongkan",IF(AND('Personal MTs'!AS72=1,'Personal MTs'!CX72&lt;&gt;""),"OK","-")))))</f>
        <v>-</v>
      </c>
    </row>
    <row r="73" spans="1:102" s="23" customFormat="1" ht="15" customHeight="1">
      <c r="A73" s="30" t="str">
        <f>IF('Personal MTs'!A73="","-",IF(LEN('Personal MTs'!A73)&lt;&gt;12,"Tidak valid","OK"))</f>
        <v>-</v>
      </c>
      <c r="B73" s="30" t="str">
        <f>IF('Personal MTs'!B73="","-",IF(LEN('Personal MTs'!B73)&lt;&gt;8,"Tidak valid","OK"))</f>
        <v>-</v>
      </c>
      <c r="C73" s="31" t="str">
        <f>IF('Personal MTs'!C73="","-",IF(LEN('Personal MTs'!C73)&lt;5,"Cek lagi","OK"))</f>
        <v>-</v>
      </c>
      <c r="D73" s="30" t="str">
        <f>IF('Personal MTs'!D73="","-",IF('Personal MTs'!D73="MTsN","OK",IF('Personal MTs'!D73="MTsS","OK","Tidak valid")))</f>
        <v>-</v>
      </c>
      <c r="E73" s="30" t="str">
        <f>IF('Personal MTs'!E73="","-",IF(LEN('Personal MTs'!E73)&lt;5,"Cek lagi","OK"))</f>
        <v>-</v>
      </c>
      <c r="F73" s="30" t="str">
        <f>IF('Personal MTs'!F73="","-",IF(LEN('Personal MTs'!F73)&lt;4,"Cek lagi","OK"))</f>
        <v>-</v>
      </c>
      <c r="G73" s="30" t="str">
        <f>IF('Personal MTs'!G73="","-",IF(LEN('Personal MTs'!G73)&lt;4,"Cek lagi","OK"))</f>
        <v>-</v>
      </c>
      <c r="H73" s="30" t="str">
        <f>IF('Personal MTs'!H73="","-",IF(LEN('Personal MTs'!H73)&lt;4,"Cek lagi","OK"))</f>
        <v>-</v>
      </c>
      <c r="I73" s="30" t="str">
        <f>IF('Personal MTs'!I73="","-",IF(LEN('Personal MTs'!I73)&lt;4,"Cek lagi","OK"))</f>
        <v>-</v>
      </c>
      <c r="J73" s="30" t="str">
        <f>IF('Personal MTs'!J73="","-",IF(LEN('Personal MTs'!J73)&lt;&gt;5,"Tidak valid","OK"))</f>
        <v>-</v>
      </c>
      <c r="K73" s="30" t="str">
        <f>IF('Personal MTs'!K73="","-",IF(LEN('Personal MTs'!K73)&lt;&gt;18,"Tidak valid",IF(VALUE('Personal MTs'!K73)&lt;0,"Cek lagi","OK")))</f>
        <v>-</v>
      </c>
      <c r="L73" s="30" t="str">
        <f>IF('Personal MTs'!L73="","-",IF(LEN('Personal MTs'!L73)&lt;&gt;16,"Tidak valid","OK"))</f>
        <v>-</v>
      </c>
      <c r="M73" s="30" t="str">
        <f>IF('Personal MTs'!M73="","-",IF(LEN('Personal MTs'!M73)&lt;4,"Cek lagi","OK"))</f>
        <v>-</v>
      </c>
      <c r="N73" s="30" t="str">
        <f>IF('Personal MTs'!N73="","-",IF(LEN('Personal MTs'!N73)&lt;16,"Tidak valid","OK"))</f>
        <v>-</v>
      </c>
      <c r="O73" s="30" t="str">
        <f>IF('Personal MTs'!O73="","-",IF(LEN('Personal MTs'!O73)&lt;4,"Cek lagi","OK"))</f>
        <v>-</v>
      </c>
      <c r="P73" s="31" t="str">
        <f>IF('Personal MTs'!P73="","-",IF(VALUE(LEFT('Personal MTs'!P73,2))&gt;31,"Tanggal tidak valid",IF(VALUE(LEFT(RIGHT('Personal MTs'!P73,7),2))&gt;12,"Bulan tidak valid",IF(VALUE(RIGHT('Personal MTs'!P73,4))&gt;2000,"Umur terlalu muda",IF(VALUE(RIGHT('Personal MTs'!P73,4))&lt;1945,"Umur terlalu tua","OK")))))</f>
        <v>-</v>
      </c>
      <c r="Q73" s="30" t="str">
        <f>IF('Personal MTs'!Q73="","-",IF('Personal MTs'!Q73="L","OK",IF('Personal MTs'!Q73="P","OK","Tidak valid")))</f>
        <v>-</v>
      </c>
      <c r="R73" s="30" t="str">
        <f>IF('Personal MTs'!R73="","-",IF(LEN('Personal MTs'!R73)&lt;4,"Cek lagi","OK"))</f>
        <v>-</v>
      </c>
      <c r="S73" s="30" t="str">
        <f>IF('Personal MTs'!S73="","-",IF('Personal MTs'!S73&gt;9,"Tidak valid","OK"))</f>
        <v>-</v>
      </c>
      <c r="T73" s="30" t="str">
        <f>IF('Personal MTs'!S73="","-",IF('Personal MTs'!S73&gt;2,IF('Personal MTs'!T73="","Wajib Diisi",IF(VALUE('Personal MTs'!T73)&gt;18,"Tidak valid","OK")),IF('Personal MTs'!S73&lt;3,IF('Personal MTs'!T73="","OK","Harap dikosongkan"))))</f>
        <v>-</v>
      </c>
      <c r="U73" s="30" t="str">
        <f>IF('Personal MTs'!U73="","-",IF('Personal MTs'!U73&gt;2,"Tidak valid",IF('Personal MTs'!U73&lt;1,"Tidak valid","OK")))</f>
        <v>-</v>
      </c>
      <c r="V73" s="30" t="str">
        <f>IF('Personal MTs'!U73="",IF('Personal MTs'!V73="","-","Tidak valid"),IF('Personal MTs'!U73=2,IF('Personal MTs'!V73="","Wajib Diisi",IF(VALUE('Personal MTs'!V73)&gt;1,"Tidak valid","OK")),IF('Personal MTs'!U73=1,IF('Personal MTs'!V73="","OK","Harap dikosongkan"))))</f>
        <v>-</v>
      </c>
      <c r="W73" s="31" t="str">
        <f>IF('Personal MTs'!U73=1,"OK",IF('Personal MTs'!V73="",IF('Personal MTs'!W73&lt;&gt;"","Harap dikosongkan","-"),IF('Personal MTs'!V73=0,IF('Personal MTs'!W73&lt;&gt;"","Harap dikosongkan","OK"),IF('Personal MTs'!W73="","Wajib Diisi",IF(VALUE(LEFT('Personal MTs'!W73,2))&gt;31,"Tanggal tidak valid",IF(VALUE(LEFT(RIGHT('Personal MTs'!W73,7),2))&gt;12,"Bulan tidak valid",IF(VALUE(RIGHT('Personal MTs'!W73,4))&gt;2016,"Tahun cek lagi",IF(VALUE(RIGHT('Personal MTs'!W73,4))&lt;1990,"Tahun cek lagi","OK"))))))))</f>
        <v>-</v>
      </c>
      <c r="X73" s="30" t="str">
        <f>IF('Personal MTs'!U73="","-",IF('Personal MTs'!U73=1,IF('Personal MTs'!X73="","Wajib Diisi",IF(VALUE(LEFT('Personal MTs'!X73,2))&gt;14,"Tidak valid","OK")),IF('Personal MTs'!U73=2,(IF('Personal MTs'!V73&lt;1,IF('Personal MTs'!X73="","OK","Harap dikosongkan"),IF('Personal MTs'!X73="","Wajib Diisi",IF(VALUE(LEFT('Personal MTs'!X73,2))&gt;14,"Tidak valid","OK")))))))</f>
        <v>-</v>
      </c>
      <c r="Y73" s="31" t="str">
        <f>IF('Personal MTs'!U73="","-",IF('Personal MTs'!U73=2,"OK",IF('Personal MTs'!U73=1,IF('Personal MTs'!Y73="","Wajib Diisi",IF('Personal MTs'!Y73="","-",IF(VALUE(LEFT('Personal MTs'!Y73,2))&gt;31,"Tanggal tidak valid",IF(VALUE(LEFT(RIGHT('Personal MTs'!Y73,7),2))&gt;12,"Bulan tidak valid",IF(VALUE(RIGHT('Personal MTs'!Y73,4))&gt;2016,"Tahun cek lagi",IF(VALUE(RIGHT('Personal MTs'!Y73,4))&lt;1960,"Tahun cek lagi","OK")))))))))</f>
        <v>-</v>
      </c>
      <c r="Z73" s="31" t="str">
        <f>IF('Personal MTs'!Z73="","-",IF(VALUE(LEFT('Personal MTs'!Z73,2))&gt;31,"Tanggal tidak valid",IF(VALUE(LEFT(RIGHT('Personal MTs'!Z73,7),2))&gt;12,"Bulan tidak valid",IF(VALUE(RIGHT('Personal MTs'!Z73,4))&gt;2016,"Tahun cek lagi",IF(VALUE(RIGHT('Personal MTs'!Z73,4))&lt;1960,"Tahun cek lagi","OK")))))</f>
        <v>-</v>
      </c>
      <c r="AA73" s="31" t="str">
        <f>IF('Personal MTs'!AA73="","-",IF(VALUE(LEFT('Personal MTs'!AA73,2))&gt;31,"Tanggal tidak valid",IF(VALUE(LEFT(RIGHT('Personal MTs'!AA73,7),2))&gt;12,"Bulan tidak valid",IF(VALUE(RIGHT('Personal MTs'!AA73,4))&gt;2016,"Tahun cek lagi",IF(VALUE(RIGHT('Personal MTs'!AA73,4))&lt;1960,"Tahun cek lagi","OK")))))</f>
        <v>-</v>
      </c>
      <c r="AB73" s="30" t="str">
        <f>IF('Personal MTs'!AB73="","-",IF('Personal MTs'!AB73&gt;6,"Tidak valid",IF('Personal MTs'!AB73&lt;1,"Tidak valid","OK")))</f>
        <v>-</v>
      </c>
      <c r="AC73" s="30" t="str">
        <f>IF('Personal MTs'!AC73="","-",IF('Personal MTs'!AC73&gt;4,"Tidak valid",IF('Personal MTs'!AC73&lt;1,"Tidak valid","OK")))</f>
        <v>-</v>
      </c>
      <c r="AD73" s="30" t="str">
        <f>IF('Personal MTs'!AD73="","-",IF('Personal MTs'!AD73&gt;20000000,"Cek lagi","OK"))</f>
        <v>-</v>
      </c>
      <c r="AE73" s="30" t="str">
        <f>IF('Personal MTs'!AE73="","-",IF('Personal MTs'!AE73&gt;2,"Tidak valid",IF('Personal MTs'!AE73&lt;1,"Tidak valid","OK")))</f>
        <v>-</v>
      </c>
      <c r="AF73" s="30" t="str">
        <f>IF('Personal MTs'!AE73="",IF('Personal MTs'!AF73="","-","Harap dikosongkan"),IF('Personal MTs'!AE73=1,IF('Personal MTs'!AF73="","OK","Harap dikosongkan"),IF('Personal MTs'!AF73="","Wajib Diisi",IF('Personal MTs'!AF73&gt;8,"Tidak valid",IF('Personal MTs'!AF73&lt;1,"Tidak valid","OK")))))</f>
        <v>-</v>
      </c>
      <c r="AG73" s="53" t="str">
        <f>IF('Personal MTs'!AE73=1,IF('Personal MTs'!AG73="","OK","Harap dikosongkan"),IF('Personal MTs'!AF73="",IF('Personal MTs'!AF73="","-","Harap dikosongkan"),IF('Personal MTs'!AF73="",IF('Personal MTs'!AG73="","OK","Harap dikosongkan"),IF('Personal MTs'!AF73&lt;&gt;"",IF('Personal MTs'!AG73="","Wajib Diisi",IF(LEN('Personal MTs'!AG73)&lt;&gt;8,"Tidak valid","OK"))))))</f>
        <v>-</v>
      </c>
      <c r="AH73" s="30" t="str">
        <f>IF('Personal MTs'!AH73="","-",IF('Personal MTs'!AH73&gt;2,"Tidak valid",IF('Personal MTs'!AH73&lt;1,"Tidak valid","OK")))</f>
        <v>-</v>
      </c>
      <c r="AI73" s="30" t="str">
        <f>IF('Personal MTs'!AI73="","-",IF('Personal MTs'!AI73&gt;5,"Tidak valid",IF('Personal MTs'!AI73&lt;1,"Tidak valid","OK")))</f>
        <v>-</v>
      </c>
      <c r="AJ73" s="30" t="str">
        <f>IF('Personal MTs'!AH73="",IF('Personal MTs'!AJ73="","-","Kolom AA Wajib Diisi"),IF('Personal MTs'!AH73=1,IF('Personal MTs'!AJ73="","Wajib Diisi",IF(VALUE('Personal MTs'!AJ73)&gt;0,IF(VALUE('Personal MTs'!AJ73)&lt;34,"OK","Tidak valid"))),IF('Personal MTs'!AH73&gt;1,IF('Personal MTs'!AJ73="","OK","Harap dikosongkan"))))</f>
        <v>-</v>
      </c>
      <c r="AK73" s="30" t="str">
        <f>IF('Personal MTs'!AH73&amp;'Personal MTs'!AJ73&amp;'Personal MTs'!AK73="","-",IF(VALUE('Personal MTs'!AH73&amp;'Personal MTs'!AJ73&amp;'Personal MTs'!AK73)=2,"OK",IF('Personal MTs'!AJ73="",IF(VALUE('Personal MTs'!AK73)&gt;0,"Harap dikosongkan","-"),IF('Personal MTs'!AJ73&lt;&gt;"",IF(VALUE('Personal MTs'!AK73)&gt;0,IF(VALUE('Personal MTs'!AK73)&gt;50,"Cek lagi","OK"),"Wajib Diisi")))))</f>
        <v>-</v>
      </c>
      <c r="AL73" s="30" t="str">
        <f>IF('Personal MTs'!AH73="",IF('Personal MTs'!AL73="","-","Kolom Z Wajib Diisi"),IF('Personal MTs'!AH73=2,IF('Personal MTs'!AL73="","Wajib Diisi",IF(VALUE('Personal MTs'!AL73)&gt;0,IF(VALUE('Personal MTs'!AL73)&lt;9,"OK","Tidak valid"))),IF('Personal MTs'!AH73=1,IF('Personal MTs'!AL73="","OK","Harap dikosongkan"))))</f>
        <v>-</v>
      </c>
      <c r="AM73" s="30" t="str">
        <f>IF('Personal MTs'!AM73="","-",IF('Personal MTs'!AM73&gt;8,"Tidak valid","OK"))</f>
        <v>-</v>
      </c>
      <c r="AN73" s="30" t="str">
        <f>IF('Personal MTs'!AM73="",IF('Personal MTs'!AN73="","-",IF('Personal MTs'!AN73&lt;&gt;"","Kolom AC Wajib Diisi","OK")),IF('Personal MTs'!AM73&lt;&gt;"",IF('Personal MTs'!AN73="","Wajib Diisi",IF(VALUE('Personal MTs'!AN73)&gt;24,"Cek lagi","OK"))))</f>
        <v>-</v>
      </c>
      <c r="AO73" s="30" t="str">
        <f>IF('Personal MTs'!AO73="","-",IF('Personal MTs'!AO73&gt;8,"Tidak valid","OK"))</f>
        <v>-</v>
      </c>
      <c r="AP73" s="53" t="str">
        <f>IF('Personal MTs'!AO73="",IF('Personal MTs'!AP73="","-","Harap dikosongkan"),IF('Personal MTs'!AO73&lt;&gt;"",IF('Personal MTs'!AP73="","Wajib Diisi",IF(LEN('Personal MTs'!AP73)&lt;&gt;8,"Tidak valid","OK"))))</f>
        <v>-</v>
      </c>
      <c r="AQ73" s="30" t="str">
        <f>IF('Personal MTs'!AO73="",IF('Personal MTs'!AQ73="","-","Kolom AG Wajib Diisi"),IF('Personal MTs'!AO73&lt;9,IF('Personal MTs'!AQ73="","Wajib Diisi",IF(VALUE('Personal MTs'!AQ73)&lt;34,IF(VALUE('Personal MTs'!AQ73)&gt;0,"OK","Tidak valid")))))</f>
        <v>-</v>
      </c>
      <c r="AR73" s="30" t="str">
        <f>IF('Personal MTs'!AO73="",IF('Personal MTs'!AR73="","-",IF('Personal MTs'!AR73&lt;&gt;"","Kolom AG Wajib Diisi","OK")),IF('Personal MTs'!AO73&lt;&gt;"",IF('Personal MTs'!AR73="","Wajib Diisi",IF(VALUE('Personal MTs'!AR73)&gt;50,"Cek lagi","OK"))))</f>
        <v>-</v>
      </c>
      <c r="AS73" s="30" t="str">
        <f>IF('Personal MTs'!AS73="","-",IF('Personal MTs'!AS73&gt;1,"Tidak valid",IF('Personal MTs'!AS73&lt;0,"Tidak valid","OK")))</f>
        <v>-</v>
      </c>
      <c r="AT73" s="30" t="str">
        <f>IF('Personal MTs'!AS73="",IF('Personal MTs'!AT73&lt;&gt;"","Harap dikosongkan","-"),IF('Personal MTs'!AS73=0,IF('Personal MTs'!AT73&lt;&gt;"","Harap dikosongkan","OK"),IF('Personal MTs'!AT73="","Wajib Diisi",IF('Personal MTs'!AT73&gt;3,"Tidak valid",IF('Personal MTs'!AT73&lt;1,"Tidak valid","OK")))))</f>
        <v>-</v>
      </c>
      <c r="AU73" s="30" t="str">
        <f>IF('Personal MTs'!AS73="",IF('Personal MTs'!AU73&lt;&gt;"","Harap dikosongkan","-"),IF('Personal MTs'!AT73&lt;&gt;1,IF('Personal MTs'!AU73="","OK","Harap dikosongkan"),IF('Personal MTs'!AU73="","Wajib Diisi",IF('Personal MTs'!AU73&gt;2016,"Cek lagi",IF('Personal MTs'!AU73&lt;2005,"Cek lagi","OK")))))</f>
        <v>-</v>
      </c>
      <c r="AV73" s="30" t="str">
        <f>IF('Personal MTs'!AS73="",IF('Personal MTs'!AV73&lt;&gt;"","Harap dikosongkan","-"),IF('Personal MTs'!AT73&lt;&gt;1,IF('Personal MTs'!AV73="","OK","Harap dikosongkan"),IF('Personal MTs'!AV73="","Wajib Diisi",IF(VALUE('Personal MTs'!AV73)&gt;33,"Tidak valid",IF(VALUE('Personal MTs'!AV73)&lt;1,"Tidak valid","OK")))))</f>
        <v>-</v>
      </c>
      <c r="AW73" s="30" t="str">
        <f>IF('Personal MTs'!AS73="",IF('Personal MTs'!AW73="","-","Harap dikosongkan"),IF('Personal MTs'!AS73=0,IF('Personal MTs'!AW73="","OK","Harap dikosongkan"),IF('Personal MTs'!AT73="",IF('Personal MTs'!AW73="","-","Harap dikosongkan"),IF('Personal MTs'!AT73&lt;&gt;1,IF('Personal MTs'!AW73="","OK","Harap dikosongkan"),IF('Personal MTs'!AW73="","OK",IF(LEN('Personal MTs'!AW73)&lt;12,"Tidak valid",IF(LEN('Personal MTs'!AW73)&gt;14,"Tidak valid","OK")))))))</f>
        <v>-</v>
      </c>
      <c r="AX73" s="31" t="str">
        <f>IF('Personal MTs'!AS73="",IF('Personal MTs'!AX73="","-","Harap dikosongkan"),IF('Personal MTs'!AS73=0,IF('Personal MTs'!AX73="","OK","Harap dikosongkan"),IF('Personal MTs'!AT73="",IF('Personal MTs'!AX73="","-","Harap dikosongkan"),IF('Personal MTs'!AT73&lt;&gt;1,IF('Personal MTs'!AX73="","OK","Harap dikosongkan"),IF('Personal MTs'!AW73="",IF('Personal MTs'!AX73="","OK","Harap dikosongkan"),IF('Personal MTs'!AX73="","Wajib diisi",IF(LEN('Personal MTs'!AX73)&lt;5,"Cek lagi","OK")))))))</f>
        <v>-</v>
      </c>
      <c r="AY73" s="31" t="str">
        <f>IF('Personal MTs'!AS73="",IF('Personal MTs'!AY73="","-","Harap dikosongkan"),IF('Personal MTs'!AS73=0,IF('Personal MTs'!AY73="","OK","Harap dikosongkan"),IF('Personal MTs'!AT73="",IF('Personal MTs'!AY73="","-","Harap dikosongkan"),IF('Personal MTs'!AT73&lt;&gt;1,IF('Personal MTs'!AY73="","OK","Harap dikosongkan"),IF('Personal MTs'!AW73="",IF('Personal MTs'!AY73="","OK","Harap dikosongkan"),IF('Personal MTs'!AY73="","Wajib diisi",IF(VALUE(LEFT('Personal MTs'!AY73,2))&gt;31,"Tanggal tidak valid",IF(VALUE(LEFT(RIGHT('Personal MTs'!AY73,7),2))&gt;12,"Bulan tidak valid",IF(VALUE(RIGHT('Personal MTs'!AY73,4))&gt;2016,"Tahun cek lagi",IF(VALUE(RIGHT('Personal MTs'!AY73,4))&lt;2005,"Tahun cek lagi","OK"))))))))))</f>
        <v>-</v>
      </c>
      <c r="AZ73" s="30" t="str">
        <f>IF('Personal MTs'!AS73="",IF('Personal MTs'!AZ73="","-","Harap dikosongkan"),IF('Personal MTs'!AS73=0,IF('Personal MTs'!AZ73="","OK","Harap dikosongkan"),IF('Personal MTs'!AT73="",IF('Personal MTs'!AZ73="","-","Harap dikosongkan"),IF('Personal MTs'!AT73&lt;&gt;1,IF('Personal MTs'!AZ73="","OK","Harap dikosongkan"),IF('Personal MTs'!AW73="",IF('Personal MTs'!AZ73="","OK","Harap dikosongkan"),IF('Personal MTs'!AW73&lt;&gt;"",IF('Personal MTs'!AZ73="","Wajib diisi",IF('Personal MTs'!AZ73&gt;1,"Tidak valid","OK"))))))))</f>
        <v>-</v>
      </c>
      <c r="BA73" s="30" t="str">
        <f>IF('Personal MTs'!AS73="",IF('Personal MTs'!BA73="","-","Harap dikosongkan"),IF('Personal MTs'!AS73=0,IF('Personal MTs'!BA73="","OK","Harap dikosongkan"),IF('Personal MTs'!AT73="",IF('Personal MTs'!BA73="","-","Harap dikosongkan"),IF('Personal MTs'!AT73&lt;&gt;1,IF('Personal MTs'!BA73="","OK","Harap dikosongkan"),IF('Personal MTs'!AZ73=0,IF('Personal MTs'!BA73="","OK","Harap dikosongkan"),IF('Personal MTs'!AZ73=1,IF('Personal MTs'!BA73="","Wajib diisi",IF('Personal MTs'!AZ73="",IF('Personal MTs'!BA73="","-","Harap dikosongkan"),IF('Personal MTs'!AZ73=0,IF('Personal MTs'!BA73="","OK","Harap dikosongkan"),IF('Personal MTs'!BA73="","Wajib diisi",IF('Personal MTs'!BA73&gt;2016,"Tidak valid",IF('Personal MTs'!BA73&lt;2005,"Tidak valid",IF('Personal MTs'!BA73&gt;'Personal MTs'!BA73,"Cek lagi","OK")))))))))))))</f>
        <v>-</v>
      </c>
      <c r="BB73" s="30" t="str">
        <f>IF('Personal MTs'!AS73="",IF('Personal MTs'!BB73="","-","Harap dikosongkan"),IF('Personal MTs'!AS73=0,IF('Personal MTs'!BB73="","OK","Harap dikosongkan"),IF('Personal MTs'!AT73="",IF('Personal MTs'!BB73="","-","Harap dikosongkan"),IF('Personal MTs'!AT73&lt;&gt;1,IF('Personal MTs'!BB73="","OK","Harap dikosongkan"),IF('Personal MTs'!AZ73=0,IF('Personal MTs'!BB73="","OK","Harap dikosongkan"),IF('Personal MTs'!AZ73=1,IF('Personal MTs'!BB73="","Wajib diisi",IF('Personal MTs'!AZ73="",IF('Personal MTs'!BB73="","-","Harap dikosongkan"),IF('Personal MTs'!AZ73=0,IF('Personal MTs'!BB73="","OK","Harap dikosongkan"),IF('Personal MTs'!BB73="","Wajib diisi",IF('Personal MTs'!BB73&gt;20000000,"Cek lagi",IF('Personal MTs'!BB73&lt;100000,"Cek lagi","OK"))))))))))))</f>
        <v>-</v>
      </c>
      <c r="BC73" s="30" t="str">
        <f>IF('Personal MTs'!BC73="","-",IF('Personal MTs'!BC73&gt;1,"Tidak valid","OK"))</f>
        <v>-</v>
      </c>
      <c r="BD73" s="30" t="str">
        <f>IF('Personal MTs'!BC73="",IF('Personal MTs'!BD73="","-","Harap dikosongkan"),IF('Personal MTs'!BC73=0,IF('Personal MTs'!BD73="","OK","Harap dikosongkan"),IF('Personal MTs'!BD73="","Wajib Diisi",IF('Personal MTs'!BD73&gt;2016,"Tidak valid",IF('Personal MTs'!BD73&lt;2005,"Tidak valid","OK")))))</f>
        <v>-</v>
      </c>
      <c r="BE73" s="30" t="str">
        <f>IF('Personal MTs'!BC73="",IF('Personal MTs'!BE73="","-","Harap dikosongkan"),IF('Personal MTs'!BC73=0,IF('Personal MTs'!BE73="","OK","Harap dikosongkan"),IF('Personal MTs'!BE73="","Wajib Diisi",IF('Personal MTs'!BE73&gt;2000000,"Cek lagi",IF('Personal MTs'!BE73&lt;50000,"Cek lagi","OK")))))</f>
        <v>-</v>
      </c>
      <c r="BF73" s="30" t="str">
        <f>IF('Personal MTs'!BF73="","-",IF('Personal MTs'!BF73&gt;1,"Tidak valid","OK"))</f>
        <v>-</v>
      </c>
      <c r="BG73" s="30" t="str">
        <f>IF('Personal MTs'!BF73="",IF('Personal MTs'!BG73&lt;&gt;"","Harap dikosongkan","-"),IF('Personal MTs'!BF73=0,IF('Personal MTs'!BG73&lt;&gt;"","Harap dikosongkan","OK"),IF('Personal MTs'!BG73="","Wajib Diisi",IF('Personal MTs'!BG73&gt;4,"Tidak valid",IF('Personal MTs'!BG73&lt;1,"Tidak valid","OK")))))</f>
        <v>-</v>
      </c>
      <c r="BH73" s="30" t="str">
        <f>IF('Personal MTs'!BF73="",IF('Personal MTs'!BH73&lt;&gt;"","Harap dikosongkan","-"),IF('Personal MTs'!BF73=0,IF('Personal MTs'!BH73&lt;&gt;"","Harap dikosongkan","OK"),IF('Personal MTs'!BH73="","Wajib Diisi",IF('Personal MTs'!BH73&gt;4,"Tidak valid",IF('Personal MTs'!BH73&lt;1,"Tidak valid","OK")))))</f>
        <v>-</v>
      </c>
      <c r="BI73" s="30" t="str">
        <f>IF('Personal MTs'!BF73="",IF('Personal MTs'!BI73&lt;&gt;"","Harap dikosongkan","-"),IF('Personal MTs'!BF73=0,IF('Personal MTs'!BI73&lt;&gt;"","Harap dikosongkan","OK"),IF('Personal MTs'!BI73="","Wajib Diisi",IF('Personal MTs'!BI73&gt;2015,"Tidak valid",IF('Personal MTs'!BI73&lt;1980,"Tidak valid","OK")))))</f>
        <v>-</v>
      </c>
      <c r="BJ73" s="30" t="str">
        <f>IF('Personal MTs'!BJ73="","-",IF('Personal MTs'!BJ73&gt;1,"Tidak valid","OK"))</f>
        <v>-</v>
      </c>
      <c r="BK73" s="30" t="str">
        <f>IF('Personal MTs'!BJ73="",IF('Personal MTs'!BK73&lt;&gt;"","Kolom BJ harus diisi","-"),IF('Personal MTs'!BJ73=0,IF('Personal MTs'!BK73&lt;&gt;"","Harap dikosongkan","OK"),IF('Personal MTs'!BK73="","Wajib Diisi",IF('Personal MTs'!BK73&gt;2016,"Tidak valid",IF('Personal MTs'!BK73&lt;1980,"Tidak valid","OK")))))</f>
        <v>-</v>
      </c>
      <c r="BL73" s="30" t="str">
        <f>IF('Personal MTs'!BL73="","-",IF('Personal MTs'!BL73&gt;1,"Tidak valid","OK"))</f>
        <v>-</v>
      </c>
      <c r="BM73" s="30" t="str">
        <f>IF('Personal MTs'!BL73="",IF('Personal MTs'!BM73&lt;&gt;"","Kolom BL harus diisi","-"),IF('Personal MTs'!BL73=0,IF('Personal MTs'!BM73&lt;&gt;"","Harap dikosongkan","OK"),IF('Personal MTs'!BM73="","Wajib Diisi",IF('Personal MTs'!BM73&gt;2016,"Tidak valid",IF('Personal MTs'!BM73&lt;1980,"Tidak valid","OK")))))</f>
        <v>-</v>
      </c>
      <c r="BN73" s="30" t="str">
        <f>IF('Personal MTs'!BN73="","-",IF('Personal MTs'!BN73&gt;1,"Tidak valid","OK"))</f>
        <v>-</v>
      </c>
      <c r="BO73" s="30" t="str">
        <f>IF('Personal MTs'!BN73="",IF('Personal MTs'!BO73&lt;&gt;"","Kolom BN harus diisi","-"),IF('Personal MTs'!BN73=0,IF('Personal MTs'!BO73&lt;&gt;"","Harap dikosongkan","OK"),IF('Personal MTs'!BO73="","Wajib Diisi",IF('Personal MTs'!BO73&gt;2016,"Tidak valid",IF('Personal MTs'!BO73&lt;1980,"Tidak valid","OK")))))</f>
        <v>-</v>
      </c>
      <c r="BP73" s="30" t="str">
        <f>IF('Personal MTs'!BP73="","-",IF('Personal MTs'!BP73&gt;1,"Tidak valid","OK"))</f>
        <v>-</v>
      </c>
      <c r="BQ73" s="30" t="str">
        <f>IF('Personal MTs'!BP73="",IF('Personal MTs'!BQ73&lt;&gt;"","Kolom BP harus diisi","-"),IF('Personal MTs'!BP73=0,IF('Personal MTs'!BQ73&lt;&gt;"","Harap dikosongkan","OK"),IF('Personal MTs'!BQ73="","Wajib Diisi",IF('Personal MTs'!BQ73&gt;2016,"Tidak valid",IF('Personal MTs'!BQ73&lt;1980,"Tidak valid","OK")))))</f>
        <v>-</v>
      </c>
      <c r="BR73" s="30" t="str">
        <f>IF('Personal MTs'!BR73="","-",IF('Personal MTs'!BR73&gt;1,"Tidak valid","OK"))</f>
        <v>-</v>
      </c>
      <c r="BS73" s="30" t="str">
        <f>IF('Personal MTs'!BR73="",IF('Personal MTs'!BS73&lt;&gt;"","Kolom BR harus diisi","-"),IF('Personal MTs'!BR73=0,IF('Personal MTs'!BS73&lt;&gt;"","Harap dikosongkan","OK"),IF('Personal MTs'!BS73="","Wajib Diisi",IF('Personal MTs'!BS73&gt;2016,"Tidak valid",IF('Personal MTs'!BS73&lt;1980,"Tidak valid","OK")))))</f>
        <v>-</v>
      </c>
      <c r="BT73" s="30" t="str">
        <f>IF('Personal MTs'!BT73="","-",IF(LEN('Personal MTs'!BT73)&lt;5,"Cek lagi","OK"))</f>
        <v>-</v>
      </c>
      <c r="BU73" s="30" t="str">
        <f>IF('Personal MTs'!BU73="","-",IF(LEN('Personal MTs'!BU73)&lt;4,"Cek lagi","OK"))</f>
        <v>-</v>
      </c>
      <c r="BV73" s="30" t="str">
        <f>IF('Personal MTs'!BV73="","-",IF(LEN('Personal MTs'!BV73)&lt;4,"Cek lagi","OK"))</f>
        <v>-</v>
      </c>
      <c r="BW73" s="30" t="str">
        <f>IF('Personal MTs'!BW73="","-",IF(LEN('Personal MTs'!BW73)&lt;4,"Cek lagi","OK"))</f>
        <v>-</v>
      </c>
      <c r="BX73" s="30" t="str">
        <f>IF('Personal MTs'!BX73="","-",IF(LEN('Personal MTs'!BX73)&lt;4,"Cek lagi","OK"))</f>
        <v>-</v>
      </c>
      <c r="BY73" s="30" t="str">
        <f>IF('Personal MTs'!BY73="","-",IF(LEN('Personal MTs'!BY73)&lt;&gt;5,"Tidak valid","OK"))</f>
        <v>-</v>
      </c>
      <c r="BZ73" s="30" t="str">
        <f>IF('Personal MTs'!BZ73="","-",IF('Personal MTs'!BZ73&gt;5,"Tidak valid",IF('Personal MTs'!BZ73&lt;1,"Tidak valid","OK")))</f>
        <v>-</v>
      </c>
      <c r="CA73" s="30" t="str">
        <f>IF('Personal MTs'!CA73="","-",IF('Personal MTs'!CA73&gt;8,"Tidak valid",IF('Personal MTs'!CA73&lt;1,"Tidak valid","OK")))</f>
        <v>-</v>
      </c>
      <c r="CB73" s="30" t="str">
        <f>IF('Personal MTs'!CB73="","-",IF(LEN('Personal MTs'!CB73)&lt;9,"Cek lagi",IF(LEN('Personal MTs'!CB73)&gt;14,"Cek lagi","OK")))</f>
        <v>-</v>
      </c>
      <c r="CC73" s="103" t="str">
        <f>IF('Personal MTs'!CC73="","-",IF('Personal MTs'!CC73&gt;6,"Tidak valid",IF('Personal MTs'!CC73&lt;1,"Tidak valid","OK")))</f>
        <v>-</v>
      </c>
      <c r="CD73" s="103" t="str">
        <f>IF('Personal MTs'!CD73="","-",IF('Personal MTs'!CD73&gt;6,"Tidak valid",IF('Personal MTs'!CD73&lt;1,"Tidak valid","OK")))</f>
        <v>-</v>
      </c>
      <c r="CE73" s="103" t="str">
        <f>IF('Personal MTs'!S73="","-",IF('Personal MTs'!S73&lt;6,IF('Personal MTs'!CE73="","OK","Cek lagi Kolom S"),IF(AND('Personal MTs'!S73&lt;6,'Personal MTs'!CE73&lt;&gt;""),"Harap Dikosongkan",IF(AND('Personal MTs'!S73&lt;6,'Personal MTs'!CE73=""),"-",IF(AND('Personal MTs'!S73&gt;5,'Personal MTs'!CE73=""),"Wajib Diisi",IF(OR(AND('Personal MTs'!S73&gt;5,'Personal MTs'!CE73&lt;"01"),AND('Personal MTs'!S73&gt;5,'Personal MTs'!CE73&gt;"18")),"Tidak Valid","OK"))))))</f>
        <v>-</v>
      </c>
      <c r="CF73" s="103" t="str">
        <f>IF('Personal MTs'!S73="","-",IF('Personal MTs'!S73&lt;6,IF('Personal MTs'!CF73="","OK","Cek lagi Kolom S"),IF(AND('Personal MTs'!S73&lt;6,'Personal MTs'!CF73&lt;&gt;""),"Harap Dikosongkan",IF(AND('Personal MTs'!S73&lt;6,'Personal MTs'!CF73=""),"-",IF(AND('Personal MTs'!S73&gt;5,'Personal MTs'!CF73=""),"Wajib Diisi","OK")))))</f>
        <v>-</v>
      </c>
      <c r="CG73" s="103" t="str">
        <f>IF('Personal MTs'!S73="","-",IF('Personal MTs'!S73&lt;6,IF('Personal MTs'!CG73="","OK","Cek lagi Kolom S"),IF(AND('Personal MTs'!S73&lt;6,'Personal MTs'!CG73&lt;&gt;""),"Harap Dikosongkan",IF(AND('Personal MTs'!S73&lt;6,'Personal MTs'!CG73=""),"-",IF(AND('Personal MTs'!S73&gt;5,'Personal MTs'!CG73=""),"Wajib Diisi",IF(OR(AND('Personal MTs'!S73&gt;5,'Personal MTs'!CG73&lt;1980),AND('Personal MTs'!S73&gt;5,'Personal MTs'!CG73&gt;2016)),"Cek lagi","OK"))))))</f>
        <v>-</v>
      </c>
      <c r="CH73" s="103" t="str">
        <f>IF('Personal MTs'!S73="","-",IF('Personal MTs'!S73&lt;8,IF('Personal MTs'!CH73="","OK","Cek lagi Kolom S"),IF(AND('Personal MTs'!S73&lt;8,'Personal MTs'!CH73&lt;&gt;""),"Harap Dikosongkan",IF(AND('Personal MTs'!S73&lt;8,'Personal MTs'!CH73=""),"-",IF(AND('Personal MTs'!S73&gt;7,'Personal MTs'!CH73=""),"Wajib Diisi",IF(OR(AND('Personal MTs'!S73&gt;7,'Personal MTs'!CH73&lt;"01"),AND('Personal MTs'!S73&gt;7,'Personal MTs'!CH73&gt;"18")),"Tidak Valid","OK"))))))</f>
        <v>-</v>
      </c>
      <c r="CI73" s="103" t="str">
        <f>IF('Personal MTs'!S73="","-",IF('Personal MTs'!S73&lt;8,IF('Personal MTs'!CI73="","OK","Cek lagi Kolom S"),IF(AND('Personal MTs'!S73&lt;8,'Personal MTs'!CI73&lt;&gt;""),"Harap Dikosongkan",IF(AND('Personal MTs'!S73&lt;8,'Personal MTs'!CI73=""),"-",IF(AND('Personal MTs'!S73&gt;7,'Personal MTs'!CI73=""),"Wajib Diisi","OK")))))</f>
        <v>-</v>
      </c>
      <c r="CJ73" s="103" t="str">
        <f>IF('Personal MTs'!S73="","-",IF('Personal MTs'!S73&lt;8,IF('Personal MTs'!CJ73="","OK","Cek lagi Kolom S"),IF(AND('Personal MTs'!S73&lt;8,'Personal MTs'!CJ73&lt;&gt;""),"Harap Dikosongkan",IF(AND('Personal MTs'!S73&lt;8,'Personal MTs'!CJ73=""),"-",IF(AND('Personal MTs'!S73&gt;7,'Personal MTs'!CJ73=""),"Wajib Diisi",IF(OR(AND('Personal MTs'!S73&gt;7,'Personal MTs'!CJ73&lt;1980),AND('Personal MTs'!S73&gt;7,'Personal MTs'!CJ73&gt;2016)),"Cek lagi","OK"))))))</f>
        <v>-</v>
      </c>
      <c r="CK73" s="103" t="str">
        <f>IF('Personal MTs'!S73="","-",IF('Personal MTs'!S73&lt;9,IF('Personal MTs'!CK73="","OK","Cek lagi Kolom S"),IF(AND('Personal MTs'!S73&lt;9,'Personal MTs'!CK73&lt;&gt;""),"Harap Dikosongkan",IF(AND('Personal MTs'!S73&lt;9,'Personal MTs'!CK73=""),"-",IF(AND('Personal MTs'!S73&gt;8,'Personal MTs'!CK73=""),"Wajib Diisi",IF(OR(AND('Personal MTs'!S73&gt;8,'Personal MTs'!CK73&lt;"01"),AND('Personal MTs'!S73&gt;8,'Personal MTs'!CK73&gt;"18")),"Tidak Valid","OK"))))))</f>
        <v>-</v>
      </c>
      <c r="CL73" s="103" t="str">
        <f>IF('Personal MTs'!S73="","-",IF('Personal MTs'!S73&lt;9,IF('Personal MTs'!CL73="","OK","Cek lagi Kolom S"),IF(AND('Personal MTs'!S73&lt;9,'Personal MTs'!CL73&lt;&gt;""),"Harap Dikosongkan",IF(AND('Personal MTs'!S73&lt;9,'Personal MTs'!CL73=""),"-",IF(AND('Personal MTs'!S73&gt;8,'Personal MTs'!CL73=""),"Wajib Diisi","OK")))))</f>
        <v>-</v>
      </c>
      <c r="CM73" s="103" t="str">
        <f>IF('Personal MTs'!S73="","-",IF('Personal MTs'!S73&lt;9,IF('Personal MTs'!CM73="","OK","Cek lagi Kolom S"),IF(AND('Personal MTs'!S73&lt;9,'Personal MTs'!CM73&lt;&gt;""),"Harap Dikosongkan",IF(AND('Personal MTs'!S73&lt;9,'Personal MTs'!CM73=""),"-",IF(AND('Personal MTs'!S73&gt;8,'Personal MTs'!CM73=""),"Wajib Diisi",IF(OR(AND('Personal MTs'!S73&gt;8,'Personal MTs'!CM73&lt;1980),AND('Personal MTs'!S73&gt;8,'Personal MTs'!CM73&gt;2016)),"Cek lagi","OK"))))))</f>
        <v>-</v>
      </c>
      <c r="CN73" s="103" t="str">
        <f>IF(AND('Personal MTs'!AH73=1,'Personal MTs'!U73=2,'Personal MTs'!AC73=1),IF(AND('Personal MTs'!AH73=1,'Personal MTs'!U73=2,'Personal MTs'!AC73=1,'Personal MTs'!CN73=""),"Wajib Diisi",IF(AND('Personal MTs'!AH73=1,'Personal MTs'!U73=2,'Personal MTs'!AC73=1,'Personal MTs'!CN73&lt;&gt;""),"OK","-")),IF('Personal MTs'!CN73&lt;&gt;"","Harap Dikosongkan","-"))</f>
        <v>-</v>
      </c>
      <c r="CO73" s="103" t="str">
        <f>IF(AND('Personal MTs'!AH73=1,'Personal MTs'!U73=2,'Personal MTs'!AC73=1),IF('Personal MTs'!CO73="","Wajib Diisi",IF(VALUE(RIGHT('Personal MTs'!CO73,4))&gt;2016,"Tahun cek lagi",IF(VALUE(RIGHT('Personal MTs'!CO73,4))&lt;1961,"Tahun cek lagi","OK"))),IF('Personal MTs'!CO73&lt;&gt;"","Harap dikosongkan","-"))</f>
        <v>-</v>
      </c>
      <c r="CP73" s="103" t="str">
        <f>IF(AND('Personal MTs'!AH73=1,'Personal MTs'!U73=2,'Personal MTs'!AC73=1,'Personal MTs'!V73=1),IF(AND('Personal MTs'!AH73=1,'Personal MTs'!U73=2,'Personal MTs'!AC73=1,'Personal MTs'!CP73="",,'Personal MTs'!V73=1),"Wajib Diisi",IF(AND('Personal MTs'!AH73=1,'Personal MTs'!U73=2,'Personal MTs'!AC73=1,'Personal MTs'!CP73&lt;&gt;"",'Personal MTs'!V73=1),"OK","-")),IF('Personal MTs'!CP73&lt;&gt;"","Harap Dikosongkan","-"))</f>
        <v>-</v>
      </c>
      <c r="CQ73" s="103" t="str">
        <f>IF(AND('Personal MTs'!AH73=1,'Personal MTs'!U73=2,'Personal MTs'!AC73=1,'Personal MTs'!V73=1),IF('Personal MTs'!CQ73="","Wajib Diisi",IF(VALUE(RIGHT('Personal MTs'!CQ73,4))&gt;2016,"Tahun cek lagi",IF(VALUE(RIGHT('Personal MTs'!CQ73,4))&lt;2006,"Tahun cek lagi","OK"))),IF('Personal MTs'!CQ73&lt;&gt;"","Harap dikosongkan","-"))</f>
        <v>-</v>
      </c>
      <c r="CR73" s="103" t="str">
        <f>IF(AND('Personal MTs'!AS73="",'Personal MTs'!CR73=""),"-",IF(AND('Personal MTs'!AS73=0,'Personal MTs'!CR73=""),"OK",IF(AND('Personal MTs'!AS73=1,'Personal MTs'!CR73=""),"Wajib Diisi",IF('Personal MTs'!AS73="",IF('Personal MTs'!CR73&lt;&gt;"","Harap dikosongkan","-"),IF('Personal MTs'!AS73&gt;1,IF('Personal MTs'!CR73="","-","Harap dikosongkan"),IF('Personal MTs'!CR73="","-",IF(LEN('Personal MTs'!CR73)&gt;54,"Tidak valid",IF(LEN('Personal MTs'!CR73)&lt;2,"Tidak valid",IF(VALUE('Personal MTs'!CR73)&lt;0,"Cek lagi","OK")))))))))</f>
        <v>-</v>
      </c>
      <c r="CS73" s="103" t="str">
        <f>IF(AND('Personal MTs'!AS73="",'Personal MTs'!CS73=""),"-",IF(AND('Personal MTs'!AS73=0,'Personal MTs'!CS73=""),"OK",IF(AND('Personal MTs'!AS73=1,'Personal MTs'!CS73=""),"Wajib Diisi",IF(OR('Personal MTs'!AS73="",'Personal MTs'!AS73=0),IF('Personal MTs'!CS73&lt;&gt;"","Harap dikosongkan","-"),IF('Personal MTs'!AS73&gt;1,IF('Personal MTs'!CS73="","-","Harap dikosongkan"),IF('Personal MTs'!CS73="","-",IF(('Personal MTs'!CS73)&gt;6,"Tidak Valid",IF(('Personal MTs'!CS73)&lt;1,"Tidak Valid",IF(VALUE('Personal MTs'!CS73)&lt;0,"Cek lagi","OK")))))))))</f>
        <v>-</v>
      </c>
      <c r="CT73" s="103" t="str">
        <f>IF(AND('Personal MTs'!AS73="",'Personal MTs'!CT73=""),"-",IF(AND('Personal MTs'!AS73=0,'Personal MTs'!CT73=""),"OK",IF(AND('Personal MTs'!AT73=1,'Personal MTs'!CT73=""),"Wajib Diisi",IF(AND('Personal MTs'!AT73&gt;1,'Personal MTs'!CT73=""),"OK",IF(AND('Personal MTs'!AT73&lt;&gt;1,'Personal MTs'!CT73&lt;&gt;""),"Harap Dikosongkan",IF(AND('Personal MTs'!AT73=1,'Personal MTs'!CT73&lt;&gt;""),IF(VALUE(RIGHT('Personal MTs'!CT73,4))&gt;2016,"Tahun cek lagi",IF(VALUE(RIGHT('Personal MTs'!CT73,4))&lt;2006,"Tahun cek lagi","OK")),"-"))))))</f>
        <v>-</v>
      </c>
      <c r="CU73" s="103" t="str">
        <f>IF(AND('Personal MTs'!AS73="",'Personal MTs'!CU73=""),"-",IF(AND('Personal MTs'!AS73=0,'Personal MTs'!CU73=""),"OK",IF(AND('Personal MTs'!AT73=1,'Personal MTs'!CU73=""),"Wajib Diisi",IF(AND('Personal MTs'!AT73&gt;1,'Personal MTs'!CT73=""),"OK",IF(AND('Personal MTs'!AT73&lt;&gt;1,'Personal MTs'!CU73&lt;&gt;""),"Harap Dikosongkan",IF(AND('Personal MTs'!AT73=1,'Personal MTs'!CU73&lt;&gt;""),IF(LEN('Personal MTs'!CU73)&gt;54,"Tidak Valid",IF(LEN('Personal MTs'!CU73)&lt;2,"Tidak Valid","OK")),"-"))))))</f>
        <v>-</v>
      </c>
      <c r="CV73" s="103" t="str">
        <f>IF(AND('Personal MTs'!AS73="",'Personal MTs'!CV73=""),"-",IF(AND('Personal MTs'!AS73=0,'Personal MTs'!CV73=""),"OK",IF(AND('Personal MTs'!AT73=1,'Personal MTs'!CV73=""),"Wajib Diisi",IF(AND('Personal MTs'!AT73&gt;1,'Personal MTs'!CV73=""),"OK",IF(AND('Personal MTs'!AT73&lt;&gt;1,'Personal MTs'!CV73&lt;&gt;""),"Harap Dikosongkan",IF(AND('Personal MTs'!AT73=1,'Personal MTs'!CV73&lt;&gt;""),IF(VALUE(RIGHT('Personal MTs'!CV73,4))&gt;2016,"Tahun cek lagi",IF(VALUE(RIGHT('Personal MTs'!CV73,4))&lt;2006,"Tahun cek lagi","OK")),"-"))))))</f>
        <v>-</v>
      </c>
      <c r="CW73" s="103" t="str">
        <f>IF(AND('Personal MTs'!AS73="",'Personal MTs'!CW73=""),"-",IF(AND('Personal MTs'!AS73=0,'Personal MTs'!CW73=""),"OK",IF(AND('Personal MTs'!AS73=1,'Personal MTs'!CW73=""),"Wajib Diisi",IF(AND('Personal MTs'!AS73&lt;&gt;1,'Personal MTs'!CW73&lt;&gt;""),"Harap Dikosongkan",IF(AND('Personal MTs'!AS73=1,'Personal MTs'!CW73&lt;&gt;""),IF(LEN('Personal MTs'!CW73)&gt;3,"Tidak Valid",IF(LEN('Personal MTs'!CW73)&lt;3,"Tidak Valid","OK")),"-")))))</f>
        <v>-</v>
      </c>
      <c r="CX73" s="103" t="str">
        <f>IF(AND('Personal MTs'!AS73="",'Personal MTs'!CX73=""),"-",IF(AND('Personal MTs'!AS73=0,'Personal MTs'!CX73=""),"OK",IF(AND('Personal MTs'!AS73=1,'Personal MTs'!CX73=""),"Wajib Diisi",IF(AND('Personal MTs'!AS73&lt;&gt;1,'Personal MTs'!CX73&lt;&gt;""),"Harap Dikosongkan",IF(AND('Personal MTs'!AS73=1,'Personal MTs'!CX73&lt;&gt;""),"OK","-")))))</f>
        <v>-</v>
      </c>
    </row>
    <row r="74" spans="1:102" s="23" customFormat="1" ht="15" customHeight="1">
      <c r="A74" s="30" t="str">
        <f>IF('Personal MTs'!A74="","-",IF(LEN('Personal MTs'!A74)&lt;&gt;12,"Tidak valid","OK"))</f>
        <v>-</v>
      </c>
      <c r="B74" s="30" t="str">
        <f>IF('Personal MTs'!B74="","-",IF(LEN('Personal MTs'!B74)&lt;&gt;8,"Tidak valid","OK"))</f>
        <v>-</v>
      </c>
      <c r="C74" s="31" t="str">
        <f>IF('Personal MTs'!C74="","-",IF(LEN('Personal MTs'!C74)&lt;5,"Cek lagi","OK"))</f>
        <v>-</v>
      </c>
      <c r="D74" s="30" t="str">
        <f>IF('Personal MTs'!D74="","-",IF('Personal MTs'!D74="MTsN","OK",IF('Personal MTs'!D74="MTsS","OK","Tidak valid")))</f>
        <v>-</v>
      </c>
      <c r="E74" s="30" t="str">
        <f>IF('Personal MTs'!E74="","-",IF(LEN('Personal MTs'!E74)&lt;5,"Cek lagi","OK"))</f>
        <v>-</v>
      </c>
      <c r="F74" s="30" t="str">
        <f>IF('Personal MTs'!F74="","-",IF(LEN('Personal MTs'!F74)&lt;4,"Cek lagi","OK"))</f>
        <v>-</v>
      </c>
      <c r="G74" s="30" t="str">
        <f>IF('Personal MTs'!G74="","-",IF(LEN('Personal MTs'!G74)&lt;4,"Cek lagi","OK"))</f>
        <v>-</v>
      </c>
      <c r="H74" s="30" t="str">
        <f>IF('Personal MTs'!H74="","-",IF(LEN('Personal MTs'!H74)&lt;4,"Cek lagi","OK"))</f>
        <v>-</v>
      </c>
      <c r="I74" s="30" t="str">
        <f>IF('Personal MTs'!I74="","-",IF(LEN('Personal MTs'!I74)&lt;4,"Cek lagi","OK"))</f>
        <v>-</v>
      </c>
      <c r="J74" s="30" t="str">
        <f>IF('Personal MTs'!J74="","-",IF(LEN('Personal MTs'!J74)&lt;&gt;5,"Tidak valid","OK"))</f>
        <v>-</v>
      </c>
      <c r="K74" s="30" t="str">
        <f>IF('Personal MTs'!K74="","-",IF(LEN('Personal MTs'!K74)&lt;&gt;18,"Tidak valid",IF(VALUE('Personal MTs'!K74)&lt;0,"Cek lagi","OK")))</f>
        <v>-</v>
      </c>
      <c r="L74" s="30" t="str">
        <f>IF('Personal MTs'!L74="","-",IF(LEN('Personal MTs'!L74)&lt;&gt;16,"Tidak valid","OK"))</f>
        <v>-</v>
      </c>
      <c r="M74" s="30" t="str">
        <f>IF('Personal MTs'!M74="","-",IF(LEN('Personal MTs'!M74)&lt;4,"Cek lagi","OK"))</f>
        <v>-</v>
      </c>
      <c r="N74" s="30" t="str">
        <f>IF('Personal MTs'!N74="","-",IF(LEN('Personal MTs'!N74)&lt;16,"Tidak valid","OK"))</f>
        <v>-</v>
      </c>
      <c r="O74" s="30" t="str">
        <f>IF('Personal MTs'!O74="","-",IF(LEN('Personal MTs'!O74)&lt;4,"Cek lagi","OK"))</f>
        <v>-</v>
      </c>
      <c r="P74" s="31" t="str">
        <f>IF('Personal MTs'!P74="","-",IF(VALUE(LEFT('Personal MTs'!P74,2))&gt;31,"Tanggal tidak valid",IF(VALUE(LEFT(RIGHT('Personal MTs'!P74,7),2))&gt;12,"Bulan tidak valid",IF(VALUE(RIGHT('Personal MTs'!P74,4))&gt;2000,"Umur terlalu muda",IF(VALUE(RIGHT('Personal MTs'!P74,4))&lt;1945,"Umur terlalu tua","OK")))))</f>
        <v>-</v>
      </c>
      <c r="Q74" s="30" t="str">
        <f>IF('Personal MTs'!Q74="","-",IF('Personal MTs'!Q74="L","OK",IF('Personal MTs'!Q74="P","OK","Tidak valid")))</f>
        <v>-</v>
      </c>
      <c r="R74" s="30" t="str">
        <f>IF('Personal MTs'!R74="","-",IF(LEN('Personal MTs'!R74)&lt;4,"Cek lagi","OK"))</f>
        <v>-</v>
      </c>
      <c r="S74" s="30" t="str">
        <f>IF('Personal MTs'!S74="","-",IF('Personal MTs'!S74&gt;9,"Tidak valid","OK"))</f>
        <v>-</v>
      </c>
      <c r="T74" s="30" t="str">
        <f>IF('Personal MTs'!S74="","-",IF('Personal MTs'!S74&gt;2,IF('Personal MTs'!T74="","Wajib Diisi",IF(VALUE('Personal MTs'!T74)&gt;18,"Tidak valid","OK")),IF('Personal MTs'!S74&lt;3,IF('Personal MTs'!T74="","OK","Harap dikosongkan"))))</f>
        <v>-</v>
      </c>
      <c r="U74" s="30" t="str">
        <f>IF('Personal MTs'!U74="","-",IF('Personal MTs'!U74&gt;2,"Tidak valid",IF('Personal MTs'!U74&lt;1,"Tidak valid","OK")))</f>
        <v>-</v>
      </c>
      <c r="V74" s="30" t="str">
        <f>IF('Personal MTs'!U74="",IF('Personal MTs'!V74="","-","Tidak valid"),IF('Personal MTs'!U74=2,IF('Personal MTs'!V74="","Wajib Diisi",IF(VALUE('Personal MTs'!V74)&gt;1,"Tidak valid","OK")),IF('Personal MTs'!U74=1,IF('Personal MTs'!V74="","OK","Harap dikosongkan"))))</f>
        <v>-</v>
      </c>
      <c r="W74" s="31" t="str">
        <f>IF('Personal MTs'!U74=1,"OK",IF('Personal MTs'!V74="",IF('Personal MTs'!W74&lt;&gt;"","Harap dikosongkan","-"),IF('Personal MTs'!V74=0,IF('Personal MTs'!W74&lt;&gt;"","Harap dikosongkan","OK"),IF('Personal MTs'!W74="","Wajib Diisi",IF(VALUE(LEFT('Personal MTs'!W74,2))&gt;31,"Tanggal tidak valid",IF(VALUE(LEFT(RIGHT('Personal MTs'!W74,7),2))&gt;12,"Bulan tidak valid",IF(VALUE(RIGHT('Personal MTs'!W74,4))&gt;2016,"Tahun cek lagi",IF(VALUE(RIGHT('Personal MTs'!W74,4))&lt;1990,"Tahun cek lagi","OK"))))))))</f>
        <v>-</v>
      </c>
      <c r="X74" s="30" t="str">
        <f>IF('Personal MTs'!U74="","-",IF('Personal MTs'!U74=1,IF('Personal MTs'!X74="","Wajib Diisi",IF(VALUE(LEFT('Personal MTs'!X74,2))&gt;14,"Tidak valid","OK")),IF('Personal MTs'!U74=2,(IF('Personal MTs'!V74&lt;1,IF('Personal MTs'!X74="","OK","Harap dikosongkan"),IF('Personal MTs'!X74="","Wajib Diisi",IF(VALUE(LEFT('Personal MTs'!X74,2))&gt;14,"Tidak valid","OK")))))))</f>
        <v>-</v>
      </c>
      <c r="Y74" s="31" t="str">
        <f>IF('Personal MTs'!U74="","-",IF('Personal MTs'!U74=2,"OK",IF('Personal MTs'!U74=1,IF('Personal MTs'!Y74="","Wajib Diisi",IF('Personal MTs'!Y74="","-",IF(VALUE(LEFT('Personal MTs'!Y74,2))&gt;31,"Tanggal tidak valid",IF(VALUE(LEFT(RIGHT('Personal MTs'!Y74,7),2))&gt;12,"Bulan tidak valid",IF(VALUE(RIGHT('Personal MTs'!Y74,4))&gt;2016,"Tahun cek lagi",IF(VALUE(RIGHT('Personal MTs'!Y74,4))&lt;1960,"Tahun cek lagi","OK")))))))))</f>
        <v>-</v>
      </c>
      <c r="Z74" s="31" t="str">
        <f>IF('Personal MTs'!Z74="","-",IF(VALUE(LEFT('Personal MTs'!Z74,2))&gt;31,"Tanggal tidak valid",IF(VALUE(LEFT(RIGHT('Personal MTs'!Z74,7),2))&gt;12,"Bulan tidak valid",IF(VALUE(RIGHT('Personal MTs'!Z74,4))&gt;2016,"Tahun cek lagi",IF(VALUE(RIGHT('Personal MTs'!Z74,4))&lt;1960,"Tahun cek lagi","OK")))))</f>
        <v>-</v>
      </c>
      <c r="AA74" s="31" t="str">
        <f>IF('Personal MTs'!AA74="","-",IF(VALUE(LEFT('Personal MTs'!AA74,2))&gt;31,"Tanggal tidak valid",IF(VALUE(LEFT(RIGHT('Personal MTs'!AA74,7),2))&gt;12,"Bulan tidak valid",IF(VALUE(RIGHT('Personal MTs'!AA74,4))&gt;2016,"Tahun cek lagi",IF(VALUE(RIGHT('Personal MTs'!AA74,4))&lt;1960,"Tahun cek lagi","OK")))))</f>
        <v>-</v>
      </c>
      <c r="AB74" s="30" t="str">
        <f>IF('Personal MTs'!AB74="","-",IF('Personal MTs'!AB74&gt;6,"Tidak valid",IF('Personal MTs'!AB74&lt;1,"Tidak valid","OK")))</f>
        <v>-</v>
      </c>
      <c r="AC74" s="30" t="str">
        <f>IF('Personal MTs'!AC74="","-",IF('Personal MTs'!AC74&gt;4,"Tidak valid",IF('Personal MTs'!AC74&lt;1,"Tidak valid","OK")))</f>
        <v>-</v>
      </c>
      <c r="AD74" s="30" t="str">
        <f>IF('Personal MTs'!AD74="","-",IF('Personal MTs'!AD74&gt;20000000,"Cek lagi","OK"))</f>
        <v>-</v>
      </c>
      <c r="AE74" s="30" t="str">
        <f>IF('Personal MTs'!AE74="","-",IF('Personal MTs'!AE74&gt;2,"Tidak valid",IF('Personal MTs'!AE74&lt;1,"Tidak valid","OK")))</f>
        <v>-</v>
      </c>
      <c r="AF74" s="30" t="str">
        <f>IF('Personal MTs'!AE74="",IF('Personal MTs'!AF74="","-","Harap dikosongkan"),IF('Personal MTs'!AE74=1,IF('Personal MTs'!AF74="","OK","Harap dikosongkan"),IF('Personal MTs'!AF74="","Wajib Diisi",IF('Personal MTs'!AF74&gt;8,"Tidak valid",IF('Personal MTs'!AF74&lt;1,"Tidak valid","OK")))))</f>
        <v>-</v>
      </c>
      <c r="AG74" s="53" t="str">
        <f>IF('Personal MTs'!AE74=1,IF('Personal MTs'!AG74="","OK","Harap dikosongkan"),IF('Personal MTs'!AF74="",IF('Personal MTs'!AF74="","-","Harap dikosongkan"),IF('Personal MTs'!AF74="",IF('Personal MTs'!AG74="","OK","Harap dikosongkan"),IF('Personal MTs'!AF74&lt;&gt;"",IF('Personal MTs'!AG74="","Wajib Diisi",IF(LEN('Personal MTs'!AG74)&lt;&gt;8,"Tidak valid","OK"))))))</f>
        <v>-</v>
      </c>
      <c r="AH74" s="30" t="str">
        <f>IF('Personal MTs'!AH74="","-",IF('Personal MTs'!AH74&gt;2,"Tidak valid",IF('Personal MTs'!AH74&lt;1,"Tidak valid","OK")))</f>
        <v>-</v>
      </c>
      <c r="AI74" s="30" t="str">
        <f>IF('Personal MTs'!AI74="","-",IF('Personal MTs'!AI74&gt;5,"Tidak valid",IF('Personal MTs'!AI74&lt;1,"Tidak valid","OK")))</f>
        <v>-</v>
      </c>
      <c r="AJ74" s="30" t="str">
        <f>IF('Personal MTs'!AH74="",IF('Personal MTs'!AJ74="","-","Kolom AA Wajib Diisi"),IF('Personal MTs'!AH74=1,IF('Personal MTs'!AJ74="","Wajib Diisi",IF(VALUE('Personal MTs'!AJ74)&gt;0,IF(VALUE('Personal MTs'!AJ74)&lt;34,"OK","Tidak valid"))),IF('Personal MTs'!AH74&gt;1,IF('Personal MTs'!AJ74="","OK","Harap dikosongkan"))))</f>
        <v>-</v>
      </c>
      <c r="AK74" s="30" t="str">
        <f>IF('Personal MTs'!AH74&amp;'Personal MTs'!AJ74&amp;'Personal MTs'!AK74="","-",IF(VALUE('Personal MTs'!AH74&amp;'Personal MTs'!AJ74&amp;'Personal MTs'!AK74)=2,"OK",IF('Personal MTs'!AJ74="",IF(VALUE('Personal MTs'!AK74)&gt;0,"Harap dikosongkan","-"),IF('Personal MTs'!AJ74&lt;&gt;"",IF(VALUE('Personal MTs'!AK74)&gt;0,IF(VALUE('Personal MTs'!AK74)&gt;50,"Cek lagi","OK"),"Wajib Diisi")))))</f>
        <v>-</v>
      </c>
      <c r="AL74" s="30" t="str">
        <f>IF('Personal MTs'!AH74="",IF('Personal MTs'!AL74="","-","Kolom Z Wajib Diisi"),IF('Personal MTs'!AH74=2,IF('Personal MTs'!AL74="","Wajib Diisi",IF(VALUE('Personal MTs'!AL74)&gt;0,IF(VALUE('Personal MTs'!AL74)&lt;9,"OK","Tidak valid"))),IF('Personal MTs'!AH74=1,IF('Personal MTs'!AL74="","OK","Harap dikosongkan"))))</f>
        <v>-</v>
      </c>
      <c r="AM74" s="30" t="str">
        <f>IF('Personal MTs'!AM74="","-",IF('Personal MTs'!AM74&gt;8,"Tidak valid","OK"))</f>
        <v>-</v>
      </c>
      <c r="AN74" s="30" t="str">
        <f>IF('Personal MTs'!AM74="",IF('Personal MTs'!AN74="","-",IF('Personal MTs'!AN74&lt;&gt;"","Kolom AC Wajib Diisi","OK")),IF('Personal MTs'!AM74&lt;&gt;"",IF('Personal MTs'!AN74="","Wajib Diisi",IF(VALUE('Personal MTs'!AN74)&gt;24,"Cek lagi","OK"))))</f>
        <v>-</v>
      </c>
      <c r="AO74" s="30" t="str">
        <f>IF('Personal MTs'!AO74="","-",IF('Personal MTs'!AO74&gt;8,"Tidak valid","OK"))</f>
        <v>-</v>
      </c>
      <c r="AP74" s="53" t="str">
        <f>IF('Personal MTs'!AO74="",IF('Personal MTs'!AP74="","-","Harap dikosongkan"),IF('Personal MTs'!AO74&lt;&gt;"",IF('Personal MTs'!AP74="","Wajib Diisi",IF(LEN('Personal MTs'!AP74)&lt;&gt;8,"Tidak valid","OK"))))</f>
        <v>-</v>
      </c>
      <c r="AQ74" s="30" t="str">
        <f>IF('Personal MTs'!AO74="",IF('Personal MTs'!AQ74="","-","Kolom AG Wajib Diisi"),IF('Personal MTs'!AO74&lt;9,IF('Personal MTs'!AQ74="","Wajib Diisi",IF(VALUE('Personal MTs'!AQ74)&lt;34,IF(VALUE('Personal MTs'!AQ74)&gt;0,"OK","Tidak valid")))))</f>
        <v>-</v>
      </c>
      <c r="AR74" s="30" t="str">
        <f>IF('Personal MTs'!AO74="",IF('Personal MTs'!AR74="","-",IF('Personal MTs'!AR74&lt;&gt;"","Kolom AG Wajib Diisi","OK")),IF('Personal MTs'!AO74&lt;&gt;"",IF('Personal MTs'!AR74="","Wajib Diisi",IF(VALUE('Personal MTs'!AR74)&gt;50,"Cek lagi","OK"))))</f>
        <v>-</v>
      </c>
      <c r="AS74" s="30" t="str">
        <f>IF('Personal MTs'!AS74="","-",IF('Personal MTs'!AS74&gt;1,"Tidak valid",IF('Personal MTs'!AS74&lt;0,"Tidak valid","OK")))</f>
        <v>-</v>
      </c>
      <c r="AT74" s="30" t="str">
        <f>IF('Personal MTs'!AS74="",IF('Personal MTs'!AT74&lt;&gt;"","Harap dikosongkan","-"),IF('Personal MTs'!AS74=0,IF('Personal MTs'!AT74&lt;&gt;"","Harap dikosongkan","OK"),IF('Personal MTs'!AT74="","Wajib Diisi",IF('Personal MTs'!AT74&gt;3,"Tidak valid",IF('Personal MTs'!AT74&lt;1,"Tidak valid","OK")))))</f>
        <v>-</v>
      </c>
      <c r="AU74" s="30" t="str">
        <f>IF('Personal MTs'!AS74="",IF('Personal MTs'!AU74&lt;&gt;"","Harap dikosongkan","-"),IF('Personal MTs'!AT74&lt;&gt;1,IF('Personal MTs'!AU74="","OK","Harap dikosongkan"),IF('Personal MTs'!AU74="","Wajib Diisi",IF('Personal MTs'!AU74&gt;2016,"Cek lagi",IF('Personal MTs'!AU74&lt;2005,"Cek lagi","OK")))))</f>
        <v>-</v>
      </c>
      <c r="AV74" s="30" t="str">
        <f>IF('Personal MTs'!AS74="",IF('Personal MTs'!AV74&lt;&gt;"","Harap dikosongkan","-"),IF('Personal MTs'!AT74&lt;&gt;1,IF('Personal MTs'!AV74="","OK","Harap dikosongkan"),IF('Personal MTs'!AV74="","Wajib Diisi",IF(VALUE('Personal MTs'!AV74)&gt;33,"Tidak valid",IF(VALUE('Personal MTs'!AV74)&lt;1,"Tidak valid","OK")))))</f>
        <v>-</v>
      </c>
      <c r="AW74" s="30" t="str">
        <f>IF('Personal MTs'!AS74="",IF('Personal MTs'!AW74="","-","Harap dikosongkan"),IF('Personal MTs'!AS74=0,IF('Personal MTs'!AW74="","OK","Harap dikosongkan"),IF('Personal MTs'!AT74="",IF('Personal MTs'!AW74="","-","Harap dikosongkan"),IF('Personal MTs'!AT74&lt;&gt;1,IF('Personal MTs'!AW74="","OK","Harap dikosongkan"),IF('Personal MTs'!AW74="","OK",IF(LEN('Personal MTs'!AW74)&lt;12,"Tidak valid",IF(LEN('Personal MTs'!AW74)&gt;14,"Tidak valid","OK")))))))</f>
        <v>-</v>
      </c>
      <c r="AX74" s="31" t="str">
        <f>IF('Personal MTs'!AS74="",IF('Personal MTs'!AX74="","-","Harap dikosongkan"),IF('Personal MTs'!AS74=0,IF('Personal MTs'!AX74="","OK","Harap dikosongkan"),IF('Personal MTs'!AT74="",IF('Personal MTs'!AX74="","-","Harap dikosongkan"),IF('Personal MTs'!AT74&lt;&gt;1,IF('Personal MTs'!AX74="","OK","Harap dikosongkan"),IF('Personal MTs'!AW74="",IF('Personal MTs'!AX74="","OK","Harap dikosongkan"),IF('Personal MTs'!AX74="","Wajib diisi",IF(LEN('Personal MTs'!AX74)&lt;5,"Cek lagi","OK")))))))</f>
        <v>-</v>
      </c>
      <c r="AY74" s="31" t="str">
        <f>IF('Personal MTs'!AS74="",IF('Personal MTs'!AY74="","-","Harap dikosongkan"),IF('Personal MTs'!AS74=0,IF('Personal MTs'!AY74="","OK","Harap dikosongkan"),IF('Personal MTs'!AT74="",IF('Personal MTs'!AY74="","-","Harap dikosongkan"),IF('Personal MTs'!AT74&lt;&gt;1,IF('Personal MTs'!AY74="","OK","Harap dikosongkan"),IF('Personal MTs'!AW74="",IF('Personal MTs'!AY74="","OK","Harap dikosongkan"),IF('Personal MTs'!AY74="","Wajib diisi",IF(VALUE(LEFT('Personal MTs'!AY74,2))&gt;31,"Tanggal tidak valid",IF(VALUE(LEFT(RIGHT('Personal MTs'!AY74,7),2))&gt;12,"Bulan tidak valid",IF(VALUE(RIGHT('Personal MTs'!AY74,4))&gt;2016,"Tahun cek lagi",IF(VALUE(RIGHT('Personal MTs'!AY74,4))&lt;2005,"Tahun cek lagi","OK"))))))))))</f>
        <v>-</v>
      </c>
      <c r="AZ74" s="30" t="str">
        <f>IF('Personal MTs'!AS74="",IF('Personal MTs'!AZ74="","-","Harap dikosongkan"),IF('Personal MTs'!AS74=0,IF('Personal MTs'!AZ74="","OK","Harap dikosongkan"),IF('Personal MTs'!AT74="",IF('Personal MTs'!AZ74="","-","Harap dikosongkan"),IF('Personal MTs'!AT74&lt;&gt;1,IF('Personal MTs'!AZ74="","OK","Harap dikosongkan"),IF('Personal MTs'!AW74="",IF('Personal MTs'!AZ74="","OK","Harap dikosongkan"),IF('Personal MTs'!AW74&lt;&gt;"",IF('Personal MTs'!AZ74="","Wajib diisi",IF('Personal MTs'!AZ74&gt;1,"Tidak valid","OK"))))))))</f>
        <v>-</v>
      </c>
      <c r="BA74" s="30" t="str">
        <f>IF('Personal MTs'!AS74="",IF('Personal MTs'!BA74="","-","Harap dikosongkan"),IF('Personal MTs'!AS74=0,IF('Personal MTs'!BA74="","OK","Harap dikosongkan"),IF('Personal MTs'!AT74="",IF('Personal MTs'!BA74="","-","Harap dikosongkan"),IF('Personal MTs'!AT74&lt;&gt;1,IF('Personal MTs'!BA74="","OK","Harap dikosongkan"),IF('Personal MTs'!AZ74=0,IF('Personal MTs'!BA74="","OK","Harap dikosongkan"),IF('Personal MTs'!AZ74=1,IF('Personal MTs'!BA74="","Wajib diisi",IF('Personal MTs'!AZ74="",IF('Personal MTs'!BA74="","-","Harap dikosongkan"),IF('Personal MTs'!AZ74=0,IF('Personal MTs'!BA74="","OK","Harap dikosongkan"),IF('Personal MTs'!BA74="","Wajib diisi",IF('Personal MTs'!BA74&gt;2016,"Tidak valid",IF('Personal MTs'!BA74&lt;2005,"Tidak valid",IF('Personal MTs'!BA74&gt;'Personal MTs'!BA74,"Cek lagi","OK")))))))))))))</f>
        <v>-</v>
      </c>
      <c r="BB74" s="30" t="str">
        <f>IF('Personal MTs'!AS74="",IF('Personal MTs'!BB74="","-","Harap dikosongkan"),IF('Personal MTs'!AS74=0,IF('Personal MTs'!BB74="","OK","Harap dikosongkan"),IF('Personal MTs'!AT74="",IF('Personal MTs'!BB74="","-","Harap dikosongkan"),IF('Personal MTs'!AT74&lt;&gt;1,IF('Personal MTs'!BB74="","OK","Harap dikosongkan"),IF('Personal MTs'!AZ74=0,IF('Personal MTs'!BB74="","OK","Harap dikosongkan"),IF('Personal MTs'!AZ74=1,IF('Personal MTs'!BB74="","Wajib diisi",IF('Personal MTs'!AZ74="",IF('Personal MTs'!BB74="","-","Harap dikosongkan"),IF('Personal MTs'!AZ74=0,IF('Personal MTs'!BB74="","OK","Harap dikosongkan"),IF('Personal MTs'!BB74="","Wajib diisi",IF('Personal MTs'!BB74&gt;20000000,"Cek lagi",IF('Personal MTs'!BB74&lt;100000,"Cek lagi","OK"))))))))))))</f>
        <v>-</v>
      </c>
      <c r="BC74" s="30" t="str">
        <f>IF('Personal MTs'!BC74="","-",IF('Personal MTs'!BC74&gt;1,"Tidak valid","OK"))</f>
        <v>-</v>
      </c>
      <c r="BD74" s="30" t="str">
        <f>IF('Personal MTs'!BC74="",IF('Personal MTs'!BD74="","-","Harap dikosongkan"),IF('Personal MTs'!BC74=0,IF('Personal MTs'!BD74="","OK","Harap dikosongkan"),IF('Personal MTs'!BD74="","Wajib Diisi",IF('Personal MTs'!BD74&gt;2016,"Tidak valid",IF('Personal MTs'!BD74&lt;2005,"Tidak valid","OK")))))</f>
        <v>-</v>
      </c>
      <c r="BE74" s="30" t="str">
        <f>IF('Personal MTs'!BC74="",IF('Personal MTs'!BE74="","-","Harap dikosongkan"),IF('Personal MTs'!BC74=0,IF('Personal MTs'!BE74="","OK","Harap dikosongkan"),IF('Personal MTs'!BE74="","Wajib Diisi",IF('Personal MTs'!BE74&gt;2000000,"Cek lagi",IF('Personal MTs'!BE74&lt;50000,"Cek lagi","OK")))))</f>
        <v>-</v>
      </c>
      <c r="BF74" s="30" t="str">
        <f>IF('Personal MTs'!BF74="","-",IF('Personal MTs'!BF74&gt;1,"Tidak valid","OK"))</f>
        <v>-</v>
      </c>
      <c r="BG74" s="30" t="str">
        <f>IF('Personal MTs'!BF74="",IF('Personal MTs'!BG74&lt;&gt;"","Harap dikosongkan","-"),IF('Personal MTs'!BF74=0,IF('Personal MTs'!BG74&lt;&gt;"","Harap dikosongkan","OK"),IF('Personal MTs'!BG74="","Wajib Diisi",IF('Personal MTs'!BG74&gt;4,"Tidak valid",IF('Personal MTs'!BG74&lt;1,"Tidak valid","OK")))))</f>
        <v>-</v>
      </c>
      <c r="BH74" s="30" t="str">
        <f>IF('Personal MTs'!BF74="",IF('Personal MTs'!BH74&lt;&gt;"","Harap dikosongkan","-"),IF('Personal MTs'!BF74=0,IF('Personal MTs'!BH74&lt;&gt;"","Harap dikosongkan","OK"),IF('Personal MTs'!BH74="","Wajib Diisi",IF('Personal MTs'!BH74&gt;4,"Tidak valid",IF('Personal MTs'!BH74&lt;1,"Tidak valid","OK")))))</f>
        <v>-</v>
      </c>
      <c r="BI74" s="30" t="str">
        <f>IF('Personal MTs'!BF74="",IF('Personal MTs'!BI74&lt;&gt;"","Harap dikosongkan","-"),IF('Personal MTs'!BF74=0,IF('Personal MTs'!BI74&lt;&gt;"","Harap dikosongkan","OK"),IF('Personal MTs'!BI74="","Wajib Diisi",IF('Personal MTs'!BI74&gt;2015,"Tidak valid",IF('Personal MTs'!BI74&lt;1980,"Tidak valid","OK")))))</f>
        <v>-</v>
      </c>
      <c r="BJ74" s="30" t="str">
        <f>IF('Personal MTs'!BJ74="","-",IF('Personal MTs'!BJ74&gt;1,"Tidak valid","OK"))</f>
        <v>-</v>
      </c>
      <c r="BK74" s="30" t="str">
        <f>IF('Personal MTs'!BJ74="",IF('Personal MTs'!BK74&lt;&gt;"","Kolom BJ harus diisi","-"),IF('Personal MTs'!BJ74=0,IF('Personal MTs'!BK74&lt;&gt;"","Harap dikosongkan","OK"),IF('Personal MTs'!BK74="","Wajib Diisi",IF('Personal MTs'!BK74&gt;2016,"Tidak valid",IF('Personal MTs'!BK74&lt;1980,"Tidak valid","OK")))))</f>
        <v>-</v>
      </c>
      <c r="BL74" s="30" t="str">
        <f>IF('Personal MTs'!BL74="","-",IF('Personal MTs'!BL74&gt;1,"Tidak valid","OK"))</f>
        <v>-</v>
      </c>
      <c r="BM74" s="30" t="str">
        <f>IF('Personal MTs'!BL74="",IF('Personal MTs'!BM74&lt;&gt;"","Kolom BL harus diisi","-"),IF('Personal MTs'!BL74=0,IF('Personal MTs'!BM74&lt;&gt;"","Harap dikosongkan","OK"),IF('Personal MTs'!BM74="","Wajib Diisi",IF('Personal MTs'!BM74&gt;2016,"Tidak valid",IF('Personal MTs'!BM74&lt;1980,"Tidak valid","OK")))))</f>
        <v>-</v>
      </c>
      <c r="BN74" s="30" t="str">
        <f>IF('Personal MTs'!BN74="","-",IF('Personal MTs'!BN74&gt;1,"Tidak valid","OK"))</f>
        <v>-</v>
      </c>
      <c r="BO74" s="30" t="str">
        <f>IF('Personal MTs'!BN74="",IF('Personal MTs'!BO74&lt;&gt;"","Kolom BN harus diisi","-"),IF('Personal MTs'!BN74=0,IF('Personal MTs'!BO74&lt;&gt;"","Harap dikosongkan","OK"),IF('Personal MTs'!BO74="","Wajib Diisi",IF('Personal MTs'!BO74&gt;2016,"Tidak valid",IF('Personal MTs'!BO74&lt;1980,"Tidak valid","OK")))))</f>
        <v>-</v>
      </c>
      <c r="BP74" s="30" t="str">
        <f>IF('Personal MTs'!BP74="","-",IF('Personal MTs'!BP74&gt;1,"Tidak valid","OK"))</f>
        <v>-</v>
      </c>
      <c r="BQ74" s="30" t="str">
        <f>IF('Personal MTs'!BP74="",IF('Personal MTs'!BQ74&lt;&gt;"","Kolom BP harus diisi","-"),IF('Personal MTs'!BP74=0,IF('Personal MTs'!BQ74&lt;&gt;"","Harap dikosongkan","OK"),IF('Personal MTs'!BQ74="","Wajib Diisi",IF('Personal MTs'!BQ74&gt;2016,"Tidak valid",IF('Personal MTs'!BQ74&lt;1980,"Tidak valid","OK")))))</f>
        <v>-</v>
      </c>
      <c r="BR74" s="30" t="str">
        <f>IF('Personal MTs'!BR74="","-",IF('Personal MTs'!BR74&gt;1,"Tidak valid","OK"))</f>
        <v>-</v>
      </c>
      <c r="BS74" s="30" t="str">
        <f>IF('Personal MTs'!BR74="",IF('Personal MTs'!BS74&lt;&gt;"","Kolom BR harus diisi","-"),IF('Personal MTs'!BR74=0,IF('Personal MTs'!BS74&lt;&gt;"","Harap dikosongkan","OK"),IF('Personal MTs'!BS74="","Wajib Diisi",IF('Personal MTs'!BS74&gt;2016,"Tidak valid",IF('Personal MTs'!BS74&lt;1980,"Tidak valid","OK")))))</f>
        <v>-</v>
      </c>
      <c r="BT74" s="30" t="str">
        <f>IF('Personal MTs'!BT74="","-",IF(LEN('Personal MTs'!BT74)&lt;5,"Cek lagi","OK"))</f>
        <v>-</v>
      </c>
      <c r="BU74" s="30" t="str">
        <f>IF('Personal MTs'!BU74="","-",IF(LEN('Personal MTs'!BU74)&lt;4,"Cek lagi","OK"))</f>
        <v>-</v>
      </c>
      <c r="BV74" s="30" t="str">
        <f>IF('Personal MTs'!BV74="","-",IF(LEN('Personal MTs'!BV74)&lt;4,"Cek lagi","OK"))</f>
        <v>-</v>
      </c>
      <c r="BW74" s="30" t="str">
        <f>IF('Personal MTs'!BW74="","-",IF(LEN('Personal MTs'!BW74)&lt;4,"Cek lagi","OK"))</f>
        <v>-</v>
      </c>
      <c r="BX74" s="30" t="str">
        <f>IF('Personal MTs'!BX74="","-",IF(LEN('Personal MTs'!BX74)&lt;4,"Cek lagi","OK"))</f>
        <v>-</v>
      </c>
      <c r="BY74" s="30" t="str">
        <f>IF('Personal MTs'!BY74="","-",IF(LEN('Personal MTs'!BY74)&lt;&gt;5,"Tidak valid","OK"))</f>
        <v>-</v>
      </c>
      <c r="BZ74" s="30" t="str">
        <f>IF('Personal MTs'!BZ74="","-",IF('Personal MTs'!BZ74&gt;5,"Tidak valid",IF('Personal MTs'!BZ74&lt;1,"Tidak valid","OK")))</f>
        <v>-</v>
      </c>
      <c r="CA74" s="30" t="str">
        <f>IF('Personal MTs'!CA74="","-",IF('Personal MTs'!CA74&gt;8,"Tidak valid",IF('Personal MTs'!CA74&lt;1,"Tidak valid","OK")))</f>
        <v>-</v>
      </c>
      <c r="CB74" s="30" t="str">
        <f>IF('Personal MTs'!CB74="","-",IF(LEN('Personal MTs'!CB74)&lt;9,"Cek lagi",IF(LEN('Personal MTs'!CB74)&gt;14,"Cek lagi","OK")))</f>
        <v>-</v>
      </c>
      <c r="CC74" s="103" t="str">
        <f>IF('Personal MTs'!CC74="","-",IF('Personal MTs'!CC74&gt;6,"Tidak valid",IF('Personal MTs'!CC74&lt;1,"Tidak valid","OK")))</f>
        <v>-</v>
      </c>
      <c r="CD74" s="103" t="str">
        <f>IF('Personal MTs'!CD74="","-",IF('Personal MTs'!CD74&gt;6,"Tidak valid",IF('Personal MTs'!CD74&lt;1,"Tidak valid","OK")))</f>
        <v>-</v>
      </c>
      <c r="CE74" s="103" t="str">
        <f>IF('Personal MTs'!S74="","-",IF('Personal MTs'!S74&lt;6,IF('Personal MTs'!CE74="","OK","Cek lagi Kolom S"),IF(AND('Personal MTs'!S74&lt;6,'Personal MTs'!CE74&lt;&gt;""),"Harap Dikosongkan",IF(AND('Personal MTs'!S74&lt;6,'Personal MTs'!CE74=""),"-",IF(AND('Personal MTs'!S74&gt;5,'Personal MTs'!CE74=""),"Wajib Diisi",IF(OR(AND('Personal MTs'!S74&gt;5,'Personal MTs'!CE74&lt;"01"),AND('Personal MTs'!S74&gt;5,'Personal MTs'!CE74&gt;"18")),"Tidak Valid","OK"))))))</f>
        <v>-</v>
      </c>
      <c r="CF74" s="103" t="str">
        <f>IF('Personal MTs'!S74="","-",IF('Personal MTs'!S74&lt;6,IF('Personal MTs'!CF74="","OK","Cek lagi Kolom S"),IF(AND('Personal MTs'!S74&lt;6,'Personal MTs'!CF74&lt;&gt;""),"Harap Dikosongkan",IF(AND('Personal MTs'!S74&lt;6,'Personal MTs'!CF74=""),"-",IF(AND('Personal MTs'!S74&gt;5,'Personal MTs'!CF74=""),"Wajib Diisi","OK")))))</f>
        <v>-</v>
      </c>
      <c r="CG74" s="103" t="str">
        <f>IF('Personal MTs'!S74="","-",IF('Personal MTs'!S74&lt;6,IF('Personal MTs'!CG74="","OK","Cek lagi Kolom S"),IF(AND('Personal MTs'!S74&lt;6,'Personal MTs'!CG74&lt;&gt;""),"Harap Dikosongkan",IF(AND('Personal MTs'!S74&lt;6,'Personal MTs'!CG74=""),"-",IF(AND('Personal MTs'!S74&gt;5,'Personal MTs'!CG74=""),"Wajib Diisi",IF(OR(AND('Personal MTs'!S74&gt;5,'Personal MTs'!CG74&lt;1980),AND('Personal MTs'!S74&gt;5,'Personal MTs'!CG74&gt;2016)),"Cek lagi","OK"))))))</f>
        <v>-</v>
      </c>
      <c r="CH74" s="103" t="str">
        <f>IF('Personal MTs'!S74="","-",IF('Personal MTs'!S74&lt;8,IF('Personal MTs'!CH74="","OK","Cek lagi Kolom S"),IF(AND('Personal MTs'!S74&lt;8,'Personal MTs'!CH74&lt;&gt;""),"Harap Dikosongkan",IF(AND('Personal MTs'!S74&lt;8,'Personal MTs'!CH74=""),"-",IF(AND('Personal MTs'!S74&gt;7,'Personal MTs'!CH74=""),"Wajib Diisi",IF(OR(AND('Personal MTs'!S74&gt;7,'Personal MTs'!CH74&lt;"01"),AND('Personal MTs'!S74&gt;7,'Personal MTs'!CH74&gt;"18")),"Tidak Valid","OK"))))))</f>
        <v>-</v>
      </c>
      <c r="CI74" s="103" t="str">
        <f>IF('Personal MTs'!S74="","-",IF('Personal MTs'!S74&lt;8,IF('Personal MTs'!CI74="","OK","Cek lagi Kolom S"),IF(AND('Personal MTs'!S74&lt;8,'Personal MTs'!CI74&lt;&gt;""),"Harap Dikosongkan",IF(AND('Personal MTs'!S74&lt;8,'Personal MTs'!CI74=""),"-",IF(AND('Personal MTs'!S74&gt;7,'Personal MTs'!CI74=""),"Wajib Diisi","OK")))))</f>
        <v>-</v>
      </c>
      <c r="CJ74" s="103" t="str">
        <f>IF('Personal MTs'!S74="","-",IF('Personal MTs'!S74&lt;8,IF('Personal MTs'!CJ74="","OK","Cek lagi Kolom S"),IF(AND('Personal MTs'!S74&lt;8,'Personal MTs'!CJ74&lt;&gt;""),"Harap Dikosongkan",IF(AND('Personal MTs'!S74&lt;8,'Personal MTs'!CJ74=""),"-",IF(AND('Personal MTs'!S74&gt;7,'Personal MTs'!CJ74=""),"Wajib Diisi",IF(OR(AND('Personal MTs'!S74&gt;7,'Personal MTs'!CJ74&lt;1980),AND('Personal MTs'!S74&gt;7,'Personal MTs'!CJ74&gt;2016)),"Cek lagi","OK"))))))</f>
        <v>-</v>
      </c>
      <c r="CK74" s="103" t="str">
        <f>IF('Personal MTs'!S74="","-",IF('Personal MTs'!S74&lt;9,IF('Personal MTs'!CK74="","OK","Cek lagi Kolom S"),IF(AND('Personal MTs'!S74&lt;9,'Personal MTs'!CK74&lt;&gt;""),"Harap Dikosongkan",IF(AND('Personal MTs'!S74&lt;9,'Personal MTs'!CK74=""),"-",IF(AND('Personal MTs'!S74&gt;8,'Personal MTs'!CK74=""),"Wajib Diisi",IF(OR(AND('Personal MTs'!S74&gt;8,'Personal MTs'!CK74&lt;"01"),AND('Personal MTs'!S74&gt;8,'Personal MTs'!CK74&gt;"18")),"Tidak Valid","OK"))))))</f>
        <v>-</v>
      </c>
      <c r="CL74" s="103" t="str">
        <f>IF('Personal MTs'!S74="","-",IF('Personal MTs'!S74&lt;9,IF('Personal MTs'!CL74="","OK","Cek lagi Kolom S"),IF(AND('Personal MTs'!S74&lt;9,'Personal MTs'!CL74&lt;&gt;""),"Harap Dikosongkan",IF(AND('Personal MTs'!S74&lt;9,'Personal MTs'!CL74=""),"-",IF(AND('Personal MTs'!S74&gt;8,'Personal MTs'!CL74=""),"Wajib Diisi","OK")))))</f>
        <v>-</v>
      </c>
      <c r="CM74" s="103" t="str">
        <f>IF('Personal MTs'!S74="","-",IF('Personal MTs'!S74&lt;9,IF('Personal MTs'!CM74="","OK","Cek lagi Kolom S"),IF(AND('Personal MTs'!S74&lt;9,'Personal MTs'!CM74&lt;&gt;""),"Harap Dikosongkan",IF(AND('Personal MTs'!S74&lt;9,'Personal MTs'!CM74=""),"-",IF(AND('Personal MTs'!S74&gt;8,'Personal MTs'!CM74=""),"Wajib Diisi",IF(OR(AND('Personal MTs'!S74&gt;8,'Personal MTs'!CM74&lt;1980),AND('Personal MTs'!S74&gt;8,'Personal MTs'!CM74&gt;2016)),"Cek lagi","OK"))))))</f>
        <v>-</v>
      </c>
      <c r="CN74" s="103" t="str">
        <f>IF(AND('Personal MTs'!AH74=1,'Personal MTs'!U74=2,'Personal MTs'!AC74=1),IF(AND('Personal MTs'!AH74=1,'Personal MTs'!U74=2,'Personal MTs'!AC74=1,'Personal MTs'!CN74=""),"Wajib Diisi",IF(AND('Personal MTs'!AH74=1,'Personal MTs'!U74=2,'Personal MTs'!AC74=1,'Personal MTs'!CN74&lt;&gt;""),"OK","-")),IF('Personal MTs'!CN74&lt;&gt;"","Harap Dikosongkan","-"))</f>
        <v>-</v>
      </c>
      <c r="CO74" s="103" t="str">
        <f>IF(AND('Personal MTs'!AH74=1,'Personal MTs'!U74=2,'Personal MTs'!AC74=1),IF('Personal MTs'!CO74="","Wajib Diisi",IF(VALUE(RIGHT('Personal MTs'!CO74,4))&gt;2016,"Tahun cek lagi",IF(VALUE(RIGHT('Personal MTs'!CO74,4))&lt;1961,"Tahun cek lagi","OK"))),IF('Personal MTs'!CO74&lt;&gt;"","Harap dikosongkan","-"))</f>
        <v>-</v>
      </c>
      <c r="CP74" s="103" t="str">
        <f>IF(AND('Personal MTs'!AH74=1,'Personal MTs'!U74=2,'Personal MTs'!AC74=1,'Personal MTs'!V74=1),IF(AND('Personal MTs'!AH74=1,'Personal MTs'!U74=2,'Personal MTs'!AC74=1,'Personal MTs'!CP74="",,'Personal MTs'!V74=1),"Wajib Diisi",IF(AND('Personal MTs'!AH74=1,'Personal MTs'!U74=2,'Personal MTs'!AC74=1,'Personal MTs'!CP74&lt;&gt;"",'Personal MTs'!V74=1),"OK","-")),IF('Personal MTs'!CP74&lt;&gt;"","Harap Dikosongkan","-"))</f>
        <v>-</v>
      </c>
      <c r="CQ74" s="103" t="str">
        <f>IF(AND('Personal MTs'!AH74=1,'Personal MTs'!U74=2,'Personal MTs'!AC74=1,'Personal MTs'!V74=1),IF('Personal MTs'!CQ74="","Wajib Diisi",IF(VALUE(RIGHT('Personal MTs'!CQ74,4))&gt;2016,"Tahun cek lagi",IF(VALUE(RIGHT('Personal MTs'!CQ74,4))&lt;2006,"Tahun cek lagi","OK"))),IF('Personal MTs'!CQ74&lt;&gt;"","Harap dikosongkan","-"))</f>
        <v>-</v>
      </c>
      <c r="CR74" s="103" t="str">
        <f>IF(AND('Personal MTs'!AS74="",'Personal MTs'!CR74=""),"-",IF(AND('Personal MTs'!AS74=0,'Personal MTs'!CR74=""),"OK",IF(AND('Personal MTs'!AS74=1,'Personal MTs'!CR74=""),"Wajib Diisi",IF('Personal MTs'!AS74="",IF('Personal MTs'!CR74&lt;&gt;"","Harap dikosongkan","-"),IF('Personal MTs'!AS74&gt;1,IF('Personal MTs'!CR74="","-","Harap dikosongkan"),IF('Personal MTs'!CR74="","-",IF(LEN('Personal MTs'!CR74)&gt;54,"Tidak valid",IF(LEN('Personal MTs'!CR74)&lt;2,"Tidak valid",IF(VALUE('Personal MTs'!CR74)&lt;0,"Cek lagi","OK")))))))))</f>
        <v>-</v>
      </c>
      <c r="CS74" s="103" t="str">
        <f>IF(AND('Personal MTs'!AS74="",'Personal MTs'!CS74=""),"-",IF(AND('Personal MTs'!AS74=0,'Personal MTs'!CS74=""),"OK",IF(AND('Personal MTs'!AS74=1,'Personal MTs'!CS74=""),"Wajib Diisi",IF(OR('Personal MTs'!AS74="",'Personal MTs'!AS74=0),IF('Personal MTs'!CS74&lt;&gt;"","Harap dikosongkan","-"),IF('Personal MTs'!AS74&gt;1,IF('Personal MTs'!CS74="","-","Harap dikosongkan"),IF('Personal MTs'!CS74="","-",IF(('Personal MTs'!CS74)&gt;6,"Tidak Valid",IF(('Personal MTs'!CS74)&lt;1,"Tidak Valid",IF(VALUE('Personal MTs'!CS74)&lt;0,"Cek lagi","OK")))))))))</f>
        <v>-</v>
      </c>
      <c r="CT74" s="103" t="str">
        <f>IF(AND('Personal MTs'!AS74="",'Personal MTs'!CT74=""),"-",IF(AND('Personal MTs'!AS74=0,'Personal MTs'!CT74=""),"OK",IF(AND('Personal MTs'!AT74=1,'Personal MTs'!CT74=""),"Wajib Diisi",IF(AND('Personal MTs'!AT74&gt;1,'Personal MTs'!CT74=""),"OK",IF(AND('Personal MTs'!AT74&lt;&gt;1,'Personal MTs'!CT74&lt;&gt;""),"Harap Dikosongkan",IF(AND('Personal MTs'!AT74=1,'Personal MTs'!CT74&lt;&gt;""),IF(VALUE(RIGHT('Personal MTs'!CT74,4))&gt;2016,"Tahun cek lagi",IF(VALUE(RIGHT('Personal MTs'!CT74,4))&lt;2006,"Tahun cek lagi","OK")),"-"))))))</f>
        <v>-</v>
      </c>
      <c r="CU74" s="103" t="str">
        <f>IF(AND('Personal MTs'!AS74="",'Personal MTs'!CU74=""),"-",IF(AND('Personal MTs'!AS74=0,'Personal MTs'!CU74=""),"OK",IF(AND('Personal MTs'!AT74=1,'Personal MTs'!CU74=""),"Wajib Diisi",IF(AND('Personal MTs'!AT74&gt;1,'Personal MTs'!CT74=""),"OK",IF(AND('Personal MTs'!AT74&lt;&gt;1,'Personal MTs'!CU74&lt;&gt;""),"Harap Dikosongkan",IF(AND('Personal MTs'!AT74=1,'Personal MTs'!CU74&lt;&gt;""),IF(LEN('Personal MTs'!CU74)&gt;54,"Tidak Valid",IF(LEN('Personal MTs'!CU74)&lt;2,"Tidak Valid","OK")),"-"))))))</f>
        <v>-</v>
      </c>
      <c r="CV74" s="103" t="str">
        <f>IF(AND('Personal MTs'!AS74="",'Personal MTs'!CV74=""),"-",IF(AND('Personal MTs'!AS74=0,'Personal MTs'!CV74=""),"OK",IF(AND('Personal MTs'!AT74=1,'Personal MTs'!CV74=""),"Wajib Diisi",IF(AND('Personal MTs'!AT74&gt;1,'Personal MTs'!CV74=""),"OK",IF(AND('Personal MTs'!AT74&lt;&gt;1,'Personal MTs'!CV74&lt;&gt;""),"Harap Dikosongkan",IF(AND('Personal MTs'!AT74=1,'Personal MTs'!CV74&lt;&gt;""),IF(VALUE(RIGHT('Personal MTs'!CV74,4))&gt;2016,"Tahun cek lagi",IF(VALUE(RIGHT('Personal MTs'!CV74,4))&lt;2006,"Tahun cek lagi","OK")),"-"))))))</f>
        <v>-</v>
      </c>
      <c r="CW74" s="103" t="str">
        <f>IF(AND('Personal MTs'!AS74="",'Personal MTs'!CW74=""),"-",IF(AND('Personal MTs'!AS74=0,'Personal MTs'!CW74=""),"OK",IF(AND('Personal MTs'!AS74=1,'Personal MTs'!CW74=""),"Wajib Diisi",IF(AND('Personal MTs'!AS74&lt;&gt;1,'Personal MTs'!CW74&lt;&gt;""),"Harap Dikosongkan",IF(AND('Personal MTs'!AS74=1,'Personal MTs'!CW74&lt;&gt;""),IF(LEN('Personal MTs'!CW74)&gt;3,"Tidak Valid",IF(LEN('Personal MTs'!CW74)&lt;3,"Tidak Valid","OK")),"-")))))</f>
        <v>-</v>
      </c>
      <c r="CX74" s="103" t="str">
        <f>IF(AND('Personal MTs'!AS74="",'Personal MTs'!CX74=""),"-",IF(AND('Personal MTs'!AS74=0,'Personal MTs'!CX74=""),"OK",IF(AND('Personal MTs'!AS74=1,'Personal MTs'!CX74=""),"Wajib Diisi",IF(AND('Personal MTs'!AS74&lt;&gt;1,'Personal MTs'!CX74&lt;&gt;""),"Harap Dikosongkan",IF(AND('Personal MTs'!AS74=1,'Personal MTs'!CX74&lt;&gt;""),"OK","-")))))</f>
        <v>-</v>
      </c>
    </row>
    <row r="75" spans="1:102" s="23" customFormat="1" ht="15" customHeight="1">
      <c r="A75" s="30" t="str">
        <f>IF('Personal MTs'!A75="","-",IF(LEN('Personal MTs'!A75)&lt;&gt;12,"Tidak valid","OK"))</f>
        <v>-</v>
      </c>
      <c r="B75" s="30" t="str">
        <f>IF('Personal MTs'!B75="","-",IF(LEN('Personal MTs'!B75)&lt;&gt;8,"Tidak valid","OK"))</f>
        <v>-</v>
      </c>
      <c r="C75" s="31" t="str">
        <f>IF('Personal MTs'!C75="","-",IF(LEN('Personal MTs'!C75)&lt;5,"Cek lagi","OK"))</f>
        <v>-</v>
      </c>
      <c r="D75" s="30" t="str">
        <f>IF('Personal MTs'!D75="","-",IF('Personal MTs'!D75="MTsN","OK",IF('Personal MTs'!D75="MTsS","OK","Tidak valid")))</f>
        <v>-</v>
      </c>
      <c r="E75" s="30" t="str">
        <f>IF('Personal MTs'!E75="","-",IF(LEN('Personal MTs'!E75)&lt;5,"Cek lagi","OK"))</f>
        <v>-</v>
      </c>
      <c r="F75" s="30" t="str">
        <f>IF('Personal MTs'!F75="","-",IF(LEN('Personal MTs'!F75)&lt;4,"Cek lagi","OK"))</f>
        <v>-</v>
      </c>
      <c r="G75" s="30" t="str">
        <f>IF('Personal MTs'!G75="","-",IF(LEN('Personal MTs'!G75)&lt;4,"Cek lagi","OK"))</f>
        <v>-</v>
      </c>
      <c r="H75" s="30" t="str">
        <f>IF('Personal MTs'!H75="","-",IF(LEN('Personal MTs'!H75)&lt;4,"Cek lagi","OK"))</f>
        <v>-</v>
      </c>
      <c r="I75" s="30" t="str">
        <f>IF('Personal MTs'!I75="","-",IF(LEN('Personal MTs'!I75)&lt;4,"Cek lagi","OK"))</f>
        <v>-</v>
      </c>
      <c r="J75" s="30" t="str">
        <f>IF('Personal MTs'!J75="","-",IF(LEN('Personal MTs'!J75)&lt;&gt;5,"Tidak valid","OK"))</f>
        <v>-</v>
      </c>
      <c r="K75" s="30" t="str">
        <f>IF('Personal MTs'!K75="","-",IF(LEN('Personal MTs'!K75)&lt;&gt;18,"Tidak valid",IF(VALUE('Personal MTs'!K75)&lt;0,"Cek lagi","OK")))</f>
        <v>-</v>
      </c>
      <c r="L75" s="30" t="str">
        <f>IF('Personal MTs'!L75="","-",IF(LEN('Personal MTs'!L75)&lt;&gt;16,"Tidak valid","OK"))</f>
        <v>-</v>
      </c>
      <c r="M75" s="30" t="str">
        <f>IF('Personal MTs'!M75="","-",IF(LEN('Personal MTs'!M75)&lt;4,"Cek lagi","OK"))</f>
        <v>-</v>
      </c>
      <c r="N75" s="30" t="str">
        <f>IF('Personal MTs'!N75="","-",IF(LEN('Personal MTs'!N75)&lt;16,"Tidak valid","OK"))</f>
        <v>-</v>
      </c>
      <c r="O75" s="30" t="str">
        <f>IF('Personal MTs'!O75="","-",IF(LEN('Personal MTs'!O75)&lt;4,"Cek lagi","OK"))</f>
        <v>-</v>
      </c>
      <c r="P75" s="31" t="str">
        <f>IF('Personal MTs'!P75="","-",IF(VALUE(LEFT('Personal MTs'!P75,2))&gt;31,"Tanggal tidak valid",IF(VALUE(LEFT(RIGHT('Personal MTs'!P75,7),2))&gt;12,"Bulan tidak valid",IF(VALUE(RIGHT('Personal MTs'!P75,4))&gt;2000,"Umur terlalu muda",IF(VALUE(RIGHT('Personal MTs'!P75,4))&lt;1945,"Umur terlalu tua","OK")))))</f>
        <v>-</v>
      </c>
      <c r="Q75" s="30" t="str">
        <f>IF('Personal MTs'!Q75="","-",IF('Personal MTs'!Q75="L","OK",IF('Personal MTs'!Q75="P","OK","Tidak valid")))</f>
        <v>-</v>
      </c>
      <c r="R75" s="30" t="str">
        <f>IF('Personal MTs'!R75="","-",IF(LEN('Personal MTs'!R75)&lt;4,"Cek lagi","OK"))</f>
        <v>-</v>
      </c>
      <c r="S75" s="30" t="str">
        <f>IF('Personal MTs'!S75="","-",IF('Personal MTs'!S75&gt;9,"Tidak valid","OK"))</f>
        <v>-</v>
      </c>
      <c r="T75" s="30" t="str">
        <f>IF('Personal MTs'!S75="","-",IF('Personal MTs'!S75&gt;2,IF('Personal MTs'!T75="","Wajib Diisi",IF(VALUE('Personal MTs'!T75)&gt;18,"Tidak valid","OK")),IF('Personal MTs'!S75&lt;3,IF('Personal MTs'!T75="","OK","Harap dikosongkan"))))</f>
        <v>-</v>
      </c>
      <c r="U75" s="30" t="str">
        <f>IF('Personal MTs'!U75="","-",IF('Personal MTs'!U75&gt;2,"Tidak valid",IF('Personal MTs'!U75&lt;1,"Tidak valid","OK")))</f>
        <v>-</v>
      </c>
      <c r="V75" s="30" t="str">
        <f>IF('Personal MTs'!U75="",IF('Personal MTs'!V75="","-","Tidak valid"),IF('Personal MTs'!U75=2,IF('Personal MTs'!V75="","Wajib Diisi",IF(VALUE('Personal MTs'!V75)&gt;1,"Tidak valid","OK")),IF('Personal MTs'!U75=1,IF('Personal MTs'!V75="","OK","Harap dikosongkan"))))</f>
        <v>-</v>
      </c>
      <c r="W75" s="31" t="str">
        <f>IF('Personal MTs'!U75=1,"OK",IF('Personal MTs'!V75="",IF('Personal MTs'!W75&lt;&gt;"","Harap dikosongkan","-"),IF('Personal MTs'!V75=0,IF('Personal MTs'!W75&lt;&gt;"","Harap dikosongkan","OK"),IF('Personal MTs'!W75="","Wajib Diisi",IF(VALUE(LEFT('Personal MTs'!W75,2))&gt;31,"Tanggal tidak valid",IF(VALUE(LEFT(RIGHT('Personal MTs'!W75,7),2))&gt;12,"Bulan tidak valid",IF(VALUE(RIGHT('Personal MTs'!W75,4))&gt;2016,"Tahun cek lagi",IF(VALUE(RIGHT('Personal MTs'!W75,4))&lt;1990,"Tahun cek lagi","OK"))))))))</f>
        <v>-</v>
      </c>
      <c r="X75" s="30" t="str">
        <f>IF('Personal MTs'!U75="","-",IF('Personal MTs'!U75=1,IF('Personal MTs'!X75="","Wajib Diisi",IF(VALUE(LEFT('Personal MTs'!X75,2))&gt;14,"Tidak valid","OK")),IF('Personal MTs'!U75=2,(IF('Personal MTs'!V75&lt;1,IF('Personal MTs'!X75="","OK","Harap dikosongkan"),IF('Personal MTs'!X75="","Wajib Diisi",IF(VALUE(LEFT('Personal MTs'!X75,2))&gt;14,"Tidak valid","OK")))))))</f>
        <v>-</v>
      </c>
      <c r="Y75" s="31" t="str">
        <f>IF('Personal MTs'!U75="","-",IF('Personal MTs'!U75=2,"OK",IF('Personal MTs'!U75=1,IF('Personal MTs'!Y75="","Wajib Diisi",IF('Personal MTs'!Y75="","-",IF(VALUE(LEFT('Personal MTs'!Y75,2))&gt;31,"Tanggal tidak valid",IF(VALUE(LEFT(RIGHT('Personal MTs'!Y75,7),2))&gt;12,"Bulan tidak valid",IF(VALUE(RIGHT('Personal MTs'!Y75,4))&gt;2016,"Tahun cek lagi",IF(VALUE(RIGHT('Personal MTs'!Y75,4))&lt;1960,"Tahun cek lagi","OK")))))))))</f>
        <v>-</v>
      </c>
      <c r="Z75" s="31" t="str">
        <f>IF('Personal MTs'!Z75="","-",IF(VALUE(LEFT('Personal MTs'!Z75,2))&gt;31,"Tanggal tidak valid",IF(VALUE(LEFT(RIGHT('Personal MTs'!Z75,7),2))&gt;12,"Bulan tidak valid",IF(VALUE(RIGHT('Personal MTs'!Z75,4))&gt;2016,"Tahun cek lagi",IF(VALUE(RIGHT('Personal MTs'!Z75,4))&lt;1960,"Tahun cek lagi","OK")))))</f>
        <v>-</v>
      </c>
      <c r="AA75" s="31" t="str">
        <f>IF('Personal MTs'!AA75="","-",IF(VALUE(LEFT('Personal MTs'!AA75,2))&gt;31,"Tanggal tidak valid",IF(VALUE(LEFT(RIGHT('Personal MTs'!AA75,7),2))&gt;12,"Bulan tidak valid",IF(VALUE(RIGHT('Personal MTs'!AA75,4))&gt;2016,"Tahun cek lagi",IF(VALUE(RIGHT('Personal MTs'!AA75,4))&lt;1960,"Tahun cek lagi","OK")))))</f>
        <v>-</v>
      </c>
      <c r="AB75" s="30" t="str">
        <f>IF('Personal MTs'!AB75="","-",IF('Personal MTs'!AB75&gt;6,"Tidak valid",IF('Personal MTs'!AB75&lt;1,"Tidak valid","OK")))</f>
        <v>-</v>
      </c>
      <c r="AC75" s="30" t="str">
        <f>IF('Personal MTs'!AC75="","-",IF('Personal MTs'!AC75&gt;4,"Tidak valid",IF('Personal MTs'!AC75&lt;1,"Tidak valid","OK")))</f>
        <v>-</v>
      </c>
      <c r="AD75" s="30" t="str">
        <f>IF('Personal MTs'!AD75="","-",IF('Personal MTs'!AD75&gt;20000000,"Cek lagi","OK"))</f>
        <v>-</v>
      </c>
      <c r="AE75" s="30" t="str">
        <f>IF('Personal MTs'!AE75="","-",IF('Personal MTs'!AE75&gt;2,"Tidak valid",IF('Personal MTs'!AE75&lt;1,"Tidak valid","OK")))</f>
        <v>-</v>
      </c>
      <c r="AF75" s="30" t="str">
        <f>IF('Personal MTs'!AE75="",IF('Personal MTs'!AF75="","-","Harap dikosongkan"),IF('Personal MTs'!AE75=1,IF('Personal MTs'!AF75="","OK","Harap dikosongkan"),IF('Personal MTs'!AF75="","Wajib Diisi",IF('Personal MTs'!AF75&gt;8,"Tidak valid",IF('Personal MTs'!AF75&lt;1,"Tidak valid","OK")))))</f>
        <v>-</v>
      </c>
      <c r="AG75" s="53" t="str">
        <f>IF('Personal MTs'!AE75=1,IF('Personal MTs'!AG75="","OK","Harap dikosongkan"),IF('Personal MTs'!AF75="",IF('Personal MTs'!AF75="","-","Harap dikosongkan"),IF('Personal MTs'!AF75="",IF('Personal MTs'!AG75="","OK","Harap dikosongkan"),IF('Personal MTs'!AF75&lt;&gt;"",IF('Personal MTs'!AG75="","Wajib Diisi",IF(LEN('Personal MTs'!AG75)&lt;&gt;8,"Tidak valid","OK"))))))</f>
        <v>-</v>
      </c>
      <c r="AH75" s="30" t="str">
        <f>IF('Personal MTs'!AH75="","-",IF('Personal MTs'!AH75&gt;2,"Tidak valid",IF('Personal MTs'!AH75&lt;1,"Tidak valid","OK")))</f>
        <v>-</v>
      </c>
      <c r="AI75" s="30" t="str">
        <f>IF('Personal MTs'!AI75="","-",IF('Personal MTs'!AI75&gt;5,"Tidak valid",IF('Personal MTs'!AI75&lt;1,"Tidak valid","OK")))</f>
        <v>-</v>
      </c>
      <c r="AJ75" s="30" t="str">
        <f>IF('Personal MTs'!AH75="",IF('Personal MTs'!AJ75="","-","Kolom AA Wajib Diisi"),IF('Personal MTs'!AH75=1,IF('Personal MTs'!AJ75="","Wajib Diisi",IF(VALUE('Personal MTs'!AJ75)&gt;0,IF(VALUE('Personal MTs'!AJ75)&lt;34,"OK","Tidak valid"))),IF('Personal MTs'!AH75&gt;1,IF('Personal MTs'!AJ75="","OK","Harap dikosongkan"))))</f>
        <v>-</v>
      </c>
      <c r="AK75" s="30" t="str">
        <f>IF('Personal MTs'!AH75&amp;'Personal MTs'!AJ75&amp;'Personal MTs'!AK75="","-",IF(VALUE('Personal MTs'!AH75&amp;'Personal MTs'!AJ75&amp;'Personal MTs'!AK75)=2,"OK",IF('Personal MTs'!AJ75="",IF(VALUE('Personal MTs'!AK75)&gt;0,"Harap dikosongkan","-"),IF('Personal MTs'!AJ75&lt;&gt;"",IF(VALUE('Personal MTs'!AK75)&gt;0,IF(VALUE('Personal MTs'!AK75)&gt;50,"Cek lagi","OK"),"Wajib Diisi")))))</f>
        <v>-</v>
      </c>
      <c r="AL75" s="30" t="str">
        <f>IF('Personal MTs'!AH75="",IF('Personal MTs'!AL75="","-","Kolom Z Wajib Diisi"),IF('Personal MTs'!AH75=2,IF('Personal MTs'!AL75="","Wajib Diisi",IF(VALUE('Personal MTs'!AL75)&gt;0,IF(VALUE('Personal MTs'!AL75)&lt;9,"OK","Tidak valid"))),IF('Personal MTs'!AH75=1,IF('Personal MTs'!AL75="","OK","Harap dikosongkan"))))</f>
        <v>-</v>
      </c>
      <c r="AM75" s="30" t="str">
        <f>IF('Personal MTs'!AM75="","-",IF('Personal MTs'!AM75&gt;8,"Tidak valid","OK"))</f>
        <v>-</v>
      </c>
      <c r="AN75" s="30" t="str">
        <f>IF('Personal MTs'!AM75="",IF('Personal MTs'!AN75="","-",IF('Personal MTs'!AN75&lt;&gt;"","Kolom AC Wajib Diisi","OK")),IF('Personal MTs'!AM75&lt;&gt;"",IF('Personal MTs'!AN75="","Wajib Diisi",IF(VALUE('Personal MTs'!AN75)&gt;24,"Cek lagi","OK"))))</f>
        <v>-</v>
      </c>
      <c r="AO75" s="30" t="str">
        <f>IF('Personal MTs'!AO75="","-",IF('Personal MTs'!AO75&gt;8,"Tidak valid","OK"))</f>
        <v>-</v>
      </c>
      <c r="AP75" s="53" t="str">
        <f>IF('Personal MTs'!AO75="",IF('Personal MTs'!AP75="","-","Harap dikosongkan"),IF('Personal MTs'!AO75&lt;&gt;"",IF('Personal MTs'!AP75="","Wajib Diisi",IF(LEN('Personal MTs'!AP75)&lt;&gt;8,"Tidak valid","OK"))))</f>
        <v>-</v>
      </c>
      <c r="AQ75" s="30" t="str">
        <f>IF('Personal MTs'!AO75="",IF('Personal MTs'!AQ75="","-","Kolom AG Wajib Diisi"),IF('Personal MTs'!AO75&lt;9,IF('Personal MTs'!AQ75="","Wajib Diisi",IF(VALUE('Personal MTs'!AQ75)&lt;34,IF(VALUE('Personal MTs'!AQ75)&gt;0,"OK","Tidak valid")))))</f>
        <v>-</v>
      </c>
      <c r="AR75" s="30" t="str">
        <f>IF('Personal MTs'!AO75="",IF('Personal MTs'!AR75="","-",IF('Personal MTs'!AR75&lt;&gt;"","Kolom AG Wajib Diisi","OK")),IF('Personal MTs'!AO75&lt;&gt;"",IF('Personal MTs'!AR75="","Wajib Diisi",IF(VALUE('Personal MTs'!AR75)&gt;50,"Cek lagi","OK"))))</f>
        <v>-</v>
      </c>
      <c r="AS75" s="30" t="str">
        <f>IF('Personal MTs'!AS75="","-",IF('Personal MTs'!AS75&gt;1,"Tidak valid",IF('Personal MTs'!AS75&lt;0,"Tidak valid","OK")))</f>
        <v>-</v>
      </c>
      <c r="AT75" s="30" t="str">
        <f>IF('Personal MTs'!AS75="",IF('Personal MTs'!AT75&lt;&gt;"","Harap dikosongkan","-"),IF('Personal MTs'!AS75=0,IF('Personal MTs'!AT75&lt;&gt;"","Harap dikosongkan","OK"),IF('Personal MTs'!AT75="","Wajib Diisi",IF('Personal MTs'!AT75&gt;3,"Tidak valid",IF('Personal MTs'!AT75&lt;1,"Tidak valid","OK")))))</f>
        <v>-</v>
      </c>
      <c r="AU75" s="30" t="str">
        <f>IF('Personal MTs'!AS75="",IF('Personal MTs'!AU75&lt;&gt;"","Harap dikosongkan","-"),IF('Personal MTs'!AT75&lt;&gt;1,IF('Personal MTs'!AU75="","OK","Harap dikosongkan"),IF('Personal MTs'!AU75="","Wajib Diisi",IF('Personal MTs'!AU75&gt;2016,"Cek lagi",IF('Personal MTs'!AU75&lt;2005,"Cek lagi","OK")))))</f>
        <v>-</v>
      </c>
      <c r="AV75" s="30" t="str">
        <f>IF('Personal MTs'!AS75="",IF('Personal MTs'!AV75&lt;&gt;"","Harap dikosongkan","-"),IF('Personal MTs'!AT75&lt;&gt;1,IF('Personal MTs'!AV75="","OK","Harap dikosongkan"),IF('Personal MTs'!AV75="","Wajib Diisi",IF(VALUE('Personal MTs'!AV75)&gt;33,"Tidak valid",IF(VALUE('Personal MTs'!AV75)&lt;1,"Tidak valid","OK")))))</f>
        <v>-</v>
      </c>
      <c r="AW75" s="30" t="str">
        <f>IF('Personal MTs'!AS75="",IF('Personal MTs'!AW75="","-","Harap dikosongkan"),IF('Personal MTs'!AS75=0,IF('Personal MTs'!AW75="","OK","Harap dikosongkan"),IF('Personal MTs'!AT75="",IF('Personal MTs'!AW75="","-","Harap dikosongkan"),IF('Personal MTs'!AT75&lt;&gt;1,IF('Personal MTs'!AW75="","OK","Harap dikosongkan"),IF('Personal MTs'!AW75="","OK",IF(LEN('Personal MTs'!AW75)&lt;12,"Tidak valid",IF(LEN('Personal MTs'!AW75)&gt;14,"Tidak valid","OK")))))))</f>
        <v>-</v>
      </c>
      <c r="AX75" s="31" t="str">
        <f>IF('Personal MTs'!AS75="",IF('Personal MTs'!AX75="","-","Harap dikosongkan"),IF('Personal MTs'!AS75=0,IF('Personal MTs'!AX75="","OK","Harap dikosongkan"),IF('Personal MTs'!AT75="",IF('Personal MTs'!AX75="","-","Harap dikosongkan"),IF('Personal MTs'!AT75&lt;&gt;1,IF('Personal MTs'!AX75="","OK","Harap dikosongkan"),IF('Personal MTs'!AW75="",IF('Personal MTs'!AX75="","OK","Harap dikosongkan"),IF('Personal MTs'!AX75="","Wajib diisi",IF(LEN('Personal MTs'!AX75)&lt;5,"Cek lagi","OK")))))))</f>
        <v>-</v>
      </c>
      <c r="AY75" s="31" t="str">
        <f>IF('Personal MTs'!AS75="",IF('Personal MTs'!AY75="","-","Harap dikosongkan"),IF('Personal MTs'!AS75=0,IF('Personal MTs'!AY75="","OK","Harap dikosongkan"),IF('Personal MTs'!AT75="",IF('Personal MTs'!AY75="","-","Harap dikosongkan"),IF('Personal MTs'!AT75&lt;&gt;1,IF('Personal MTs'!AY75="","OK","Harap dikosongkan"),IF('Personal MTs'!AW75="",IF('Personal MTs'!AY75="","OK","Harap dikosongkan"),IF('Personal MTs'!AY75="","Wajib diisi",IF(VALUE(LEFT('Personal MTs'!AY75,2))&gt;31,"Tanggal tidak valid",IF(VALUE(LEFT(RIGHT('Personal MTs'!AY75,7),2))&gt;12,"Bulan tidak valid",IF(VALUE(RIGHT('Personal MTs'!AY75,4))&gt;2016,"Tahun cek lagi",IF(VALUE(RIGHT('Personal MTs'!AY75,4))&lt;2005,"Tahun cek lagi","OK"))))))))))</f>
        <v>-</v>
      </c>
      <c r="AZ75" s="30" t="str">
        <f>IF('Personal MTs'!AS75="",IF('Personal MTs'!AZ75="","-","Harap dikosongkan"),IF('Personal MTs'!AS75=0,IF('Personal MTs'!AZ75="","OK","Harap dikosongkan"),IF('Personal MTs'!AT75="",IF('Personal MTs'!AZ75="","-","Harap dikosongkan"),IF('Personal MTs'!AT75&lt;&gt;1,IF('Personal MTs'!AZ75="","OK","Harap dikosongkan"),IF('Personal MTs'!AW75="",IF('Personal MTs'!AZ75="","OK","Harap dikosongkan"),IF('Personal MTs'!AW75&lt;&gt;"",IF('Personal MTs'!AZ75="","Wajib diisi",IF('Personal MTs'!AZ75&gt;1,"Tidak valid","OK"))))))))</f>
        <v>-</v>
      </c>
      <c r="BA75" s="30" t="str">
        <f>IF('Personal MTs'!AS75="",IF('Personal MTs'!BA75="","-","Harap dikosongkan"),IF('Personal MTs'!AS75=0,IF('Personal MTs'!BA75="","OK","Harap dikosongkan"),IF('Personal MTs'!AT75="",IF('Personal MTs'!BA75="","-","Harap dikosongkan"),IF('Personal MTs'!AT75&lt;&gt;1,IF('Personal MTs'!BA75="","OK","Harap dikosongkan"),IF('Personal MTs'!AZ75=0,IF('Personal MTs'!BA75="","OK","Harap dikosongkan"),IF('Personal MTs'!AZ75=1,IF('Personal MTs'!BA75="","Wajib diisi",IF('Personal MTs'!AZ75="",IF('Personal MTs'!BA75="","-","Harap dikosongkan"),IF('Personal MTs'!AZ75=0,IF('Personal MTs'!BA75="","OK","Harap dikosongkan"),IF('Personal MTs'!BA75="","Wajib diisi",IF('Personal MTs'!BA75&gt;2016,"Tidak valid",IF('Personal MTs'!BA75&lt;2005,"Tidak valid",IF('Personal MTs'!BA75&gt;'Personal MTs'!BA75,"Cek lagi","OK")))))))))))))</f>
        <v>-</v>
      </c>
      <c r="BB75" s="30" t="str">
        <f>IF('Personal MTs'!AS75="",IF('Personal MTs'!BB75="","-","Harap dikosongkan"),IF('Personal MTs'!AS75=0,IF('Personal MTs'!BB75="","OK","Harap dikosongkan"),IF('Personal MTs'!AT75="",IF('Personal MTs'!BB75="","-","Harap dikosongkan"),IF('Personal MTs'!AT75&lt;&gt;1,IF('Personal MTs'!BB75="","OK","Harap dikosongkan"),IF('Personal MTs'!AZ75=0,IF('Personal MTs'!BB75="","OK","Harap dikosongkan"),IF('Personal MTs'!AZ75=1,IF('Personal MTs'!BB75="","Wajib diisi",IF('Personal MTs'!AZ75="",IF('Personal MTs'!BB75="","-","Harap dikosongkan"),IF('Personal MTs'!AZ75=0,IF('Personal MTs'!BB75="","OK","Harap dikosongkan"),IF('Personal MTs'!BB75="","Wajib diisi",IF('Personal MTs'!BB75&gt;20000000,"Cek lagi",IF('Personal MTs'!BB75&lt;100000,"Cek lagi","OK"))))))))))))</f>
        <v>-</v>
      </c>
      <c r="BC75" s="30" t="str">
        <f>IF('Personal MTs'!BC75="","-",IF('Personal MTs'!BC75&gt;1,"Tidak valid","OK"))</f>
        <v>-</v>
      </c>
      <c r="BD75" s="30" t="str">
        <f>IF('Personal MTs'!BC75="",IF('Personal MTs'!BD75="","-","Harap dikosongkan"),IF('Personal MTs'!BC75=0,IF('Personal MTs'!BD75="","OK","Harap dikosongkan"),IF('Personal MTs'!BD75="","Wajib Diisi",IF('Personal MTs'!BD75&gt;2016,"Tidak valid",IF('Personal MTs'!BD75&lt;2005,"Tidak valid","OK")))))</f>
        <v>-</v>
      </c>
      <c r="BE75" s="30" t="str">
        <f>IF('Personal MTs'!BC75="",IF('Personal MTs'!BE75="","-","Harap dikosongkan"),IF('Personal MTs'!BC75=0,IF('Personal MTs'!BE75="","OK","Harap dikosongkan"),IF('Personal MTs'!BE75="","Wajib Diisi",IF('Personal MTs'!BE75&gt;2000000,"Cek lagi",IF('Personal MTs'!BE75&lt;50000,"Cek lagi","OK")))))</f>
        <v>-</v>
      </c>
      <c r="BF75" s="30" t="str">
        <f>IF('Personal MTs'!BF75="","-",IF('Personal MTs'!BF75&gt;1,"Tidak valid","OK"))</f>
        <v>-</v>
      </c>
      <c r="BG75" s="30" t="str">
        <f>IF('Personal MTs'!BF75="",IF('Personal MTs'!BG75&lt;&gt;"","Harap dikosongkan","-"),IF('Personal MTs'!BF75=0,IF('Personal MTs'!BG75&lt;&gt;"","Harap dikosongkan","OK"),IF('Personal MTs'!BG75="","Wajib Diisi",IF('Personal MTs'!BG75&gt;4,"Tidak valid",IF('Personal MTs'!BG75&lt;1,"Tidak valid","OK")))))</f>
        <v>-</v>
      </c>
      <c r="BH75" s="30" t="str">
        <f>IF('Personal MTs'!BF75="",IF('Personal MTs'!BH75&lt;&gt;"","Harap dikosongkan","-"),IF('Personal MTs'!BF75=0,IF('Personal MTs'!BH75&lt;&gt;"","Harap dikosongkan","OK"),IF('Personal MTs'!BH75="","Wajib Diisi",IF('Personal MTs'!BH75&gt;4,"Tidak valid",IF('Personal MTs'!BH75&lt;1,"Tidak valid","OK")))))</f>
        <v>-</v>
      </c>
      <c r="BI75" s="30" t="str">
        <f>IF('Personal MTs'!BF75="",IF('Personal MTs'!BI75&lt;&gt;"","Harap dikosongkan","-"),IF('Personal MTs'!BF75=0,IF('Personal MTs'!BI75&lt;&gt;"","Harap dikosongkan","OK"),IF('Personal MTs'!BI75="","Wajib Diisi",IF('Personal MTs'!BI75&gt;2015,"Tidak valid",IF('Personal MTs'!BI75&lt;1980,"Tidak valid","OK")))))</f>
        <v>-</v>
      </c>
      <c r="BJ75" s="30" t="str">
        <f>IF('Personal MTs'!BJ75="","-",IF('Personal MTs'!BJ75&gt;1,"Tidak valid","OK"))</f>
        <v>-</v>
      </c>
      <c r="BK75" s="30" t="str">
        <f>IF('Personal MTs'!BJ75="",IF('Personal MTs'!BK75&lt;&gt;"","Kolom BJ harus diisi","-"),IF('Personal MTs'!BJ75=0,IF('Personal MTs'!BK75&lt;&gt;"","Harap dikosongkan","OK"),IF('Personal MTs'!BK75="","Wajib Diisi",IF('Personal MTs'!BK75&gt;2016,"Tidak valid",IF('Personal MTs'!BK75&lt;1980,"Tidak valid","OK")))))</f>
        <v>-</v>
      </c>
      <c r="BL75" s="30" t="str">
        <f>IF('Personal MTs'!BL75="","-",IF('Personal MTs'!BL75&gt;1,"Tidak valid","OK"))</f>
        <v>-</v>
      </c>
      <c r="BM75" s="30" t="str">
        <f>IF('Personal MTs'!BL75="",IF('Personal MTs'!BM75&lt;&gt;"","Kolom BL harus diisi","-"),IF('Personal MTs'!BL75=0,IF('Personal MTs'!BM75&lt;&gt;"","Harap dikosongkan","OK"),IF('Personal MTs'!BM75="","Wajib Diisi",IF('Personal MTs'!BM75&gt;2016,"Tidak valid",IF('Personal MTs'!BM75&lt;1980,"Tidak valid","OK")))))</f>
        <v>-</v>
      </c>
      <c r="BN75" s="30" t="str">
        <f>IF('Personal MTs'!BN75="","-",IF('Personal MTs'!BN75&gt;1,"Tidak valid","OK"))</f>
        <v>-</v>
      </c>
      <c r="BO75" s="30" t="str">
        <f>IF('Personal MTs'!BN75="",IF('Personal MTs'!BO75&lt;&gt;"","Kolom BN harus diisi","-"),IF('Personal MTs'!BN75=0,IF('Personal MTs'!BO75&lt;&gt;"","Harap dikosongkan","OK"),IF('Personal MTs'!BO75="","Wajib Diisi",IF('Personal MTs'!BO75&gt;2016,"Tidak valid",IF('Personal MTs'!BO75&lt;1980,"Tidak valid","OK")))))</f>
        <v>-</v>
      </c>
      <c r="BP75" s="30" t="str">
        <f>IF('Personal MTs'!BP75="","-",IF('Personal MTs'!BP75&gt;1,"Tidak valid","OK"))</f>
        <v>-</v>
      </c>
      <c r="BQ75" s="30" t="str">
        <f>IF('Personal MTs'!BP75="",IF('Personal MTs'!BQ75&lt;&gt;"","Kolom BP harus diisi","-"),IF('Personal MTs'!BP75=0,IF('Personal MTs'!BQ75&lt;&gt;"","Harap dikosongkan","OK"),IF('Personal MTs'!BQ75="","Wajib Diisi",IF('Personal MTs'!BQ75&gt;2016,"Tidak valid",IF('Personal MTs'!BQ75&lt;1980,"Tidak valid","OK")))))</f>
        <v>-</v>
      </c>
      <c r="BR75" s="30" t="str">
        <f>IF('Personal MTs'!BR75="","-",IF('Personal MTs'!BR75&gt;1,"Tidak valid","OK"))</f>
        <v>-</v>
      </c>
      <c r="BS75" s="30" t="str">
        <f>IF('Personal MTs'!BR75="",IF('Personal MTs'!BS75&lt;&gt;"","Kolom BR harus diisi","-"),IF('Personal MTs'!BR75=0,IF('Personal MTs'!BS75&lt;&gt;"","Harap dikosongkan","OK"),IF('Personal MTs'!BS75="","Wajib Diisi",IF('Personal MTs'!BS75&gt;2016,"Tidak valid",IF('Personal MTs'!BS75&lt;1980,"Tidak valid","OK")))))</f>
        <v>-</v>
      </c>
      <c r="BT75" s="30" t="str">
        <f>IF('Personal MTs'!BT75="","-",IF(LEN('Personal MTs'!BT75)&lt;5,"Cek lagi","OK"))</f>
        <v>-</v>
      </c>
      <c r="BU75" s="30" t="str">
        <f>IF('Personal MTs'!BU75="","-",IF(LEN('Personal MTs'!BU75)&lt;4,"Cek lagi","OK"))</f>
        <v>-</v>
      </c>
      <c r="BV75" s="30" t="str">
        <f>IF('Personal MTs'!BV75="","-",IF(LEN('Personal MTs'!BV75)&lt;4,"Cek lagi","OK"))</f>
        <v>-</v>
      </c>
      <c r="BW75" s="30" t="str">
        <f>IF('Personal MTs'!BW75="","-",IF(LEN('Personal MTs'!BW75)&lt;4,"Cek lagi","OK"))</f>
        <v>-</v>
      </c>
      <c r="BX75" s="30" t="str">
        <f>IF('Personal MTs'!BX75="","-",IF(LEN('Personal MTs'!BX75)&lt;4,"Cek lagi","OK"))</f>
        <v>-</v>
      </c>
      <c r="BY75" s="30" t="str">
        <f>IF('Personal MTs'!BY75="","-",IF(LEN('Personal MTs'!BY75)&lt;&gt;5,"Tidak valid","OK"))</f>
        <v>-</v>
      </c>
      <c r="BZ75" s="30" t="str">
        <f>IF('Personal MTs'!BZ75="","-",IF('Personal MTs'!BZ75&gt;5,"Tidak valid",IF('Personal MTs'!BZ75&lt;1,"Tidak valid","OK")))</f>
        <v>-</v>
      </c>
      <c r="CA75" s="30" t="str">
        <f>IF('Personal MTs'!CA75="","-",IF('Personal MTs'!CA75&gt;8,"Tidak valid",IF('Personal MTs'!CA75&lt;1,"Tidak valid","OK")))</f>
        <v>-</v>
      </c>
      <c r="CB75" s="30" t="str">
        <f>IF('Personal MTs'!CB75="","-",IF(LEN('Personal MTs'!CB75)&lt;9,"Cek lagi",IF(LEN('Personal MTs'!CB75)&gt;14,"Cek lagi","OK")))</f>
        <v>-</v>
      </c>
      <c r="CC75" s="103" t="str">
        <f>IF('Personal MTs'!CC75="","-",IF('Personal MTs'!CC75&gt;6,"Tidak valid",IF('Personal MTs'!CC75&lt;1,"Tidak valid","OK")))</f>
        <v>-</v>
      </c>
      <c r="CD75" s="103" t="str">
        <f>IF('Personal MTs'!CD75="","-",IF('Personal MTs'!CD75&gt;6,"Tidak valid",IF('Personal MTs'!CD75&lt;1,"Tidak valid","OK")))</f>
        <v>-</v>
      </c>
      <c r="CE75" s="103" t="str">
        <f>IF('Personal MTs'!S75="","-",IF('Personal MTs'!S75&lt;6,IF('Personal MTs'!CE75="","OK","Cek lagi Kolom S"),IF(AND('Personal MTs'!S75&lt;6,'Personal MTs'!CE75&lt;&gt;""),"Harap Dikosongkan",IF(AND('Personal MTs'!S75&lt;6,'Personal MTs'!CE75=""),"-",IF(AND('Personal MTs'!S75&gt;5,'Personal MTs'!CE75=""),"Wajib Diisi",IF(OR(AND('Personal MTs'!S75&gt;5,'Personal MTs'!CE75&lt;"01"),AND('Personal MTs'!S75&gt;5,'Personal MTs'!CE75&gt;"18")),"Tidak Valid","OK"))))))</f>
        <v>-</v>
      </c>
      <c r="CF75" s="103" t="str">
        <f>IF('Personal MTs'!S75="","-",IF('Personal MTs'!S75&lt;6,IF('Personal MTs'!CF75="","OK","Cek lagi Kolom S"),IF(AND('Personal MTs'!S75&lt;6,'Personal MTs'!CF75&lt;&gt;""),"Harap Dikosongkan",IF(AND('Personal MTs'!S75&lt;6,'Personal MTs'!CF75=""),"-",IF(AND('Personal MTs'!S75&gt;5,'Personal MTs'!CF75=""),"Wajib Diisi","OK")))))</f>
        <v>-</v>
      </c>
      <c r="CG75" s="103" t="str">
        <f>IF('Personal MTs'!S75="","-",IF('Personal MTs'!S75&lt;6,IF('Personal MTs'!CG75="","OK","Cek lagi Kolom S"),IF(AND('Personal MTs'!S75&lt;6,'Personal MTs'!CG75&lt;&gt;""),"Harap Dikosongkan",IF(AND('Personal MTs'!S75&lt;6,'Personal MTs'!CG75=""),"-",IF(AND('Personal MTs'!S75&gt;5,'Personal MTs'!CG75=""),"Wajib Diisi",IF(OR(AND('Personal MTs'!S75&gt;5,'Personal MTs'!CG75&lt;1980),AND('Personal MTs'!S75&gt;5,'Personal MTs'!CG75&gt;2016)),"Cek lagi","OK"))))))</f>
        <v>-</v>
      </c>
      <c r="CH75" s="103" t="str">
        <f>IF('Personal MTs'!S75="","-",IF('Personal MTs'!S75&lt;8,IF('Personal MTs'!CH75="","OK","Cek lagi Kolom S"),IF(AND('Personal MTs'!S75&lt;8,'Personal MTs'!CH75&lt;&gt;""),"Harap Dikosongkan",IF(AND('Personal MTs'!S75&lt;8,'Personal MTs'!CH75=""),"-",IF(AND('Personal MTs'!S75&gt;7,'Personal MTs'!CH75=""),"Wajib Diisi",IF(OR(AND('Personal MTs'!S75&gt;7,'Personal MTs'!CH75&lt;"01"),AND('Personal MTs'!S75&gt;7,'Personal MTs'!CH75&gt;"18")),"Tidak Valid","OK"))))))</f>
        <v>-</v>
      </c>
      <c r="CI75" s="103" t="str">
        <f>IF('Personal MTs'!S75="","-",IF('Personal MTs'!S75&lt;8,IF('Personal MTs'!CI75="","OK","Cek lagi Kolom S"),IF(AND('Personal MTs'!S75&lt;8,'Personal MTs'!CI75&lt;&gt;""),"Harap Dikosongkan",IF(AND('Personal MTs'!S75&lt;8,'Personal MTs'!CI75=""),"-",IF(AND('Personal MTs'!S75&gt;7,'Personal MTs'!CI75=""),"Wajib Diisi","OK")))))</f>
        <v>-</v>
      </c>
      <c r="CJ75" s="103" t="str">
        <f>IF('Personal MTs'!S75="","-",IF('Personal MTs'!S75&lt;8,IF('Personal MTs'!CJ75="","OK","Cek lagi Kolom S"),IF(AND('Personal MTs'!S75&lt;8,'Personal MTs'!CJ75&lt;&gt;""),"Harap Dikosongkan",IF(AND('Personal MTs'!S75&lt;8,'Personal MTs'!CJ75=""),"-",IF(AND('Personal MTs'!S75&gt;7,'Personal MTs'!CJ75=""),"Wajib Diisi",IF(OR(AND('Personal MTs'!S75&gt;7,'Personal MTs'!CJ75&lt;1980),AND('Personal MTs'!S75&gt;7,'Personal MTs'!CJ75&gt;2016)),"Cek lagi","OK"))))))</f>
        <v>-</v>
      </c>
      <c r="CK75" s="103" t="str">
        <f>IF('Personal MTs'!S75="","-",IF('Personal MTs'!S75&lt;9,IF('Personal MTs'!CK75="","OK","Cek lagi Kolom S"),IF(AND('Personal MTs'!S75&lt;9,'Personal MTs'!CK75&lt;&gt;""),"Harap Dikosongkan",IF(AND('Personal MTs'!S75&lt;9,'Personal MTs'!CK75=""),"-",IF(AND('Personal MTs'!S75&gt;8,'Personal MTs'!CK75=""),"Wajib Diisi",IF(OR(AND('Personal MTs'!S75&gt;8,'Personal MTs'!CK75&lt;"01"),AND('Personal MTs'!S75&gt;8,'Personal MTs'!CK75&gt;"18")),"Tidak Valid","OK"))))))</f>
        <v>-</v>
      </c>
      <c r="CL75" s="103" t="str">
        <f>IF('Personal MTs'!S75="","-",IF('Personal MTs'!S75&lt;9,IF('Personal MTs'!CL75="","OK","Cek lagi Kolom S"),IF(AND('Personal MTs'!S75&lt;9,'Personal MTs'!CL75&lt;&gt;""),"Harap Dikosongkan",IF(AND('Personal MTs'!S75&lt;9,'Personal MTs'!CL75=""),"-",IF(AND('Personal MTs'!S75&gt;8,'Personal MTs'!CL75=""),"Wajib Diisi","OK")))))</f>
        <v>-</v>
      </c>
      <c r="CM75" s="103" t="str">
        <f>IF('Personal MTs'!S75="","-",IF('Personal MTs'!S75&lt;9,IF('Personal MTs'!CM75="","OK","Cek lagi Kolom S"),IF(AND('Personal MTs'!S75&lt;9,'Personal MTs'!CM75&lt;&gt;""),"Harap Dikosongkan",IF(AND('Personal MTs'!S75&lt;9,'Personal MTs'!CM75=""),"-",IF(AND('Personal MTs'!S75&gt;8,'Personal MTs'!CM75=""),"Wajib Diisi",IF(OR(AND('Personal MTs'!S75&gt;8,'Personal MTs'!CM75&lt;1980),AND('Personal MTs'!S75&gt;8,'Personal MTs'!CM75&gt;2016)),"Cek lagi","OK"))))))</f>
        <v>-</v>
      </c>
      <c r="CN75" s="103" t="str">
        <f>IF(AND('Personal MTs'!AH75=1,'Personal MTs'!U75=2,'Personal MTs'!AC75=1),IF(AND('Personal MTs'!AH75=1,'Personal MTs'!U75=2,'Personal MTs'!AC75=1,'Personal MTs'!CN75=""),"Wajib Diisi",IF(AND('Personal MTs'!AH75=1,'Personal MTs'!U75=2,'Personal MTs'!AC75=1,'Personal MTs'!CN75&lt;&gt;""),"OK","-")),IF('Personal MTs'!CN75&lt;&gt;"","Harap Dikosongkan","-"))</f>
        <v>-</v>
      </c>
      <c r="CO75" s="103" t="str">
        <f>IF(AND('Personal MTs'!AH75=1,'Personal MTs'!U75=2,'Personal MTs'!AC75=1),IF('Personal MTs'!CO75="","Wajib Diisi",IF(VALUE(RIGHT('Personal MTs'!CO75,4))&gt;2016,"Tahun cek lagi",IF(VALUE(RIGHT('Personal MTs'!CO75,4))&lt;1961,"Tahun cek lagi","OK"))),IF('Personal MTs'!CO75&lt;&gt;"","Harap dikosongkan","-"))</f>
        <v>-</v>
      </c>
      <c r="CP75" s="103" t="str">
        <f>IF(AND('Personal MTs'!AH75=1,'Personal MTs'!U75=2,'Personal MTs'!AC75=1,'Personal MTs'!V75=1),IF(AND('Personal MTs'!AH75=1,'Personal MTs'!U75=2,'Personal MTs'!AC75=1,'Personal MTs'!CP75="",,'Personal MTs'!V75=1),"Wajib Diisi",IF(AND('Personal MTs'!AH75=1,'Personal MTs'!U75=2,'Personal MTs'!AC75=1,'Personal MTs'!CP75&lt;&gt;"",'Personal MTs'!V75=1),"OK","-")),IF('Personal MTs'!CP75&lt;&gt;"","Harap Dikosongkan","-"))</f>
        <v>-</v>
      </c>
      <c r="CQ75" s="103" t="str">
        <f>IF(AND('Personal MTs'!AH75=1,'Personal MTs'!U75=2,'Personal MTs'!AC75=1,'Personal MTs'!V75=1),IF('Personal MTs'!CQ75="","Wajib Diisi",IF(VALUE(RIGHT('Personal MTs'!CQ75,4))&gt;2016,"Tahun cek lagi",IF(VALUE(RIGHT('Personal MTs'!CQ75,4))&lt;2006,"Tahun cek lagi","OK"))),IF('Personal MTs'!CQ75&lt;&gt;"","Harap dikosongkan","-"))</f>
        <v>-</v>
      </c>
      <c r="CR75" s="103" t="str">
        <f>IF(AND('Personal MTs'!AS75="",'Personal MTs'!CR75=""),"-",IF(AND('Personal MTs'!AS75=0,'Personal MTs'!CR75=""),"OK",IF(AND('Personal MTs'!AS75=1,'Personal MTs'!CR75=""),"Wajib Diisi",IF('Personal MTs'!AS75="",IF('Personal MTs'!CR75&lt;&gt;"","Harap dikosongkan","-"),IF('Personal MTs'!AS75&gt;1,IF('Personal MTs'!CR75="","-","Harap dikosongkan"),IF('Personal MTs'!CR75="","-",IF(LEN('Personal MTs'!CR75)&gt;54,"Tidak valid",IF(LEN('Personal MTs'!CR75)&lt;2,"Tidak valid",IF(VALUE('Personal MTs'!CR75)&lt;0,"Cek lagi","OK")))))))))</f>
        <v>-</v>
      </c>
      <c r="CS75" s="103" t="str">
        <f>IF(AND('Personal MTs'!AS75="",'Personal MTs'!CS75=""),"-",IF(AND('Personal MTs'!AS75=0,'Personal MTs'!CS75=""),"OK",IF(AND('Personal MTs'!AS75=1,'Personal MTs'!CS75=""),"Wajib Diisi",IF(OR('Personal MTs'!AS75="",'Personal MTs'!AS75=0),IF('Personal MTs'!CS75&lt;&gt;"","Harap dikosongkan","-"),IF('Personal MTs'!AS75&gt;1,IF('Personal MTs'!CS75="","-","Harap dikosongkan"),IF('Personal MTs'!CS75="","-",IF(('Personal MTs'!CS75)&gt;6,"Tidak Valid",IF(('Personal MTs'!CS75)&lt;1,"Tidak Valid",IF(VALUE('Personal MTs'!CS75)&lt;0,"Cek lagi","OK")))))))))</f>
        <v>-</v>
      </c>
      <c r="CT75" s="103" t="str">
        <f>IF(AND('Personal MTs'!AS75="",'Personal MTs'!CT75=""),"-",IF(AND('Personal MTs'!AS75=0,'Personal MTs'!CT75=""),"OK",IF(AND('Personal MTs'!AT75=1,'Personal MTs'!CT75=""),"Wajib Diisi",IF(AND('Personal MTs'!AT75&gt;1,'Personal MTs'!CT75=""),"OK",IF(AND('Personal MTs'!AT75&lt;&gt;1,'Personal MTs'!CT75&lt;&gt;""),"Harap Dikosongkan",IF(AND('Personal MTs'!AT75=1,'Personal MTs'!CT75&lt;&gt;""),IF(VALUE(RIGHT('Personal MTs'!CT75,4))&gt;2016,"Tahun cek lagi",IF(VALUE(RIGHT('Personal MTs'!CT75,4))&lt;2006,"Tahun cek lagi","OK")),"-"))))))</f>
        <v>-</v>
      </c>
      <c r="CU75" s="103" t="str">
        <f>IF(AND('Personal MTs'!AS75="",'Personal MTs'!CU75=""),"-",IF(AND('Personal MTs'!AS75=0,'Personal MTs'!CU75=""),"OK",IF(AND('Personal MTs'!AT75=1,'Personal MTs'!CU75=""),"Wajib Diisi",IF(AND('Personal MTs'!AT75&gt;1,'Personal MTs'!CT75=""),"OK",IF(AND('Personal MTs'!AT75&lt;&gt;1,'Personal MTs'!CU75&lt;&gt;""),"Harap Dikosongkan",IF(AND('Personal MTs'!AT75=1,'Personal MTs'!CU75&lt;&gt;""),IF(LEN('Personal MTs'!CU75)&gt;54,"Tidak Valid",IF(LEN('Personal MTs'!CU75)&lt;2,"Tidak Valid","OK")),"-"))))))</f>
        <v>-</v>
      </c>
      <c r="CV75" s="103" t="str">
        <f>IF(AND('Personal MTs'!AS75="",'Personal MTs'!CV75=""),"-",IF(AND('Personal MTs'!AS75=0,'Personal MTs'!CV75=""),"OK",IF(AND('Personal MTs'!AT75=1,'Personal MTs'!CV75=""),"Wajib Diisi",IF(AND('Personal MTs'!AT75&gt;1,'Personal MTs'!CV75=""),"OK",IF(AND('Personal MTs'!AT75&lt;&gt;1,'Personal MTs'!CV75&lt;&gt;""),"Harap Dikosongkan",IF(AND('Personal MTs'!AT75=1,'Personal MTs'!CV75&lt;&gt;""),IF(VALUE(RIGHT('Personal MTs'!CV75,4))&gt;2016,"Tahun cek lagi",IF(VALUE(RIGHT('Personal MTs'!CV75,4))&lt;2006,"Tahun cek lagi","OK")),"-"))))))</f>
        <v>-</v>
      </c>
      <c r="CW75" s="103" t="str">
        <f>IF(AND('Personal MTs'!AS75="",'Personal MTs'!CW75=""),"-",IF(AND('Personal MTs'!AS75=0,'Personal MTs'!CW75=""),"OK",IF(AND('Personal MTs'!AS75=1,'Personal MTs'!CW75=""),"Wajib Diisi",IF(AND('Personal MTs'!AS75&lt;&gt;1,'Personal MTs'!CW75&lt;&gt;""),"Harap Dikosongkan",IF(AND('Personal MTs'!AS75=1,'Personal MTs'!CW75&lt;&gt;""),IF(LEN('Personal MTs'!CW75)&gt;3,"Tidak Valid",IF(LEN('Personal MTs'!CW75)&lt;3,"Tidak Valid","OK")),"-")))))</f>
        <v>-</v>
      </c>
      <c r="CX75" s="103" t="str">
        <f>IF(AND('Personal MTs'!AS75="",'Personal MTs'!CX75=""),"-",IF(AND('Personal MTs'!AS75=0,'Personal MTs'!CX75=""),"OK",IF(AND('Personal MTs'!AS75=1,'Personal MTs'!CX75=""),"Wajib Diisi",IF(AND('Personal MTs'!AS75&lt;&gt;1,'Personal MTs'!CX75&lt;&gt;""),"Harap Dikosongkan",IF(AND('Personal MTs'!AS75=1,'Personal MTs'!CX75&lt;&gt;""),"OK","-")))))</f>
        <v>-</v>
      </c>
    </row>
    <row r="76" spans="1:102" s="23" customFormat="1" ht="15" customHeight="1">
      <c r="A76" s="30" t="str">
        <f>IF('Personal MTs'!A76="","-",IF(LEN('Personal MTs'!A76)&lt;&gt;12,"Tidak valid","OK"))</f>
        <v>-</v>
      </c>
      <c r="B76" s="30" t="str">
        <f>IF('Personal MTs'!B76="","-",IF(LEN('Personal MTs'!B76)&lt;&gt;8,"Tidak valid","OK"))</f>
        <v>-</v>
      </c>
      <c r="C76" s="31" t="str">
        <f>IF('Personal MTs'!C76="","-",IF(LEN('Personal MTs'!C76)&lt;5,"Cek lagi","OK"))</f>
        <v>-</v>
      </c>
      <c r="D76" s="30" t="str">
        <f>IF('Personal MTs'!D76="","-",IF('Personal MTs'!D76="MTsN","OK",IF('Personal MTs'!D76="MTsS","OK","Tidak valid")))</f>
        <v>-</v>
      </c>
      <c r="E76" s="30" t="str">
        <f>IF('Personal MTs'!E76="","-",IF(LEN('Personal MTs'!E76)&lt;5,"Cek lagi","OK"))</f>
        <v>-</v>
      </c>
      <c r="F76" s="30" t="str">
        <f>IF('Personal MTs'!F76="","-",IF(LEN('Personal MTs'!F76)&lt;4,"Cek lagi","OK"))</f>
        <v>-</v>
      </c>
      <c r="G76" s="30" t="str">
        <f>IF('Personal MTs'!G76="","-",IF(LEN('Personal MTs'!G76)&lt;4,"Cek lagi","OK"))</f>
        <v>-</v>
      </c>
      <c r="H76" s="30" t="str">
        <f>IF('Personal MTs'!H76="","-",IF(LEN('Personal MTs'!H76)&lt;4,"Cek lagi","OK"))</f>
        <v>-</v>
      </c>
      <c r="I76" s="30" t="str">
        <f>IF('Personal MTs'!I76="","-",IF(LEN('Personal MTs'!I76)&lt;4,"Cek lagi","OK"))</f>
        <v>-</v>
      </c>
      <c r="J76" s="30" t="str">
        <f>IF('Personal MTs'!J76="","-",IF(LEN('Personal MTs'!J76)&lt;&gt;5,"Tidak valid","OK"))</f>
        <v>-</v>
      </c>
      <c r="K76" s="30" t="str">
        <f>IF('Personal MTs'!K76="","-",IF(LEN('Personal MTs'!K76)&lt;&gt;18,"Tidak valid",IF(VALUE('Personal MTs'!K76)&lt;0,"Cek lagi","OK")))</f>
        <v>-</v>
      </c>
      <c r="L76" s="30" t="str">
        <f>IF('Personal MTs'!L76="","-",IF(LEN('Personal MTs'!L76)&lt;&gt;16,"Tidak valid","OK"))</f>
        <v>-</v>
      </c>
      <c r="M76" s="30" t="str">
        <f>IF('Personal MTs'!M76="","-",IF(LEN('Personal MTs'!M76)&lt;4,"Cek lagi","OK"))</f>
        <v>-</v>
      </c>
      <c r="N76" s="30" t="str">
        <f>IF('Personal MTs'!N76="","-",IF(LEN('Personal MTs'!N76)&lt;16,"Tidak valid","OK"))</f>
        <v>-</v>
      </c>
      <c r="O76" s="30" t="str">
        <f>IF('Personal MTs'!O76="","-",IF(LEN('Personal MTs'!O76)&lt;4,"Cek lagi","OK"))</f>
        <v>-</v>
      </c>
      <c r="P76" s="31" t="str">
        <f>IF('Personal MTs'!P76="","-",IF(VALUE(LEFT('Personal MTs'!P76,2))&gt;31,"Tanggal tidak valid",IF(VALUE(LEFT(RIGHT('Personal MTs'!P76,7),2))&gt;12,"Bulan tidak valid",IF(VALUE(RIGHT('Personal MTs'!P76,4))&gt;2000,"Umur terlalu muda",IF(VALUE(RIGHT('Personal MTs'!P76,4))&lt;1945,"Umur terlalu tua","OK")))))</f>
        <v>-</v>
      </c>
      <c r="Q76" s="30" t="str">
        <f>IF('Personal MTs'!Q76="","-",IF('Personal MTs'!Q76="L","OK",IF('Personal MTs'!Q76="P","OK","Tidak valid")))</f>
        <v>-</v>
      </c>
      <c r="R76" s="30" t="str">
        <f>IF('Personal MTs'!R76="","-",IF(LEN('Personal MTs'!R76)&lt;4,"Cek lagi","OK"))</f>
        <v>-</v>
      </c>
      <c r="S76" s="30" t="str">
        <f>IF('Personal MTs'!S76="","-",IF('Personal MTs'!S76&gt;9,"Tidak valid","OK"))</f>
        <v>-</v>
      </c>
      <c r="T76" s="30" t="str">
        <f>IF('Personal MTs'!S76="","-",IF('Personal MTs'!S76&gt;2,IF('Personal MTs'!T76="","Wajib Diisi",IF(VALUE('Personal MTs'!T76)&gt;18,"Tidak valid","OK")),IF('Personal MTs'!S76&lt;3,IF('Personal MTs'!T76="","OK","Harap dikosongkan"))))</f>
        <v>-</v>
      </c>
      <c r="U76" s="30" t="str">
        <f>IF('Personal MTs'!U76="","-",IF('Personal MTs'!U76&gt;2,"Tidak valid",IF('Personal MTs'!U76&lt;1,"Tidak valid","OK")))</f>
        <v>-</v>
      </c>
      <c r="V76" s="30" t="str">
        <f>IF('Personal MTs'!U76="",IF('Personal MTs'!V76="","-","Tidak valid"),IF('Personal MTs'!U76=2,IF('Personal MTs'!V76="","Wajib Diisi",IF(VALUE('Personal MTs'!V76)&gt;1,"Tidak valid","OK")),IF('Personal MTs'!U76=1,IF('Personal MTs'!V76="","OK","Harap dikosongkan"))))</f>
        <v>-</v>
      </c>
      <c r="W76" s="31" t="str">
        <f>IF('Personal MTs'!U76=1,"OK",IF('Personal MTs'!V76="",IF('Personal MTs'!W76&lt;&gt;"","Harap dikosongkan","-"),IF('Personal MTs'!V76=0,IF('Personal MTs'!W76&lt;&gt;"","Harap dikosongkan","OK"),IF('Personal MTs'!W76="","Wajib Diisi",IF(VALUE(LEFT('Personal MTs'!W76,2))&gt;31,"Tanggal tidak valid",IF(VALUE(LEFT(RIGHT('Personal MTs'!W76,7),2))&gt;12,"Bulan tidak valid",IF(VALUE(RIGHT('Personal MTs'!W76,4))&gt;2016,"Tahun cek lagi",IF(VALUE(RIGHT('Personal MTs'!W76,4))&lt;1990,"Tahun cek lagi","OK"))))))))</f>
        <v>-</v>
      </c>
      <c r="X76" s="30" t="str">
        <f>IF('Personal MTs'!U76="","-",IF('Personal MTs'!U76=1,IF('Personal MTs'!X76="","Wajib Diisi",IF(VALUE(LEFT('Personal MTs'!X76,2))&gt;14,"Tidak valid","OK")),IF('Personal MTs'!U76=2,(IF('Personal MTs'!V76&lt;1,IF('Personal MTs'!X76="","OK","Harap dikosongkan"),IF('Personal MTs'!X76="","Wajib Diisi",IF(VALUE(LEFT('Personal MTs'!X76,2))&gt;14,"Tidak valid","OK")))))))</f>
        <v>-</v>
      </c>
      <c r="Y76" s="31" t="str">
        <f>IF('Personal MTs'!U76="","-",IF('Personal MTs'!U76=2,"OK",IF('Personal MTs'!U76=1,IF('Personal MTs'!Y76="","Wajib Diisi",IF('Personal MTs'!Y76="","-",IF(VALUE(LEFT('Personal MTs'!Y76,2))&gt;31,"Tanggal tidak valid",IF(VALUE(LEFT(RIGHT('Personal MTs'!Y76,7),2))&gt;12,"Bulan tidak valid",IF(VALUE(RIGHT('Personal MTs'!Y76,4))&gt;2016,"Tahun cek lagi",IF(VALUE(RIGHT('Personal MTs'!Y76,4))&lt;1960,"Tahun cek lagi","OK")))))))))</f>
        <v>-</v>
      </c>
      <c r="Z76" s="31" t="str">
        <f>IF('Personal MTs'!Z76="","-",IF(VALUE(LEFT('Personal MTs'!Z76,2))&gt;31,"Tanggal tidak valid",IF(VALUE(LEFT(RIGHT('Personal MTs'!Z76,7),2))&gt;12,"Bulan tidak valid",IF(VALUE(RIGHT('Personal MTs'!Z76,4))&gt;2016,"Tahun cek lagi",IF(VALUE(RIGHT('Personal MTs'!Z76,4))&lt;1960,"Tahun cek lagi","OK")))))</f>
        <v>-</v>
      </c>
      <c r="AA76" s="31" t="str">
        <f>IF('Personal MTs'!AA76="","-",IF(VALUE(LEFT('Personal MTs'!AA76,2))&gt;31,"Tanggal tidak valid",IF(VALUE(LEFT(RIGHT('Personal MTs'!AA76,7),2))&gt;12,"Bulan tidak valid",IF(VALUE(RIGHT('Personal MTs'!AA76,4))&gt;2016,"Tahun cek lagi",IF(VALUE(RIGHT('Personal MTs'!AA76,4))&lt;1960,"Tahun cek lagi","OK")))))</f>
        <v>-</v>
      </c>
      <c r="AB76" s="30" t="str">
        <f>IF('Personal MTs'!AB76="","-",IF('Personal MTs'!AB76&gt;6,"Tidak valid",IF('Personal MTs'!AB76&lt;1,"Tidak valid","OK")))</f>
        <v>-</v>
      </c>
      <c r="AC76" s="30" t="str">
        <f>IF('Personal MTs'!AC76="","-",IF('Personal MTs'!AC76&gt;4,"Tidak valid",IF('Personal MTs'!AC76&lt;1,"Tidak valid","OK")))</f>
        <v>-</v>
      </c>
      <c r="AD76" s="30" t="str">
        <f>IF('Personal MTs'!AD76="","-",IF('Personal MTs'!AD76&gt;20000000,"Cek lagi","OK"))</f>
        <v>-</v>
      </c>
      <c r="AE76" s="30" t="str">
        <f>IF('Personal MTs'!AE76="","-",IF('Personal MTs'!AE76&gt;2,"Tidak valid",IF('Personal MTs'!AE76&lt;1,"Tidak valid","OK")))</f>
        <v>-</v>
      </c>
      <c r="AF76" s="30" t="str">
        <f>IF('Personal MTs'!AE76="",IF('Personal MTs'!AF76="","-","Harap dikosongkan"),IF('Personal MTs'!AE76=1,IF('Personal MTs'!AF76="","OK","Harap dikosongkan"),IF('Personal MTs'!AF76="","Wajib Diisi",IF('Personal MTs'!AF76&gt;8,"Tidak valid",IF('Personal MTs'!AF76&lt;1,"Tidak valid","OK")))))</f>
        <v>-</v>
      </c>
      <c r="AG76" s="53" t="str">
        <f>IF('Personal MTs'!AE76=1,IF('Personal MTs'!AG76="","OK","Harap dikosongkan"),IF('Personal MTs'!AF76="",IF('Personal MTs'!AF76="","-","Harap dikosongkan"),IF('Personal MTs'!AF76="",IF('Personal MTs'!AG76="","OK","Harap dikosongkan"),IF('Personal MTs'!AF76&lt;&gt;"",IF('Personal MTs'!AG76="","Wajib Diisi",IF(LEN('Personal MTs'!AG76)&lt;&gt;8,"Tidak valid","OK"))))))</f>
        <v>-</v>
      </c>
      <c r="AH76" s="30" t="str">
        <f>IF('Personal MTs'!AH76="","-",IF('Personal MTs'!AH76&gt;2,"Tidak valid",IF('Personal MTs'!AH76&lt;1,"Tidak valid","OK")))</f>
        <v>-</v>
      </c>
      <c r="AI76" s="30" t="str">
        <f>IF('Personal MTs'!AI76="","-",IF('Personal MTs'!AI76&gt;5,"Tidak valid",IF('Personal MTs'!AI76&lt;1,"Tidak valid","OK")))</f>
        <v>-</v>
      </c>
      <c r="AJ76" s="30" t="str">
        <f>IF('Personal MTs'!AH76="",IF('Personal MTs'!AJ76="","-","Kolom AA Wajib Diisi"),IF('Personal MTs'!AH76=1,IF('Personal MTs'!AJ76="","Wajib Diisi",IF(VALUE('Personal MTs'!AJ76)&gt;0,IF(VALUE('Personal MTs'!AJ76)&lt;34,"OK","Tidak valid"))),IF('Personal MTs'!AH76&gt;1,IF('Personal MTs'!AJ76="","OK","Harap dikosongkan"))))</f>
        <v>-</v>
      </c>
      <c r="AK76" s="30" t="str">
        <f>IF('Personal MTs'!AH76&amp;'Personal MTs'!AJ76&amp;'Personal MTs'!AK76="","-",IF(VALUE('Personal MTs'!AH76&amp;'Personal MTs'!AJ76&amp;'Personal MTs'!AK76)=2,"OK",IF('Personal MTs'!AJ76="",IF(VALUE('Personal MTs'!AK76)&gt;0,"Harap dikosongkan","-"),IF('Personal MTs'!AJ76&lt;&gt;"",IF(VALUE('Personal MTs'!AK76)&gt;0,IF(VALUE('Personal MTs'!AK76)&gt;50,"Cek lagi","OK"),"Wajib Diisi")))))</f>
        <v>-</v>
      </c>
      <c r="AL76" s="30" t="str">
        <f>IF('Personal MTs'!AH76="",IF('Personal MTs'!AL76="","-","Kolom Z Wajib Diisi"),IF('Personal MTs'!AH76=2,IF('Personal MTs'!AL76="","Wajib Diisi",IF(VALUE('Personal MTs'!AL76)&gt;0,IF(VALUE('Personal MTs'!AL76)&lt;9,"OK","Tidak valid"))),IF('Personal MTs'!AH76=1,IF('Personal MTs'!AL76="","OK","Harap dikosongkan"))))</f>
        <v>-</v>
      </c>
      <c r="AM76" s="30" t="str">
        <f>IF('Personal MTs'!AM76="","-",IF('Personal MTs'!AM76&gt;8,"Tidak valid","OK"))</f>
        <v>-</v>
      </c>
      <c r="AN76" s="30" t="str">
        <f>IF('Personal MTs'!AM76="",IF('Personal MTs'!AN76="","-",IF('Personal MTs'!AN76&lt;&gt;"","Kolom AC Wajib Diisi","OK")),IF('Personal MTs'!AM76&lt;&gt;"",IF('Personal MTs'!AN76="","Wajib Diisi",IF(VALUE('Personal MTs'!AN76)&gt;24,"Cek lagi","OK"))))</f>
        <v>-</v>
      </c>
      <c r="AO76" s="30" t="str">
        <f>IF('Personal MTs'!AO76="","-",IF('Personal MTs'!AO76&gt;8,"Tidak valid","OK"))</f>
        <v>-</v>
      </c>
      <c r="AP76" s="53" t="str">
        <f>IF('Personal MTs'!AO76="",IF('Personal MTs'!AP76="","-","Harap dikosongkan"),IF('Personal MTs'!AO76&lt;&gt;"",IF('Personal MTs'!AP76="","Wajib Diisi",IF(LEN('Personal MTs'!AP76)&lt;&gt;8,"Tidak valid","OK"))))</f>
        <v>-</v>
      </c>
      <c r="AQ76" s="30" t="str">
        <f>IF('Personal MTs'!AO76="",IF('Personal MTs'!AQ76="","-","Kolom AG Wajib Diisi"),IF('Personal MTs'!AO76&lt;9,IF('Personal MTs'!AQ76="","Wajib Diisi",IF(VALUE('Personal MTs'!AQ76)&lt;34,IF(VALUE('Personal MTs'!AQ76)&gt;0,"OK","Tidak valid")))))</f>
        <v>-</v>
      </c>
      <c r="AR76" s="30" t="str">
        <f>IF('Personal MTs'!AO76="",IF('Personal MTs'!AR76="","-",IF('Personal MTs'!AR76&lt;&gt;"","Kolom AG Wajib Diisi","OK")),IF('Personal MTs'!AO76&lt;&gt;"",IF('Personal MTs'!AR76="","Wajib Diisi",IF(VALUE('Personal MTs'!AR76)&gt;50,"Cek lagi","OK"))))</f>
        <v>-</v>
      </c>
      <c r="AS76" s="30" t="str">
        <f>IF('Personal MTs'!AS76="","-",IF('Personal MTs'!AS76&gt;1,"Tidak valid",IF('Personal MTs'!AS76&lt;0,"Tidak valid","OK")))</f>
        <v>-</v>
      </c>
      <c r="AT76" s="30" t="str">
        <f>IF('Personal MTs'!AS76="",IF('Personal MTs'!AT76&lt;&gt;"","Harap dikosongkan","-"),IF('Personal MTs'!AS76=0,IF('Personal MTs'!AT76&lt;&gt;"","Harap dikosongkan","OK"),IF('Personal MTs'!AT76="","Wajib Diisi",IF('Personal MTs'!AT76&gt;3,"Tidak valid",IF('Personal MTs'!AT76&lt;1,"Tidak valid","OK")))))</f>
        <v>-</v>
      </c>
      <c r="AU76" s="30" t="str">
        <f>IF('Personal MTs'!AS76="",IF('Personal MTs'!AU76&lt;&gt;"","Harap dikosongkan","-"),IF('Personal MTs'!AT76&lt;&gt;1,IF('Personal MTs'!AU76="","OK","Harap dikosongkan"),IF('Personal MTs'!AU76="","Wajib Diisi",IF('Personal MTs'!AU76&gt;2016,"Cek lagi",IF('Personal MTs'!AU76&lt;2005,"Cek lagi","OK")))))</f>
        <v>-</v>
      </c>
      <c r="AV76" s="30" t="str">
        <f>IF('Personal MTs'!AS76="",IF('Personal MTs'!AV76&lt;&gt;"","Harap dikosongkan","-"),IF('Personal MTs'!AT76&lt;&gt;1,IF('Personal MTs'!AV76="","OK","Harap dikosongkan"),IF('Personal MTs'!AV76="","Wajib Diisi",IF(VALUE('Personal MTs'!AV76)&gt;33,"Tidak valid",IF(VALUE('Personal MTs'!AV76)&lt;1,"Tidak valid","OK")))))</f>
        <v>-</v>
      </c>
      <c r="AW76" s="30" t="str">
        <f>IF('Personal MTs'!AS76="",IF('Personal MTs'!AW76="","-","Harap dikosongkan"),IF('Personal MTs'!AS76=0,IF('Personal MTs'!AW76="","OK","Harap dikosongkan"),IF('Personal MTs'!AT76="",IF('Personal MTs'!AW76="","-","Harap dikosongkan"),IF('Personal MTs'!AT76&lt;&gt;1,IF('Personal MTs'!AW76="","OK","Harap dikosongkan"),IF('Personal MTs'!AW76="","OK",IF(LEN('Personal MTs'!AW76)&lt;12,"Tidak valid",IF(LEN('Personal MTs'!AW76)&gt;14,"Tidak valid","OK")))))))</f>
        <v>-</v>
      </c>
      <c r="AX76" s="31" t="str">
        <f>IF('Personal MTs'!AS76="",IF('Personal MTs'!AX76="","-","Harap dikosongkan"),IF('Personal MTs'!AS76=0,IF('Personal MTs'!AX76="","OK","Harap dikosongkan"),IF('Personal MTs'!AT76="",IF('Personal MTs'!AX76="","-","Harap dikosongkan"),IF('Personal MTs'!AT76&lt;&gt;1,IF('Personal MTs'!AX76="","OK","Harap dikosongkan"),IF('Personal MTs'!AW76="",IF('Personal MTs'!AX76="","OK","Harap dikosongkan"),IF('Personal MTs'!AX76="","Wajib diisi",IF(LEN('Personal MTs'!AX76)&lt;5,"Cek lagi","OK")))))))</f>
        <v>-</v>
      </c>
      <c r="AY76" s="31" t="str">
        <f>IF('Personal MTs'!AS76="",IF('Personal MTs'!AY76="","-","Harap dikosongkan"),IF('Personal MTs'!AS76=0,IF('Personal MTs'!AY76="","OK","Harap dikosongkan"),IF('Personal MTs'!AT76="",IF('Personal MTs'!AY76="","-","Harap dikosongkan"),IF('Personal MTs'!AT76&lt;&gt;1,IF('Personal MTs'!AY76="","OK","Harap dikosongkan"),IF('Personal MTs'!AW76="",IF('Personal MTs'!AY76="","OK","Harap dikosongkan"),IF('Personal MTs'!AY76="","Wajib diisi",IF(VALUE(LEFT('Personal MTs'!AY76,2))&gt;31,"Tanggal tidak valid",IF(VALUE(LEFT(RIGHT('Personal MTs'!AY76,7),2))&gt;12,"Bulan tidak valid",IF(VALUE(RIGHT('Personal MTs'!AY76,4))&gt;2016,"Tahun cek lagi",IF(VALUE(RIGHT('Personal MTs'!AY76,4))&lt;2005,"Tahun cek lagi","OK"))))))))))</f>
        <v>-</v>
      </c>
      <c r="AZ76" s="30" t="str">
        <f>IF('Personal MTs'!AS76="",IF('Personal MTs'!AZ76="","-","Harap dikosongkan"),IF('Personal MTs'!AS76=0,IF('Personal MTs'!AZ76="","OK","Harap dikosongkan"),IF('Personal MTs'!AT76="",IF('Personal MTs'!AZ76="","-","Harap dikosongkan"),IF('Personal MTs'!AT76&lt;&gt;1,IF('Personal MTs'!AZ76="","OK","Harap dikosongkan"),IF('Personal MTs'!AW76="",IF('Personal MTs'!AZ76="","OK","Harap dikosongkan"),IF('Personal MTs'!AW76&lt;&gt;"",IF('Personal MTs'!AZ76="","Wajib diisi",IF('Personal MTs'!AZ76&gt;1,"Tidak valid","OK"))))))))</f>
        <v>-</v>
      </c>
      <c r="BA76" s="30" t="str">
        <f>IF('Personal MTs'!AS76="",IF('Personal MTs'!BA76="","-","Harap dikosongkan"),IF('Personal MTs'!AS76=0,IF('Personal MTs'!BA76="","OK","Harap dikosongkan"),IF('Personal MTs'!AT76="",IF('Personal MTs'!BA76="","-","Harap dikosongkan"),IF('Personal MTs'!AT76&lt;&gt;1,IF('Personal MTs'!BA76="","OK","Harap dikosongkan"),IF('Personal MTs'!AZ76=0,IF('Personal MTs'!BA76="","OK","Harap dikosongkan"),IF('Personal MTs'!AZ76=1,IF('Personal MTs'!BA76="","Wajib diisi",IF('Personal MTs'!AZ76="",IF('Personal MTs'!BA76="","-","Harap dikosongkan"),IF('Personal MTs'!AZ76=0,IF('Personal MTs'!BA76="","OK","Harap dikosongkan"),IF('Personal MTs'!BA76="","Wajib diisi",IF('Personal MTs'!BA76&gt;2016,"Tidak valid",IF('Personal MTs'!BA76&lt;2005,"Tidak valid",IF('Personal MTs'!BA76&gt;'Personal MTs'!BA76,"Cek lagi","OK")))))))))))))</f>
        <v>-</v>
      </c>
      <c r="BB76" s="30" t="str">
        <f>IF('Personal MTs'!AS76="",IF('Personal MTs'!BB76="","-","Harap dikosongkan"),IF('Personal MTs'!AS76=0,IF('Personal MTs'!BB76="","OK","Harap dikosongkan"),IF('Personal MTs'!AT76="",IF('Personal MTs'!BB76="","-","Harap dikosongkan"),IF('Personal MTs'!AT76&lt;&gt;1,IF('Personal MTs'!BB76="","OK","Harap dikosongkan"),IF('Personal MTs'!AZ76=0,IF('Personal MTs'!BB76="","OK","Harap dikosongkan"),IF('Personal MTs'!AZ76=1,IF('Personal MTs'!BB76="","Wajib diisi",IF('Personal MTs'!AZ76="",IF('Personal MTs'!BB76="","-","Harap dikosongkan"),IF('Personal MTs'!AZ76=0,IF('Personal MTs'!BB76="","OK","Harap dikosongkan"),IF('Personal MTs'!BB76="","Wajib diisi",IF('Personal MTs'!BB76&gt;20000000,"Cek lagi",IF('Personal MTs'!BB76&lt;100000,"Cek lagi","OK"))))))))))))</f>
        <v>-</v>
      </c>
      <c r="BC76" s="30" t="str">
        <f>IF('Personal MTs'!BC76="","-",IF('Personal MTs'!BC76&gt;1,"Tidak valid","OK"))</f>
        <v>-</v>
      </c>
      <c r="BD76" s="30" t="str">
        <f>IF('Personal MTs'!BC76="",IF('Personal MTs'!BD76="","-","Harap dikosongkan"),IF('Personal MTs'!BC76=0,IF('Personal MTs'!BD76="","OK","Harap dikosongkan"),IF('Personal MTs'!BD76="","Wajib Diisi",IF('Personal MTs'!BD76&gt;2016,"Tidak valid",IF('Personal MTs'!BD76&lt;2005,"Tidak valid","OK")))))</f>
        <v>-</v>
      </c>
      <c r="BE76" s="30" t="str">
        <f>IF('Personal MTs'!BC76="",IF('Personal MTs'!BE76="","-","Harap dikosongkan"),IF('Personal MTs'!BC76=0,IF('Personal MTs'!BE76="","OK","Harap dikosongkan"),IF('Personal MTs'!BE76="","Wajib Diisi",IF('Personal MTs'!BE76&gt;2000000,"Cek lagi",IF('Personal MTs'!BE76&lt;50000,"Cek lagi","OK")))))</f>
        <v>-</v>
      </c>
      <c r="BF76" s="30" t="str">
        <f>IF('Personal MTs'!BF76="","-",IF('Personal MTs'!BF76&gt;1,"Tidak valid","OK"))</f>
        <v>-</v>
      </c>
      <c r="BG76" s="30" t="str">
        <f>IF('Personal MTs'!BF76="",IF('Personal MTs'!BG76&lt;&gt;"","Harap dikosongkan","-"),IF('Personal MTs'!BF76=0,IF('Personal MTs'!BG76&lt;&gt;"","Harap dikosongkan","OK"),IF('Personal MTs'!BG76="","Wajib Diisi",IF('Personal MTs'!BG76&gt;4,"Tidak valid",IF('Personal MTs'!BG76&lt;1,"Tidak valid","OK")))))</f>
        <v>-</v>
      </c>
      <c r="BH76" s="30" t="str">
        <f>IF('Personal MTs'!BF76="",IF('Personal MTs'!BH76&lt;&gt;"","Harap dikosongkan","-"),IF('Personal MTs'!BF76=0,IF('Personal MTs'!BH76&lt;&gt;"","Harap dikosongkan","OK"),IF('Personal MTs'!BH76="","Wajib Diisi",IF('Personal MTs'!BH76&gt;4,"Tidak valid",IF('Personal MTs'!BH76&lt;1,"Tidak valid","OK")))))</f>
        <v>-</v>
      </c>
      <c r="BI76" s="30" t="str">
        <f>IF('Personal MTs'!BF76="",IF('Personal MTs'!BI76&lt;&gt;"","Harap dikosongkan","-"),IF('Personal MTs'!BF76=0,IF('Personal MTs'!BI76&lt;&gt;"","Harap dikosongkan","OK"),IF('Personal MTs'!BI76="","Wajib Diisi",IF('Personal MTs'!BI76&gt;2015,"Tidak valid",IF('Personal MTs'!BI76&lt;1980,"Tidak valid","OK")))))</f>
        <v>-</v>
      </c>
      <c r="BJ76" s="30" t="str">
        <f>IF('Personal MTs'!BJ76="","-",IF('Personal MTs'!BJ76&gt;1,"Tidak valid","OK"))</f>
        <v>-</v>
      </c>
      <c r="BK76" s="30" t="str">
        <f>IF('Personal MTs'!BJ76="",IF('Personal MTs'!BK76&lt;&gt;"","Kolom BJ harus diisi","-"),IF('Personal MTs'!BJ76=0,IF('Personal MTs'!BK76&lt;&gt;"","Harap dikosongkan","OK"),IF('Personal MTs'!BK76="","Wajib Diisi",IF('Personal MTs'!BK76&gt;2016,"Tidak valid",IF('Personal MTs'!BK76&lt;1980,"Tidak valid","OK")))))</f>
        <v>-</v>
      </c>
      <c r="BL76" s="30" t="str">
        <f>IF('Personal MTs'!BL76="","-",IF('Personal MTs'!BL76&gt;1,"Tidak valid","OK"))</f>
        <v>-</v>
      </c>
      <c r="BM76" s="30" t="str">
        <f>IF('Personal MTs'!BL76="",IF('Personal MTs'!BM76&lt;&gt;"","Kolom BL harus diisi","-"),IF('Personal MTs'!BL76=0,IF('Personal MTs'!BM76&lt;&gt;"","Harap dikosongkan","OK"),IF('Personal MTs'!BM76="","Wajib Diisi",IF('Personal MTs'!BM76&gt;2016,"Tidak valid",IF('Personal MTs'!BM76&lt;1980,"Tidak valid","OK")))))</f>
        <v>-</v>
      </c>
      <c r="BN76" s="30" t="str">
        <f>IF('Personal MTs'!BN76="","-",IF('Personal MTs'!BN76&gt;1,"Tidak valid","OK"))</f>
        <v>-</v>
      </c>
      <c r="BO76" s="30" t="str">
        <f>IF('Personal MTs'!BN76="",IF('Personal MTs'!BO76&lt;&gt;"","Kolom BN harus diisi","-"),IF('Personal MTs'!BN76=0,IF('Personal MTs'!BO76&lt;&gt;"","Harap dikosongkan","OK"),IF('Personal MTs'!BO76="","Wajib Diisi",IF('Personal MTs'!BO76&gt;2016,"Tidak valid",IF('Personal MTs'!BO76&lt;1980,"Tidak valid","OK")))))</f>
        <v>-</v>
      </c>
      <c r="BP76" s="30" t="str">
        <f>IF('Personal MTs'!BP76="","-",IF('Personal MTs'!BP76&gt;1,"Tidak valid","OK"))</f>
        <v>-</v>
      </c>
      <c r="BQ76" s="30" t="str">
        <f>IF('Personal MTs'!BP76="",IF('Personal MTs'!BQ76&lt;&gt;"","Kolom BP harus diisi","-"),IF('Personal MTs'!BP76=0,IF('Personal MTs'!BQ76&lt;&gt;"","Harap dikosongkan","OK"),IF('Personal MTs'!BQ76="","Wajib Diisi",IF('Personal MTs'!BQ76&gt;2016,"Tidak valid",IF('Personal MTs'!BQ76&lt;1980,"Tidak valid","OK")))))</f>
        <v>-</v>
      </c>
      <c r="BR76" s="30" t="str">
        <f>IF('Personal MTs'!BR76="","-",IF('Personal MTs'!BR76&gt;1,"Tidak valid","OK"))</f>
        <v>-</v>
      </c>
      <c r="BS76" s="30" t="str">
        <f>IF('Personal MTs'!BR76="",IF('Personal MTs'!BS76&lt;&gt;"","Kolom BR harus diisi","-"),IF('Personal MTs'!BR76=0,IF('Personal MTs'!BS76&lt;&gt;"","Harap dikosongkan","OK"),IF('Personal MTs'!BS76="","Wajib Diisi",IF('Personal MTs'!BS76&gt;2016,"Tidak valid",IF('Personal MTs'!BS76&lt;1980,"Tidak valid","OK")))))</f>
        <v>-</v>
      </c>
      <c r="BT76" s="30" t="str">
        <f>IF('Personal MTs'!BT76="","-",IF(LEN('Personal MTs'!BT76)&lt;5,"Cek lagi","OK"))</f>
        <v>-</v>
      </c>
      <c r="BU76" s="30" t="str">
        <f>IF('Personal MTs'!BU76="","-",IF(LEN('Personal MTs'!BU76)&lt;4,"Cek lagi","OK"))</f>
        <v>-</v>
      </c>
      <c r="BV76" s="30" t="str">
        <f>IF('Personal MTs'!BV76="","-",IF(LEN('Personal MTs'!BV76)&lt;4,"Cek lagi","OK"))</f>
        <v>-</v>
      </c>
      <c r="BW76" s="30" t="str">
        <f>IF('Personal MTs'!BW76="","-",IF(LEN('Personal MTs'!BW76)&lt;4,"Cek lagi","OK"))</f>
        <v>-</v>
      </c>
      <c r="BX76" s="30" t="str">
        <f>IF('Personal MTs'!BX76="","-",IF(LEN('Personal MTs'!BX76)&lt;4,"Cek lagi","OK"))</f>
        <v>-</v>
      </c>
      <c r="BY76" s="30" t="str">
        <f>IF('Personal MTs'!BY76="","-",IF(LEN('Personal MTs'!BY76)&lt;&gt;5,"Tidak valid","OK"))</f>
        <v>-</v>
      </c>
      <c r="BZ76" s="30" t="str">
        <f>IF('Personal MTs'!BZ76="","-",IF('Personal MTs'!BZ76&gt;5,"Tidak valid",IF('Personal MTs'!BZ76&lt;1,"Tidak valid","OK")))</f>
        <v>-</v>
      </c>
      <c r="CA76" s="30" t="str">
        <f>IF('Personal MTs'!CA76="","-",IF('Personal MTs'!CA76&gt;8,"Tidak valid",IF('Personal MTs'!CA76&lt;1,"Tidak valid","OK")))</f>
        <v>-</v>
      </c>
      <c r="CB76" s="30" t="str">
        <f>IF('Personal MTs'!CB76="","-",IF(LEN('Personal MTs'!CB76)&lt;9,"Cek lagi",IF(LEN('Personal MTs'!CB76)&gt;14,"Cek lagi","OK")))</f>
        <v>-</v>
      </c>
      <c r="CC76" s="103" t="str">
        <f>IF('Personal MTs'!CC76="","-",IF('Personal MTs'!CC76&gt;6,"Tidak valid",IF('Personal MTs'!CC76&lt;1,"Tidak valid","OK")))</f>
        <v>-</v>
      </c>
      <c r="CD76" s="103" t="str">
        <f>IF('Personal MTs'!CD76="","-",IF('Personal MTs'!CD76&gt;6,"Tidak valid",IF('Personal MTs'!CD76&lt;1,"Tidak valid","OK")))</f>
        <v>-</v>
      </c>
      <c r="CE76" s="103" t="str">
        <f>IF('Personal MTs'!S76="","-",IF('Personal MTs'!S76&lt;6,IF('Personal MTs'!CE76="","OK","Cek lagi Kolom S"),IF(AND('Personal MTs'!S76&lt;6,'Personal MTs'!CE76&lt;&gt;""),"Harap Dikosongkan",IF(AND('Personal MTs'!S76&lt;6,'Personal MTs'!CE76=""),"-",IF(AND('Personal MTs'!S76&gt;5,'Personal MTs'!CE76=""),"Wajib Diisi",IF(OR(AND('Personal MTs'!S76&gt;5,'Personal MTs'!CE76&lt;"01"),AND('Personal MTs'!S76&gt;5,'Personal MTs'!CE76&gt;"18")),"Tidak Valid","OK"))))))</f>
        <v>-</v>
      </c>
      <c r="CF76" s="103" t="str">
        <f>IF('Personal MTs'!S76="","-",IF('Personal MTs'!S76&lt;6,IF('Personal MTs'!CF76="","OK","Cek lagi Kolom S"),IF(AND('Personal MTs'!S76&lt;6,'Personal MTs'!CF76&lt;&gt;""),"Harap Dikosongkan",IF(AND('Personal MTs'!S76&lt;6,'Personal MTs'!CF76=""),"-",IF(AND('Personal MTs'!S76&gt;5,'Personal MTs'!CF76=""),"Wajib Diisi","OK")))))</f>
        <v>-</v>
      </c>
      <c r="CG76" s="103" t="str">
        <f>IF('Personal MTs'!S76="","-",IF('Personal MTs'!S76&lt;6,IF('Personal MTs'!CG76="","OK","Cek lagi Kolom S"),IF(AND('Personal MTs'!S76&lt;6,'Personal MTs'!CG76&lt;&gt;""),"Harap Dikosongkan",IF(AND('Personal MTs'!S76&lt;6,'Personal MTs'!CG76=""),"-",IF(AND('Personal MTs'!S76&gt;5,'Personal MTs'!CG76=""),"Wajib Diisi",IF(OR(AND('Personal MTs'!S76&gt;5,'Personal MTs'!CG76&lt;1980),AND('Personal MTs'!S76&gt;5,'Personal MTs'!CG76&gt;2016)),"Cek lagi","OK"))))))</f>
        <v>-</v>
      </c>
      <c r="CH76" s="103" t="str">
        <f>IF('Personal MTs'!S76="","-",IF('Personal MTs'!S76&lt;8,IF('Personal MTs'!CH76="","OK","Cek lagi Kolom S"),IF(AND('Personal MTs'!S76&lt;8,'Personal MTs'!CH76&lt;&gt;""),"Harap Dikosongkan",IF(AND('Personal MTs'!S76&lt;8,'Personal MTs'!CH76=""),"-",IF(AND('Personal MTs'!S76&gt;7,'Personal MTs'!CH76=""),"Wajib Diisi",IF(OR(AND('Personal MTs'!S76&gt;7,'Personal MTs'!CH76&lt;"01"),AND('Personal MTs'!S76&gt;7,'Personal MTs'!CH76&gt;"18")),"Tidak Valid","OK"))))))</f>
        <v>-</v>
      </c>
      <c r="CI76" s="103" t="str">
        <f>IF('Personal MTs'!S76="","-",IF('Personal MTs'!S76&lt;8,IF('Personal MTs'!CI76="","OK","Cek lagi Kolom S"),IF(AND('Personal MTs'!S76&lt;8,'Personal MTs'!CI76&lt;&gt;""),"Harap Dikosongkan",IF(AND('Personal MTs'!S76&lt;8,'Personal MTs'!CI76=""),"-",IF(AND('Personal MTs'!S76&gt;7,'Personal MTs'!CI76=""),"Wajib Diisi","OK")))))</f>
        <v>-</v>
      </c>
      <c r="CJ76" s="103" t="str">
        <f>IF('Personal MTs'!S76="","-",IF('Personal MTs'!S76&lt;8,IF('Personal MTs'!CJ76="","OK","Cek lagi Kolom S"),IF(AND('Personal MTs'!S76&lt;8,'Personal MTs'!CJ76&lt;&gt;""),"Harap Dikosongkan",IF(AND('Personal MTs'!S76&lt;8,'Personal MTs'!CJ76=""),"-",IF(AND('Personal MTs'!S76&gt;7,'Personal MTs'!CJ76=""),"Wajib Diisi",IF(OR(AND('Personal MTs'!S76&gt;7,'Personal MTs'!CJ76&lt;1980),AND('Personal MTs'!S76&gt;7,'Personal MTs'!CJ76&gt;2016)),"Cek lagi","OK"))))))</f>
        <v>-</v>
      </c>
      <c r="CK76" s="103" t="str">
        <f>IF('Personal MTs'!S76="","-",IF('Personal MTs'!S76&lt;9,IF('Personal MTs'!CK76="","OK","Cek lagi Kolom S"),IF(AND('Personal MTs'!S76&lt;9,'Personal MTs'!CK76&lt;&gt;""),"Harap Dikosongkan",IF(AND('Personal MTs'!S76&lt;9,'Personal MTs'!CK76=""),"-",IF(AND('Personal MTs'!S76&gt;8,'Personal MTs'!CK76=""),"Wajib Diisi",IF(OR(AND('Personal MTs'!S76&gt;8,'Personal MTs'!CK76&lt;"01"),AND('Personal MTs'!S76&gt;8,'Personal MTs'!CK76&gt;"18")),"Tidak Valid","OK"))))))</f>
        <v>-</v>
      </c>
      <c r="CL76" s="103" t="str">
        <f>IF('Personal MTs'!S76="","-",IF('Personal MTs'!S76&lt;9,IF('Personal MTs'!CL76="","OK","Cek lagi Kolom S"),IF(AND('Personal MTs'!S76&lt;9,'Personal MTs'!CL76&lt;&gt;""),"Harap Dikosongkan",IF(AND('Personal MTs'!S76&lt;9,'Personal MTs'!CL76=""),"-",IF(AND('Personal MTs'!S76&gt;8,'Personal MTs'!CL76=""),"Wajib Diisi","OK")))))</f>
        <v>-</v>
      </c>
      <c r="CM76" s="103" t="str">
        <f>IF('Personal MTs'!S76="","-",IF('Personal MTs'!S76&lt;9,IF('Personal MTs'!CM76="","OK","Cek lagi Kolom S"),IF(AND('Personal MTs'!S76&lt;9,'Personal MTs'!CM76&lt;&gt;""),"Harap Dikosongkan",IF(AND('Personal MTs'!S76&lt;9,'Personal MTs'!CM76=""),"-",IF(AND('Personal MTs'!S76&gt;8,'Personal MTs'!CM76=""),"Wajib Diisi",IF(OR(AND('Personal MTs'!S76&gt;8,'Personal MTs'!CM76&lt;1980),AND('Personal MTs'!S76&gt;8,'Personal MTs'!CM76&gt;2016)),"Cek lagi","OK"))))))</f>
        <v>-</v>
      </c>
      <c r="CN76" s="103" t="str">
        <f>IF(AND('Personal MTs'!AH76=1,'Personal MTs'!U76=2,'Personal MTs'!AC76=1),IF(AND('Personal MTs'!AH76=1,'Personal MTs'!U76=2,'Personal MTs'!AC76=1,'Personal MTs'!CN76=""),"Wajib Diisi",IF(AND('Personal MTs'!AH76=1,'Personal MTs'!U76=2,'Personal MTs'!AC76=1,'Personal MTs'!CN76&lt;&gt;""),"OK","-")),IF('Personal MTs'!CN76&lt;&gt;"","Harap Dikosongkan","-"))</f>
        <v>-</v>
      </c>
      <c r="CO76" s="103" t="str">
        <f>IF(AND('Personal MTs'!AH76=1,'Personal MTs'!U76=2,'Personal MTs'!AC76=1),IF('Personal MTs'!CO76="","Wajib Diisi",IF(VALUE(RIGHT('Personal MTs'!CO76,4))&gt;2016,"Tahun cek lagi",IF(VALUE(RIGHT('Personal MTs'!CO76,4))&lt;1961,"Tahun cek lagi","OK"))),IF('Personal MTs'!CO76&lt;&gt;"","Harap dikosongkan","-"))</f>
        <v>-</v>
      </c>
      <c r="CP76" s="103" t="str">
        <f>IF(AND('Personal MTs'!AH76=1,'Personal MTs'!U76=2,'Personal MTs'!AC76=1,'Personal MTs'!V76=1),IF(AND('Personal MTs'!AH76=1,'Personal MTs'!U76=2,'Personal MTs'!AC76=1,'Personal MTs'!CP76="",,'Personal MTs'!V76=1),"Wajib Diisi",IF(AND('Personal MTs'!AH76=1,'Personal MTs'!U76=2,'Personal MTs'!AC76=1,'Personal MTs'!CP76&lt;&gt;"",'Personal MTs'!V76=1),"OK","-")),IF('Personal MTs'!CP76&lt;&gt;"","Harap Dikosongkan","-"))</f>
        <v>-</v>
      </c>
      <c r="CQ76" s="103" t="str">
        <f>IF(AND('Personal MTs'!AH76=1,'Personal MTs'!U76=2,'Personal MTs'!AC76=1,'Personal MTs'!V76=1),IF('Personal MTs'!CQ76="","Wajib Diisi",IF(VALUE(RIGHT('Personal MTs'!CQ76,4))&gt;2016,"Tahun cek lagi",IF(VALUE(RIGHT('Personal MTs'!CQ76,4))&lt;2006,"Tahun cek lagi","OK"))),IF('Personal MTs'!CQ76&lt;&gt;"","Harap dikosongkan","-"))</f>
        <v>-</v>
      </c>
      <c r="CR76" s="103" t="str">
        <f>IF(AND('Personal MTs'!AS76="",'Personal MTs'!CR76=""),"-",IF(AND('Personal MTs'!AS76=0,'Personal MTs'!CR76=""),"OK",IF(AND('Personal MTs'!AS76=1,'Personal MTs'!CR76=""),"Wajib Diisi",IF('Personal MTs'!AS76="",IF('Personal MTs'!CR76&lt;&gt;"","Harap dikosongkan","-"),IF('Personal MTs'!AS76&gt;1,IF('Personal MTs'!CR76="","-","Harap dikosongkan"),IF('Personal MTs'!CR76="","-",IF(LEN('Personal MTs'!CR76)&gt;54,"Tidak valid",IF(LEN('Personal MTs'!CR76)&lt;2,"Tidak valid",IF(VALUE('Personal MTs'!CR76)&lt;0,"Cek lagi","OK")))))))))</f>
        <v>-</v>
      </c>
      <c r="CS76" s="103" t="str">
        <f>IF(AND('Personal MTs'!AS76="",'Personal MTs'!CS76=""),"-",IF(AND('Personal MTs'!AS76=0,'Personal MTs'!CS76=""),"OK",IF(AND('Personal MTs'!AS76=1,'Personal MTs'!CS76=""),"Wajib Diisi",IF(OR('Personal MTs'!AS76="",'Personal MTs'!AS76=0),IF('Personal MTs'!CS76&lt;&gt;"","Harap dikosongkan","-"),IF('Personal MTs'!AS76&gt;1,IF('Personal MTs'!CS76="","-","Harap dikosongkan"),IF('Personal MTs'!CS76="","-",IF(('Personal MTs'!CS76)&gt;6,"Tidak Valid",IF(('Personal MTs'!CS76)&lt;1,"Tidak Valid",IF(VALUE('Personal MTs'!CS76)&lt;0,"Cek lagi","OK")))))))))</f>
        <v>-</v>
      </c>
      <c r="CT76" s="103" t="str">
        <f>IF(AND('Personal MTs'!AS76="",'Personal MTs'!CT76=""),"-",IF(AND('Personal MTs'!AS76=0,'Personal MTs'!CT76=""),"OK",IF(AND('Personal MTs'!AT76=1,'Personal MTs'!CT76=""),"Wajib Diisi",IF(AND('Personal MTs'!AT76&gt;1,'Personal MTs'!CT76=""),"OK",IF(AND('Personal MTs'!AT76&lt;&gt;1,'Personal MTs'!CT76&lt;&gt;""),"Harap Dikosongkan",IF(AND('Personal MTs'!AT76=1,'Personal MTs'!CT76&lt;&gt;""),IF(VALUE(RIGHT('Personal MTs'!CT76,4))&gt;2016,"Tahun cek lagi",IF(VALUE(RIGHT('Personal MTs'!CT76,4))&lt;2006,"Tahun cek lagi","OK")),"-"))))))</f>
        <v>-</v>
      </c>
      <c r="CU76" s="103" t="str">
        <f>IF(AND('Personal MTs'!AS76="",'Personal MTs'!CU76=""),"-",IF(AND('Personal MTs'!AS76=0,'Personal MTs'!CU76=""),"OK",IF(AND('Personal MTs'!AT76=1,'Personal MTs'!CU76=""),"Wajib Diisi",IF(AND('Personal MTs'!AT76&gt;1,'Personal MTs'!CT76=""),"OK",IF(AND('Personal MTs'!AT76&lt;&gt;1,'Personal MTs'!CU76&lt;&gt;""),"Harap Dikosongkan",IF(AND('Personal MTs'!AT76=1,'Personal MTs'!CU76&lt;&gt;""),IF(LEN('Personal MTs'!CU76)&gt;54,"Tidak Valid",IF(LEN('Personal MTs'!CU76)&lt;2,"Tidak Valid","OK")),"-"))))))</f>
        <v>-</v>
      </c>
      <c r="CV76" s="103" t="str">
        <f>IF(AND('Personal MTs'!AS76="",'Personal MTs'!CV76=""),"-",IF(AND('Personal MTs'!AS76=0,'Personal MTs'!CV76=""),"OK",IF(AND('Personal MTs'!AT76=1,'Personal MTs'!CV76=""),"Wajib Diisi",IF(AND('Personal MTs'!AT76&gt;1,'Personal MTs'!CV76=""),"OK",IF(AND('Personal MTs'!AT76&lt;&gt;1,'Personal MTs'!CV76&lt;&gt;""),"Harap Dikosongkan",IF(AND('Personal MTs'!AT76=1,'Personal MTs'!CV76&lt;&gt;""),IF(VALUE(RIGHT('Personal MTs'!CV76,4))&gt;2016,"Tahun cek lagi",IF(VALUE(RIGHT('Personal MTs'!CV76,4))&lt;2006,"Tahun cek lagi","OK")),"-"))))))</f>
        <v>-</v>
      </c>
      <c r="CW76" s="103" t="str">
        <f>IF(AND('Personal MTs'!AS76="",'Personal MTs'!CW76=""),"-",IF(AND('Personal MTs'!AS76=0,'Personal MTs'!CW76=""),"OK",IF(AND('Personal MTs'!AS76=1,'Personal MTs'!CW76=""),"Wajib Diisi",IF(AND('Personal MTs'!AS76&lt;&gt;1,'Personal MTs'!CW76&lt;&gt;""),"Harap Dikosongkan",IF(AND('Personal MTs'!AS76=1,'Personal MTs'!CW76&lt;&gt;""),IF(LEN('Personal MTs'!CW76)&gt;3,"Tidak Valid",IF(LEN('Personal MTs'!CW76)&lt;3,"Tidak Valid","OK")),"-")))))</f>
        <v>-</v>
      </c>
      <c r="CX76" s="103" t="str">
        <f>IF(AND('Personal MTs'!AS76="",'Personal MTs'!CX76=""),"-",IF(AND('Personal MTs'!AS76=0,'Personal MTs'!CX76=""),"OK",IF(AND('Personal MTs'!AS76=1,'Personal MTs'!CX76=""),"Wajib Diisi",IF(AND('Personal MTs'!AS76&lt;&gt;1,'Personal MTs'!CX76&lt;&gt;""),"Harap Dikosongkan",IF(AND('Personal MTs'!AS76=1,'Personal MTs'!CX76&lt;&gt;""),"OK","-")))))</f>
        <v>-</v>
      </c>
    </row>
    <row r="77" spans="1:102" s="23" customFormat="1" ht="15" customHeight="1">
      <c r="A77" s="30" t="str">
        <f>IF('Personal MTs'!A77="","-",IF(LEN('Personal MTs'!A77)&lt;&gt;12,"Tidak valid","OK"))</f>
        <v>-</v>
      </c>
      <c r="B77" s="30" t="str">
        <f>IF('Personal MTs'!B77="","-",IF(LEN('Personal MTs'!B77)&lt;&gt;8,"Tidak valid","OK"))</f>
        <v>-</v>
      </c>
      <c r="C77" s="31" t="str">
        <f>IF('Personal MTs'!C77="","-",IF(LEN('Personal MTs'!C77)&lt;5,"Cek lagi","OK"))</f>
        <v>-</v>
      </c>
      <c r="D77" s="30" t="str">
        <f>IF('Personal MTs'!D77="","-",IF('Personal MTs'!D77="MTsN","OK",IF('Personal MTs'!D77="MTsS","OK","Tidak valid")))</f>
        <v>-</v>
      </c>
      <c r="E77" s="30" t="str">
        <f>IF('Personal MTs'!E77="","-",IF(LEN('Personal MTs'!E77)&lt;5,"Cek lagi","OK"))</f>
        <v>-</v>
      </c>
      <c r="F77" s="30" t="str">
        <f>IF('Personal MTs'!F77="","-",IF(LEN('Personal MTs'!F77)&lt;4,"Cek lagi","OK"))</f>
        <v>-</v>
      </c>
      <c r="G77" s="30" t="str">
        <f>IF('Personal MTs'!G77="","-",IF(LEN('Personal MTs'!G77)&lt;4,"Cek lagi","OK"))</f>
        <v>-</v>
      </c>
      <c r="H77" s="30" t="str">
        <f>IF('Personal MTs'!H77="","-",IF(LEN('Personal MTs'!H77)&lt;4,"Cek lagi","OK"))</f>
        <v>-</v>
      </c>
      <c r="I77" s="30" t="str">
        <f>IF('Personal MTs'!I77="","-",IF(LEN('Personal MTs'!I77)&lt;4,"Cek lagi","OK"))</f>
        <v>-</v>
      </c>
      <c r="J77" s="30" t="str">
        <f>IF('Personal MTs'!J77="","-",IF(LEN('Personal MTs'!J77)&lt;&gt;5,"Tidak valid","OK"))</f>
        <v>-</v>
      </c>
      <c r="K77" s="30" t="str">
        <f>IF('Personal MTs'!K77="","-",IF(LEN('Personal MTs'!K77)&lt;&gt;18,"Tidak valid",IF(VALUE('Personal MTs'!K77)&lt;0,"Cek lagi","OK")))</f>
        <v>-</v>
      </c>
      <c r="L77" s="30" t="str">
        <f>IF('Personal MTs'!L77="","-",IF(LEN('Personal MTs'!L77)&lt;&gt;16,"Tidak valid","OK"))</f>
        <v>-</v>
      </c>
      <c r="M77" s="30" t="str">
        <f>IF('Personal MTs'!M77="","-",IF(LEN('Personal MTs'!M77)&lt;4,"Cek lagi","OK"))</f>
        <v>-</v>
      </c>
      <c r="N77" s="30" t="str">
        <f>IF('Personal MTs'!N77="","-",IF(LEN('Personal MTs'!N77)&lt;16,"Tidak valid","OK"))</f>
        <v>-</v>
      </c>
      <c r="O77" s="30" t="str">
        <f>IF('Personal MTs'!O77="","-",IF(LEN('Personal MTs'!O77)&lt;4,"Cek lagi","OK"))</f>
        <v>-</v>
      </c>
      <c r="P77" s="31" t="str">
        <f>IF('Personal MTs'!P77="","-",IF(VALUE(LEFT('Personal MTs'!P77,2))&gt;31,"Tanggal tidak valid",IF(VALUE(LEFT(RIGHT('Personal MTs'!P77,7),2))&gt;12,"Bulan tidak valid",IF(VALUE(RIGHT('Personal MTs'!P77,4))&gt;2000,"Umur terlalu muda",IF(VALUE(RIGHT('Personal MTs'!P77,4))&lt;1945,"Umur terlalu tua","OK")))))</f>
        <v>-</v>
      </c>
      <c r="Q77" s="30" t="str">
        <f>IF('Personal MTs'!Q77="","-",IF('Personal MTs'!Q77="L","OK",IF('Personal MTs'!Q77="P","OK","Tidak valid")))</f>
        <v>-</v>
      </c>
      <c r="R77" s="30" t="str">
        <f>IF('Personal MTs'!R77="","-",IF(LEN('Personal MTs'!R77)&lt;4,"Cek lagi","OK"))</f>
        <v>-</v>
      </c>
      <c r="S77" s="30" t="str">
        <f>IF('Personal MTs'!S77="","-",IF('Personal MTs'!S77&gt;9,"Tidak valid","OK"))</f>
        <v>-</v>
      </c>
      <c r="T77" s="30" t="str">
        <f>IF('Personal MTs'!S77="","-",IF('Personal MTs'!S77&gt;2,IF('Personal MTs'!T77="","Wajib Diisi",IF(VALUE('Personal MTs'!T77)&gt;18,"Tidak valid","OK")),IF('Personal MTs'!S77&lt;3,IF('Personal MTs'!T77="","OK","Harap dikosongkan"))))</f>
        <v>-</v>
      </c>
      <c r="U77" s="30" t="str">
        <f>IF('Personal MTs'!U77="","-",IF('Personal MTs'!U77&gt;2,"Tidak valid",IF('Personal MTs'!U77&lt;1,"Tidak valid","OK")))</f>
        <v>-</v>
      </c>
      <c r="V77" s="30" t="str">
        <f>IF('Personal MTs'!U77="",IF('Personal MTs'!V77="","-","Tidak valid"),IF('Personal MTs'!U77=2,IF('Personal MTs'!V77="","Wajib Diisi",IF(VALUE('Personal MTs'!V77)&gt;1,"Tidak valid","OK")),IF('Personal MTs'!U77=1,IF('Personal MTs'!V77="","OK","Harap dikosongkan"))))</f>
        <v>-</v>
      </c>
      <c r="W77" s="31" t="str">
        <f>IF('Personal MTs'!U77=1,"OK",IF('Personal MTs'!V77="",IF('Personal MTs'!W77&lt;&gt;"","Harap dikosongkan","-"),IF('Personal MTs'!V77=0,IF('Personal MTs'!W77&lt;&gt;"","Harap dikosongkan","OK"),IF('Personal MTs'!W77="","Wajib Diisi",IF(VALUE(LEFT('Personal MTs'!W77,2))&gt;31,"Tanggal tidak valid",IF(VALUE(LEFT(RIGHT('Personal MTs'!W77,7),2))&gt;12,"Bulan tidak valid",IF(VALUE(RIGHT('Personal MTs'!W77,4))&gt;2016,"Tahun cek lagi",IF(VALUE(RIGHT('Personal MTs'!W77,4))&lt;1990,"Tahun cek lagi","OK"))))))))</f>
        <v>-</v>
      </c>
      <c r="X77" s="30" t="str">
        <f>IF('Personal MTs'!U77="","-",IF('Personal MTs'!U77=1,IF('Personal MTs'!X77="","Wajib Diisi",IF(VALUE(LEFT('Personal MTs'!X77,2))&gt;14,"Tidak valid","OK")),IF('Personal MTs'!U77=2,(IF('Personal MTs'!V77&lt;1,IF('Personal MTs'!X77="","OK","Harap dikosongkan"),IF('Personal MTs'!X77="","Wajib Diisi",IF(VALUE(LEFT('Personal MTs'!X77,2))&gt;14,"Tidak valid","OK")))))))</f>
        <v>-</v>
      </c>
      <c r="Y77" s="31" t="str">
        <f>IF('Personal MTs'!U77="","-",IF('Personal MTs'!U77=2,"OK",IF('Personal MTs'!U77=1,IF('Personal MTs'!Y77="","Wajib Diisi",IF('Personal MTs'!Y77="","-",IF(VALUE(LEFT('Personal MTs'!Y77,2))&gt;31,"Tanggal tidak valid",IF(VALUE(LEFT(RIGHT('Personal MTs'!Y77,7),2))&gt;12,"Bulan tidak valid",IF(VALUE(RIGHT('Personal MTs'!Y77,4))&gt;2016,"Tahun cek lagi",IF(VALUE(RIGHT('Personal MTs'!Y77,4))&lt;1960,"Tahun cek lagi","OK")))))))))</f>
        <v>-</v>
      </c>
      <c r="Z77" s="31" t="str">
        <f>IF('Personal MTs'!Z77="","-",IF(VALUE(LEFT('Personal MTs'!Z77,2))&gt;31,"Tanggal tidak valid",IF(VALUE(LEFT(RIGHT('Personal MTs'!Z77,7),2))&gt;12,"Bulan tidak valid",IF(VALUE(RIGHT('Personal MTs'!Z77,4))&gt;2016,"Tahun cek lagi",IF(VALUE(RIGHT('Personal MTs'!Z77,4))&lt;1960,"Tahun cek lagi","OK")))))</f>
        <v>-</v>
      </c>
      <c r="AA77" s="31" t="str">
        <f>IF('Personal MTs'!AA77="","-",IF(VALUE(LEFT('Personal MTs'!AA77,2))&gt;31,"Tanggal tidak valid",IF(VALUE(LEFT(RIGHT('Personal MTs'!AA77,7),2))&gt;12,"Bulan tidak valid",IF(VALUE(RIGHT('Personal MTs'!AA77,4))&gt;2016,"Tahun cek lagi",IF(VALUE(RIGHT('Personal MTs'!AA77,4))&lt;1960,"Tahun cek lagi","OK")))))</f>
        <v>-</v>
      </c>
      <c r="AB77" s="30" t="str">
        <f>IF('Personal MTs'!AB77="","-",IF('Personal MTs'!AB77&gt;6,"Tidak valid",IF('Personal MTs'!AB77&lt;1,"Tidak valid","OK")))</f>
        <v>-</v>
      </c>
      <c r="AC77" s="30" t="str">
        <f>IF('Personal MTs'!AC77="","-",IF('Personal MTs'!AC77&gt;4,"Tidak valid",IF('Personal MTs'!AC77&lt;1,"Tidak valid","OK")))</f>
        <v>-</v>
      </c>
      <c r="AD77" s="30" t="str">
        <f>IF('Personal MTs'!AD77="","-",IF('Personal MTs'!AD77&gt;20000000,"Cek lagi","OK"))</f>
        <v>-</v>
      </c>
      <c r="AE77" s="30" t="str">
        <f>IF('Personal MTs'!AE77="","-",IF('Personal MTs'!AE77&gt;2,"Tidak valid",IF('Personal MTs'!AE77&lt;1,"Tidak valid","OK")))</f>
        <v>-</v>
      </c>
      <c r="AF77" s="30" t="str">
        <f>IF('Personal MTs'!AE77="",IF('Personal MTs'!AF77="","-","Harap dikosongkan"),IF('Personal MTs'!AE77=1,IF('Personal MTs'!AF77="","OK","Harap dikosongkan"),IF('Personal MTs'!AF77="","Wajib Diisi",IF('Personal MTs'!AF77&gt;8,"Tidak valid",IF('Personal MTs'!AF77&lt;1,"Tidak valid","OK")))))</f>
        <v>-</v>
      </c>
      <c r="AG77" s="53" t="str">
        <f>IF('Personal MTs'!AE77=1,IF('Personal MTs'!AG77="","OK","Harap dikosongkan"),IF('Personal MTs'!AF77="",IF('Personal MTs'!AF77="","-","Harap dikosongkan"),IF('Personal MTs'!AF77="",IF('Personal MTs'!AG77="","OK","Harap dikosongkan"),IF('Personal MTs'!AF77&lt;&gt;"",IF('Personal MTs'!AG77="","Wajib Diisi",IF(LEN('Personal MTs'!AG77)&lt;&gt;8,"Tidak valid","OK"))))))</f>
        <v>-</v>
      </c>
      <c r="AH77" s="30" t="str">
        <f>IF('Personal MTs'!AH77="","-",IF('Personal MTs'!AH77&gt;2,"Tidak valid",IF('Personal MTs'!AH77&lt;1,"Tidak valid","OK")))</f>
        <v>-</v>
      </c>
      <c r="AI77" s="30" t="str">
        <f>IF('Personal MTs'!AI77="","-",IF('Personal MTs'!AI77&gt;5,"Tidak valid",IF('Personal MTs'!AI77&lt;1,"Tidak valid","OK")))</f>
        <v>-</v>
      </c>
      <c r="AJ77" s="30" t="str">
        <f>IF('Personal MTs'!AH77="",IF('Personal MTs'!AJ77="","-","Kolom AA Wajib Diisi"),IF('Personal MTs'!AH77=1,IF('Personal MTs'!AJ77="","Wajib Diisi",IF(VALUE('Personal MTs'!AJ77)&gt;0,IF(VALUE('Personal MTs'!AJ77)&lt;34,"OK","Tidak valid"))),IF('Personal MTs'!AH77&gt;1,IF('Personal MTs'!AJ77="","OK","Harap dikosongkan"))))</f>
        <v>-</v>
      </c>
      <c r="AK77" s="30" t="str">
        <f>IF('Personal MTs'!AH77&amp;'Personal MTs'!AJ77&amp;'Personal MTs'!AK77="","-",IF(VALUE('Personal MTs'!AH77&amp;'Personal MTs'!AJ77&amp;'Personal MTs'!AK77)=2,"OK",IF('Personal MTs'!AJ77="",IF(VALUE('Personal MTs'!AK77)&gt;0,"Harap dikosongkan","-"),IF('Personal MTs'!AJ77&lt;&gt;"",IF(VALUE('Personal MTs'!AK77)&gt;0,IF(VALUE('Personal MTs'!AK77)&gt;50,"Cek lagi","OK"),"Wajib Diisi")))))</f>
        <v>-</v>
      </c>
      <c r="AL77" s="30" t="str">
        <f>IF('Personal MTs'!AH77="",IF('Personal MTs'!AL77="","-","Kolom Z Wajib Diisi"),IF('Personal MTs'!AH77=2,IF('Personal MTs'!AL77="","Wajib Diisi",IF(VALUE('Personal MTs'!AL77)&gt;0,IF(VALUE('Personal MTs'!AL77)&lt;9,"OK","Tidak valid"))),IF('Personal MTs'!AH77=1,IF('Personal MTs'!AL77="","OK","Harap dikosongkan"))))</f>
        <v>-</v>
      </c>
      <c r="AM77" s="30" t="str">
        <f>IF('Personal MTs'!AM77="","-",IF('Personal MTs'!AM77&gt;8,"Tidak valid","OK"))</f>
        <v>-</v>
      </c>
      <c r="AN77" s="30" t="str">
        <f>IF('Personal MTs'!AM77="",IF('Personal MTs'!AN77="","-",IF('Personal MTs'!AN77&lt;&gt;"","Kolom AC Wajib Diisi","OK")),IF('Personal MTs'!AM77&lt;&gt;"",IF('Personal MTs'!AN77="","Wajib Diisi",IF(VALUE('Personal MTs'!AN77)&gt;24,"Cek lagi","OK"))))</f>
        <v>-</v>
      </c>
      <c r="AO77" s="30" t="str">
        <f>IF('Personal MTs'!AO77="","-",IF('Personal MTs'!AO77&gt;8,"Tidak valid","OK"))</f>
        <v>-</v>
      </c>
      <c r="AP77" s="53" t="str">
        <f>IF('Personal MTs'!AO77="",IF('Personal MTs'!AP77="","-","Harap dikosongkan"),IF('Personal MTs'!AO77&lt;&gt;"",IF('Personal MTs'!AP77="","Wajib Diisi",IF(LEN('Personal MTs'!AP77)&lt;&gt;8,"Tidak valid","OK"))))</f>
        <v>-</v>
      </c>
      <c r="AQ77" s="30" t="str">
        <f>IF('Personal MTs'!AO77="",IF('Personal MTs'!AQ77="","-","Kolom AG Wajib Diisi"),IF('Personal MTs'!AO77&lt;9,IF('Personal MTs'!AQ77="","Wajib Diisi",IF(VALUE('Personal MTs'!AQ77)&lt;34,IF(VALUE('Personal MTs'!AQ77)&gt;0,"OK","Tidak valid")))))</f>
        <v>-</v>
      </c>
      <c r="AR77" s="30" t="str">
        <f>IF('Personal MTs'!AO77="",IF('Personal MTs'!AR77="","-",IF('Personal MTs'!AR77&lt;&gt;"","Kolom AG Wajib Diisi","OK")),IF('Personal MTs'!AO77&lt;&gt;"",IF('Personal MTs'!AR77="","Wajib Diisi",IF(VALUE('Personal MTs'!AR77)&gt;50,"Cek lagi","OK"))))</f>
        <v>-</v>
      </c>
      <c r="AS77" s="30" t="str">
        <f>IF('Personal MTs'!AS77="","-",IF('Personal MTs'!AS77&gt;1,"Tidak valid",IF('Personal MTs'!AS77&lt;0,"Tidak valid","OK")))</f>
        <v>-</v>
      </c>
      <c r="AT77" s="30" t="str">
        <f>IF('Personal MTs'!AS77="",IF('Personal MTs'!AT77&lt;&gt;"","Harap dikosongkan","-"),IF('Personal MTs'!AS77=0,IF('Personal MTs'!AT77&lt;&gt;"","Harap dikosongkan","OK"),IF('Personal MTs'!AT77="","Wajib Diisi",IF('Personal MTs'!AT77&gt;3,"Tidak valid",IF('Personal MTs'!AT77&lt;1,"Tidak valid","OK")))))</f>
        <v>-</v>
      </c>
      <c r="AU77" s="30" t="str">
        <f>IF('Personal MTs'!AS77="",IF('Personal MTs'!AU77&lt;&gt;"","Harap dikosongkan","-"),IF('Personal MTs'!AT77&lt;&gt;1,IF('Personal MTs'!AU77="","OK","Harap dikosongkan"),IF('Personal MTs'!AU77="","Wajib Diisi",IF('Personal MTs'!AU77&gt;2016,"Cek lagi",IF('Personal MTs'!AU77&lt;2005,"Cek lagi","OK")))))</f>
        <v>-</v>
      </c>
      <c r="AV77" s="30" t="str">
        <f>IF('Personal MTs'!AS77="",IF('Personal MTs'!AV77&lt;&gt;"","Harap dikosongkan","-"),IF('Personal MTs'!AT77&lt;&gt;1,IF('Personal MTs'!AV77="","OK","Harap dikosongkan"),IF('Personal MTs'!AV77="","Wajib Diisi",IF(VALUE('Personal MTs'!AV77)&gt;33,"Tidak valid",IF(VALUE('Personal MTs'!AV77)&lt;1,"Tidak valid","OK")))))</f>
        <v>-</v>
      </c>
      <c r="AW77" s="30" t="str">
        <f>IF('Personal MTs'!AS77="",IF('Personal MTs'!AW77="","-","Harap dikosongkan"),IF('Personal MTs'!AS77=0,IF('Personal MTs'!AW77="","OK","Harap dikosongkan"),IF('Personal MTs'!AT77="",IF('Personal MTs'!AW77="","-","Harap dikosongkan"),IF('Personal MTs'!AT77&lt;&gt;1,IF('Personal MTs'!AW77="","OK","Harap dikosongkan"),IF('Personal MTs'!AW77="","OK",IF(LEN('Personal MTs'!AW77)&lt;12,"Tidak valid",IF(LEN('Personal MTs'!AW77)&gt;14,"Tidak valid","OK")))))))</f>
        <v>-</v>
      </c>
      <c r="AX77" s="31" t="str">
        <f>IF('Personal MTs'!AS77="",IF('Personal MTs'!AX77="","-","Harap dikosongkan"),IF('Personal MTs'!AS77=0,IF('Personal MTs'!AX77="","OK","Harap dikosongkan"),IF('Personal MTs'!AT77="",IF('Personal MTs'!AX77="","-","Harap dikosongkan"),IF('Personal MTs'!AT77&lt;&gt;1,IF('Personal MTs'!AX77="","OK","Harap dikosongkan"),IF('Personal MTs'!AW77="",IF('Personal MTs'!AX77="","OK","Harap dikosongkan"),IF('Personal MTs'!AX77="","Wajib diisi",IF(LEN('Personal MTs'!AX77)&lt;5,"Cek lagi","OK")))))))</f>
        <v>-</v>
      </c>
      <c r="AY77" s="31" t="str">
        <f>IF('Personal MTs'!AS77="",IF('Personal MTs'!AY77="","-","Harap dikosongkan"),IF('Personal MTs'!AS77=0,IF('Personal MTs'!AY77="","OK","Harap dikosongkan"),IF('Personal MTs'!AT77="",IF('Personal MTs'!AY77="","-","Harap dikosongkan"),IF('Personal MTs'!AT77&lt;&gt;1,IF('Personal MTs'!AY77="","OK","Harap dikosongkan"),IF('Personal MTs'!AW77="",IF('Personal MTs'!AY77="","OK","Harap dikosongkan"),IF('Personal MTs'!AY77="","Wajib diisi",IF(VALUE(LEFT('Personal MTs'!AY77,2))&gt;31,"Tanggal tidak valid",IF(VALUE(LEFT(RIGHT('Personal MTs'!AY77,7),2))&gt;12,"Bulan tidak valid",IF(VALUE(RIGHT('Personal MTs'!AY77,4))&gt;2016,"Tahun cek lagi",IF(VALUE(RIGHT('Personal MTs'!AY77,4))&lt;2005,"Tahun cek lagi","OK"))))))))))</f>
        <v>-</v>
      </c>
      <c r="AZ77" s="30" t="str">
        <f>IF('Personal MTs'!AS77="",IF('Personal MTs'!AZ77="","-","Harap dikosongkan"),IF('Personal MTs'!AS77=0,IF('Personal MTs'!AZ77="","OK","Harap dikosongkan"),IF('Personal MTs'!AT77="",IF('Personal MTs'!AZ77="","-","Harap dikosongkan"),IF('Personal MTs'!AT77&lt;&gt;1,IF('Personal MTs'!AZ77="","OK","Harap dikosongkan"),IF('Personal MTs'!AW77="",IF('Personal MTs'!AZ77="","OK","Harap dikosongkan"),IF('Personal MTs'!AW77&lt;&gt;"",IF('Personal MTs'!AZ77="","Wajib diisi",IF('Personal MTs'!AZ77&gt;1,"Tidak valid","OK"))))))))</f>
        <v>-</v>
      </c>
      <c r="BA77" s="30" t="str">
        <f>IF('Personal MTs'!AS77="",IF('Personal MTs'!BA77="","-","Harap dikosongkan"),IF('Personal MTs'!AS77=0,IF('Personal MTs'!BA77="","OK","Harap dikosongkan"),IF('Personal MTs'!AT77="",IF('Personal MTs'!BA77="","-","Harap dikosongkan"),IF('Personal MTs'!AT77&lt;&gt;1,IF('Personal MTs'!BA77="","OK","Harap dikosongkan"),IF('Personal MTs'!AZ77=0,IF('Personal MTs'!BA77="","OK","Harap dikosongkan"),IF('Personal MTs'!AZ77=1,IF('Personal MTs'!BA77="","Wajib diisi",IF('Personal MTs'!AZ77="",IF('Personal MTs'!BA77="","-","Harap dikosongkan"),IF('Personal MTs'!AZ77=0,IF('Personal MTs'!BA77="","OK","Harap dikosongkan"),IF('Personal MTs'!BA77="","Wajib diisi",IF('Personal MTs'!BA77&gt;2016,"Tidak valid",IF('Personal MTs'!BA77&lt;2005,"Tidak valid",IF('Personal MTs'!BA77&gt;'Personal MTs'!BA77,"Cek lagi","OK")))))))))))))</f>
        <v>-</v>
      </c>
      <c r="BB77" s="30" t="str">
        <f>IF('Personal MTs'!AS77="",IF('Personal MTs'!BB77="","-","Harap dikosongkan"),IF('Personal MTs'!AS77=0,IF('Personal MTs'!BB77="","OK","Harap dikosongkan"),IF('Personal MTs'!AT77="",IF('Personal MTs'!BB77="","-","Harap dikosongkan"),IF('Personal MTs'!AT77&lt;&gt;1,IF('Personal MTs'!BB77="","OK","Harap dikosongkan"),IF('Personal MTs'!AZ77=0,IF('Personal MTs'!BB77="","OK","Harap dikosongkan"),IF('Personal MTs'!AZ77=1,IF('Personal MTs'!BB77="","Wajib diisi",IF('Personal MTs'!AZ77="",IF('Personal MTs'!BB77="","-","Harap dikosongkan"),IF('Personal MTs'!AZ77=0,IF('Personal MTs'!BB77="","OK","Harap dikosongkan"),IF('Personal MTs'!BB77="","Wajib diisi",IF('Personal MTs'!BB77&gt;20000000,"Cek lagi",IF('Personal MTs'!BB77&lt;100000,"Cek lagi","OK"))))))))))))</f>
        <v>-</v>
      </c>
      <c r="BC77" s="30" t="str">
        <f>IF('Personal MTs'!BC77="","-",IF('Personal MTs'!BC77&gt;1,"Tidak valid","OK"))</f>
        <v>-</v>
      </c>
      <c r="BD77" s="30" t="str">
        <f>IF('Personal MTs'!BC77="",IF('Personal MTs'!BD77="","-","Harap dikosongkan"),IF('Personal MTs'!BC77=0,IF('Personal MTs'!BD77="","OK","Harap dikosongkan"),IF('Personal MTs'!BD77="","Wajib Diisi",IF('Personal MTs'!BD77&gt;2016,"Tidak valid",IF('Personal MTs'!BD77&lt;2005,"Tidak valid","OK")))))</f>
        <v>-</v>
      </c>
      <c r="BE77" s="30" t="str">
        <f>IF('Personal MTs'!BC77="",IF('Personal MTs'!BE77="","-","Harap dikosongkan"),IF('Personal MTs'!BC77=0,IF('Personal MTs'!BE77="","OK","Harap dikosongkan"),IF('Personal MTs'!BE77="","Wajib Diisi",IF('Personal MTs'!BE77&gt;2000000,"Cek lagi",IF('Personal MTs'!BE77&lt;50000,"Cek lagi","OK")))))</f>
        <v>-</v>
      </c>
      <c r="BF77" s="30" t="str">
        <f>IF('Personal MTs'!BF77="","-",IF('Personal MTs'!BF77&gt;1,"Tidak valid","OK"))</f>
        <v>-</v>
      </c>
      <c r="BG77" s="30" t="str">
        <f>IF('Personal MTs'!BF77="",IF('Personal MTs'!BG77&lt;&gt;"","Harap dikosongkan","-"),IF('Personal MTs'!BF77=0,IF('Personal MTs'!BG77&lt;&gt;"","Harap dikosongkan","OK"),IF('Personal MTs'!BG77="","Wajib Diisi",IF('Personal MTs'!BG77&gt;4,"Tidak valid",IF('Personal MTs'!BG77&lt;1,"Tidak valid","OK")))))</f>
        <v>-</v>
      </c>
      <c r="BH77" s="30" t="str">
        <f>IF('Personal MTs'!BF77="",IF('Personal MTs'!BH77&lt;&gt;"","Harap dikosongkan","-"),IF('Personal MTs'!BF77=0,IF('Personal MTs'!BH77&lt;&gt;"","Harap dikosongkan","OK"),IF('Personal MTs'!BH77="","Wajib Diisi",IF('Personal MTs'!BH77&gt;4,"Tidak valid",IF('Personal MTs'!BH77&lt;1,"Tidak valid","OK")))))</f>
        <v>-</v>
      </c>
      <c r="BI77" s="30" t="str">
        <f>IF('Personal MTs'!BF77="",IF('Personal MTs'!BI77&lt;&gt;"","Harap dikosongkan","-"),IF('Personal MTs'!BF77=0,IF('Personal MTs'!BI77&lt;&gt;"","Harap dikosongkan","OK"),IF('Personal MTs'!BI77="","Wajib Diisi",IF('Personal MTs'!BI77&gt;2015,"Tidak valid",IF('Personal MTs'!BI77&lt;1980,"Tidak valid","OK")))))</f>
        <v>-</v>
      </c>
      <c r="BJ77" s="30" t="str">
        <f>IF('Personal MTs'!BJ77="","-",IF('Personal MTs'!BJ77&gt;1,"Tidak valid","OK"))</f>
        <v>-</v>
      </c>
      <c r="BK77" s="30" t="str">
        <f>IF('Personal MTs'!BJ77="",IF('Personal MTs'!BK77&lt;&gt;"","Kolom BJ harus diisi","-"),IF('Personal MTs'!BJ77=0,IF('Personal MTs'!BK77&lt;&gt;"","Harap dikosongkan","OK"),IF('Personal MTs'!BK77="","Wajib Diisi",IF('Personal MTs'!BK77&gt;2016,"Tidak valid",IF('Personal MTs'!BK77&lt;1980,"Tidak valid","OK")))))</f>
        <v>-</v>
      </c>
      <c r="BL77" s="30" t="str">
        <f>IF('Personal MTs'!BL77="","-",IF('Personal MTs'!BL77&gt;1,"Tidak valid","OK"))</f>
        <v>-</v>
      </c>
      <c r="BM77" s="30" t="str">
        <f>IF('Personal MTs'!BL77="",IF('Personal MTs'!BM77&lt;&gt;"","Kolom BL harus diisi","-"),IF('Personal MTs'!BL77=0,IF('Personal MTs'!BM77&lt;&gt;"","Harap dikosongkan","OK"),IF('Personal MTs'!BM77="","Wajib Diisi",IF('Personal MTs'!BM77&gt;2016,"Tidak valid",IF('Personal MTs'!BM77&lt;1980,"Tidak valid","OK")))))</f>
        <v>-</v>
      </c>
      <c r="BN77" s="30" t="str">
        <f>IF('Personal MTs'!BN77="","-",IF('Personal MTs'!BN77&gt;1,"Tidak valid","OK"))</f>
        <v>-</v>
      </c>
      <c r="BO77" s="30" t="str">
        <f>IF('Personal MTs'!BN77="",IF('Personal MTs'!BO77&lt;&gt;"","Kolom BN harus diisi","-"),IF('Personal MTs'!BN77=0,IF('Personal MTs'!BO77&lt;&gt;"","Harap dikosongkan","OK"),IF('Personal MTs'!BO77="","Wajib Diisi",IF('Personal MTs'!BO77&gt;2016,"Tidak valid",IF('Personal MTs'!BO77&lt;1980,"Tidak valid","OK")))))</f>
        <v>-</v>
      </c>
      <c r="BP77" s="30" t="str">
        <f>IF('Personal MTs'!BP77="","-",IF('Personal MTs'!BP77&gt;1,"Tidak valid","OK"))</f>
        <v>-</v>
      </c>
      <c r="BQ77" s="30" t="str">
        <f>IF('Personal MTs'!BP77="",IF('Personal MTs'!BQ77&lt;&gt;"","Kolom BP harus diisi","-"),IF('Personal MTs'!BP77=0,IF('Personal MTs'!BQ77&lt;&gt;"","Harap dikosongkan","OK"),IF('Personal MTs'!BQ77="","Wajib Diisi",IF('Personal MTs'!BQ77&gt;2016,"Tidak valid",IF('Personal MTs'!BQ77&lt;1980,"Tidak valid","OK")))))</f>
        <v>-</v>
      </c>
      <c r="BR77" s="30" t="str">
        <f>IF('Personal MTs'!BR77="","-",IF('Personal MTs'!BR77&gt;1,"Tidak valid","OK"))</f>
        <v>-</v>
      </c>
      <c r="BS77" s="30" t="str">
        <f>IF('Personal MTs'!BR77="",IF('Personal MTs'!BS77&lt;&gt;"","Kolom BR harus diisi","-"),IF('Personal MTs'!BR77=0,IF('Personal MTs'!BS77&lt;&gt;"","Harap dikosongkan","OK"),IF('Personal MTs'!BS77="","Wajib Diisi",IF('Personal MTs'!BS77&gt;2016,"Tidak valid",IF('Personal MTs'!BS77&lt;1980,"Tidak valid","OK")))))</f>
        <v>-</v>
      </c>
      <c r="BT77" s="30" t="str">
        <f>IF('Personal MTs'!BT77="","-",IF(LEN('Personal MTs'!BT77)&lt;5,"Cek lagi","OK"))</f>
        <v>-</v>
      </c>
      <c r="BU77" s="30" t="str">
        <f>IF('Personal MTs'!BU77="","-",IF(LEN('Personal MTs'!BU77)&lt;4,"Cek lagi","OK"))</f>
        <v>-</v>
      </c>
      <c r="BV77" s="30" t="str">
        <f>IF('Personal MTs'!BV77="","-",IF(LEN('Personal MTs'!BV77)&lt;4,"Cek lagi","OK"))</f>
        <v>-</v>
      </c>
      <c r="BW77" s="30" t="str">
        <f>IF('Personal MTs'!BW77="","-",IF(LEN('Personal MTs'!BW77)&lt;4,"Cek lagi","OK"))</f>
        <v>-</v>
      </c>
      <c r="BX77" s="30" t="str">
        <f>IF('Personal MTs'!BX77="","-",IF(LEN('Personal MTs'!BX77)&lt;4,"Cek lagi","OK"))</f>
        <v>-</v>
      </c>
      <c r="BY77" s="30" t="str">
        <f>IF('Personal MTs'!BY77="","-",IF(LEN('Personal MTs'!BY77)&lt;&gt;5,"Tidak valid","OK"))</f>
        <v>-</v>
      </c>
      <c r="BZ77" s="30" t="str">
        <f>IF('Personal MTs'!BZ77="","-",IF('Personal MTs'!BZ77&gt;5,"Tidak valid",IF('Personal MTs'!BZ77&lt;1,"Tidak valid","OK")))</f>
        <v>-</v>
      </c>
      <c r="CA77" s="30" t="str">
        <f>IF('Personal MTs'!CA77="","-",IF('Personal MTs'!CA77&gt;8,"Tidak valid",IF('Personal MTs'!CA77&lt;1,"Tidak valid","OK")))</f>
        <v>-</v>
      </c>
      <c r="CB77" s="30" t="str">
        <f>IF('Personal MTs'!CB77="","-",IF(LEN('Personal MTs'!CB77)&lt;9,"Cek lagi",IF(LEN('Personal MTs'!CB77)&gt;14,"Cek lagi","OK")))</f>
        <v>-</v>
      </c>
      <c r="CC77" s="103" t="str">
        <f>IF('Personal MTs'!CC77="","-",IF('Personal MTs'!CC77&gt;6,"Tidak valid",IF('Personal MTs'!CC77&lt;1,"Tidak valid","OK")))</f>
        <v>-</v>
      </c>
      <c r="CD77" s="103" t="str">
        <f>IF('Personal MTs'!CD77="","-",IF('Personal MTs'!CD77&gt;6,"Tidak valid",IF('Personal MTs'!CD77&lt;1,"Tidak valid","OK")))</f>
        <v>-</v>
      </c>
      <c r="CE77" s="103" t="str">
        <f>IF('Personal MTs'!S77="","-",IF('Personal MTs'!S77&lt;6,IF('Personal MTs'!CE77="","OK","Cek lagi Kolom S"),IF(AND('Personal MTs'!S77&lt;6,'Personal MTs'!CE77&lt;&gt;""),"Harap Dikosongkan",IF(AND('Personal MTs'!S77&lt;6,'Personal MTs'!CE77=""),"-",IF(AND('Personal MTs'!S77&gt;5,'Personal MTs'!CE77=""),"Wajib Diisi",IF(OR(AND('Personal MTs'!S77&gt;5,'Personal MTs'!CE77&lt;"01"),AND('Personal MTs'!S77&gt;5,'Personal MTs'!CE77&gt;"18")),"Tidak Valid","OK"))))))</f>
        <v>-</v>
      </c>
      <c r="CF77" s="103" t="str">
        <f>IF('Personal MTs'!S77="","-",IF('Personal MTs'!S77&lt;6,IF('Personal MTs'!CF77="","OK","Cek lagi Kolom S"),IF(AND('Personal MTs'!S77&lt;6,'Personal MTs'!CF77&lt;&gt;""),"Harap Dikosongkan",IF(AND('Personal MTs'!S77&lt;6,'Personal MTs'!CF77=""),"-",IF(AND('Personal MTs'!S77&gt;5,'Personal MTs'!CF77=""),"Wajib Diisi","OK")))))</f>
        <v>-</v>
      </c>
      <c r="CG77" s="103" t="str">
        <f>IF('Personal MTs'!S77="","-",IF('Personal MTs'!S77&lt;6,IF('Personal MTs'!CG77="","OK","Cek lagi Kolom S"),IF(AND('Personal MTs'!S77&lt;6,'Personal MTs'!CG77&lt;&gt;""),"Harap Dikosongkan",IF(AND('Personal MTs'!S77&lt;6,'Personal MTs'!CG77=""),"-",IF(AND('Personal MTs'!S77&gt;5,'Personal MTs'!CG77=""),"Wajib Diisi",IF(OR(AND('Personal MTs'!S77&gt;5,'Personal MTs'!CG77&lt;1980),AND('Personal MTs'!S77&gt;5,'Personal MTs'!CG77&gt;2016)),"Cek lagi","OK"))))))</f>
        <v>-</v>
      </c>
      <c r="CH77" s="103" t="str">
        <f>IF('Personal MTs'!S77="","-",IF('Personal MTs'!S77&lt;8,IF('Personal MTs'!CH77="","OK","Cek lagi Kolom S"),IF(AND('Personal MTs'!S77&lt;8,'Personal MTs'!CH77&lt;&gt;""),"Harap Dikosongkan",IF(AND('Personal MTs'!S77&lt;8,'Personal MTs'!CH77=""),"-",IF(AND('Personal MTs'!S77&gt;7,'Personal MTs'!CH77=""),"Wajib Diisi",IF(OR(AND('Personal MTs'!S77&gt;7,'Personal MTs'!CH77&lt;"01"),AND('Personal MTs'!S77&gt;7,'Personal MTs'!CH77&gt;"18")),"Tidak Valid","OK"))))))</f>
        <v>-</v>
      </c>
      <c r="CI77" s="103" t="str">
        <f>IF('Personal MTs'!S77="","-",IF('Personal MTs'!S77&lt;8,IF('Personal MTs'!CI77="","OK","Cek lagi Kolom S"),IF(AND('Personal MTs'!S77&lt;8,'Personal MTs'!CI77&lt;&gt;""),"Harap Dikosongkan",IF(AND('Personal MTs'!S77&lt;8,'Personal MTs'!CI77=""),"-",IF(AND('Personal MTs'!S77&gt;7,'Personal MTs'!CI77=""),"Wajib Diisi","OK")))))</f>
        <v>-</v>
      </c>
      <c r="CJ77" s="103" t="str">
        <f>IF('Personal MTs'!S77="","-",IF('Personal MTs'!S77&lt;8,IF('Personal MTs'!CJ77="","OK","Cek lagi Kolom S"),IF(AND('Personal MTs'!S77&lt;8,'Personal MTs'!CJ77&lt;&gt;""),"Harap Dikosongkan",IF(AND('Personal MTs'!S77&lt;8,'Personal MTs'!CJ77=""),"-",IF(AND('Personal MTs'!S77&gt;7,'Personal MTs'!CJ77=""),"Wajib Diisi",IF(OR(AND('Personal MTs'!S77&gt;7,'Personal MTs'!CJ77&lt;1980),AND('Personal MTs'!S77&gt;7,'Personal MTs'!CJ77&gt;2016)),"Cek lagi","OK"))))))</f>
        <v>-</v>
      </c>
      <c r="CK77" s="103" t="str">
        <f>IF('Personal MTs'!S77="","-",IF('Personal MTs'!S77&lt;9,IF('Personal MTs'!CK77="","OK","Cek lagi Kolom S"),IF(AND('Personal MTs'!S77&lt;9,'Personal MTs'!CK77&lt;&gt;""),"Harap Dikosongkan",IF(AND('Personal MTs'!S77&lt;9,'Personal MTs'!CK77=""),"-",IF(AND('Personal MTs'!S77&gt;8,'Personal MTs'!CK77=""),"Wajib Diisi",IF(OR(AND('Personal MTs'!S77&gt;8,'Personal MTs'!CK77&lt;"01"),AND('Personal MTs'!S77&gt;8,'Personal MTs'!CK77&gt;"18")),"Tidak Valid","OK"))))))</f>
        <v>-</v>
      </c>
      <c r="CL77" s="103" t="str">
        <f>IF('Personal MTs'!S77="","-",IF('Personal MTs'!S77&lt;9,IF('Personal MTs'!CL77="","OK","Cek lagi Kolom S"),IF(AND('Personal MTs'!S77&lt;9,'Personal MTs'!CL77&lt;&gt;""),"Harap Dikosongkan",IF(AND('Personal MTs'!S77&lt;9,'Personal MTs'!CL77=""),"-",IF(AND('Personal MTs'!S77&gt;8,'Personal MTs'!CL77=""),"Wajib Diisi","OK")))))</f>
        <v>-</v>
      </c>
      <c r="CM77" s="103" t="str">
        <f>IF('Personal MTs'!S77="","-",IF('Personal MTs'!S77&lt;9,IF('Personal MTs'!CM77="","OK","Cek lagi Kolom S"),IF(AND('Personal MTs'!S77&lt;9,'Personal MTs'!CM77&lt;&gt;""),"Harap Dikosongkan",IF(AND('Personal MTs'!S77&lt;9,'Personal MTs'!CM77=""),"-",IF(AND('Personal MTs'!S77&gt;8,'Personal MTs'!CM77=""),"Wajib Diisi",IF(OR(AND('Personal MTs'!S77&gt;8,'Personal MTs'!CM77&lt;1980),AND('Personal MTs'!S77&gt;8,'Personal MTs'!CM77&gt;2016)),"Cek lagi","OK"))))))</f>
        <v>-</v>
      </c>
      <c r="CN77" s="103" t="str">
        <f>IF(AND('Personal MTs'!AH77=1,'Personal MTs'!U77=2,'Personal MTs'!AC77=1),IF(AND('Personal MTs'!AH77=1,'Personal MTs'!U77=2,'Personal MTs'!AC77=1,'Personal MTs'!CN77=""),"Wajib Diisi",IF(AND('Personal MTs'!AH77=1,'Personal MTs'!U77=2,'Personal MTs'!AC77=1,'Personal MTs'!CN77&lt;&gt;""),"OK","-")),IF('Personal MTs'!CN77&lt;&gt;"","Harap Dikosongkan","-"))</f>
        <v>-</v>
      </c>
      <c r="CO77" s="103" t="str">
        <f>IF(AND('Personal MTs'!AH77=1,'Personal MTs'!U77=2,'Personal MTs'!AC77=1),IF('Personal MTs'!CO77="","Wajib Diisi",IF(VALUE(RIGHT('Personal MTs'!CO77,4))&gt;2016,"Tahun cek lagi",IF(VALUE(RIGHT('Personal MTs'!CO77,4))&lt;1961,"Tahun cek lagi","OK"))),IF('Personal MTs'!CO77&lt;&gt;"","Harap dikosongkan","-"))</f>
        <v>-</v>
      </c>
      <c r="CP77" s="103" t="str">
        <f>IF(AND('Personal MTs'!AH77=1,'Personal MTs'!U77=2,'Personal MTs'!AC77=1,'Personal MTs'!V77=1),IF(AND('Personal MTs'!AH77=1,'Personal MTs'!U77=2,'Personal MTs'!AC77=1,'Personal MTs'!CP77="",,'Personal MTs'!V77=1),"Wajib Diisi",IF(AND('Personal MTs'!AH77=1,'Personal MTs'!U77=2,'Personal MTs'!AC77=1,'Personal MTs'!CP77&lt;&gt;"",'Personal MTs'!V77=1),"OK","-")),IF('Personal MTs'!CP77&lt;&gt;"","Harap Dikosongkan","-"))</f>
        <v>-</v>
      </c>
      <c r="CQ77" s="103" t="str">
        <f>IF(AND('Personal MTs'!AH77=1,'Personal MTs'!U77=2,'Personal MTs'!AC77=1,'Personal MTs'!V77=1),IF('Personal MTs'!CQ77="","Wajib Diisi",IF(VALUE(RIGHT('Personal MTs'!CQ77,4))&gt;2016,"Tahun cek lagi",IF(VALUE(RIGHT('Personal MTs'!CQ77,4))&lt;2006,"Tahun cek lagi","OK"))),IF('Personal MTs'!CQ77&lt;&gt;"","Harap dikosongkan","-"))</f>
        <v>-</v>
      </c>
      <c r="CR77" s="103" t="str">
        <f>IF(AND('Personal MTs'!AS77="",'Personal MTs'!CR77=""),"-",IF(AND('Personal MTs'!AS77=0,'Personal MTs'!CR77=""),"OK",IF(AND('Personal MTs'!AS77=1,'Personal MTs'!CR77=""),"Wajib Diisi",IF('Personal MTs'!AS77="",IF('Personal MTs'!CR77&lt;&gt;"","Harap dikosongkan","-"),IF('Personal MTs'!AS77&gt;1,IF('Personal MTs'!CR77="","-","Harap dikosongkan"),IF('Personal MTs'!CR77="","-",IF(LEN('Personal MTs'!CR77)&gt;54,"Tidak valid",IF(LEN('Personal MTs'!CR77)&lt;2,"Tidak valid",IF(VALUE('Personal MTs'!CR77)&lt;0,"Cek lagi","OK")))))))))</f>
        <v>-</v>
      </c>
      <c r="CS77" s="103" t="str">
        <f>IF(AND('Personal MTs'!AS77="",'Personal MTs'!CS77=""),"-",IF(AND('Personal MTs'!AS77=0,'Personal MTs'!CS77=""),"OK",IF(AND('Personal MTs'!AS77=1,'Personal MTs'!CS77=""),"Wajib Diisi",IF(OR('Personal MTs'!AS77="",'Personal MTs'!AS77=0),IF('Personal MTs'!CS77&lt;&gt;"","Harap dikosongkan","-"),IF('Personal MTs'!AS77&gt;1,IF('Personal MTs'!CS77="","-","Harap dikosongkan"),IF('Personal MTs'!CS77="","-",IF(('Personal MTs'!CS77)&gt;6,"Tidak Valid",IF(('Personal MTs'!CS77)&lt;1,"Tidak Valid",IF(VALUE('Personal MTs'!CS77)&lt;0,"Cek lagi","OK")))))))))</f>
        <v>-</v>
      </c>
      <c r="CT77" s="103" t="str">
        <f>IF(AND('Personal MTs'!AS77="",'Personal MTs'!CT77=""),"-",IF(AND('Personal MTs'!AS77=0,'Personal MTs'!CT77=""),"OK",IF(AND('Personal MTs'!AT77=1,'Personal MTs'!CT77=""),"Wajib Diisi",IF(AND('Personal MTs'!AT77&gt;1,'Personal MTs'!CT77=""),"OK",IF(AND('Personal MTs'!AT77&lt;&gt;1,'Personal MTs'!CT77&lt;&gt;""),"Harap Dikosongkan",IF(AND('Personal MTs'!AT77=1,'Personal MTs'!CT77&lt;&gt;""),IF(VALUE(RIGHT('Personal MTs'!CT77,4))&gt;2016,"Tahun cek lagi",IF(VALUE(RIGHT('Personal MTs'!CT77,4))&lt;2006,"Tahun cek lagi","OK")),"-"))))))</f>
        <v>-</v>
      </c>
      <c r="CU77" s="103" t="str">
        <f>IF(AND('Personal MTs'!AS77="",'Personal MTs'!CU77=""),"-",IF(AND('Personal MTs'!AS77=0,'Personal MTs'!CU77=""),"OK",IF(AND('Personal MTs'!AT77=1,'Personal MTs'!CU77=""),"Wajib Diisi",IF(AND('Personal MTs'!AT77&gt;1,'Personal MTs'!CT77=""),"OK",IF(AND('Personal MTs'!AT77&lt;&gt;1,'Personal MTs'!CU77&lt;&gt;""),"Harap Dikosongkan",IF(AND('Personal MTs'!AT77=1,'Personal MTs'!CU77&lt;&gt;""),IF(LEN('Personal MTs'!CU77)&gt;54,"Tidak Valid",IF(LEN('Personal MTs'!CU77)&lt;2,"Tidak Valid","OK")),"-"))))))</f>
        <v>-</v>
      </c>
      <c r="CV77" s="103" t="str">
        <f>IF(AND('Personal MTs'!AS77="",'Personal MTs'!CV77=""),"-",IF(AND('Personal MTs'!AS77=0,'Personal MTs'!CV77=""),"OK",IF(AND('Personal MTs'!AT77=1,'Personal MTs'!CV77=""),"Wajib Diisi",IF(AND('Personal MTs'!AT77&gt;1,'Personal MTs'!CV77=""),"OK",IF(AND('Personal MTs'!AT77&lt;&gt;1,'Personal MTs'!CV77&lt;&gt;""),"Harap Dikosongkan",IF(AND('Personal MTs'!AT77=1,'Personal MTs'!CV77&lt;&gt;""),IF(VALUE(RIGHT('Personal MTs'!CV77,4))&gt;2016,"Tahun cek lagi",IF(VALUE(RIGHT('Personal MTs'!CV77,4))&lt;2006,"Tahun cek lagi","OK")),"-"))))))</f>
        <v>-</v>
      </c>
      <c r="CW77" s="103" t="str">
        <f>IF(AND('Personal MTs'!AS77="",'Personal MTs'!CW77=""),"-",IF(AND('Personal MTs'!AS77=0,'Personal MTs'!CW77=""),"OK",IF(AND('Personal MTs'!AS77=1,'Personal MTs'!CW77=""),"Wajib Diisi",IF(AND('Personal MTs'!AS77&lt;&gt;1,'Personal MTs'!CW77&lt;&gt;""),"Harap Dikosongkan",IF(AND('Personal MTs'!AS77=1,'Personal MTs'!CW77&lt;&gt;""),IF(LEN('Personal MTs'!CW77)&gt;3,"Tidak Valid",IF(LEN('Personal MTs'!CW77)&lt;3,"Tidak Valid","OK")),"-")))))</f>
        <v>-</v>
      </c>
      <c r="CX77" s="103" t="str">
        <f>IF(AND('Personal MTs'!AS77="",'Personal MTs'!CX77=""),"-",IF(AND('Personal MTs'!AS77=0,'Personal MTs'!CX77=""),"OK",IF(AND('Personal MTs'!AS77=1,'Personal MTs'!CX77=""),"Wajib Diisi",IF(AND('Personal MTs'!AS77&lt;&gt;1,'Personal MTs'!CX77&lt;&gt;""),"Harap Dikosongkan",IF(AND('Personal MTs'!AS77=1,'Personal MTs'!CX77&lt;&gt;""),"OK","-")))))</f>
        <v>-</v>
      </c>
    </row>
    <row r="78" spans="1:102" s="23" customFormat="1" ht="15" customHeight="1">
      <c r="A78" s="30" t="str">
        <f>IF('Personal MTs'!A78="","-",IF(LEN('Personal MTs'!A78)&lt;&gt;12,"Tidak valid","OK"))</f>
        <v>-</v>
      </c>
      <c r="B78" s="30" t="str">
        <f>IF('Personal MTs'!B78="","-",IF(LEN('Personal MTs'!B78)&lt;&gt;8,"Tidak valid","OK"))</f>
        <v>-</v>
      </c>
      <c r="C78" s="31" t="str">
        <f>IF('Personal MTs'!C78="","-",IF(LEN('Personal MTs'!C78)&lt;5,"Cek lagi","OK"))</f>
        <v>-</v>
      </c>
      <c r="D78" s="30" t="str">
        <f>IF('Personal MTs'!D78="","-",IF('Personal MTs'!D78="MTsN","OK",IF('Personal MTs'!D78="MTsS","OK","Tidak valid")))</f>
        <v>-</v>
      </c>
      <c r="E78" s="30" t="str">
        <f>IF('Personal MTs'!E78="","-",IF(LEN('Personal MTs'!E78)&lt;5,"Cek lagi","OK"))</f>
        <v>-</v>
      </c>
      <c r="F78" s="30" t="str">
        <f>IF('Personal MTs'!F78="","-",IF(LEN('Personal MTs'!F78)&lt;4,"Cek lagi","OK"))</f>
        <v>-</v>
      </c>
      <c r="G78" s="30" t="str">
        <f>IF('Personal MTs'!G78="","-",IF(LEN('Personal MTs'!G78)&lt;4,"Cek lagi","OK"))</f>
        <v>-</v>
      </c>
      <c r="H78" s="30" t="str">
        <f>IF('Personal MTs'!H78="","-",IF(LEN('Personal MTs'!H78)&lt;4,"Cek lagi","OK"))</f>
        <v>-</v>
      </c>
      <c r="I78" s="30" t="str">
        <f>IF('Personal MTs'!I78="","-",IF(LEN('Personal MTs'!I78)&lt;4,"Cek lagi","OK"))</f>
        <v>-</v>
      </c>
      <c r="J78" s="30" t="str">
        <f>IF('Personal MTs'!J78="","-",IF(LEN('Personal MTs'!J78)&lt;&gt;5,"Tidak valid","OK"))</f>
        <v>-</v>
      </c>
      <c r="K78" s="30" t="str">
        <f>IF('Personal MTs'!K78="","-",IF(LEN('Personal MTs'!K78)&lt;&gt;18,"Tidak valid",IF(VALUE('Personal MTs'!K78)&lt;0,"Cek lagi","OK")))</f>
        <v>-</v>
      </c>
      <c r="L78" s="30" t="str">
        <f>IF('Personal MTs'!L78="","-",IF(LEN('Personal MTs'!L78)&lt;&gt;16,"Tidak valid","OK"))</f>
        <v>-</v>
      </c>
      <c r="M78" s="30" t="str">
        <f>IF('Personal MTs'!M78="","-",IF(LEN('Personal MTs'!M78)&lt;4,"Cek lagi","OK"))</f>
        <v>-</v>
      </c>
      <c r="N78" s="30" t="str">
        <f>IF('Personal MTs'!N78="","-",IF(LEN('Personal MTs'!N78)&lt;16,"Tidak valid","OK"))</f>
        <v>-</v>
      </c>
      <c r="O78" s="30" t="str">
        <f>IF('Personal MTs'!O78="","-",IF(LEN('Personal MTs'!O78)&lt;4,"Cek lagi","OK"))</f>
        <v>-</v>
      </c>
      <c r="P78" s="31" t="str">
        <f>IF('Personal MTs'!P78="","-",IF(VALUE(LEFT('Personal MTs'!P78,2))&gt;31,"Tanggal tidak valid",IF(VALUE(LEFT(RIGHT('Personal MTs'!P78,7),2))&gt;12,"Bulan tidak valid",IF(VALUE(RIGHT('Personal MTs'!P78,4))&gt;2000,"Umur terlalu muda",IF(VALUE(RIGHT('Personal MTs'!P78,4))&lt;1945,"Umur terlalu tua","OK")))))</f>
        <v>-</v>
      </c>
      <c r="Q78" s="30" t="str">
        <f>IF('Personal MTs'!Q78="","-",IF('Personal MTs'!Q78="L","OK",IF('Personal MTs'!Q78="P","OK","Tidak valid")))</f>
        <v>-</v>
      </c>
      <c r="R78" s="30" t="str">
        <f>IF('Personal MTs'!R78="","-",IF(LEN('Personal MTs'!R78)&lt;4,"Cek lagi","OK"))</f>
        <v>-</v>
      </c>
      <c r="S78" s="30" t="str">
        <f>IF('Personal MTs'!S78="","-",IF('Personal MTs'!S78&gt;9,"Tidak valid","OK"))</f>
        <v>-</v>
      </c>
      <c r="T78" s="30" t="str">
        <f>IF('Personal MTs'!S78="","-",IF('Personal MTs'!S78&gt;2,IF('Personal MTs'!T78="","Wajib Diisi",IF(VALUE('Personal MTs'!T78)&gt;18,"Tidak valid","OK")),IF('Personal MTs'!S78&lt;3,IF('Personal MTs'!T78="","OK","Harap dikosongkan"))))</f>
        <v>-</v>
      </c>
      <c r="U78" s="30" t="str">
        <f>IF('Personal MTs'!U78="","-",IF('Personal MTs'!U78&gt;2,"Tidak valid",IF('Personal MTs'!U78&lt;1,"Tidak valid","OK")))</f>
        <v>-</v>
      </c>
      <c r="V78" s="30" t="str">
        <f>IF('Personal MTs'!U78="",IF('Personal MTs'!V78="","-","Tidak valid"),IF('Personal MTs'!U78=2,IF('Personal MTs'!V78="","Wajib Diisi",IF(VALUE('Personal MTs'!V78)&gt;1,"Tidak valid","OK")),IF('Personal MTs'!U78=1,IF('Personal MTs'!V78="","OK","Harap dikosongkan"))))</f>
        <v>-</v>
      </c>
      <c r="W78" s="31" t="str">
        <f>IF('Personal MTs'!U78=1,"OK",IF('Personal MTs'!V78="",IF('Personal MTs'!W78&lt;&gt;"","Harap dikosongkan","-"),IF('Personal MTs'!V78=0,IF('Personal MTs'!W78&lt;&gt;"","Harap dikosongkan","OK"),IF('Personal MTs'!W78="","Wajib Diisi",IF(VALUE(LEFT('Personal MTs'!W78,2))&gt;31,"Tanggal tidak valid",IF(VALUE(LEFT(RIGHT('Personal MTs'!W78,7),2))&gt;12,"Bulan tidak valid",IF(VALUE(RIGHT('Personal MTs'!W78,4))&gt;2016,"Tahun cek lagi",IF(VALUE(RIGHT('Personal MTs'!W78,4))&lt;1990,"Tahun cek lagi","OK"))))))))</f>
        <v>-</v>
      </c>
      <c r="X78" s="30" t="str">
        <f>IF('Personal MTs'!U78="","-",IF('Personal MTs'!U78=1,IF('Personal MTs'!X78="","Wajib Diisi",IF(VALUE(LEFT('Personal MTs'!X78,2))&gt;14,"Tidak valid","OK")),IF('Personal MTs'!U78=2,(IF('Personal MTs'!V78&lt;1,IF('Personal MTs'!X78="","OK","Harap dikosongkan"),IF('Personal MTs'!X78="","Wajib Diisi",IF(VALUE(LEFT('Personal MTs'!X78,2))&gt;14,"Tidak valid","OK")))))))</f>
        <v>-</v>
      </c>
      <c r="Y78" s="31" t="str">
        <f>IF('Personal MTs'!U78="","-",IF('Personal MTs'!U78=2,"OK",IF('Personal MTs'!U78=1,IF('Personal MTs'!Y78="","Wajib Diisi",IF('Personal MTs'!Y78="","-",IF(VALUE(LEFT('Personal MTs'!Y78,2))&gt;31,"Tanggal tidak valid",IF(VALUE(LEFT(RIGHT('Personal MTs'!Y78,7),2))&gt;12,"Bulan tidak valid",IF(VALUE(RIGHT('Personal MTs'!Y78,4))&gt;2016,"Tahun cek lagi",IF(VALUE(RIGHT('Personal MTs'!Y78,4))&lt;1960,"Tahun cek lagi","OK")))))))))</f>
        <v>-</v>
      </c>
      <c r="Z78" s="31" t="str">
        <f>IF('Personal MTs'!Z78="","-",IF(VALUE(LEFT('Personal MTs'!Z78,2))&gt;31,"Tanggal tidak valid",IF(VALUE(LEFT(RIGHT('Personal MTs'!Z78,7),2))&gt;12,"Bulan tidak valid",IF(VALUE(RIGHT('Personal MTs'!Z78,4))&gt;2016,"Tahun cek lagi",IF(VALUE(RIGHT('Personal MTs'!Z78,4))&lt;1960,"Tahun cek lagi","OK")))))</f>
        <v>-</v>
      </c>
      <c r="AA78" s="31" t="str">
        <f>IF('Personal MTs'!AA78="","-",IF(VALUE(LEFT('Personal MTs'!AA78,2))&gt;31,"Tanggal tidak valid",IF(VALUE(LEFT(RIGHT('Personal MTs'!AA78,7),2))&gt;12,"Bulan tidak valid",IF(VALUE(RIGHT('Personal MTs'!AA78,4))&gt;2016,"Tahun cek lagi",IF(VALUE(RIGHT('Personal MTs'!AA78,4))&lt;1960,"Tahun cek lagi","OK")))))</f>
        <v>-</v>
      </c>
      <c r="AB78" s="30" t="str">
        <f>IF('Personal MTs'!AB78="","-",IF('Personal MTs'!AB78&gt;6,"Tidak valid",IF('Personal MTs'!AB78&lt;1,"Tidak valid","OK")))</f>
        <v>-</v>
      </c>
      <c r="AC78" s="30" t="str">
        <f>IF('Personal MTs'!AC78="","-",IF('Personal MTs'!AC78&gt;4,"Tidak valid",IF('Personal MTs'!AC78&lt;1,"Tidak valid","OK")))</f>
        <v>-</v>
      </c>
      <c r="AD78" s="30" t="str">
        <f>IF('Personal MTs'!AD78="","-",IF('Personal MTs'!AD78&gt;20000000,"Cek lagi","OK"))</f>
        <v>-</v>
      </c>
      <c r="AE78" s="30" t="str">
        <f>IF('Personal MTs'!AE78="","-",IF('Personal MTs'!AE78&gt;2,"Tidak valid",IF('Personal MTs'!AE78&lt;1,"Tidak valid","OK")))</f>
        <v>-</v>
      </c>
      <c r="AF78" s="30" t="str">
        <f>IF('Personal MTs'!AE78="",IF('Personal MTs'!AF78="","-","Harap dikosongkan"),IF('Personal MTs'!AE78=1,IF('Personal MTs'!AF78="","OK","Harap dikosongkan"),IF('Personal MTs'!AF78="","Wajib Diisi",IF('Personal MTs'!AF78&gt;8,"Tidak valid",IF('Personal MTs'!AF78&lt;1,"Tidak valid","OK")))))</f>
        <v>-</v>
      </c>
      <c r="AG78" s="53" t="str">
        <f>IF('Personal MTs'!AE78=1,IF('Personal MTs'!AG78="","OK","Harap dikosongkan"),IF('Personal MTs'!AF78="",IF('Personal MTs'!AF78="","-","Harap dikosongkan"),IF('Personal MTs'!AF78="",IF('Personal MTs'!AG78="","OK","Harap dikosongkan"),IF('Personal MTs'!AF78&lt;&gt;"",IF('Personal MTs'!AG78="","Wajib Diisi",IF(LEN('Personal MTs'!AG78)&lt;&gt;8,"Tidak valid","OK"))))))</f>
        <v>-</v>
      </c>
      <c r="AH78" s="30" t="str">
        <f>IF('Personal MTs'!AH78="","-",IF('Personal MTs'!AH78&gt;2,"Tidak valid",IF('Personal MTs'!AH78&lt;1,"Tidak valid","OK")))</f>
        <v>-</v>
      </c>
      <c r="AI78" s="30" t="str">
        <f>IF('Personal MTs'!AI78="","-",IF('Personal MTs'!AI78&gt;5,"Tidak valid",IF('Personal MTs'!AI78&lt;1,"Tidak valid","OK")))</f>
        <v>-</v>
      </c>
      <c r="AJ78" s="30" t="str">
        <f>IF('Personal MTs'!AH78="",IF('Personal MTs'!AJ78="","-","Kolom AA Wajib Diisi"),IF('Personal MTs'!AH78=1,IF('Personal MTs'!AJ78="","Wajib Diisi",IF(VALUE('Personal MTs'!AJ78)&gt;0,IF(VALUE('Personal MTs'!AJ78)&lt;34,"OK","Tidak valid"))),IF('Personal MTs'!AH78&gt;1,IF('Personal MTs'!AJ78="","OK","Harap dikosongkan"))))</f>
        <v>-</v>
      </c>
      <c r="AK78" s="30" t="str">
        <f>IF('Personal MTs'!AH78&amp;'Personal MTs'!AJ78&amp;'Personal MTs'!AK78="","-",IF(VALUE('Personal MTs'!AH78&amp;'Personal MTs'!AJ78&amp;'Personal MTs'!AK78)=2,"OK",IF('Personal MTs'!AJ78="",IF(VALUE('Personal MTs'!AK78)&gt;0,"Harap dikosongkan","-"),IF('Personal MTs'!AJ78&lt;&gt;"",IF(VALUE('Personal MTs'!AK78)&gt;0,IF(VALUE('Personal MTs'!AK78)&gt;50,"Cek lagi","OK"),"Wajib Diisi")))))</f>
        <v>-</v>
      </c>
      <c r="AL78" s="30" t="str">
        <f>IF('Personal MTs'!AH78="",IF('Personal MTs'!AL78="","-","Kolom Z Wajib Diisi"),IF('Personal MTs'!AH78=2,IF('Personal MTs'!AL78="","Wajib Diisi",IF(VALUE('Personal MTs'!AL78)&gt;0,IF(VALUE('Personal MTs'!AL78)&lt;9,"OK","Tidak valid"))),IF('Personal MTs'!AH78=1,IF('Personal MTs'!AL78="","OK","Harap dikosongkan"))))</f>
        <v>-</v>
      </c>
      <c r="AM78" s="30" t="str">
        <f>IF('Personal MTs'!AM78="","-",IF('Personal MTs'!AM78&gt;8,"Tidak valid","OK"))</f>
        <v>-</v>
      </c>
      <c r="AN78" s="30" t="str">
        <f>IF('Personal MTs'!AM78="",IF('Personal MTs'!AN78="","-",IF('Personal MTs'!AN78&lt;&gt;"","Kolom AC Wajib Diisi","OK")),IF('Personal MTs'!AM78&lt;&gt;"",IF('Personal MTs'!AN78="","Wajib Diisi",IF(VALUE('Personal MTs'!AN78)&gt;24,"Cek lagi","OK"))))</f>
        <v>-</v>
      </c>
      <c r="AO78" s="30" t="str">
        <f>IF('Personal MTs'!AO78="","-",IF('Personal MTs'!AO78&gt;8,"Tidak valid","OK"))</f>
        <v>-</v>
      </c>
      <c r="AP78" s="53" t="str">
        <f>IF('Personal MTs'!AO78="",IF('Personal MTs'!AP78="","-","Harap dikosongkan"),IF('Personal MTs'!AO78&lt;&gt;"",IF('Personal MTs'!AP78="","Wajib Diisi",IF(LEN('Personal MTs'!AP78)&lt;&gt;8,"Tidak valid","OK"))))</f>
        <v>-</v>
      </c>
      <c r="AQ78" s="30" t="str">
        <f>IF('Personal MTs'!AO78="",IF('Personal MTs'!AQ78="","-","Kolom AG Wajib Diisi"),IF('Personal MTs'!AO78&lt;9,IF('Personal MTs'!AQ78="","Wajib Diisi",IF(VALUE('Personal MTs'!AQ78)&lt;34,IF(VALUE('Personal MTs'!AQ78)&gt;0,"OK","Tidak valid")))))</f>
        <v>-</v>
      </c>
      <c r="AR78" s="30" t="str">
        <f>IF('Personal MTs'!AO78="",IF('Personal MTs'!AR78="","-",IF('Personal MTs'!AR78&lt;&gt;"","Kolom AG Wajib Diisi","OK")),IF('Personal MTs'!AO78&lt;&gt;"",IF('Personal MTs'!AR78="","Wajib Diisi",IF(VALUE('Personal MTs'!AR78)&gt;50,"Cek lagi","OK"))))</f>
        <v>-</v>
      </c>
      <c r="AS78" s="30" t="str">
        <f>IF('Personal MTs'!AS78="","-",IF('Personal MTs'!AS78&gt;1,"Tidak valid",IF('Personal MTs'!AS78&lt;0,"Tidak valid","OK")))</f>
        <v>-</v>
      </c>
      <c r="AT78" s="30" t="str">
        <f>IF('Personal MTs'!AS78="",IF('Personal MTs'!AT78&lt;&gt;"","Harap dikosongkan","-"),IF('Personal MTs'!AS78=0,IF('Personal MTs'!AT78&lt;&gt;"","Harap dikosongkan","OK"),IF('Personal MTs'!AT78="","Wajib Diisi",IF('Personal MTs'!AT78&gt;3,"Tidak valid",IF('Personal MTs'!AT78&lt;1,"Tidak valid","OK")))))</f>
        <v>-</v>
      </c>
      <c r="AU78" s="30" t="str">
        <f>IF('Personal MTs'!AS78="",IF('Personal MTs'!AU78&lt;&gt;"","Harap dikosongkan","-"),IF('Personal MTs'!AT78&lt;&gt;1,IF('Personal MTs'!AU78="","OK","Harap dikosongkan"),IF('Personal MTs'!AU78="","Wajib Diisi",IF('Personal MTs'!AU78&gt;2016,"Cek lagi",IF('Personal MTs'!AU78&lt;2005,"Cek lagi","OK")))))</f>
        <v>-</v>
      </c>
      <c r="AV78" s="30" t="str">
        <f>IF('Personal MTs'!AS78="",IF('Personal MTs'!AV78&lt;&gt;"","Harap dikosongkan","-"),IF('Personal MTs'!AT78&lt;&gt;1,IF('Personal MTs'!AV78="","OK","Harap dikosongkan"),IF('Personal MTs'!AV78="","Wajib Diisi",IF(VALUE('Personal MTs'!AV78)&gt;33,"Tidak valid",IF(VALUE('Personal MTs'!AV78)&lt;1,"Tidak valid","OK")))))</f>
        <v>-</v>
      </c>
      <c r="AW78" s="30" t="str">
        <f>IF('Personal MTs'!AS78="",IF('Personal MTs'!AW78="","-","Harap dikosongkan"),IF('Personal MTs'!AS78=0,IF('Personal MTs'!AW78="","OK","Harap dikosongkan"),IF('Personal MTs'!AT78="",IF('Personal MTs'!AW78="","-","Harap dikosongkan"),IF('Personal MTs'!AT78&lt;&gt;1,IF('Personal MTs'!AW78="","OK","Harap dikosongkan"),IF('Personal MTs'!AW78="","OK",IF(LEN('Personal MTs'!AW78)&lt;12,"Tidak valid",IF(LEN('Personal MTs'!AW78)&gt;14,"Tidak valid","OK")))))))</f>
        <v>-</v>
      </c>
      <c r="AX78" s="31" t="str">
        <f>IF('Personal MTs'!AS78="",IF('Personal MTs'!AX78="","-","Harap dikosongkan"),IF('Personal MTs'!AS78=0,IF('Personal MTs'!AX78="","OK","Harap dikosongkan"),IF('Personal MTs'!AT78="",IF('Personal MTs'!AX78="","-","Harap dikosongkan"),IF('Personal MTs'!AT78&lt;&gt;1,IF('Personal MTs'!AX78="","OK","Harap dikosongkan"),IF('Personal MTs'!AW78="",IF('Personal MTs'!AX78="","OK","Harap dikosongkan"),IF('Personal MTs'!AX78="","Wajib diisi",IF(LEN('Personal MTs'!AX78)&lt;5,"Cek lagi","OK")))))))</f>
        <v>-</v>
      </c>
      <c r="AY78" s="31" t="str">
        <f>IF('Personal MTs'!AS78="",IF('Personal MTs'!AY78="","-","Harap dikosongkan"),IF('Personal MTs'!AS78=0,IF('Personal MTs'!AY78="","OK","Harap dikosongkan"),IF('Personal MTs'!AT78="",IF('Personal MTs'!AY78="","-","Harap dikosongkan"),IF('Personal MTs'!AT78&lt;&gt;1,IF('Personal MTs'!AY78="","OK","Harap dikosongkan"),IF('Personal MTs'!AW78="",IF('Personal MTs'!AY78="","OK","Harap dikosongkan"),IF('Personal MTs'!AY78="","Wajib diisi",IF(VALUE(LEFT('Personal MTs'!AY78,2))&gt;31,"Tanggal tidak valid",IF(VALUE(LEFT(RIGHT('Personal MTs'!AY78,7),2))&gt;12,"Bulan tidak valid",IF(VALUE(RIGHT('Personal MTs'!AY78,4))&gt;2016,"Tahun cek lagi",IF(VALUE(RIGHT('Personal MTs'!AY78,4))&lt;2005,"Tahun cek lagi","OK"))))))))))</f>
        <v>-</v>
      </c>
      <c r="AZ78" s="30" t="str">
        <f>IF('Personal MTs'!AS78="",IF('Personal MTs'!AZ78="","-","Harap dikosongkan"),IF('Personal MTs'!AS78=0,IF('Personal MTs'!AZ78="","OK","Harap dikosongkan"),IF('Personal MTs'!AT78="",IF('Personal MTs'!AZ78="","-","Harap dikosongkan"),IF('Personal MTs'!AT78&lt;&gt;1,IF('Personal MTs'!AZ78="","OK","Harap dikosongkan"),IF('Personal MTs'!AW78="",IF('Personal MTs'!AZ78="","OK","Harap dikosongkan"),IF('Personal MTs'!AW78&lt;&gt;"",IF('Personal MTs'!AZ78="","Wajib diisi",IF('Personal MTs'!AZ78&gt;1,"Tidak valid","OK"))))))))</f>
        <v>-</v>
      </c>
      <c r="BA78" s="30" t="str">
        <f>IF('Personal MTs'!AS78="",IF('Personal MTs'!BA78="","-","Harap dikosongkan"),IF('Personal MTs'!AS78=0,IF('Personal MTs'!BA78="","OK","Harap dikosongkan"),IF('Personal MTs'!AT78="",IF('Personal MTs'!BA78="","-","Harap dikosongkan"),IF('Personal MTs'!AT78&lt;&gt;1,IF('Personal MTs'!BA78="","OK","Harap dikosongkan"),IF('Personal MTs'!AZ78=0,IF('Personal MTs'!BA78="","OK","Harap dikosongkan"),IF('Personal MTs'!AZ78=1,IF('Personal MTs'!BA78="","Wajib diisi",IF('Personal MTs'!AZ78="",IF('Personal MTs'!BA78="","-","Harap dikosongkan"),IF('Personal MTs'!AZ78=0,IF('Personal MTs'!BA78="","OK","Harap dikosongkan"),IF('Personal MTs'!BA78="","Wajib diisi",IF('Personal MTs'!BA78&gt;2016,"Tidak valid",IF('Personal MTs'!BA78&lt;2005,"Tidak valid",IF('Personal MTs'!BA78&gt;'Personal MTs'!BA78,"Cek lagi","OK")))))))))))))</f>
        <v>-</v>
      </c>
      <c r="BB78" s="30" t="str">
        <f>IF('Personal MTs'!AS78="",IF('Personal MTs'!BB78="","-","Harap dikosongkan"),IF('Personal MTs'!AS78=0,IF('Personal MTs'!BB78="","OK","Harap dikosongkan"),IF('Personal MTs'!AT78="",IF('Personal MTs'!BB78="","-","Harap dikosongkan"),IF('Personal MTs'!AT78&lt;&gt;1,IF('Personal MTs'!BB78="","OK","Harap dikosongkan"),IF('Personal MTs'!AZ78=0,IF('Personal MTs'!BB78="","OK","Harap dikosongkan"),IF('Personal MTs'!AZ78=1,IF('Personal MTs'!BB78="","Wajib diisi",IF('Personal MTs'!AZ78="",IF('Personal MTs'!BB78="","-","Harap dikosongkan"),IF('Personal MTs'!AZ78=0,IF('Personal MTs'!BB78="","OK","Harap dikosongkan"),IF('Personal MTs'!BB78="","Wajib diisi",IF('Personal MTs'!BB78&gt;20000000,"Cek lagi",IF('Personal MTs'!BB78&lt;100000,"Cek lagi","OK"))))))))))))</f>
        <v>-</v>
      </c>
      <c r="BC78" s="30" t="str">
        <f>IF('Personal MTs'!BC78="","-",IF('Personal MTs'!BC78&gt;1,"Tidak valid","OK"))</f>
        <v>-</v>
      </c>
      <c r="BD78" s="30" t="str">
        <f>IF('Personal MTs'!BC78="",IF('Personal MTs'!BD78="","-","Harap dikosongkan"),IF('Personal MTs'!BC78=0,IF('Personal MTs'!BD78="","OK","Harap dikosongkan"),IF('Personal MTs'!BD78="","Wajib Diisi",IF('Personal MTs'!BD78&gt;2016,"Tidak valid",IF('Personal MTs'!BD78&lt;2005,"Tidak valid","OK")))))</f>
        <v>-</v>
      </c>
      <c r="BE78" s="30" t="str">
        <f>IF('Personal MTs'!BC78="",IF('Personal MTs'!BE78="","-","Harap dikosongkan"),IF('Personal MTs'!BC78=0,IF('Personal MTs'!BE78="","OK","Harap dikosongkan"),IF('Personal MTs'!BE78="","Wajib Diisi",IF('Personal MTs'!BE78&gt;2000000,"Cek lagi",IF('Personal MTs'!BE78&lt;50000,"Cek lagi","OK")))))</f>
        <v>-</v>
      </c>
      <c r="BF78" s="30" t="str">
        <f>IF('Personal MTs'!BF78="","-",IF('Personal MTs'!BF78&gt;1,"Tidak valid","OK"))</f>
        <v>-</v>
      </c>
      <c r="BG78" s="30" t="str">
        <f>IF('Personal MTs'!BF78="",IF('Personal MTs'!BG78&lt;&gt;"","Harap dikosongkan","-"),IF('Personal MTs'!BF78=0,IF('Personal MTs'!BG78&lt;&gt;"","Harap dikosongkan","OK"),IF('Personal MTs'!BG78="","Wajib Diisi",IF('Personal MTs'!BG78&gt;4,"Tidak valid",IF('Personal MTs'!BG78&lt;1,"Tidak valid","OK")))))</f>
        <v>-</v>
      </c>
      <c r="BH78" s="30" t="str">
        <f>IF('Personal MTs'!BF78="",IF('Personal MTs'!BH78&lt;&gt;"","Harap dikosongkan","-"),IF('Personal MTs'!BF78=0,IF('Personal MTs'!BH78&lt;&gt;"","Harap dikosongkan","OK"),IF('Personal MTs'!BH78="","Wajib Diisi",IF('Personal MTs'!BH78&gt;4,"Tidak valid",IF('Personal MTs'!BH78&lt;1,"Tidak valid","OK")))))</f>
        <v>-</v>
      </c>
      <c r="BI78" s="30" t="str">
        <f>IF('Personal MTs'!BF78="",IF('Personal MTs'!BI78&lt;&gt;"","Harap dikosongkan","-"),IF('Personal MTs'!BF78=0,IF('Personal MTs'!BI78&lt;&gt;"","Harap dikosongkan","OK"),IF('Personal MTs'!BI78="","Wajib Diisi",IF('Personal MTs'!BI78&gt;2015,"Tidak valid",IF('Personal MTs'!BI78&lt;1980,"Tidak valid","OK")))))</f>
        <v>-</v>
      </c>
      <c r="BJ78" s="30" t="str">
        <f>IF('Personal MTs'!BJ78="","-",IF('Personal MTs'!BJ78&gt;1,"Tidak valid","OK"))</f>
        <v>-</v>
      </c>
      <c r="BK78" s="30" t="str">
        <f>IF('Personal MTs'!BJ78="",IF('Personal MTs'!BK78&lt;&gt;"","Kolom BJ harus diisi","-"),IF('Personal MTs'!BJ78=0,IF('Personal MTs'!BK78&lt;&gt;"","Harap dikosongkan","OK"),IF('Personal MTs'!BK78="","Wajib Diisi",IF('Personal MTs'!BK78&gt;2016,"Tidak valid",IF('Personal MTs'!BK78&lt;1980,"Tidak valid","OK")))))</f>
        <v>-</v>
      </c>
      <c r="BL78" s="30" t="str">
        <f>IF('Personal MTs'!BL78="","-",IF('Personal MTs'!BL78&gt;1,"Tidak valid","OK"))</f>
        <v>-</v>
      </c>
      <c r="BM78" s="30" t="str">
        <f>IF('Personal MTs'!BL78="",IF('Personal MTs'!BM78&lt;&gt;"","Kolom BL harus diisi","-"),IF('Personal MTs'!BL78=0,IF('Personal MTs'!BM78&lt;&gt;"","Harap dikosongkan","OK"),IF('Personal MTs'!BM78="","Wajib Diisi",IF('Personal MTs'!BM78&gt;2016,"Tidak valid",IF('Personal MTs'!BM78&lt;1980,"Tidak valid","OK")))))</f>
        <v>-</v>
      </c>
      <c r="BN78" s="30" t="str">
        <f>IF('Personal MTs'!BN78="","-",IF('Personal MTs'!BN78&gt;1,"Tidak valid","OK"))</f>
        <v>-</v>
      </c>
      <c r="BO78" s="30" t="str">
        <f>IF('Personal MTs'!BN78="",IF('Personal MTs'!BO78&lt;&gt;"","Kolom BN harus diisi","-"),IF('Personal MTs'!BN78=0,IF('Personal MTs'!BO78&lt;&gt;"","Harap dikosongkan","OK"),IF('Personal MTs'!BO78="","Wajib Diisi",IF('Personal MTs'!BO78&gt;2016,"Tidak valid",IF('Personal MTs'!BO78&lt;1980,"Tidak valid","OK")))))</f>
        <v>-</v>
      </c>
      <c r="BP78" s="30" t="str">
        <f>IF('Personal MTs'!BP78="","-",IF('Personal MTs'!BP78&gt;1,"Tidak valid","OK"))</f>
        <v>-</v>
      </c>
      <c r="BQ78" s="30" t="str">
        <f>IF('Personal MTs'!BP78="",IF('Personal MTs'!BQ78&lt;&gt;"","Kolom BP harus diisi","-"),IF('Personal MTs'!BP78=0,IF('Personal MTs'!BQ78&lt;&gt;"","Harap dikosongkan","OK"),IF('Personal MTs'!BQ78="","Wajib Diisi",IF('Personal MTs'!BQ78&gt;2016,"Tidak valid",IF('Personal MTs'!BQ78&lt;1980,"Tidak valid","OK")))))</f>
        <v>-</v>
      </c>
      <c r="BR78" s="30" t="str">
        <f>IF('Personal MTs'!BR78="","-",IF('Personal MTs'!BR78&gt;1,"Tidak valid","OK"))</f>
        <v>-</v>
      </c>
      <c r="BS78" s="30" t="str">
        <f>IF('Personal MTs'!BR78="",IF('Personal MTs'!BS78&lt;&gt;"","Kolom BR harus diisi","-"),IF('Personal MTs'!BR78=0,IF('Personal MTs'!BS78&lt;&gt;"","Harap dikosongkan","OK"),IF('Personal MTs'!BS78="","Wajib Diisi",IF('Personal MTs'!BS78&gt;2016,"Tidak valid",IF('Personal MTs'!BS78&lt;1980,"Tidak valid","OK")))))</f>
        <v>-</v>
      </c>
      <c r="BT78" s="30" t="str">
        <f>IF('Personal MTs'!BT78="","-",IF(LEN('Personal MTs'!BT78)&lt;5,"Cek lagi","OK"))</f>
        <v>-</v>
      </c>
      <c r="BU78" s="30" t="str">
        <f>IF('Personal MTs'!BU78="","-",IF(LEN('Personal MTs'!BU78)&lt;4,"Cek lagi","OK"))</f>
        <v>-</v>
      </c>
      <c r="BV78" s="30" t="str">
        <f>IF('Personal MTs'!BV78="","-",IF(LEN('Personal MTs'!BV78)&lt;4,"Cek lagi","OK"))</f>
        <v>-</v>
      </c>
      <c r="BW78" s="30" t="str">
        <f>IF('Personal MTs'!BW78="","-",IF(LEN('Personal MTs'!BW78)&lt;4,"Cek lagi","OK"))</f>
        <v>-</v>
      </c>
      <c r="BX78" s="30" t="str">
        <f>IF('Personal MTs'!BX78="","-",IF(LEN('Personal MTs'!BX78)&lt;4,"Cek lagi","OK"))</f>
        <v>-</v>
      </c>
      <c r="BY78" s="30" t="str">
        <f>IF('Personal MTs'!BY78="","-",IF(LEN('Personal MTs'!BY78)&lt;&gt;5,"Tidak valid","OK"))</f>
        <v>-</v>
      </c>
      <c r="BZ78" s="30" t="str">
        <f>IF('Personal MTs'!BZ78="","-",IF('Personal MTs'!BZ78&gt;5,"Tidak valid",IF('Personal MTs'!BZ78&lt;1,"Tidak valid","OK")))</f>
        <v>-</v>
      </c>
      <c r="CA78" s="30" t="str">
        <f>IF('Personal MTs'!CA78="","-",IF('Personal MTs'!CA78&gt;8,"Tidak valid",IF('Personal MTs'!CA78&lt;1,"Tidak valid","OK")))</f>
        <v>-</v>
      </c>
      <c r="CB78" s="30" t="str">
        <f>IF('Personal MTs'!CB78="","-",IF(LEN('Personal MTs'!CB78)&lt;9,"Cek lagi",IF(LEN('Personal MTs'!CB78)&gt;14,"Cek lagi","OK")))</f>
        <v>-</v>
      </c>
      <c r="CC78" s="103" t="str">
        <f>IF('Personal MTs'!CC78="","-",IF('Personal MTs'!CC78&gt;6,"Tidak valid",IF('Personal MTs'!CC78&lt;1,"Tidak valid","OK")))</f>
        <v>-</v>
      </c>
      <c r="CD78" s="103" t="str">
        <f>IF('Personal MTs'!CD78="","-",IF('Personal MTs'!CD78&gt;6,"Tidak valid",IF('Personal MTs'!CD78&lt;1,"Tidak valid","OK")))</f>
        <v>-</v>
      </c>
      <c r="CE78" s="103" t="str">
        <f>IF('Personal MTs'!S78="","-",IF('Personal MTs'!S78&lt;6,IF('Personal MTs'!CE78="","OK","Cek lagi Kolom S"),IF(AND('Personal MTs'!S78&lt;6,'Personal MTs'!CE78&lt;&gt;""),"Harap Dikosongkan",IF(AND('Personal MTs'!S78&lt;6,'Personal MTs'!CE78=""),"-",IF(AND('Personal MTs'!S78&gt;5,'Personal MTs'!CE78=""),"Wajib Diisi",IF(OR(AND('Personal MTs'!S78&gt;5,'Personal MTs'!CE78&lt;"01"),AND('Personal MTs'!S78&gt;5,'Personal MTs'!CE78&gt;"18")),"Tidak Valid","OK"))))))</f>
        <v>-</v>
      </c>
      <c r="CF78" s="103" t="str">
        <f>IF('Personal MTs'!S78="","-",IF('Personal MTs'!S78&lt;6,IF('Personal MTs'!CF78="","OK","Cek lagi Kolom S"),IF(AND('Personal MTs'!S78&lt;6,'Personal MTs'!CF78&lt;&gt;""),"Harap Dikosongkan",IF(AND('Personal MTs'!S78&lt;6,'Personal MTs'!CF78=""),"-",IF(AND('Personal MTs'!S78&gt;5,'Personal MTs'!CF78=""),"Wajib Diisi","OK")))))</f>
        <v>-</v>
      </c>
      <c r="CG78" s="103" t="str">
        <f>IF('Personal MTs'!S78="","-",IF('Personal MTs'!S78&lt;6,IF('Personal MTs'!CG78="","OK","Cek lagi Kolom S"),IF(AND('Personal MTs'!S78&lt;6,'Personal MTs'!CG78&lt;&gt;""),"Harap Dikosongkan",IF(AND('Personal MTs'!S78&lt;6,'Personal MTs'!CG78=""),"-",IF(AND('Personal MTs'!S78&gt;5,'Personal MTs'!CG78=""),"Wajib Diisi",IF(OR(AND('Personal MTs'!S78&gt;5,'Personal MTs'!CG78&lt;1980),AND('Personal MTs'!S78&gt;5,'Personal MTs'!CG78&gt;2016)),"Cek lagi","OK"))))))</f>
        <v>-</v>
      </c>
      <c r="CH78" s="103" t="str">
        <f>IF('Personal MTs'!S78="","-",IF('Personal MTs'!S78&lt;8,IF('Personal MTs'!CH78="","OK","Cek lagi Kolom S"),IF(AND('Personal MTs'!S78&lt;8,'Personal MTs'!CH78&lt;&gt;""),"Harap Dikosongkan",IF(AND('Personal MTs'!S78&lt;8,'Personal MTs'!CH78=""),"-",IF(AND('Personal MTs'!S78&gt;7,'Personal MTs'!CH78=""),"Wajib Diisi",IF(OR(AND('Personal MTs'!S78&gt;7,'Personal MTs'!CH78&lt;"01"),AND('Personal MTs'!S78&gt;7,'Personal MTs'!CH78&gt;"18")),"Tidak Valid","OK"))))))</f>
        <v>-</v>
      </c>
      <c r="CI78" s="103" t="str">
        <f>IF('Personal MTs'!S78="","-",IF('Personal MTs'!S78&lt;8,IF('Personal MTs'!CI78="","OK","Cek lagi Kolom S"),IF(AND('Personal MTs'!S78&lt;8,'Personal MTs'!CI78&lt;&gt;""),"Harap Dikosongkan",IF(AND('Personal MTs'!S78&lt;8,'Personal MTs'!CI78=""),"-",IF(AND('Personal MTs'!S78&gt;7,'Personal MTs'!CI78=""),"Wajib Diisi","OK")))))</f>
        <v>-</v>
      </c>
      <c r="CJ78" s="103" t="str">
        <f>IF('Personal MTs'!S78="","-",IF('Personal MTs'!S78&lt;8,IF('Personal MTs'!CJ78="","OK","Cek lagi Kolom S"),IF(AND('Personal MTs'!S78&lt;8,'Personal MTs'!CJ78&lt;&gt;""),"Harap Dikosongkan",IF(AND('Personal MTs'!S78&lt;8,'Personal MTs'!CJ78=""),"-",IF(AND('Personal MTs'!S78&gt;7,'Personal MTs'!CJ78=""),"Wajib Diisi",IF(OR(AND('Personal MTs'!S78&gt;7,'Personal MTs'!CJ78&lt;1980),AND('Personal MTs'!S78&gt;7,'Personal MTs'!CJ78&gt;2016)),"Cek lagi","OK"))))))</f>
        <v>-</v>
      </c>
      <c r="CK78" s="103" t="str">
        <f>IF('Personal MTs'!S78="","-",IF('Personal MTs'!S78&lt;9,IF('Personal MTs'!CK78="","OK","Cek lagi Kolom S"),IF(AND('Personal MTs'!S78&lt;9,'Personal MTs'!CK78&lt;&gt;""),"Harap Dikosongkan",IF(AND('Personal MTs'!S78&lt;9,'Personal MTs'!CK78=""),"-",IF(AND('Personal MTs'!S78&gt;8,'Personal MTs'!CK78=""),"Wajib Diisi",IF(OR(AND('Personal MTs'!S78&gt;8,'Personal MTs'!CK78&lt;"01"),AND('Personal MTs'!S78&gt;8,'Personal MTs'!CK78&gt;"18")),"Tidak Valid","OK"))))))</f>
        <v>-</v>
      </c>
      <c r="CL78" s="103" t="str">
        <f>IF('Personal MTs'!S78="","-",IF('Personal MTs'!S78&lt;9,IF('Personal MTs'!CL78="","OK","Cek lagi Kolom S"),IF(AND('Personal MTs'!S78&lt;9,'Personal MTs'!CL78&lt;&gt;""),"Harap Dikosongkan",IF(AND('Personal MTs'!S78&lt;9,'Personal MTs'!CL78=""),"-",IF(AND('Personal MTs'!S78&gt;8,'Personal MTs'!CL78=""),"Wajib Diisi","OK")))))</f>
        <v>-</v>
      </c>
      <c r="CM78" s="103" t="str">
        <f>IF('Personal MTs'!S78="","-",IF('Personal MTs'!S78&lt;9,IF('Personal MTs'!CM78="","OK","Cek lagi Kolom S"),IF(AND('Personal MTs'!S78&lt;9,'Personal MTs'!CM78&lt;&gt;""),"Harap Dikosongkan",IF(AND('Personal MTs'!S78&lt;9,'Personal MTs'!CM78=""),"-",IF(AND('Personal MTs'!S78&gt;8,'Personal MTs'!CM78=""),"Wajib Diisi",IF(OR(AND('Personal MTs'!S78&gt;8,'Personal MTs'!CM78&lt;1980),AND('Personal MTs'!S78&gt;8,'Personal MTs'!CM78&gt;2016)),"Cek lagi","OK"))))))</f>
        <v>-</v>
      </c>
      <c r="CN78" s="103" t="str">
        <f>IF(AND('Personal MTs'!AH78=1,'Personal MTs'!U78=2,'Personal MTs'!AC78=1),IF(AND('Personal MTs'!AH78=1,'Personal MTs'!U78=2,'Personal MTs'!AC78=1,'Personal MTs'!CN78=""),"Wajib Diisi",IF(AND('Personal MTs'!AH78=1,'Personal MTs'!U78=2,'Personal MTs'!AC78=1,'Personal MTs'!CN78&lt;&gt;""),"OK","-")),IF('Personal MTs'!CN78&lt;&gt;"","Harap Dikosongkan","-"))</f>
        <v>-</v>
      </c>
      <c r="CO78" s="103" t="str">
        <f>IF(AND('Personal MTs'!AH78=1,'Personal MTs'!U78=2,'Personal MTs'!AC78=1),IF('Personal MTs'!CO78="","Wajib Diisi",IF(VALUE(RIGHT('Personal MTs'!CO78,4))&gt;2016,"Tahun cek lagi",IF(VALUE(RIGHT('Personal MTs'!CO78,4))&lt;1961,"Tahun cek lagi","OK"))),IF('Personal MTs'!CO78&lt;&gt;"","Harap dikosongkan","-"))</f>
        <v>-</v>
      </c>
      <c r="CP78" s="103" t="str">
        <f>IF(AND('Personal MTs'!AH78=1,'Personal MTs'!U78=2,'Personal MTs'!AC78=1,'Personal MTs'!V78=1),IF(AND('Personal MTs'!AH78=1,'Personal MTs'!U78=2,'Personal MTs'!AC78=1,'Personal MTs'!CP78="",,'Personal MTs'!V78=1),"Wajib Diisi",IF(AND('Personal MTs'!AH78=1,'Personal MTs'!U78=2,'Personal MTs'!AC78=1,'Personal MTs'!CP78&lt;&gt;"",'Personal MTs'!V78=1),"OK","-")),IF('Personal MTs'!CP78&lt;&gt;"","Harap Dikosongkan","-"))</f>
        <v>-</v>
      </c>
      <c r="CQ78" s="103" t="str">
        <f>IF(AND('Personal MTs'!AH78=1,'Personal MTs'!U78=2,'Personal MTs'!AC78=1,'Personal MTs'!V78=1),IF('Personal MTs'!CQ78="","Wajib Diisi",IF(VALUE(RIGHT('Personal MTs'!CQ78,4))&gt;2016,"Tahun cek lagi",IF(VALUE(RIGHT('Personal MTs'!CQ78,4))&lt;2006,"Tahun cek lagi","OK"))),IF('Personal MTs'!CQ78&lt;&gt;"","Harap dikosongkan","-"))</f>
        <v>-</v>
      </c>
      <c r="CR78" s="103" t="str">
        <f>IF(AND('Personal MTs'!AS78="",'Personal MTs'!CR78=""),"-",IF(AND('Personal MTs'!AS78=0,'Personal MTs'!CR78=""),"OK",IF(AND('Personal MTs'!AS78=1,'Personal MTs'!CR78=""),"Wajib Diisi",IF('Personal MTs'!AS78="",IF('Personal MTs'!CR78&lt;&gt;"","Harap dikosongkan","-"),IF('Personal MTs'!AS78&gt;1,IF('Personal MTs'!CR78="","-","Harap dikosongkan"),IF('Personal MTs'!CR78="","-",IF(LEN('Personal MTs'!CR78)&gt;54,"Tidak valid",IF(LEN('Personal MTs'!CR78)&lt;2,"Tidak valid",IF(VALUE('Personal MTs'!CR78)&lt;0,"Cek lagi","OK")))))))))</f>
        <v>-</v>
      </c>
      <c r="CS78" s="103" t="str">
        <f>IF(AND('Personal MTs'!AS78="",'Personal MTs'!CS78=""),"-",IF(AND('Personal MTs'!AS78=0,'Personal MTs'!CS78=""),"OK",IF(AND('Personal MTs'!AS78=1,'Personal MTs'!CS78=""),"Wajib Diisi",IF(OR('Personal MTs'!AS78="",'Personal MTs'!AS78=0),IF('Personal MTs'!CS78&lt;&gt;"","Harap dikosongkan","-"),IF('Personal MTs'!AS78&gt;1,IF('Personal MTs'!CS78="","-","Harap dikosongkan"),IF('Personal MTs'!CS78="","-",IF(('Personal MTs'!CS78)&gt;6,"Tidak Valid",IF(('Personal MTs'!CS78)&lt;1,"Tidak Valid",IF(VALUE('Personal MTs'!CS78)&lt;0,"Cek lagi","OK")))))))))</f>
        <v>-</v>
      </c>
      <c r="CT78" s="103" t="str">
        <f>IF(AND('Personal MTs'!AS78="",'Personal MTs'!CT78=""),"-",IF(AND('Personal MTs'!AS78=0,'Personal MTs'!CT78=""),"OK",IF(AND('Personal MTs'!AT78=1,'Personal MTs'!CT78=""),"Wajib Diisi",IF(AND('Personal MTs'!AT78&gt;1,'Personal MTs'!CT78=""),"OK",IF(AND('Personal MTs'!AT78&lt;&gt;1,'Personal MTs'!CT78&lt;&gt;""),"Harap Dikosongkan",IF(AND('Personal MTs'!AT78=1,'Personal MTs'!CT78&lt;&gt;""),IF(VALUE(RIGHT('Personal MTs'!CT78,4))&gt;2016,"Tahun cek lagi",IF(VALUE(RIGHT('Personal MTs'!CT78,4))&lt;2006,"Tahun cek lagi","OK")),"-"))))))</f>
        <v>-</v>
      </c>
      <c r="CU78" s="103" t="str">
        <f>IF(AND('Personal MTs'!AS78="",'Personal MTs'!CU78=""),"-",IF(AND('Personal MTs'!AS78=0,'Personal MTs'!CU78=""),"OK",IF(AND('Personal MTs'!AT78=1,'Personal MTs'!CU78=""),"Wajib Diisi",IF(AND('Personal MTs'!AT78&gt;1,'Personal MTs'!CT78=""),"OK",IF(AND('Personal MTs'!AT78&lt;&gt;1,'Personal MTs'!CU78&lt;&gt;""),"Harap Dikosongkan",IF(AND('Personal MTs'!AT78=1,'Personal MTs'!CU78&lt;&gt;""),IF(LEN('Personal MTs'!CU78)&gt;54,"Tidak Valid",IF(LEN('Personal MTs'!CU78)&lt;2,"Tidak Valid","OK")),"-"))))))</f>
        <v>-</v>
      </c>
      <c r="CV78" s="103" t="str">
        <f>IF(AND('Personal MTs'!AS78="",'Personal MTs'!CV78=""),"-",IF(AND('Personal MTs'!AS78=0,'Personal MTs'!CV78=""),"OK",IF(AND('Personal MTs'!AT78=1,'Personal MTs'!CV78=""),"Wajib Diisi",IF(AND('Personal MTs'!AT78&gt;1,'Personal MTs'!CV78=""),"OK",IF(AND('Personal MTs'!AT78&lt;&gt;1,'Personal MTs'!CV78&lt;&gt;""),"Harap Dikosongkan",IF(AND('Personal MTs'!AT78=1,'Personal MTs'!CV78&lt;&gt;""),IF(VALUE(RIGHT('Personal MTs'!CV78,4))&gt;2016,"Tahun cek lagi",IF(VALUE(RIGHT('Personal MTs'!CV78,4))&lt;2006,"Tahun cek lagi","OK")),"-"))))))</f>
        <v>-</v>
      </c>
      <c r="CW78" s="103" t="str">
        <f>IF(AND('Personal MTs'!AS78="",'Personal MTs'!CW78=""),"-",IF(AND('Personal MTs'!AS78=0,'Personal MTs'!CW78=""),"OK",IF(AND('Personal MTs'!AS78=1,'Personal MTs'!CW78=""),"Wajib Diisi",IF(AND('Personal MTs'!AS78&lt;&gt;1,'Personal MTs'!CW78&lt;&gt;""),"Harap Dikosongkan",IF(AND('Personal MTs'!AS78=1,'Personal MTs'!CW78&lt;&gt;""),IF(LEN('Personal MTs'!CW78)&gt;3,"Tidak Valid",IF(LEN('Personal MTs'!CW78)&lt;3,"Tidak Valid","OK")),"-")))))</f>
        <v>-</v>
      </c>
      <c r="CX78" s="103" t="str">
        <f>IF(AND('Personal MTs'!AS78="",'Personal MTs'!CX78=""),"-",IF(AND('Personal MTs'!AS78=0,'Personal MTs'!CX78=""),"OK",IF(AND('Personal MTs'!AS78=1,'Personal MTs'!CX78=""),"Wajib Diisi",IF(AND('Personal MTs'!AS78&lt;&gt;1,'Personal MTs'!CX78&lt;&gt;""),"Harap Dikosongkan",IF(AND('Personal MTs'!AS78=1,'Personal MTs'!CX78&lt;&gt;""),"OK","-")))))</f>
        <v>-</v>
      </c>
    </row>
    <row r="79" spans="1:102" s="23" customFormat="1" ht="15" customHeight="1">
      <c r="A79" s="30" t="str">
        <f>IF('Personal MTs'!A79="","-",IF(LEN('Personal MTs'!A79)&lt;&gt;12,"Tidak valid","OK"))</f>
        <v>-</v>
      </c>
      <c r="B79" s="30" t="str">
        <f>IF('Personal MTs'!B79="","-",IF(LEN('Personal MTs'!B79)&lt;&gt;8,"Tidak valid","OK"))</f>
        <v>-</v>
      </c>
      <c r="C79" s="31" t="str">
        <f>IF('Personal MTs'!C79="","-",IF(LEN('Personal MTs'!C79)&lt;5,"Cek lagi","OK"))</f>
        <v>-</v>
      </c>
      <c r="D79" s="30" t="str">
        <f>IF('Personal MTs'!D79="","-",IF('Personal MTs'!D79="MTsN","OK",IF('Personal MTs'!D79="MTsS","OK","Tidak valid")))</f>
        <v>-</v>
      </c>
      <c r="E79" s="30" t="str">
        <f>IF('Personal MTs'!E79="","-",IF(LEN('Personal MTs'!E79)&lt;5,"Cek lagi","OK"))</f>
        <v>-</v>
      </c>
      <c r="F79" s="30" t="str">
        <f>IF('Personal MTs'!F79="","-",IF(LEN('Personal MTs'!F79)&lt;4,"Cek lagi","OK"))</f>
        <v>-</v>
      </c>
      <c r="G79" s="30" t="str">
        <f>IF('Personal MTs'!G79="","-",IF(LEN('Personal MTs'!G79)&lt;4,"Cek lagi","OK"))</f>
        <v>-</v>
      </c>
      <c r="H79" s="30" t="str">
        <f>IF('Personal MTs'!H79="","-",IF(LEN('Personal MTs'!H79)&lt;4,"Cek lagi","OK"))</f>
        <v>-</v>
      </c>
      <c r="I79" s="30" t="str">
        <f>IF('Personal MTs'!I79="","-",IF(LEN('Personal MTs'!I79)&lt;4,"Cek lagi","OK"))</f>
        <v>-</v>
      </c>
      <c r="J79" s="30" t="str">
        <f>IF('Personal MTs'!J79="","-",IF(LEN('Personal MTs'!J79)&lt;&gt;5,"Tidak valid","OK"))</f>
        <v>-</v>
      </c>
      <c r="K79" s="30" t="str">
        <f>IF('Personal MTs'!K79="","-",IF(LEN('Personal MTs'!K79)&lt;&gt;18,"Tidak valid",IF(VALUE('Personal MTs'!K79)&lt;0,"Cek lagi","OK")))</f>
        <v>-</v>
      </c>
      <c r="L79" s="30" t="str">
        <f>IF('Personal MTs'!L79="","-",IF(LEN('Personal MTs'!L79)&lt;&gt;16,"Tidak valid","OK"))</f>
        <v>-</v>
      </c>
      <c r="M79" s="30" t="str">
        <f>IF('Personal MTs'!M79="","-",IF(LEN('Personal MTs'!M79)&lt;4,"Cek lagi","OK"))</f>
        <v>-</v>
      </c>
      <c r="N79" s="30" t="str">
        <f>IF('Personal MTs'!N79="","-",IF(LEN('Personal MTs'!N79)&lt;16,"Tidak valid","OK"))</f>
        <v>-</v>
      </c>
      <c r="O79" s="30" t="str">
        <f>IF('Personal MTs'!O79="","-",IF(LEN('Personal MTs'!O79)&lt;4,"Cek lagi","OK"))</f>
        <v>-</v>
      </c>
      <c r="P79" s="31" t="str">
        <f>IF('Personal MTs'!P79="","-",IF(VALUE(LEFT('Personal MTs'!P79,2))&gt;31,"Tanggal tidak valid",IF(VALUE(LEFT(RIGHT('Personal MTs'!P79,7),2))&gt;12,"Bulan tidak valid",IF(VALUE(RIGHT('Personal MTs'!P79,4))&gt;2000,"Umur terlalu muda",IF(VALUE(RIGHT('Personal MTs'!P79,4))&lt;1945,"Umur terlalu tua","OK")))))</f>
        <v>-</v>
      </c>
      <c r="Q79" s="30" t="str">
        <f>IF('Personal MTs'!Q79="","-",IF('Personal MTs'!Q79="L","OK",IF('Personal MTs'!Q79="P","OK","Tidak valid")))</f>
        <v>-</v>
      </c>
      <c r="R79" s="30" t="str">
        <f>IF('Personal MTs'!R79="","-",IF(LEN('Personal MTs'!R79)&lt;4,"Cek lagi","OK"))</f>
        <v>-</v>
      </c>
      <c r="S79" s="30" t="str">
        <f>IF('Personal MTs'!S79="","-",IF('Personal MTs'!S79&gt;9,"Tidak valid","OK"))</f>
        <v>-</v>
      </c>
      <c r="T79" s="30" t="str">
        <f>IF('Personal MTs'!S79="","-",IF('Personal MTs'!S79&gt;2,IF('Personal MTs'!T79="","Wajib Diisi",IF(VALUE('Personal MTs'!T79)&gt;18,"Tidak valid","OK")),IF('Personal MTs'!S79&lt;3,IF('Personal MTs'!T79="","OK","Harap dikosongkan"))))</f>
        <v>-</v>
      </c>
      <c r="U79" s="30" t="str">
        <f>IF('Personal MTs'!U79="","-",IF('Personal MTs'!U79&gt;2,"Tidak valid",IF('Personal MTs'!U79&lt;1,"Tidak valid","OK")))</f>
        <v>-</v>
      </c>
      <c r="V79" s="30" t="str">
        <f>IF('Personal MTs'!U79="",IF('Personal MTs'!V79="","-","Tidak valid"),IF('Personal MTs'!U79=2,IF('Personal MTs'!V79="","Wajib Diisi",IF(VALUE('Personal MTs'!V79)&gt;1,"Tidak valid","OK")),IF('Personal MTs'!U79=1,IF('Personal MTs'!V79="","OK","Harap dikosongkan"))))</f>
        <v>-</v>
      </c>
      <c r="W79" s="31" t="str">
        <f>IF('Personal MTs'!U79=1,"OK",IF('Personal MTs'!V79="",IF('Personal MTs'!W79&lt;&gt;"","Harap dikosongkan","-"),IF('Personal MTs'!V79=0,IF('Personal MTs'!W79&lt;&gt;"","Harap dikosongkan","OK"),IF('Personal MTs'!W79="","Wajib Diisi",IF(VALUE(LEFT('Personal MTs'!W79,2))&gt;31,"Tanggal tidak valid",IF(VALUE(LEFT(RIGHT('Personal MTs'!W79,7),2))&gt;12,"Bulan tidak valid",IF(VALUE(RIGHT('Personal MTs'!W79,4))&gt;2016,"Tahun cek lagi",IF(VALUE(RIGHT('Personal MTs'!W79,4))&lt;1990,"Tahun cek lagi","OK"))))))))</f>
        <v>-</v>
      </c>
      <c r="X79" s="30" t="str">
        <f>IF('Personal MTs'!U79="","-",IF('Personal MTs'!U79=1,IF('Personal MTs'!X79="","Wajib Diisi",IF(VALUE(LEFT('Personal MTs'!X79,2))&gt;14,"Tidak valid","OK")),IF('Personal MTs'!U79=2,(IF('Personal MTs'!V79&lt;1,IF('Personal MTs'!X79="","OK","Harap dikosongkan"),IF('Personal MTs'!X79="","Wajib Diisi",IF(VALUE(LEFT('Personal MTs'!X79,2))&gt;14,"Tidak valid","OK")))))))</f>
        <v>-</v>
      </c>
      <c r="Y79" s="31" t="str">
        <f>IF('Personal MTs'!U79="","-",IF('Personal MTs'!U79=2,"OK",IF('Personal MTs'!U79=1,IF('Personal MTs'!Y79="","Wajib Diisi",IF('Personal MTs'!Y79="","-",IF(VALUE(LEFT('Personal MTs'!Y79,2))&gt;31,"Tanggal tidak valid",IF(VALUE(LEFT(RIGHT('Personal MTs'!Y79,7),2))&gt;12,"Bulan tidak valid",IF(VALUE(RIGHT('Personal MTs'!Y79,4))&gt;2016,"Tahun cek lagi",IF(VALUE(RIGHT('Personal MTs'!Y79,4))&lt;1960,"Tahun cek lagi","OK")))))))))</f>
        <v>-</v>
      </c>
      <c r="Z79" s="31" t="str">
        <f>IF('Personal MTs'!Z79="","-",IF(VALUE(LEFT('Personal MTs'!Z79,2))&gt;31,"Tanggal tidak valid",IF(VALUE(LEFT(RIGHT('Personal MTs'!Z79,7),2))&gt;12,"Bulan tidak valid",IF(VALUE(RIGHT('Personal MTs'!Z79,4))&gt;2016,"Tahun cek lagi",IF(VALUE(RIGHT('Personal MTs'!Z79,4))&lt;1960,"Tahun cek lagi","OK")))))</f>
        <v>-</v>
      </c>
      <c r="AA79" s="31" t="str">
        <f>IF('Personal MTs'!AA79="","-",IF(VALUE(LEFT('Personal MTs'!AA79,2))&gt;31,"Tanggal tidak valid",IF(VALUE(LEFT(RIGHT('Personal MTs'!AA79,7),2))&gt;12,"Bulan tidak valid",IF(VALUE(RIGHT('Personal MTs'!AA79,4))&gt;2016,"Tahun cek lagi",IF(VALUE(RIGHT('Personal MTs'!AA79,4))&lt;1960,"Tahun cek lagi","OK")))))</f>
        <v>-</v>
      </c>
      <c r="AB79" s="30" t="str">
        <f>IF('Personal MTs'!AB79="","-",IF('Personal MTs'!AB79&gt;6,"Tidak valid",IF('Personal MTs'!AB79&lt;1,"Tidak valid","OK")))</f>
        <v>-</v>
      </c>
      <c r="AC79" s="30" t="str">
        <f>IF('Personal MTs'!AC79="","-",IF('Personal MTs'!AC79&gt;4,"Tidak valid",IF('Personal MTs'!AC79&lt;1,"Tidak valid","OK")))</f>
        <v>-</v>
      </c>
      <c r="AD79" s="30" t="str">
        <f>IF('Personal MTs'!AD79="","-",IF('Personal MTs'!AD79&gt;20000000,"Cek lagi","OK"))</f>
        <v>-</v>
      </c>
      <c r="AE79" s="30" t="str">
        <f>IF('Personal MTs'!AE79="","-",IF('Personal MTs'!AE79&gt;2,"Tidak valid",IF('Personal MTs'!AE79&lt;1,"Tidak valid","OK")))</f>
        <v>-</v>
      </c>
      <c r="AF79" s="30" t="str">
        <f>IF('Personal MTs'!AE79="",IF('Personal MTs'!AF79="","-","Harap dikosongkan"),IF('Personal MTs'!AE79=1,IF('Personal MTs'!AF79="","OK","Harap dikosongkan"),IF('Personal MTs'!AF79="","Wajib Diisi",IF('Personal MTs'!AF79&gt;8,"Tidak valid",IF('Personal MTs'!AF79&lt;1,"Tidak valid","OK")))))</f>
        <v>-</v>
      </c>
      <c r="AG79" s="53" t="str">
        <f>IF('Personal MTs'!AE79=1,IF('Personal MTs'!AG79="","OK","Harap dikosongkan"),IF('Personal MTs'!AF79="",IF('Personal MTs'!AF79="","-","Harap dikosongkan"),IF('Personal MTs'!AF79="",IF('Personal MTs'!AG79="","OK","Harap dikosongkan"),IF('Personal MTs'!AF79&lt;&gt;"",IF('Personal MTs'!AG79="","Wajib Diisi",IF(LEN('Personal MTs'!AG79)&lt;&gt;8,"Tidak valid","OK"))))))</f>
        <v>-</v>
      </c>
      <c r="AH79" s="30" t="str">
        <f>IF('Personal MTs'!AH79="","-",IF('Personal MTs'!AH79&gt;2,"Tidak valid",IF('Personal MTs'!AH79&lt;1,"Tidak valid","OK")))</f>
        <v>-</v>
      </c>
      <c r="AI79" s="30" t="str">
        <f>IF('Personal MTs'!AI79="","-",IF('Personal MTs'!AI79&gt;5,"Tidak valid",IF('Personal MTs'!AI79&lt;1,"Tidak valid","OK")))</f>
        <v>-</v>
      </c>
      <c r="AJ79" s="30" t="str">
        <f>IF('Personal MTs'!AH79="",IF('Personal MTs'!AJ79="","-","Kolom AA Wajib Diisi"),IF('Personal MTs'!AH79=1,IF('Personal MTs'!AJ79="","Wajib Diisi",IF(VALUE('Personal MTs'!AJ79)&gt;0,IF(VALUE('Personal MTs'!AJ79)&lt;34,"OK","Tidak valid"))),IF('Personal MTs'!AH79&gt;1,IF('Personal MTs'!AJ79="","OK","Harap dikosongkan"))))</f>
        <v>-</v>
      </c>
      <c r="AK79" s="30" t="str">
        <f>IF('Personal MTs'!AH79&amp;'Personal MTs'!AJ79&amp;'Personal MTs'!AK79="","-",IF(VALUE('Personal MTs'!AH79&amp;'Personal MTs'!AJ79&amp;'Personal MTs'!AK79)=2,"OK",IF('Personal MTs'!AJ79="",IF(VALUE('Personal MTs'!AK79)&gt;0,"Harap dikosongkan","-"),IF('Personal MTs'!AJ79&lt;&gt;"",IF(VALUE('Personal MTs'!AK79)&gt;0,IF(VALUE('Personal MTs'!AK79)&gt;50,"Cek lagi","OK"),"Wajib Diisi")))))</f>
        <v>-</v>
      </c>
      <c r="AL79" s="30" t="str">
        <f>IF('Personal MTs'!AH79="",IF('Personal MTs'!AL79="","-","Kolom Z Wajib Diisi"),IF('Personal MTs'!AH79=2,IF('Personal MTs'!AL79="","Wajib Diisi",IF(VALUE('Personal MTs'!AL79)&gt;0,IF(VALUE('Personal MTs'!AL79)&lt;9,"OK","Tidak valid"))),IF('Personal MTs'!AH79=1,IF('Personal MTs'!AL79="","OK","Harap dikosongkan"))))</f>
        <v>-</v>
      </c>
      <c r="AM79" s="30" t="str">
        <f>IF('Personal MTs'!AM79="","-",IF('Personal MTs'!AM79&gt;8,"Tidak valid","OK"))</f>
        <v>-</v>
      </c>
      <c r="AN79" s="30" t="str">
        <f>IF('Personal MTs'!AM79="",IF('Personal MTs'!AN79="","-",IF('Personal MTs'!AN79&lt;&gt;"","Kolom AC Wajib Diisi","OK")),IF('Personal MTs'!AM79&lt;&gt;"",IF('Personal MTs'!AN79="","Wajib Diisi",IF(VALUE('Personal MTs'!AN79)&gt;24,"Cek lagi","OK"))))</f>
        <v>-</v>
      </c>
      <c r="AO79" s="30" t="str">
        <f>IF('Personal MTs'!AO79="","-",IF('Personal MTs'!AO79&gt;8,"Tidak valid","OK"))</f>
        <v>-</v>
      </c>
      <c r="AP79" s="53" t="str">
        <f>IF('Personal MTs'!AO79="",IF('Personal MTs'!AP79="","-","Harap dikosongkan"),IF('Personal MTs'!AO79&lt;&gt;"",IF('Personal MTs'!AP79="","Wajib Diisi",IF(LEN('Personal MTs'!AP79)&lt;&gt;8,"Tidak valid","OK"))))</f>
        <v>-</v>
      </c>
      <c r="AQ79" s="30" t="str">
        <f>IF('Personal MTs'!AO79="",IF('Personal MTs'!AQ79="","-","Kolom AG Wajib Diisi"),IF('Personal MTs'!AO79&lt;9,IF('Personal MTs'!AQ79="","Wajib Diisi",IF(VALUE('Personal MTs'!AQ79)&lt;34,IF(VALUE('Personal MTs'!AQ79)&gt;0,"OK","Tidak valid")))))</f>
        <v>-</v>
      </c>
      <c r="AR79" s="30" t="str">
        <f>IF('Personal MTs'!AO79="",IF('Personal MTs'!AR79="","-",IF('Personal MTs'!AR79&lt;&gt;"","Kolom AG Wajib Diisi","OK")),IF('Personal MTs'!AO79&lt;&gt;"",IF('Personal MTs'!AR79="","Wajib Diisi",IF(VALUE('Personal MTs'!AR79)&gt;50,"Cek lagi","OK"))))</f>
        <v>-</v>
      </c>
      <c r="AS79" s="30" t="str">
        <f>IF('Personal MTs'!AS79="","-",IF('Personal MTs'!AS79&gt;1,"Tidak valid",IF('Personal MTs'!AS79&lt;0,"Tidak valid","OK")))</f>
        <v>-</v>
      </c>
      <c r="AT79" s="30" t="str">
        <f>IF('Personal MTs'!AS79="",IF('Personal MTs'!AT79&lt;&gt;"","Harap dikosongkan","-"),IF('Personal MTs'!AS79=0,IF('Personal MTs'!AT79&lt;&gt;"","Harap dikosongkan","OK"),IF('Personal MTs'!AT79="","Wajib Diisi",IF('Personal MTs'!AT79&gt;3,"Tidak valid",IF('Personal MTs'!AT79&lt;1,"Tidak valid","OK")))))</f>
        <v>-</v>
      </c>
      <c r="AU79" s="30" t="str">
        <f>IF('Personal MTs'!AS79="",IF('Personal MTs'!AU79&lt;&gt;"","Harap dikosongkan","-"),IF('Personal MTs'!AT79&lt;&gt;1,IF('Personal MTs'!AU79="","OK","Harap dikosongkan"),IF('Personal MTs'!AU79="","Wajib Diisi",IF('Personal MTs'!AU79&gt;2016,"Cek lagi",IF('Personal MTs'!AU79&lt;2005,"Cek lagi","OK")))))</f>
        <v>-</v>
      </c>
      <c r="AV79" s="30" t="str">
        <f>IF('Personal MTs'!AS79="",IF('Personal MTs'!AV79&lt;&gt;"","Harap dikosongkan","-"),IF('Personal MTs'!AT79&lt;&gt;1,IF('Personal MTs'!AV79="","OK","Harap dikosongkan"),IF('Personal MTs'!AV79="","Wajib Diisi",IF(VALUE('Personal MTs'!AV79)&gt;33,"Tidak valid",IF(VALUE('Personal MTs'!AV79)&lt;1,"Tidak valid","OK")))))</f>
        <v>-</v>
      </c>
      <c r="AW79" s="30" t="str">
        <f>IF('Personal MTs'!AS79="",IF('Personal MTs'!AW79="","-","Harap dikosongkan"),IF('Personal MTs'!AS79=0,IF('Personal MTs'!AW79="","OK","Harap dikosongkan"),IF('Personal MTs'!AT79="",IF('Personal MTs'!AW79="","-","Harap dikosongkan"),IF('Personal MTs'!AT79&lt;&gt;1,IF('Personal MTs'!AW79="","OK","Harap dikosongkan"),IF('Personal MTs'!AW79="","OK",IF(LEN('Personal MTs'!AW79)&lt;12,"Tidak valid",IF(LEN('Personal MTs'!AW79)&gt;14,"Tidak valid","OK")))))))</f>
        <v>-</v>
      </c>
      <c r="AX79" s="31" t="str">
        <f>IF('Personal MTs'!AS79="",IF('Personal MTs'!AX79="","-","Harap dikosongkan"),IF('Personal MTs'!AS79=0,IF('Personal MTs'!AX79="","OK","Harap dikosongkan"),IF('Personal MTs'!AT79="",IF('Personal MTs'!AX79="","-","Harap dikosongkan"),IF('Personal MTs'!AT79&lt;&gt;1,IF('Personal MTs'!AX79="","OK","Harap dikosongkan"),IF('Personal MTs'!AW79="",IF('Personal MTs'!AX79="","OK","Harap dikosongkan"),IF('Personal MTs'!AX79="","Wajib diisi",IF(LEN('Personal MTs'!AX79)&lt;5,"Cek lagi","OK")))))))</f>
        <v>-</v>
      </c>
      <c r="AY79" s="31" t="str">
        <f>IF('Personal MTs'!AS79="",IF('Personal MTs'!AY79="","-","Harap dikosongkan"),IF('Personal MTs'!AS79=0,IF('Personal MTs'!AY79="","OK","Harap dikosongkan"),IF('Personal MTs'!AT79="",IF('Personal MTs'!AY79="","-","Harap dikosongkan"),IF('Personal MTs'!AT79&lt;&gt;1,IF('Personal MTs'!AY79="","OK","Harap dikosongkan"),IF('Personal MTs'!AW79="",IF('Personal MTs'!AY79="","OK","Harap dikosongkan"),IF('Personal MTs'!AY79="","Wajib diisi",IF(VALUE(LEFT('Personal MTs'!AY79,2))&gt;31,"Tanggal tidak valid",IF(VALUE(LEFT(RIGHT('Personal MTs'!AY79,7),2))&gt;12,"Bulan tidak valid",IF(VALUE(RIGHT('Personal MTs'!AY79,4))&gt;2016,"Tahun cek lagi",IF(VALUE(RIGHT('Personal MTs'!AY79,4))&lt;2005,"Tahun cek lagi","OK"))))))))))</f>
        <v>-</v>
      </c>
      <c r="AZ79" s="30" t="str">
        <f>IF('Personal MTs'!AS79="",IF('Personal MTs'!AZ79="","-","Harap dikosongkan"),IF('Personal MTs'!AS79=0,IF('Personal MTs'!AZ79="","OK","Harap dikosongkan"),IF('Personal MTs'!AT79="",IF('Personal MTs'!AZ79="","-","Harap dikosongkan"),IF('Personal MTs'!AT79&lt;&gt;1,IF('Personal MTs'!AZ79="","OK","Harap dikosongkan"),IF('Personal MTs'!AW79="",IF('Personal MTs'!AZ79="","OK","Harap dikosongkan"),IF('Personal MTs'!AW79&lt;&gt;"",IF('Personal MTs'!AZ79="","Wajib diisi",IF('Personal MTs'!AZ79&gt;1,"Tidak valid","OK"))))))))</f>
        <v>-</v>
      </c>
      <c r="BA79" s="30" t="str">
        <f>IF('Personal MTs'!AS79="",IF('Personal MTs'!BA79="","-","Harap dikosongkan"),IF('Personal MTs'!AS79=0,IF('Personal MTs'!BA79="","OK","Harap dikosongkan"),IF('Personal MTs'!AT79="",IF('Personal MTs'!BA79="","-","Harap dikosongkan"),IF('Personal MTs'!AT79&lt;&gt;1,IF('Personal MTs'!BA79="","OK","Harap dikosongkan"),IF('Personal MTs'!AZ79=0,IF('Personal MTs'!BA79="","OK","Harap dikosongkan"),IF('Personal MTs'!AZ79=1,IF('Personal MTs'!BA79="","Wajib diisi",IF('Personal MTs'!AZ79="",IF('Personal MTs'!BA79="","-","Harap dikosongkan"),IF('Personal MTs'!AZ79=0,IF('Personal MTs'!BA79="","OK","Harap dikosongkan"),IF('Personal MTs'!BA79="","Wajib diisi",IF('Personal MTs'!BA79&gt;2016,"Tidak valid",IF('Personal MTs'!BA79&lt;2005,"Tidak valid",IF('Personal MTs'!BA79&gt;'Personal MTs'!BA79,"Cek lagi","OK")))))))))))))</f>
        <v>-</v>
      </c>
      <c r="BB79" s="30" t="str">
        <f>IF('Personal MTs'!AS79="",IF('Personal MTs'!BB79="","-","Harap dikosongkan"),IF('Personal MTs'!AS79=0,IF('Personal MTs'!BB79="","OK","Harap dikosongkan"),IF('Personal MTs'!AT79="",IF('Personal MTs'!BB79="","-","Harap dikosongkan"),IF('Personal MTs'!AT79&lt;&gt;1,IF('Personal MTs'!BB79="","OK","Harap dikosongkan"),IF('Personal MTs'!AZ79=0,IF('Personal MTs'!BB79="","OK","Harap dikosongkan"),IF('Personal MTs'!AZ79=1,IF('Personal MTs'!BB79="","Wajib diisi",IF('Personal MTs'!AZ79="",IF('Personal MTs'!BB79="","-","Harap dikosongkan"),IF('Personal MTs'!AZ79=0,IF('Personal MTs'!BB79="","OK","Harap dikosongkan"),IF('Personal MTs'!BB79="","Wajib diisi",IF('Personal MTs'!BB79&gt;20000000,"Cek lagi",IF('Personal MTs'!BB79&lt;100000,"Cek lagi","OK"))))))))))))</f>
        <v>-</v>
      </c>
      <c r="BC79" s="30" t="str">
        <f>IF('Personal MTs'!BC79="","-",IF('Personal MTs'!BC79&gt;1,"Tidak valid","OK"))</f>
        <v>-</v>
      </c>
      <c r="BD79" s="30" t="str">
        <f>IF('Personal MTs'!BC79="",IF('Personal MTs'!BD79="","-","Harap dikosongkan"),IF('Personal MTs'!BC79=0,IF('Personal MTs'!BD79="","OK","Harap dikosongkan"),IF('Personal MTs'!BD79="","Wajib Diisi",IF('Personal MTs'!BD79&gt;2016,"Tidak valid",IF('Personal MTs'!BD79&lt;2005,"Tidak valid","OK")))))</f>
        <v>-</v>
      </c>
      <c r="BE79" s="30" t="str">
        <f>IF('Personal MTs'!BC79="",IF('Personal MTs'!BE79="","-","Harap dikosongkan"),IF('Personal MTs'!BC79=0,IF('Personal MTs'!BE79="","OK","Harap dikosongkan"),IF('Personal MTs'!BE79="","Wajib Diisi",IF('Personal MTs'!BE79&gt;2000000,"Cek lagi",IF('Personal MTs'!BE79&lt;50000,"Cek lagi","OK")))))</f>
        <v>-</v>
      </c>
      <c r="BF79" s="30" t="str">
        <f>IF('Personal MTs'!BF79="","-",IF('Personal MTs'!BF79&gt;1,"Tidak valid","OK"))</f>
        <v>-</v>
      </c>
      <c r="BG79" s="30" t="str">
        <f>IF('Personal MTs'!BF79="",IF('Personal MTs'!BG79&lt;&gt;"","Harap dikosongkan","-"),IF('Personal MTs'!BF79=0,IF('Personal MTs'!BG79&lt;&gt;"","Harap dikosongkan","OK"),IF('Personal MTs'!BG79="","Wajib Diisi",IF('Personal MTs'!BG79&gt;4,"Tidak valid",IF('Personal MTs'!BG79&lt;1,"Tidak valid","OK")))))</f>
        <v>-</v>
      </c>
      <c r="BH79" s="30" t="str">
        <f>IF('Personal MTs'!BF79="",IF('Personal MTs'!BH79&lt;&gt;"","Harap dikosongkan","-"),IF('Personal MTs'!BF79=0,IF('Personal MTs'!BH79&lt;&gt;"","Harap dikosongkan","OK"),IF('Personal MTs'!BH79="","Wajib Diisi",IF('Personal MTs'!BH79&gt;4,"Tidak valid",IF('Personal MTs'!BH79&lt;1,"Tidak valid","OK")))))</f>
        <v>-</v>
      </c>
      <c r="BI79" s="30" t="str">
        <f>IF('Personal MTs'!BF79="",IF('Personal MTs'!BI79&lt;&gt;"","Harap dikosongkan","-"),IF('Personal MTs'!BF79=0,IF('Personal MTs'!BI79&lt;&gt;"","Harap dikosongkan","OK"),IF('Personal MTs'!BI79="","Wajib Diisi",IF('Personal MTs'!BI79&gt;2015,"Tidak valid",IF('Personal MTs'!BI79&lt;1980,"Tidak valid","OK")))))</f>
        <v>-</v>
      </c>
      <c r="BJ79" s="30" t="str">
        <f>IF('Personal MTs'!BJ79="","-",IF('Personal MTs'!BJ79&gt;1,"Tidak valid","OK"))</f>
        <v>-</v>
      </c>
      <c r="BK79" s="30" t="str">
        <f>IF('Personal MTs'!BJ79="",IF('Personal MTs'!BK79&lt;&gt;"","Kolom BJ harus diisi","-"),IF('Personal MTs'!BJ79=0,IF('Personal MTs'!BK79&lt;&gt;"","Harap dikosongkan","OK"),IF('Personal MTs'!BK79="","Wajib Diisi",IF('Personal MTs'!BK79&gt;2016,"Tidak valid",IF('Personal MTs'!BK79&lt;1980,"Tidak valid","OK")))))</f>
        <v>-</v>
      </c>
      <c r="BL79" s="30" t="str">
        <f>IF('Personal MTs'!BL79="","-",IF('Personal MTs'!BL79&gt;1,"Tidak valid","OK"))</f>
        <v>-</v>
      </c>
      <c r="BM79" s="30" t="str">
        <f>IF('Personal MTs'!BL79="",IF('Personal MTs'!BM79&lt;&gt;"","Kolom BL harus diisi","-"),IF('Personal MTs'!BL79=0,IF('Personal MTs'!BM79&lt;&gt;"","Harap dikosongkan","OK"),IF('Personal MTs'!BM79="","Wajib Diisi",IF('Personal MTs'!BM79&gt;2016,"Tidak valid",IF('Personal MTs'!BM79&lt;1980,"Tidak valid","OK")))))</f>
        <v>-</v>
      </c>
      <c r="BN79" s="30" t="str">
        <f>IF('Personal MTs'!BN79="","-",IF('Personal MTs'!BN79&gt;1,"Tidak valid","OK"))</f>
        <v>-</v>
      </c>
      <c r="BO79" s="30" t="str">
        <f>IF('Personal MTs'!BN79="",IF('Personal MTs'!BO79&lt;&gt;"","Kolom BN harus diisi","-"),IF('Personal MTs'!BN79=0,IF('Personal MTs'!BO79&lt;&gt;"","Harap dikosongkan","OK"),IF('Personal MTs'!BO79="","Wajib Diisi",IF('Personal MTs'!BO79&gt;2016,"Tidak valid",IF('Personal MTs'!BO79&lt;1980,"Tidak valid","OK")))))</f>
        <v>-</v>
      </c>
      <c r="BP79" s="30" t="str">
        <f>IF('Personal MTs'!BP79="","-",IF('Personal MTs'!BP79&gt;1,"Tidak valid","OK"))</f>
        <v>-</v>
      </c>
      <c r="BQ79" s="30" t="str">
        <f>IF('Personal MTs'!BP79="",IF('Personal MTs'!BQ79&lt;&gt;"","Kolom BP harus diisi","-"),IF('Personal MTs'!BP79=0,IF('Personal MTs'!BQ79&lt;&gt;"","Harap dikosongkan","OK"),IF('Personal MTs'!BQ79="","Wajib Diisi",IF('Personal MTs'!BQ79&gt;2016,"Tidak valid",IF('Personal MTs'!BQ79&lt;1980,"Tidak valid","OK")))))</f>
        <v>-</v>
      </c>
      <c r="BR79" s="30" t="str">
        <f>IF('Personal MTs'!BR79="","-",IF('Personal MTs'!BR79&gt;1,"Tidak valid","OK"))</f>
        <v>-</v>
      </c>
      <c r="BS79" s="30" t="str">
        <f>IF('Personal MTs'!BR79="",IF('Personal MTs'!BS79&lt;&gt;"","Kolom BR harus diisi","-"),IF('Personal MTs'!BR79=0,IF('Personal MTs'!BS79&lt;&gt;"","Harap dikosongkan","OK"),IF('Personal MTs'!BS79="","Wajib Diisi",IF('Personal MTs'!BS79&gt;2016,"Tidak valid",IF('Personal MTs'!BS79&lt;1980,"Tidak valid","OK")))))</f>
        <v>-</v>
      </c>
      <c r="BT79" s="30" t="str">
        <f>IF('Personal MTs'!BT79="","-",IF(LEN('Personal MTs'!BT79)&lt;5,"Cek lagi","OK"))</f>
        <v>-</v>
      </c>
      <c r="BU79" s="30" t="str">
        <f>IF('Personal MTs'!BU79="","-",IF(LEN('Personal MTs'!BU79)&lt;4,"Cek lagi","OK"))</f>
        <v>-</v>
      </c>
      <c r="BV79" s="30" t="str">
        <f>IF('Personal MTs'!BV79="","-",IF(LEN('Personal MTs'!BV79)&lt;4,"Cek lagi","OK"))</f>
        <v>-</v>
      </c>
      <c r="BW79" s="30" t="str">
        <f>IF('Personal MTs'!BW79="","-",IF(LEN('Personal MTs'!BW79)&lt;4,"Cek lagi","OK"))</f>
        <v>-</v>
      </c>
      <c r="BX79" s="30" t="str">
        <f>IF('Personal MTs'!BX79="","-",IF(LEN('Personal MTs'!BX79)&lt;4,"Cek lagi","OK"))</f>
        <v>-</v>
      </c>
      <c r="BY79" s="30" t="str">
        <f>IF('Personal MTs'!BY79="","-",IF(LEN('Personal MTs'!BY79)&lt;&gt;5,"Tidak valid","OK"))</f>
        <v>-</v>
      </c>
      <c r="BZ79" s="30" t="str">
        <f>IF('Personal MTs'!BZ79="","-",IF('Personal MTs'!BZ79&gt;5,"Tidak valid",IF('Personal MTs'!BZ79&lt;1,"Tidak valid","OK")))</f>
        <v>-</v>
      </c>
      <c r="CA79" s="30" t="str">
        <f>IF('Personal MTs'!CA79="","-",IF('Personal MTs'!CA79&gt;8,"Tidak valid",IF('Personal MTs'!CA79&lt;1,"Tidak valid","OK")))</f>
        <v>-</v>
      </c>
      <c r="CB79" s="30" t="str">
        <f>IF('Personal MTs'!CB79="","-",IF(LEN('Personal MTs'!CB79)&lt;9,"Cek lagi",IF(LEN('Personal MTs'!CB79)&gt;14,"Cek lagi","OK")))</f>
        <v>-</v>
      </c>
      <c r="CC79" s="103" t="str">
        <f>IF('Personal MTs'!CC79="","-",IF('Personal MTs'!CC79&gt;6,"Tidak valid",IF('Personal MTs'!CC79&lt;1,"Tidak valid","OK")))</f>
        <v>-</v>
      </c>
      <c r="CD79" s="103" t="str">
        <f>IF('Personal MTs'!CD79="","-",IF('Personal MTs'!CD79&gt;6,"Tidak valid",IF('Personal MTs'!CD79&lt;1,"Tidak valid","OK")))</f>
        <v>-</v>
      </c>
      <c r="CE79" s="103" t="str">
        <f>IF('Personal MTs'!S79="","-",IF('Personal MTs'!S79&lt;6,IF('Personal MTs'!CE79="","OK","Cek lagi Kolom S"),IF(AND('Personal MTs'!S79&lt;6,'Personal MTs'!CE79&lt;&gt;""),"Harap Dikosongkan",IF(AND('Personal MTs'!S79&lt;6,'Personal MTs'!CE79=""),"-",IF(AND('Personal MTs'!S79&gt;5,'Personal MTs'!CE79=""),"Wajib Diisi",IF(OR(AND('Personal MTs'!S79&gt;5,'Personal MTs'!CE79&lt;"01"),AND('Personal MTs'!S79&gt;5,'Personal MTs'!CE79&gt;"18")),"Tidak Valid","OK"))))))</f>
        <v>-</v>
      </c>
      <c r="CF79" s="103" t="str">
        <f>IF('Personal MTs'!S79="","-",IF('Personal MTs'!S79&lt;6,IF('Personal MTs'!CF79="","OK","Cek lagi Kolom S"),IF(AND('Personal MTs'!S79&lt;6,'Personal MTs'!CF79&lt;&gt;""),"Harap Dikosongkan",IF(AND('Personal MTs'!S79&lt;6,'Personal MTs'!CF79=""),"-",IF(AND('Personal MTs'!S79&gt;5,'Personal MTs'!CF79=""),"Wajib Diisi","OK")))))</f>
        <v>-</v>
      </c>
      <c r="CG79" s="103" t="str">
        <f>IF('Personal MTs'!S79="","-",IF('Personal MTs'!S79&lt;6,IF('Personal MTs'!CG79="","OK","Cek lagi Kolom S"),IF(AND('Personal MTs'!S79&lt;6,'Personal MTs'!CG79&lt;&gt;""),"Harap Dikosongkan",IF(AND('Personal MTs'!S79&lt;6,'Personal MTs'!CG79=""),"-",IF(AND('Personal MTs'!S79&gt;5,'Personal MTs'!CG79=""),"Wajib Diisi",IF(OR(AND('Personal MTs'!S79&gt;5,'Personal MTs'!CG79&lt;1980),AND('Personal MTs'!S79&gt;5,'Personal MTs'!CG79&gt;2016)),"Cek lagi","OK"))))))</f>
        <v>-</v>
      </c>
      <c r="CH79" s="103" t="str">
        <f>IF('Personal MTs'!S79="","-",IF('Personal MTs'!S79&lt;8,IF('Personal MTs'!CH79="","OK","Cek lagi Kolom S"),IF(AND('Personal MTs'!S79&lt;8,'Personal MTs'!CH79&lt;&gt;""),"Harap Dikosongkan",IF(AND('Personal MTs'!S79&lt;8,'Personal MTs'!CH79=""),"-",IF(AND('Personal MTs'!S79&gt;7,'Personal MTs'!CH79=""),"Wajib Diisi",IF(OR(AND('Personal MTs'!S79&gt;7,'Personal MTs'!CH79&lt;"01"),AND('Personal MTs'!S79&gt;7,'Personal MTs'!CH79&gt;"18")),"Tidak Valid","OK"))))))</f>
        <v>-</v>
      </c>
      <c r="CI79" s="103" t="str">
        <f>IF('Personal MTs'!S79="","-",IF('Personal MTs'!S79&lt;8,IF('Personal MTs'!CI79="","OK","Cek lagi Kolom S"),IF(AND('Personal MTs'!S79&lt;8,'Personal MTs'!CI79&lt;&gt;""),"Harap Dikosongkan",IF(AND('Personal MTs'!S79&lt;8,'Personal MTs'!CI79=""),"-",IF(AND('Personal MTs'!S79&gt;7,'Personal MTs'!CI79=""),"Wajib Diisi","OK")))))</f>
        <v>-</v>
      </c>
      <c r="CJ79" s="103" t="str">
        <f>IF('Personal MTs'!S79="","-",IF('Personal MTs'!S79&lt;8,IF('Personal MTs'!CJ79="","OK","Cek lagi Kolom S"),IF(AND('Personal MTs'!S79&lt;8,'Personal MTs'!CJ79&lt;&gt;""),"Harap Dikosongkan",IF(AND('Personal MTs'!S79&lt;8,'Personal MTs'!CJ79=""),"-",IF(AND('Personal MTs'!S79&gt;7,'Personal MTs'!CJ79=""),"Wajib Diisi",IF(OR(AND('Personal MTs'!S79&gt;7,'Personal MTs'!CJ79&lt;1980),AND('Personal MTs'!S79&gt;7,'Personal MTs'!CJ79&gt;2016)),"Cek lagi","OK"))))))</f>
        <v>-</v>
      </c>
      <c r="CK79" s="103" t="str">
        <f>IF('Personal MTs'!S79="","-",IF('Personal MTs'!S79&lt;9,IF('Personal MTs'!CK79="","OK","Cek lagi Kolom S"),IF(AND('Personal MTs'!S79&lt;9,'Personal MTs'!CK79&lt;&gt;""),"Harap Dikosongkan",IF(AND('Personal MTs'!S79&lt;9,'Personal MTs'!CK79=""),"-",IF(AND('Personal MTs'!S79&gt;8,'Personal MTs'!CK79=""),"Wajib Diisi",IF(OR(AND('Personal MTs'!S79&gt;8,'Personal MTs'!CK79&lt;"01"),AND('Personal MTs'!S79&gt;8,'Personal MTs'!CK79&gt;"18")),"Tidak Valid","OK"))))))</f>
        <v>-</v>
      </c>
      <c r="CL79" s="103" t="str">
        <f>IF('Personal MTs'!S79="","-",IF('Personal MTs'!S79&lt;9,IF('Personal MTs'!CL79="","OK","Cek lagi Kolom S"),IF(AND('Personal MTs'!S79&lt;9,'Personal MTs'!CL79&lt;&gt;""),"Harap Dikosongkan",IF(AND('Personal MTs'!S79&lt;9,'Personal MTs'!CL79=""),"-",IF(AND('Personal MTs'!S79&gt;8,'Personal MTs'!CL79=""),"Wajib Diisi","OK")))))</f>
        <v>-</v>
      </c>
      <c r="CM79" s="103" t="str">
        <f>IF('Personal MTs'!S79="","-",IF('Personal MTs'!S79&lt;9,IF('Personal MTs'!CM79="","OK","Cek lagi Kolom S"),IF(AND('Personal MTs'!S79&lt;9,'Personal MTs'!CM79&lt;&gt;""),"Harap Dikosongkan",IF(AND('Personal MTs'!S79&lt;9,'Personal MTs'!CM79=""),"-",IF(AND('Personal MTs'!S79&gt;8,'Personal MTs'!CM79=""),"Wajib Diisi",IF(OR(AND('Personal MTs'!S79&gt;8,'Personal MTs'!CM79&lt;1980),AND('Personal MTs'!S79&gt;8,'Personal MTs'!CM79&gt;2016)),"Cek lagi","OK"))))))</f>
        <v>-</v>
      </c>
      <c r="CN79" s="103" t="str">
        <f>IF(AND('Personal MTs'!AH79=1,'Personal MTs'!U79=2,'Personal MTs'!AC79=1),IF(AND('Personal MTs'!AH79=1,'Personal MTs'!U79=2,'Personal MTs'!AC79=1,'Personal MTs'!CN79=""),"Wajib Diisi",IF(AND('Personal MTs'!AH79=1,'Personal MTs'!U79=2,'Personal MTs'!AC79=1,'Personal MTs'!CN79&lt;&gt;""),"OK","-")),IF('Personal MTs'!CN79&lt;&gt;"","Harap Dikosongkan","-"))</f>
        <v>-</v>
      </c>
      <c r="CO79" s="103" t="str">
        <f>IF(AND('Personal MTs'!AH79=1,'Personal MTs'!U79=2,'Personal MTs'!AC79=1),IF('Personal MTs'!CO79="","Wajib Diisi",IF(VALUE(RIGHT('Personal MTs'!CO79,4))&gt;2016,"Tahun cek lagi",IF(VALUE(RIGHT('Personal MTs'!CO79,4))&lt;1961,"Tahun cek lagi","OK"))),IF('Personal MTs'!CO79&lt;&gt;"","Harap dikosongkan","-"))</f>
        <v>-</v>
      </c>
      <c r="CP79" s="103" t="str">
        <f>IF(AND('Personal MTs'!AH79=1,'Personal MTs'!U79=2,'Personal MTs'!AC79=1,'Personal MTs'!V79=1),IF(AND('Personal MTs'!AH79=1,'Personal MTs'!U79=2,'Personal MTs'!AC79=1,'Personal MTs'!CP79="",,'Personal MTs'!V79=1),"Wajib Diisi",IF(AND('Personal MTs'!AH79=1,'Personal MTs'!U79=2,'Personal MTs'!AC79=1,'Personal MTs'!CP79&lt;&gt;"",'Personal MTs'!V79=1),"OK","-")),IF('Personal MTs'!CP79&lt;&gt;"","Harap Dikosongkan","-"))</f>
        <v>-</v>
      </c>
      <c r="CQ79" s="103" t="str">
        <f>IF(AND('Personal MTs'!AH79=1,'Personal MTs'!U79=2,'Personal MTs'!AC79=1,'Personal MTs'!V79=1),IF('Personal MTs'!CQ79="","Wajib Diisi",IF(VALUE(RIGHT('Personal MTs'!CQ79,4))&gt;2016,"Tahun cek lagi",IF(VALUE(RIGHT('Personal MTs'!CQ79,4))&lt;2006,"Tahun cek lagi","OK"))),IF('Personal MTs'!CQ79&lt;&gt;"","Harap dikosongkan","-"))</f>
        <v>-</v>
      </c>
      <c r="CR79" s="103" t="str">
        <f>IF(AND('Personal MTs'!AS79="",'Personal MTs'!CR79=""),"-",IF(AND('Personal MTs'!AS79=0,'Personal MTs'!CR79=""),"OK",IF(AND('Personal MTs'!AS79=1,'Personal MTs'!CR79=""),"Wajib Diisi",IF('Personal MTs'!AS79="",IF('Personal MTs'!CR79&lt;&gt;"","Harap dikosongkan","-"),IF('Personal MTs'!AS79&gt;1,IF('Personal MTs'!CR79="","-","Harap dikosongkan"),IF('Personal MTs'!CR79="","-",IF(LEN('Personal MTs'!CR79)&gt;54,"Tidak valid",IF(LEN('Personal MTs'!CR79)&lt;2,"Tidak valid",IF(VALUE('Personal MTs'!CR79)&lt;0,"Cek lagi","OK")))))))))</f>
        <v>-</v>
      </c>
      <c r="CS79" s="103" t="str">
        <f>IF(AND('Personal MTs'!AS79="",'Personal MTs'!CS79=""),"-",IF(AND('Personal MTs'!AS79=0,'Personal MTs'!CS79=""),"OK",IF(AND('Personal MTs'!AS79=1,'Personal MTs'!CS79=""),"Wajib Diisi",IF(OR('Personal MTs'!AS79="",'Personal MTs'!AS79=0),IF('Personal MTs'!CS79&lt;&gt;"","Harap dikosongkan","-"),IF('Personal MTs'!AS79&gt;1,IF('Personal MTs'!CS79="","-","Harap dikosongkan"),IF('Personal MTs'!CS79="","-",IF(('Personal MTs'!CS79)&gt;6,"Tidak Valid",IF(('Personal MTs'!CS79)&lt;1,"Tidak Valid",IF(VALUE('Personal MTs'!CS79)&lt;0,"Cek lagi","OK")))))))))</f>
        <v>-</v>
      </c>
      <c r="CT79" s="103" t="str">
        <f>IF(AND('Personal MTs'!AS79="",'Personal MTs'!CT79=""),"-",IF(AND('Personal MTs'!AS79=0,'Personal MTs'!CT79=""),"OK",IF(AND('Personal MTs'!AT79=1,'Personal MTs'!CT79=""),"Wajib Diisi",IF(AND('Personal MTs'!AT79&gt;1,'Personal MTs'!CT79=""),"OK",IF(AND('Personal MTs'!AT79&lt;&gt;1,'Personal MTs'!CT79&lt;&gt;""),"Harap Dikosongkan",IF(AND('Personal MTs'!AT79=1,'Personal MTs'!CT79&lt;&gt;""),IF(VALUE(RIGHT('Personal MTs'!CT79,4))&gt;2016,"Tahun cek lagi",IF(VALUE(RIGHT('Personal MTs'!CT79,4))&lt;2006,"Tahun cek lagi","OK")),"-"))))))</f>
        <v>-</v>
      </c>
      <c r="CU79" s="103" t="str">
        <f>IF(AND('Personal MTs'!AS79="",'Personal MTs'!CU79=""),"-",IF(AND('Personal MTs'!AS79=0,'Personal MTs'!CU79=""),"OK",IF(AND('Personal MTs'!AT79=1,'Personal MTs'!CU79=""),"Wajib Diisi",IF(AND('Personal MTs'!AT79&gt;1,'Personal MTs'!CT79=""),"OK",IF(AND('Personal MTs'!AT79&lt;&gt;1,'Personal MTs'!CU79&lt;&gt;""),"Harap Dikosongkan",IF(AND('Personal MTs'!AT79=1,'Personal MTs'!CU79&lt;&gt;""),IF(LEN('Personal MTs'!CU79)&gt;54,"Tidak Valid",IF(LEN('Personal MTs'!CU79)&lt;2,"Tidak Valid","OK")),"-"))))))</f>
        <v>-</v>
      </c>
      <c r="CV79" s="103" t="str">
        <f>IF(AND('Personal MTs'!AS79="",'Personal MTs'!CV79=""),"-",IF(AND('Personal MTs'!AS79=0,'Personal MTs'!CV79=""),"OK",IF(AND('Personal MTs'!AT79=1,'Personal MTs'!CV79=""),"Wajib Diisi",IF(AND('Personal MTs'!AT79&gt;1,'Personal MTs'!CV79=""),"OK",IF(AND('Personal MTs'!AT79&lt;&gt;1,'Personal MTs'!CV79&lt;&gt;""),"Harap Dikosongkan",IF(AND('Personal MTs'!AT79=1,'Personal MTs'!CV79&lt;&gt;""),IF(VALUE(RIGHT('Personal MTs'!CV79,4))&gt;2016,"Tahun cek lagi",IF(VALUE(RIGHT('Personal MTs'!CV79,4))&lt;2006,"Tahun cek lagi","OK")),"-"))))))</f>
        <v>-</v>
      </c>
      <c r="CW79" s="103" t="str">
        <f>IF(AND('Personal MTs'!AS79="",'Personal MTs'!CW79=""),"-",IF(AND('Personal MTs'!AS79=0,'Personal MTs'!CW79=""),"OK",IF(AND('Personal MTs'!AS79=1,'Personal MTs'!CW79=""),"Wajib Diisi",IF(AND('Personal MTs'!AS79&lt;&gt;1,'Personal MTs'!CW79&lt;&gt;""),"Harap Dikosongkan",IF(AND('Personal MTs'!AS79=1,'Personal MTs'!CW79&lt;&gt;""),IF(LEN('Personal MTs'!CW79)&gt;3,"Tidak Valid",IF(LEN('Personal MTs'!CW79)&lt;3,"Tidak Valid","OK")),"-")))))</f>
        <v>-</v>
      </c>
      <c r="CX79" s="103" t="str">
        <f>IF(AND('Personal MTs'!AS79="",'Personal MTs'!CX79=""),"-",IF(AND('Personal MTs'!AS79=0,'Personal MTs'!CX79=""),"OK",IF(AND('Personal MTs'!AS79=1,'Personal MTs'!CX79=""),"Wajib Diisi",IF(AND('Personal MTs'!AS79&lt;&gt;1,'Personal MTs'!CX79&lt;&gt;""),"Harap Dikosongkan",IF(AND('Personal MTs'!AS79=1,'Personal MTs'!CX79&lt;&gt;""),"OK","-")))))</f>
        <v>-</v>
      </c>
    </row>
    <row r="80" spans="1:102" s="23" customFormat="1" ht="15" customHeight="1">
      <c r="A80" s="30" t="str">
        <f>IF('Personal MTs'!A80="","-",IF(LEN('Personal MTs'!A80)&lt;&gt;12,"Tidak valid","OK"))</f>
        <v>-</v>
      </c>
      <c r="B80" s="30" t="str">
        <f>IF('Personal MTs'!B80="","-",IF(LEN('Personal MTs'!B80)&lt;&gt;8,"Tidak valid","OK"))</f>
        <v>-</v>
      </c>
      <c r="C80" s="31" t="str">
        <f>IF('Personal MTs'!C80="","-",IF(LEN('Personal MTs'!C80)&lt;5,"Cek lagi","OK"))</f>
        <v>-</v>
      </c>
      <c r="D80" s="30" t="str">
        <f>IF('Personal MTs'!D80="","-",IF('Personal MTs'!D80="MTsN","OK",IF('Personal MTs'!D80="MTsS","OK","Tidak valid")))</f>
        <v>-</v>
      </c>
      <c r="E80" s="30" t="str">
        <f>IF('Personal MTs'!E80="","-",IF(LEN('Personal MTs'!E80)&lt;5,"Cek lagi","OK"))</f>
        <v>-</v>
      </c>
      <c r="F80" s="30" t="str">
        <f>IF('Personal MTs'!F80="","-",IF(LEN('Personal MTs'!F80)&lt;4,"Cek lagi","OK"))</f>
        <v>-</v>
      </c>
      <c r="G80" s="30" t="str">
        <f>IF('Personal MTs'!G80="","-",IF(LEN('Personal MTs'!G80)&lt;4,"Cek lagi","OK"))</f>
        <v>-</v>
      </c>
      <c r="H80" s="30" t="str">
        <f>IF('Personal MTs'!H80="","-",IF(LEN('Personal MTs'!H80)&lt;4,"Cek lagi","OK"))</f>
        <v>-</v>
      </c>
      <c r="I80" s="30" t="str">
        <f>IF('Personal MTs'!I80="","-",IF(LEN('Personal MTs'!I80)&lt;4,"Cek lagi","OK"))</f>
        <v>-</v>
      </c>
      <c r="J80" s="30" t="str">
        <f>IF('Personal MTs'!J80="","-",IF(LEN('Personal MTs'!J80)&lt;&gt;5,"Tidak valid","OK"))</f>
        <v>-</v>
      </c>
      <c r="K80" s="30" t="str">
        <f>IF('Personal MTs'!K80="","-",IF(LEN('Personal MTs'!K80)&lt;&gt;18,"Tidak valid",IF(VALUE('Personal MTs'!K80)&lt;0,"Cek lagi","OK")))</f>
        <v>-</v>
      </c>
      <c r="L80" s="30" t="str">
        <f>IF('Personal MTs'!L80="","-",IF(LEN('Personal MTs'!L80)&lt;&gt;16,"Tidak valid","OK"))</f>
        <v>-</v>
      </c>
      <c r="M80" s="30" t="str">
        <f>IF('Personal MTs'!M80="","-",IF(LEN('Personal MTs'!M80)&lt;4,"Cek lagi","OK"))</f>
        <v>-</v>
      </c>
      <c r="N80" s="30" t="str">
        <f>IF('Personal MTs'!N80="","-",IF(LEN('Personal MTs'!N80)&lt;16,"Tidak valid","OK"))</f>
        <v>-</v>
      </c>
      <c r="O80" s="30" t="str">
        <f>IF('Personal MTs'!O80="","-",IF(LEN('Personal MTs'!O80)&lt;4,"Cek lagi","OK"))</f>
        <v>-</v>
      </c>
      <c r="P80" s="31" t="str">
        <f>IF('Personal MTs'!P80="","-",IF(VALUE(LEFT('Personal MTs'!P80,2))&gt;31,"Tanggal tidak valid",IF(VALUE(LEFT(RIGHT('Personal MTs'!P80,7),2))&gt;12,"Bulan tidak valid",IF(VALUE(RIGHT('Personal MTs'!P80,4))&gt;2000,"Umur terlalu muda",IF(VALUE(RIGHT('Personal MTs'!P80,4))&lt;1945,"Umur terlalu tua","OK")))))</f>
        <v>-</v>
      </c>
      <c r="Q80" s="30" t="str">
        <f>IF('Personal MTs'!Q80="","-",IF('Personal MTs'!Q80="L","OK",IF('Personal MTs'!Q80="P","OK","Tidak valid")))</f>
        <v>-</v>
      </c>
      <c r="R80" s="30" t="str">
        <f>IF('Personal MTs'!R80="","-",IF(LEN('Personal MTs'!R80)&lt;4,"Cek lagi","OK"))</f>
        <v>-</v>
      </c>
      <c r="S80" s="30" t="str">
        <f>IF('Personal MTs'!S80="","-",IF('Personal MTs'!S80&gt;9,"Tidak valid","OK"))</f>
        <v>-</v>
      </c>
      <c r="T80" s="30" t="str">
        <f>IF('Personal MTs'!S80="","-",IF('Personal MTs'!S80&gt;2,IF('Personal MTs'!T80="","Wajib Diisi",IF(VALUE('Personal MTs'!T80)&gt;18,"Tidak valid","OK")),IF('Personal MTs'!S80&lt;3,IF('Personal MTs'!T80="","OK","Harap dikosongkan"))))</f>
        <v>-</v>
      </c>
      <c r="U80" s="30" t="str">
        <f>IF('Personal MTs'!U80="","-",IF('Personal MTs'!U80&gt;2,"Tidak valid",IF('Personal MTs'!U80&lt;1,"Tidak valid","OK")))</f>
        <v>-</v>
      </c>
      <c r="V80" s="30" t="str">
        <f>IF('Personal MTs'!U80="",IF('Personal MTs'!V80="","-","Tidak valid"),IF('Personal MTs'!U80=2,IF('Personal MTs'!V80="","Wajib Diisi",IF(VALUE('Personal MTs'!V80)&gt;1,"Tidak valid","OK")),IF('Personal MTs'!U80=1,IF('Personal MTs'!V80="","OK","Harap dikosongkan"))))</f>
        <v>-</v>
      </c>
      <c r="W80" s="31" t="str">
        <f>IF('Personal MTs'!U80=1,"OK",IF('Personal MTs'!V80="",IF('Personal MTs'!W80&lt;&gt;"","Harap dikosongkan","-"),IF('Personal MTs'!V80=0,IF('Personal MTs'!W80&lt;&gt;"","Harap dikosongkan","OK"),IF('Personal MTs'!W80="","Wajib Diisi",IF(VALUE(LEFT('Personal MTs'!W80,2))&gt;31,"Tanggal tidak valid",IF(VALUE(LEFT(RIGHT('Personal MTs'!W80,7),2))&gt;12,"Bulan tidak valid",IF(VALUE(RIGHT('Personal MTs'!W80,4))&gt;2016,"Tahun cek lagi",IF(VALUE(RIGHT('Personal MTs'!W80,4))&lt;1990,"Tahun cek lagi","OK"))))))))</f>
        <v>-</v>
      </c>
      <c r="X80" s="30" t="str">
        <f>IF('Personal MTs'!U80="","-",IF('Personal MTs'!U80=1,IF('Personal MTs'!X80="","Wajib Diisi",IF(VALUE(LEFT('Personal MTs'!X80,2))&gt;14,"Tidak valid","OK")),IF('Personal MTs'!U80=2,(IF('Personal MTs'!V80&lt;1,IF('Personal MTs'!X80="","OK","Harap dikosongkan"),IF('Personal MTs'!X80="","Wajib Diisi",IF(VALUE(LEFT('Personal MTs'!X80,2))&gt;14,"Tidak valid","OK")))))))</f>
        <v>-</v>
      </c>
      <c r="Y80" s="31" t="str">
        <f>IF('Personal MTs'!U80="","-",IF('Personal MTs'!U80=2,"OK",IF('Personal MTs'!U80=1,IF('Personal MTs'!Y80="","Wajib Diisi",IF('Personal MTs'!Y80="","-",IF(VALUE(LEFT('Personal MTs'!Y80,2))&gt;31,"Tanggal tidak valid",IF(VALUE(LEFT(RIGHT('Personal MTs'!Y80,7),2))&gt;12,"Bulan tidak valid",IF(VALUE(RIGHT('Personal MTs'!Y80,4))&gt;2016,"Tahun cek lagi",IF(VALUE(RIGHT('Personal MTs'!Y80,4))&lt;1960,"Tahun cek lagi","OK")))))))))</f>
        <v>-</v>
      </c>
      <c r="Z80" s="31" t="str">
        <f>IF('Personal MTs'!Z80="","-",IF(VALUE(LEFT('Personal MTs'!Z80,2))&gt;31,"Tanggal tidak valid",IF(VALUE(LEFT(RIGHT('Personal MTs'!Z80,7),2))&gt;12,"Bulan tidak valid",IF(VALUE(RIGHT('Personal MTs'!Z80,4))&gt;2016,"Tahun cek lagi",IF(VALUE(RIGHT('Personal MTs'!Z80,4))&lt;1960,"Tahun cek lagi","OK")))))</f>
        <v>-</v>
      </c>
      <c r="AA80" s="31" t="str">
        <f>IF('Personal MTs'!AA80="","-",IF(VALUE(LEFT('Personal MTs'!AA80,2))&gt;31,"Tanggal tidak valid",IF(VALUE(LEFT(RIGHT('Personal MTs'!AA80,7),2))&gt;12,"Bulan tidak valid",IF(VALUE(RIGHT('Personal MTs'!AA80,4))&gt;2016,"Tahun cek lagi",IF(VALUE(RIGHT('Personal MTs'!AA80,4))&lt;1960,"Tahun cek lagi","OK")))))</f>
        <v>-</v>
      </c>
      <c r="AB80" s="30" t="str">
        <f>IF('Personal MTs'!AB80="","-",IF('Personal MTs'!AB80&gt;6,"Tidak valid",IF('Personal MTs'!AB80&lt;1,"Tidak valid","OK")))</f>
        <v>-</v>
      </c>
      <c r="AC80" s="30" t="str">
        <f>IF('Personal MTs'!AC80="","-",IF('Personal MTs'!AC80&gt;4,"Tidak valid",IF('Personal MTs'!AC80&lt;1,"Tidak valid","OK")))</f>
        <v>-</v>
      </c>
      <c r="AD80" s="30" t="str">
        <f>IF('Personal MTs'!AD80="","-",IF('Personal MTs'!AD80&gt;20000000,"Cek lagi","OK"))</f>
        <v>-</v>
      </c>
      <c r="AE80" s="30" t="str">
        <f>IF('Personal MTs'!AE80="","-",IF('Personal MTs'!AE80&gt;2,"Tidak valid",IF('Personal MTs'!AE80&lt;1,"Tidak valid","OK")))</f>
        <v>-</v>
      </c>
      <c r="AF80" s="30" t="str">
        <f>IF('Personal MTs'!AE80="",IF('Personal MTs'!AF80="","-","Harap dikosongkan"),IF('Personal MTs'!AE80=1,IF('Personal MTs'!AF80="","OK","Harap dikosongkan"),IF('Personal MTs'!AF80="","Wajib Diisi",IF('Personal MTs'!AF80&gt;8,"Tidak valid",IF('Personal MTs'!AF80&lt;1,"Tidak valid","OK")))))</f>
        <v>-</v>
      </c>
      <c r="AG80" s="53" t="str">
        <f>IF('Personal MTs'!AE80=1,IF('Personal MTs'!AG80="","OK","Harap dikosongkan"),IF('Personal MTs'!AF80="",IF('Personal MTs'!AF80="","-","Harap dikosongkan"),IF('Personal MTs'!AF80="",IF('Personal MTs'!AG80="","OK","Harap dikosongkan"),IF('Personal MTs'!AF80&lt;&gt;"",IF('Personal MTs'!AG80="","Wajib Diisi",IF(LEN('Personal MTs'!AG80)&lt;&gt;8,"Tidak valid","OK"))))))</f>
        <v>-</v>
      </c>
      <c r="AH80" s="30" t="str">
        <f>IF('Personal MTs'!AH80="","-",IF('Personal MTs'!AH80&gt;2,"Tidak valid",IF('Personal MTs'!AH80&lt;1,"Tidak valid","OK")))</f>
        <v>-</v>
      </c>
      <c r="AI80" s="30" t="str">
        <f>IF('Personal MTs'!AI80="","-",IF('Personal MTs'!AI80&gt;5,"Tidak valid",IF('Personal MTs'!AI80&lt;1,"Tidak valid","OK")))</f>
        <v>-</v>
      </c>
      <c r="AJ80" s="30" t="str">
        <f>IF('Personal MTs'!AH80="",IF('Personal MTs'!AJ80="","-","Kolom AA Wajib Diisi"),IF('Personal MTs'!AH80=1,IF('Personal MTs'!AJ80="","Wajib Diisi",IF(VALUE('Personal MTs'!AJ80)&gt;0,IF(VALUE('Personal MTs'!AJ80)&lt;34,"OK","Tidak valid"))),IF('Personal MTs'!AH80&gt;1,IF('Personal MTs'!AJ80="","OK","Harap dikosongkan"))))</f>
        <v>-</v>
      </c>
      <c r="AK80" s="30" t="str">
        <f>IF('Personal MTs'!AH80&amp;'Personal MTs'!AJ80&amp;'Personal MTs'!AK80="","-",IF(VALUE('Personal MTs'!AH80&amp;'Personal MTs'!AJ80&amp;'Personal MTs'!AK80)=2,"OK",IF('Personal MTs'!AJ80="",IF(VALUE('Personal MTs'!AK80)&gt;0,"Harap dikosongkan","-"),IF('Personal MTs'!AJ80&lt;&gt;"",IF(VALUE('Personal MTs'!AK80)&gt;0,IF(VALUE('Personal MTs'!AK80)&gt;50,"Cek lagi","OK"),"Wajib Diisi")))))</f>
        <v>-</v>
      </c>
      <c r="AL80" s="30" t="str">
        <f>IF('Personal MTs'!AH80="",IF('Personal MTs'!AL80="","-","Kolom Z Wajib Diisi"),IF('Personal MTs'!AH80=2,IF('Personal MTs'!AL80="","Wajib Diisi",IF(VALUE('Personal MTs'!AL80)&gt;0,IF(VALUE('Personal MTs'!AL80)&lt;9,"OK","Tidak valid"))),IF('Personal MTs'!AH80=1,IF('Personal MTs'!AL80="","OK","Harap dikosongkan"))))</f>
        <v>-</v>
      </c>
      <c r="AM80" s="30" t="str">
        <f>IF('Personal MTs'!AM80="","-",IF('Personal MTs'!AM80&gt;8,"Tidak valid","OK"))</f>
        <v>-</v>
      </c>
      <c r="AN80" s="30" t="str">
        <f>IF('Personal MTs'!AM80="",IF('Personal MTs'!AN80="","-",IF('Personal MTs'!AN80&lt;&gt;"","Kolom AC Wajib Diisi","OK")),IF('Personal MTs'!AM80&lt;&gt;"",IF('Personal MTs'!AN80="","Wajib Diisi",IF(VALUE('Personal MTs'!AN80)&gt;24,"Cek lagi","OK"))))</f>
        <v>-</v>
      </c>
      <c r="AO80" s="30" t="str">
        <f>IF('Personal MTs'!AO80="","-",IF('Personal MTs'!AO80&gt;8,"Tidak valid","OK"))</f>
        <v>-</v>
      </c>
      <c r="AP80" s="53" t="str">
        <f>IF('Personal MTs'!AO80="",IF('Personal MTs'!AP80="","-","Harap dikosongkan"),IF('Personal MTs'!AO80&lt;&gt;"",IF('Personal MTs'!AP80="","Wajib Diisi",IF(LEN('Personal MTs'!AP80)&lt;&gt;8,"Tidak valid","OK"))))</f>
        <v>-</v>
      </c>
      <c r="AQ80" s="30" t="str">
        <f>IF('Personal MTs'!AO80="",IF('Personal MTs'!AQ80="","-","Kolom AG Wajib Diisi"),IF('Personal MTs'!AO80&lt;9,IF('Personal MTs'!AQ80="","Wajib Diisi",IF(VALUE('Personal MTs'!AQ80)&lt;34,IF(VALUE('Personal MTs'!AQ80)&gt;0,"OK","Tidak valid")))))</f>
        <v>-</v>
      </c>
      <c r="AR80" s="30" t="str">
        <f>IF('Personal MTs'!AO80="",IF('Personal MTs'!AR80="","-",IF('Personal MTs'!AR80&lt;&gt;"","Kolom AG Wajib Diisi","OK")),IF('Personal MTs'!AO80&lt;&gt;"",IF('Personal MTs'!AR80="","Wajib Diisi",IF(VALUE('Personal MTs'!AR80)&gt;50,"Cek lagi","OK"))))</f>
        <v>-</v>
      </c>
      <c r="AS80" s="30" t="str">
        <f>IF('Personal MTs'!AS80="","-",IF('Personal MTs'!AS80&gt;1,"Tidak valid",IF('Personal MTs'!AS80&lt;0,"Tidak valid","OK")))</f>
        <v>-</v>
      </c>
      <c r="AT80" s="30" t="str">
        <f>IF('Personal MTs'!AS80="",IF('Personal MTs'!AT80&lt;&gt;"","Harap dikosongkan","-"),IF('Personal MTs'!AS80=0,IF('Personal MTs'!AT80&lt;&gt;"","Harap dikosongkan","OK"),IF('Personal MTs'!AT80="","Wajib Diisi",IF('Personal MTs'!AT80&gt;3,"Tidak valid",IF('Personal MTs'!AT80&lt;1,"Tidak valid","OK")))))</f>
        <v>-</v>
      </c>
      <c r="AU80" s="30" t="str">
        <f>IF('Personal MTs'!AS80="",IF('Personal MTs'!AU80&lt;&gt;"","Harap dikosongkan","-"),IF('Personal MTs'!AT80&lt;&gt;1,IF('Personal MTs'!AU80="","OK","Harap dikosongkan"),IF('Personal MTs'!AU80="","Wajib Diisi",IF('Personal MTs'!AU80&gt;2016,"Cek lagi",IF('Personal MTs'!AU80&lt;2005,"Cek lagi","OK")))))</f>
        <v>-</v>
      </c>
      <c r="AV80" s="30" t="str">
        <f>IF('Personal MTs'!AS80="",IF('Personal MTs'!AV80&lt;&gt;"","Harap dikosongkan","-"),IF('Personal MTs'!AT80&lt;&gt;1,IF('Personal MTs'!AV80="","OK","Harap dikosongkan"),IF('Personal MTs'!AV80="","Wajib Diisi",IF(VALUE('Personal MTs'!AV80)&gt;33,"Tidak valid",IF(VALUE('Personal MTs'!AV80)&lt;1,"Tidak valid","OK")))))</f>
        <v>-</v>
      </c>
      <c r="AW80" s="30" t="str">
        <f>IF('Personal MTs'!AS80="",IF('Personal MTs'!AW80="","-","Harap dikosongkan"),IF('Personal MTs'!AS80=0,IF('Personal MTs'!AW80="","OK","Harap dikosongkan"),IF('Personal MTs'!AT80="",IF('Personal MTs'!AW80="","-","Harap dikosongkan"),IF('Personal MTs'!AT80&lt;&gt;1,IF('Personal MTs'!AW80="","OK","Harap dikosongkan"),IF('Personal MTs'!AW80="","OK",IF(LEN('Personal MTs'!AW80)&lt;12,"Tidak valid",IF(LEN('Personal MTs'!AW80)&gt;14,"Tidak valid","OK")))))))</f>
        <v>-</v>
      </c>
      <c r="AX80" s="31" t="str">
        <f>IF('Personal MTs'!AS80="",IF('Personal MTs'!AX80="","-","Harap dikosongkan"),IF('Personal MTs'!AS80=0,IF('Personal MTs'!AX80="","OK","Harap dikosongkan"),IF('Personal MTs'!AT80="",IF('Personal MTs'!AX80="","-","Harap dikosongkan"),IF('Personal MTs'!AT80&lt;&gt;1,IF('Personal MTs'!AX80="","OK","Harap dikosongkan"),IF('Personal MTs'!AW80="",IF('Personal MTs'!AX80="","OK","Harap dikosongkan"),IF('Personal MTs'!AX80="","Wajib diisi",IF(LEN('Personal MTs'!AX80)&lt;5,"Cek lagi","OK")))))))</f>
        <v>-</v>
      </c>
      <c r="AY80" s="31" t="str">
        <f>IF('Personal MTs'!AS80="",IF('Personal MTs'!AY80="","-","Harap dikosongkan"),IF('Personal MTs'!AS80=0,IF('Personal MTs'!AY80="","OK","Harap dikosongkan"),IF('Personal MTs'!AT80="",IF('Personal MTs'!AY80="","-","Harap dikosongkan"),IF('Personal MTs'!AT80&lt;&gt;1,IF('Personal MTs'!AY80="","OK","Harap dikosongkan"),IF('Personal MTs'!AW80="",IF('Personal MTs'!AY80="","OK","Harap dikosongkan"),IF('Personal MTs'!AY80="","Wajib diisi",IF(VALUE(LEFT('Personal MTs'!AY80,2))&gt;31,"Tanggal tidak valid",IF(VALUE(LEFT(RIGHT('Personal MTs'!AY80,7),2))&gt;12,"Bulan tidak valid",IF(VALUE(RIGHT('Personal MTs'!AY80,4))&gt;2016,"Tahun cek lagi",IF(VALUE(RIGHT('Personal MTs'!AY80,4))&lt;2005,"Tahun cek lagi","OK"))))))))))</f>
        <v>-</v>
      </c>
      <c r="AZ80" s="30" t="str">
        <f>IF('Personal MTs'!AS80="",IF('Personal MTs'!AZ80="","-","Harap dikosongkan"),IF('Personal MTs'!AS80=0,IF('Personal MTs'!AZ80="","OK","Harap dikosongkan"),IF('Personal MTs'!AT80="",IF('Personal MTs'!AZ80="","-","Harap dikosongkan"),IF('Personal MTs'!AT80&lt;&gt;1,IF('Personal MTs'!AZ80="","OK","Harap dikosongkan"),IF('Personal MTs'!AW80="",IF('Personal MTs'!AZ80="","OK","Harap dikosongkan"),IF('Personal MTs'!AW80&lt;&gt;"",IF('Personal MTs'!AZ80="","Wajib diisi",IF('Personal MTs'!AZ80&gt;1,"Tidak valid","OK"))))))))</f>
        <v>-</v>
      </c>
      <c r="BA80" s="30" t="str">
        <f>IF('Personal MTs'!AS80="",IF('Personal MTs'!BA80="","-","Harap dikosongkan"),IF('Personal MTs'!AS80=0,IF('Personal MTs'!BA80="","OK","Harap dikosongkan"),IF('Personal MTs'!AT80="",IF('Personal MTs'!BA80="","-","Harap dikosongkan"),IF('Personal MTs'!AT80&lt;&gt;1,IF('Personal MTs'!BA80="","OK","Harap dikosongkan"),IF('Personal MTs'!AZ80=0,IF('Personal MTs'!BA80="","OK","Harap dikosongkan"),IF('Personal MTs'!AZ80=1,IF('Personal MTs'!BA80="","Wajib diisi",IF('Personal MTs'!AZ80="",IF('Personal MTs'!BA80="","-","Harap dikosongkan"),IF('Personal MTs'!AZ80=0,IF('Personal MTs'!BA80="","OK","Harap dikosongkan"),IF('Personal MTs'!BA80="","Wajib diisi",IF('Personal MTs'!BA80&gt;2016,"Tidak valid",IF('Personal MTs'!BA80&lt;2005,"Tidak valid",IF('Personal MTs'!BA80&gt;'Personal MTs'!BA80,"Cek lagi","OK")))))))))))))</f>
        <v>-</v>
      </c>
      <c r="BB80" s="30" t="str">
        <f>IF('Personal MTs'!AS80="",IF('Personal MTs'!BB80="","-","Harap dikosongkan"),IF('Personal MTs'!AS80=0,IF('Personal MTs'!BB80="","OK","Harap dikosongkan"),IF('Personal MTs'!AT80="",IF('Personal MTs'!BB80="","-","Harap dikosongkan"),IF('Personal MTs'!AT80&lt;&gt;1,IF('Personal MTs'!BB80="","OK","Harap dikosongkan"),IF('Personal MTs'!AZ80=0,IF('Personal MTs'!BB80="","OK","Harap dikosongkan"),IF('Personal MTs'!AZ80=1,IF('Personal MTs'!BB80="","Wajib diisi",IF('Personal MTs'!AZ80="",IF('Personal MTs'!BB80="","-","Harap dikosongkan"),IF('Personal MTs'!AZ80=0,IF('Personal MTs'!BB80="","OK","Harap dikosongkan"),IF('Personal MTs'!BB80="","Wajib diisi",IF('Personal MTs'!BB80&gt;20000000,"Cek lagi",IF('Personal MTs'!BB80&lt;100000,"Cek lagi","OK"))))))))))))</f>
        <v>-</v>
      </c>
      <c r="BC80" s="30" t="str">
        <f>IF('Personal MTs'!BC80="","-",IF('Personal MTs'!BC80&gt;1,"Tidak valid","OK"))</f>
        <v>-</v>
      </c>
      <c r="BD80" s="30" t="str">
        <f>IF('Personal MTs'!BC80="",IF('Personal MTs'!BD80="","-","Harap dikosongkan"),IF('Personal MTs'!BC80=0,IF('Personal MTs'!BD80="","OK","Harap dikosongkan"),IF('Personal MTs'!BD80="","Wajib Diisi",IF('Personal MTs'!BD80&gt;2016,"Tidak valid",IF('Personal MTs'!BD80&lt;2005,"Tidak valid","OK")))))</f>
        <v>-</v>
      </c>
      <c r="BE80" s="30" t="str">
        <f>IF('Personal MTs'!BC80="",IF('Personal MTs'!BE80="","-","Harap dikosongkan"),IF('Personal MTs'!BC80=0,IF('Personal MTs'!BE80="","OK","Harap dikosongkan"),IF('Personal MTs'!BE80="","Wajib Diisi",IF('Personal MTs'!BE80&gt;2000000,"Cek lagi",IF('Personal MTs'!BE80&lt;50000,"Cek lagi","OK")))))</f>
        <v>-</v>
      </c>
      <c r="BF80" s="30" t="str">
        <f>IF('Personal MTs'!BF80="","-",IF('Personal MTs'!BF80&gt;1,"Tidak valid","OK"))</f>
        <v>-</v>
      </c>
      <c r="BG80" s="30" t="str">
        <f>IF('Personal MTs'!BF80="",IF('Personal MTs'!BG80&lt;&gt;"","Harap dikosongkan","-"),IF('Personal MTs'!BF80=0,IF('Personal MTs'!BG80&lt;&gt;"","Harap dikosongkan","OK"),IF('Personal MTs'!BG80="","Wajib Diisi",IF('Personal MTs'!BG80&gt;4,"Tidak valid",IF('Personal MTs'!BG80&lt;1,"Tidak valid","OK")))))</f>
        <v>-</v>
      </c>
      <c r="BH80" s="30" t="str">
        <f>IF('Personal MTs'!BF80="",IF('Personal MTs'!BH80&lt;&gt;"","Harap dikosongkan","-"),IF('Personal MTs'!BF80=0,IF('Personal MTs'!BH80&lt;&gt;"","Harap dikosongkan","OK"),IF('Personal MTs'!BH80="","Wajib Diisi",IF('Personal MTs'!BH80&gt;4,"Tidak valid",IF('Personal MTs'!BH80&lt;1,"Tidak valid","OK")))))</f>
        <v>-</v>
      </c>
      <c r="BI80" s="30" t="str">
        <f>IF('Personal MTs'!BF80="",IF('Personal MTs'!BI80&lt;&gt;"","Harap dikosongkan","-"),IF('Personal MTs'!BF80=0,IF('Personal MTs'!BI80&lt;&gt;"","Harap dikosongkan","OK"),IF('Personal MTs'!BI80="","Wajib Diisi",IF('Personal MTs'!BI80&gt;2015,"Tidak valid",IF('Personal MTs'!BI80&lt;1980,"Tidak valid","OK")))))</f>
        <v>-</v>
      </c>
      <c r="BJ80" s="30" t="str">
        <f>IF('Personal MTs'!BJ80="","-",IF('Personal MTs'!BJ80&gt;1,"Tidak valid","OK"))</f>
        <v>-</v>
      </c>
      <c r="BK80" s="30" t="str">
        <f>IF('Personal MTs'!BJ80="",IF('Personal MTs'!BK80&lt;&gt;"","Kolom BJ harus diisi","-"),IF('Personal MTs'!BJ80=0,IF('Personal MTs'!BK80&lt;&gt;"","Harap dikosongkan","OK"),IF('Personal MTs'!BK80="","Wajib Diisi",IF('Personal MTs'!BK80&gt;2016,"Tidak valid",IF('Personal MTs'!BK80&lt;1980,"Tidak valid","OK")))))</f>
        <v>-</v>
      </c>
      <c r="BL80" s="30" t="str">
        <f>IF('Personal MTs'!BL80="","-",IF('Personal MTs'!BL80&gt;1,"Tidak valid","OK"))</f>
        <v>-</v>
      </c>
      <c r="BM80" s="30" t="str">
        <f>IF('Personal MTs'!BL80="",IF('Personal MTs'!BM80&lt;&gt;"","Kolom BL harus diisi","-"),IF('Personal MTs'!BL80=0,IF('Personal MTs'!BM80&lt;&gt;"","Harap dikosongkan","OK"),IF('Personal MTs'!BM80="","Wajib Diisi",IF('Personal MTs'!BM80&gt;2016,"Tidak valid",IF('Personal MTs'!BM80&lt;1980,"Tidak valid","OK")))))</f>
        <v>-</v>
      </c>
      <c r="BN80" s="30" t="str">
        <f>IF('Personal MTs'!BN80="","-",IF('Personal MTs'!BN80&gt;1,"Tidak valid","OK"))</f>
        <v>-</v>
      </c>
      <c r="BO80" s="30" t="str">
        <f>IF('Personal MTs'!BN80="",IF('Personal MTs'!BO80&lt;&gt;"","Kolom BN harus diisi","-"),IF('Personal MTs'!BN80=0,IF('Personal MTs'!BO80&lt;&gt;"","Harap dikosongkan","OK"),IF('Personal MTs'!BO80="","Wajib Diisi",IF('Personal MTs'!BO80&gt;2016,"Tidak valid",IF('Personal MTs'!BO80&lt;1980,"Tidak valid","OK")))))</f>
        <v>-</v>
      </c>
      <c r="BP80" s="30" t="str">
        <f>IF('Personal MTs'!BP80="","-",IF('Personal MTs'!BP80&gt;1,"Tidak valid","OK"))</f>
        <v>-</v>
      </c>
      <c r="BQ80" s="30" t="str">
        <f>IF('Personal MTs'!BP80="",IF('Personal MTs'!BQ80&lt;&gt;"","Kolom BP harus diisi","-"),IF('Personal MTs'!BP80=0,IF('Personal MTs'!BQ80&lt;&gt;"","Harap dikosongkan","OK"),IF('Personal MTs'!BQ80="","Wajib Diisi",IF('Personal MTs'!BQ80&gt;2016,"Tidak valid",IF('Personal MTs'!BQ80&lt;1980,"Tidak valid","OK")))))</f>
        <v>-</v>
      </c>
      <c r="BR80" s="30" t="str">
        <f>IF('Personal MTs'!BR80="","-",IF('Personal MTs'!BR80&gt;1,"Tidak valid","OK"))</f>
        <v>-</v>
      </c>
      <c r="BS80" s="30" t="str">
        <f>IF('Personal MTs'!BR80="",IF('Personal MTs'!BS80&lt;&gt;"","Kolom BR harus diisi","-"),IF('Personal MTs'!BR80=0,IF('Personal MTs'!BS80&lt;&gt;"","Harap dikosongkan","OK"),IF('Personal MTs'!BS80="","Wajib Diisi",IF('Personal MTs'!BS80&gt;2016,"Tidak valid",IF('Personal MTs'!BS80&lt;1980,"Tidak valid","OK")))))</f>
        <v>-</v>
      </c>
      <c r="BT80" s="30" t="str">
        <f>IF('Personal MTs'!BT80="","-",IF(LEN('Personal MTs'!BT80)&lt;5,"Cek lagi","OK"))</f>
        <v>-</v>
      </c>
      <c r="BU80" s="30" t="str">
        <f>IF('Personal MTs'!BU80="","-",IF(LEN('Personal MTs'!BU80)&lt;4,"Cek lagi","OK"))</f>
        <v>-</v>
      </c>
      <c r="BV80" s="30" t="str">
        <f>IF('Personal MTs'!BV80="","-",IF(LEN('Personal MTs'!BV80)&lt;4,"Cek lagi","OK"))</f>
        <v>-</v>
      </c>
      <c r="BW80" s="30" t="str">
        <f>IF('Personal MTs'!BW80="","-",IF(LEN('Personal MTs'!BW80)&lt;4,"Cek lagi","OK"))</f>
        <v>-</v>
      </c>
      <c r="BX80" s="30" t="str">
        <f>IF('Personal MTs'!BX80="","-",IF(LEN('Personal MTs'!BX80)&lt;4,"Cek lagi","OK"))</f>
        <v>-</v>
      </c>
      <c r="BY80" s="30" t="str">
        <f>IF('Personal MTs'!BY80="","-",IF(LEN('Personal MTs'!BY80)&lt;&gt;5,"Tidak valid","OK"))</f>
        <v>-</v>
      </c>
      <c r="BZ80" s="30" t="str">
        <f>IF('Personal MTs'!BZ80="","-",IF('Personal MTs'!BZ80&gt;5,"Tidak valid",IF('Personal MTs'!BZ80&lt;1,"Tidak valid","OK")))</f>
        <v>-</v>
      </c>
      <c r="CA80" s="30" t="str">
        <f>IF('Personal MTs'!CA80="","-",IF('Personal MTs'!CA80&gt;8,"Tidak valid",IF('Personal MTs'!CA80&lt;1,"Tidak valid","OK")))</f>
        <v>-</v>
      </c>
      <c r="CB80" s="30" t="str">
        <f>IF('Personal MTs'!CB80="","-",IF(LEN('Personal MTs'!CB80)&lt;9,"Cek lagi",IF(LEN('Personal MTs'!CB80)&gt;14,"Cek lagi","OK")))</f>
        <v>-</v>
      </c>
      <c r="CC80" s="103" t="str">
        <f>IF('Personal MTs'!CC80="","-",IF('Personal MTs'!CC80&gt;6,"Tidak valid",IF('Personal MTs'!CC80&lt;1,"Tidak valid","OK")))</f>
        <v>-</v>
      </c>
      <c r="CD80" s="103" t="str">
        <f>IF('Personal MTs'!CD80="","-",IF('Personal MTs'!CD80&gt;6,"Tidak valid",IF('Personal MTs'!CD80&lt;1,"Tidak valid","OK")))</f>
        <v>-</v>
      </c>
      <c r="CE80" s="103" t="str">
        <f>IF('Personal MTs'!S80="","-",IF('Personal MTs'!S80&lt;6,IF('Personal MTs'!CE80="","OK","Cek lagi Kolom S"),IF(AND('Personal MTs'!S80&lt;6,'Personal MTs'!CE80&lt;&gt;""),"Harap Dikosongkan",IF(AND('Personal MTs'!S80&lt;6,'Personal MTs'!CE80=""),"-",IF(AND('Personal MTs'!S80&gt;5,'Personal MTs'!CE80=""),"Wajib Diisi",IF(OR(AND('Personal MTs'!S80&gt;5,'Personal MTs'!CE80&lt;"01"),AND('Personal MTs'!S80&gt;5,'Personal MTs'!CE80&gt;"18")),"Tidak Valid","OK"))))))</f>
        <v>-</v>
      </c>
      <c r="CF80" s="103" t="str">
        <f>IF('Personal MTs'!S80="","-",IF('Personal MTs'!S80&lt;6,IF('Personal MTs'!CF80="","OK","Cek lagi Kolom S"),IF(AND('Personal MTs'!S80&lt;6,'Personal MTs'!CF80&lt;&gt;""),"Harap Dikosongkan",IF(AND('Personal MTs'!S80&lt;6,'Personal MTs'!CF80=""),"-",IF(AND('Personal MTs'!S80&gt;5,'Personal MTs'!CF80=""),"Wajib Diisi","OK")))))</f>
        <v>-</v>
      </c>
      <c r="CG80" s="103" t="str">
        <f>IF('Personal MTs'!S80="","-",IF('Personal MTs'!S80&lt;6,IF('Personal MTs'!CG80="","OK","Cek lagi Kolom S"),IF(AND('Personal MTs'!S80&lt;6,'Personal MTs'!CG80&lt;&gt;""),"Harap Dikosongkan",IF(AND('Personal MTs'!S80&lt;6,'Personal MTs'!CG80=""),"-",IF(AND('Personal MTs'!S80&gt;5,'Personal MTs'!CG80=""),"Wajib Diisi",IF(OR(AND('Personal MTs'!S80&gt;5,'Personal MTs'!CG80&lt;1980),AND('Personal MTs'!S80&gt;5,'Personal MTs'!CG80&gt;2016)),"Cek lagi","OK"))))))</f>
        <v>-</v>
      </c>
      <c r="CH80" s="103" t="str">
        <f>IF('Personal MTs'!S80="","-",IF('Personal MTs'!S80&lt;8,IF('Personal MTs'!CH80="","OK","Cek lagi Kolom S"),IF(AND('Personal MTs'!S80&lt;8,'Personal MTs'!CH80&lt;&gt;""),"Harap Dikosongkan",IF(AND('Personal MTs'!S80&lt;8,'Personal MTs'!CH80=""),"-",IF(AND('Personal MTs'!S80&gt;7,'Personal MTs'!CH80=""),"Wajib Diisi",IF(OR(AND('Personal MTs'!S80&gt;7,'Personal MTs'!CH80&lt;"01"),AND('Personal MTs'!S80&gt;7,'Personal MTs'!CH80&gt;"18")),"Tidak Valid","OK"))))))</f>
        <v>-</v>
      </c>
      <c r="CI80" s="103" t="str">
        <f>IF('Personal MTs'!S80="","-",IF('Personal MTs'!S80&lt;8,IF('Personal MTs'!CI80="","OK","Cek lagi Kolom S"),IF(AND('Personal MTs'!S80&lt;8,'Personal MTs'!CI80&lt;&gt;""),"Harap Dikosongkan",IF(AND('Personal MTs'!S80&lt;8,'Personal MTs'!CI80=""),"-",IF(AND('Personal MTs'!S80&gt;7,'Personal MTs'!CI80=""),"Wajib Diisi","OK")))))</f>
        <v>-</v>
      </c>
      <c r="CJ80" s="103" t="str">
        <f>IF('Personal MTs'!S80="","-",IF('Personal MTs'!S80&lt;8,IF('Personal MTs'!CJ80="","OK","Cek lagi Kolom S"),IF(AND('Personal MTs'!S80&lt;8,'Personal MTs'!CJ80&lt;&gt;""),"Harap Dikosongkan",IF(AND('Personal MTs'!S80&lt;8,'Personal MTs'!CJ80=""),"-",IF(AND('Personal MTs'!S80&gt;7,'Personal MTs'!CJ80=""),"Wajib Diisi",IF(OR(AND('Personal MTs'!S80&gt;7,'Personal MTs'!CJ80&lt;1980),AND('Personal MTs'!S80&gt;7,'Personal MTs'!CJ80&gt;2016)),"Cek lagi","OK"))))))</f>
        <v>-</v>
      </c>
      <c r="CK80" s="103" t="str">
        <f>IF('Personal MTs'!S80="","-",IF('Personal MTs'!S80&lt;9,IF('Personal MTs'!CK80="","OK","Cek lagi Kolom S"),IF(AND('Personal MTs'!S80&lt;9,'Personal MTs'!CK80&lt;&gt;""),"Harap Dikosongkan",IF(AND('Personal MTs'!S80&lt;9,'Personal MTs'!CK80=""),"-",IF(AND('Personal MTs'!S80&gt;8,'Personal MTs'!CK80=""),"Wajib Diisi",IF(OR(AND('Personal MTs'!S80&gt;8,'Personal MTs'!CK80&lt;"01"),AND('Personal MTs'!S80&gt;8,'Personal MTs'!CK80&gt;"18")),"Tidak Valid","OK"))))))</f>
        <v>-</v>
      </c>
      <c r="CL80" s="103" t="str">
        <f>IF('Personal MTs'!S80="","-",IF('Personal MTs'!S80&lt;9,IF('Personal MTs'!CL80="","OK","Cek lagi Kolom S"),IF(AND('Personal MTs'!S80&lt;9,'Personal MTs'!CL80&lt;&gt;""),"Harap Dikosongkan",IF(AND('Personal MTs'!S80&lt;9,'Personal MTs'!CL80=""),"-",IF(AND('Personal MTs'!S80&gt;8,'Personal MTs'!CL80=""),"Wajib Diisi","OK")))))</f>
        <v>-</v>
      </c>
      <c r="CM80" s="103" t="str">
        <f>IF('Personal MTs'!S80="","-",IF('Personal MTs'!S80&lt;9,IF('Personal MTs'!CM80="","OK","Cek lagi Kolom S"),IF(AND('Personal MTs'!S80&lt;9,'Personal MTs'!CM80&lt;&gt;""),"Harap Dikosongkan",IF(AND('Personal MTs'!S80&lt;9,'Personal MTs'!CM80=""),"-",IF(AND('Personal MTs'!S80&gt;8,'Personal MTs'!CM80=""),"Wajib Diisi",IF(OR(AND('Personal MTs'!S80&gt;8,'Personal MTs'!CM80&lt;1980),AND('Personal MTs'!S80&gt;8,'Personal MTs'!CM80&gt;2016)),"Cek lagi","OK"))))))</f>
        <v>-</v>
      </c>
      <c r="CN80" s="103" t="str">
        <f>IF(AND('Personal MTs'!AH80=1,'Personal MTs'!U80=2,'Personal MTs'!AC80=1),IF(AND('Personal MTs'!AH80=1,'Personal MTs'!U80=2,'Personal MTs'!AC80=1,'Personal MTs'!CN80=""),"Wajib Diisi",IF(AND('Personal MTs'!AH80=1,'Personal MTs'!U80=2,'Personal MTs'!AC80=1,'Personal MTs'!CN80&lt;&gt;""),"OK","-")),IF('Personal MTs'!CN80&lt;&gt;"","Harap Dikosongkan","-"))</f>
        <v>-</v>
      </c>
      <c r="CO80" s="103" t="str">
        <f>IF(AND('Personal MTs'!AH80=1,'Personal MTs'!U80=2,'Personal MTs'!AC80=1),IF('Personal MTs'!CO80="","Wajib Diisi",IF(VALUE(RIGHT('Personal MTs'!CO80,4))&gt;2016,"Tahun cek lagi",IF(VALUE(RIGHT('Personal MTs'!CO80,4))&lt;1961,"Tahun cek lagi","OK"))),IF('Personal MTs'!CO80&lt;&gt;"","Harap dikosongkan","-"))</f>
        <v>-</v>
      </c>
      <c r="CP80" s="103" t="str">
        <f>IF(AND('Personal MTs'!AH80=1,'Personal MTs'!U80=2,'Personal MTs'!AC80=1,'Personal MTs'!V80=1),IF(AND('Personal MTs'!AH80=1,'Personal MTs'!U80=2,'Personal MTs'!AC80=1,'Personal MTs'!CP80="",,'Personal MTs'!V80=1),"Wajib Diisi",IF(AND('Personal MTs'!AH80=1,'Personal MTs'!U80=2,'Personal MTs'!AC80=1,'Personal MTs'!CP80&lt;&gt;"",'Personal MTs'!V80=1),"OK","-")),IF('Personal MTs'!CP80&lt;&gt;"","Harap Dikosongkan","-"))</f>
        <v>-</v>
      </c>
      <c r="CQ80" s="103" t="str">
        <f>IF(AND('Personal MTs'!AH80=1,'Personal MTs'!U80=2,'Personal MTs'!AC80=1,'Personal MTs'!V80=1),IF('Personal MTs'!CQ80="","Wajib Diisi",IF(VALUE(RIGHT('Personal MTs'!CQ80,4))&gt;2016,"Tahun cek lagi",IF(VALUE(RIGHT('Personal MTs'!CQ80,4))&lt;2006,"Tahun cek lagi","OK"))),IF('Personal MTs'!CQ80&lt;&gt;"","Harap dikosongkan","-"))</f>
        <v>-</v>
      </c>
      <c r="CR80" s="103" t="str">
        <f>IF(AND('Personal MTs'!AS80="",'Personal MTs'!CR80=""),"-",IF(AND('Personal MTs'!AS80=0,'Personal MTs'!CR80=""),"OK",IF(AND('Personal MTs'!AS80=1,'Personal MTs'!CR80=""),"Wajib Diisi",IF('Personal MTs'!AS80="",IF('Personal MTs'!CR80&lt;&gt;"","Harap dikosongkan","-"),IF('Personal MTs'!AS80&gt;1,IF('Personal MTs'!CR80="","-","Harap dikosongkan"),IF('Personal MTs'!CR80="","-",IF(LEN('Personal MTs'!CR80)&gt;54,"Tidak valid",IF(LEN('Personal MTs'!CR80)&lt;2,"Tidak valid",IF(VALUE('Personal MTs'!CR80)&lt;0,"Cek lagi","OK")))))))))</f>
        <v>-</v>
      </c>
      <c r="CS80" s="103" t="str">
        <f>IF(AND('Personal MTs'!AS80="",'Personal MTs'!CS80=""),"-",IF(AND('Personal MTs'!AS80=0,'Personal MTs'!CS80=""),"OK",IF(AND('Personal MTs'!AS80=1,'Personal MTs'!CS80=""),"Wajib Diisi",IF(OR('Personal MTs'!AS80="",'Personal MTs'!AS80=0),IF('Personal MTs'!CS80&lt;&gt;"","Harap dikosongkan","-"),IF('Personal MTs'!AS80&gt;1,IF('Personal MTs'!CS80="","-","Harap dikosongkan"),IF('Personal MTs'!CS80="","-",IF(('Personal MTs'!CS80)&gt;6,"Tidak Valid",IF(('Personal MTs'!CS80)&lt;1,"Tidak Valid",IF(VALUE('Personal MTs'!CS80)&lt;0,"Cek lagi","OK")))))))))</f>
        <v>-</v>
      </c>
      <c r="CT80" s="103" t="str">
        <f>IF(AND('Personal MTs'!AS80="",'Personal MTs'!CT80=""),"-",IF(AND('Personal MTs'!AS80=0,'Personal MTs'!CT80=""),"OK",IF(AND('Personal MTs'!AT80=1,'Personal MTs'!CT80=""),"Wajib Diisi",IF(AND('Personal MTs'!AT80&gt;1,'Personal MTs'!CT80=""),"OK",IF(AND('Personal MTs'!AT80&lt;&gt;1,'Personal MTs'!CT80&lt;&gt;""),"Harap Dikosongkan",IF(AND('Personal MTs'!AT80=1,'Personal MTs'!CT80&lt;&gt;""),IF(VALUE(RIGHT('Personal MTs'!CT80,4))&gt;2016,"Tahun cek lagi",IF(VALUE(RIGHT('Personal MTs'!CT80,4))&lt;2006,"Tahun cek lagi","OK")),"-"))))))</f>
        <v>-</v>
      </c>
      <c r="CU80" s="103" t="str">
        <f>IF(AND('Personal MTs'!AS80="",'Personal MTs'!CU80=""),"-",IF(AND('Personal MTs'!AS80=0,'Personal MTs'!CU80=""),"OK",IF(AND('Personal MTs'!AT80=1,'Personal MTs'!CU80=""),"Wajib Diisi",IF(AND('Personal MTs'!AT80&gt;1,'Personal MTs'!CT80=""),"OK",IF(AND('Personal MTs'!AT80&lt;&gt;1,'Personal MTs'!CU80&lt;&gt;""),"Harap Dikosongkan",IF(AND('Personal MTs'!AT80=1,'Personal MTs'!CU80&lt;&gt;""),IF(LEN('Personal MTs'!CU80)&gt;54,"Tidak Valid",IF(LEN('Personal MTs'!CU80)&lt;2,"Tidak Valid","OK")),"-"))))))</f>
        <v>-</v>
      </c>
      <c r="CV80" s="103" t="str">
        <f>IF(AND('Personal MTs'!AS80="",'Personal MTs'!CV80=""),"-",IF(AND('Personal MTs'!AS80=0,'Personal MTs'!CV80=""),"OK",IF(AND('Personal MTs'!AT80=1,'Personal MTs'!CV80=""),"Wajib Diisi",IF(AND('Personal MTs'!AT80&gt;1,'Personal MTs'!CV80=""),"OK",IF(AND('Personal MTs'!AT80&lt;&gt;1,'Personal MTs'!CV80&lt;&gt;""),"Harap Dikosongkan",IF(AND('Personal MTs'!AT80=1,'Personal MTs'!CV80&lt;&gt;""),IF(VALUE(RIGHT('Personal MTs'!CV80,4))&gt;2016,"Tahun cek lagi",IF(VALUE(RIGHT('Personal MTs'!CV80,4))&lt;2006,"Tahun cek lagi","OK")),"-"))))))</f>
        <v>-</v>
      </c>
      <c r="CW80" s="103" t="str">
        <f>IF(AND('Personal MTs'!AS80="",'Personal MTs'!CW80=""),"-",IF(AND('Personal MTs'!AS80=0,'Personal MTs'!CW80=""),"OK",IF(AND('Personal MTs'!AS80=1,'Personal MTs'!CW80=""),"Wajib Diisi",IF(AND('Personal MTs'!AS80&lt;&gt;1,'Personal MTs'!CW80&lt;&gt;""),"Harap Dikosongkan",IF(AND('Personal MTs'!AS80=1,'Personal MTs'!CW80&lt;&gt;""),IF(LEN('Personal MTs'!CW80)&gt;3,"Tidak Valid",IF(LEN('Personal MTs'!CW80)&lt;3,"Tidak Valid","OK")),"-")))))</f>
        <v>-</v>
      </c>
      <c r="CX80" s="103" t="str">
        <f>IF(AND('Personal MTs'!AS80="",'Personal MTs'!CX80=""),"-",IF(AND('Personal MTs'!AS80=0,'Personal MTs'!CX80=""),"OK",IF(AND('Personal MTs'!AS80=1,'Personal MTs'!CX80=""),"Wajib Diisi",IF(AND('Personal MTs'!AS80&lt;&gt;1,'Personal MTs'!CX80&lt;&gt;""),"Harap Dikosongkan",IF(AND('Personal MTs'!AS80=1,'Personal MTs'!CX80&lt;&gt;""),"OK","-")))))</f>
        <v>-</v>
      </c>
    </row>
    <row r="81" spans="1:102" s="23" customFormat="1" ht="15" customHeight="1">
      <c r="A81" s="30" t="str">
        <f>IF('Personal MTs'!A81="","-",IF(LEN('Personal MTs'!A81)&lt;&gt;12,"Tidak valid","OK"))</f>
        <v>-</v>
      </c>
      <c r="B81" s="30" t="str">
        <f>IF('Personal MTs'!B81="","-",IF(LEN('Personal MTs'!B81)&lt;&gt;8,"Tidak valid","OK"))</f>
        <v>-</v>
      </c>
      <c r="C81" s="31" t="str">
        <f>IF('Personal MTs'!C81="","-",IF(LEN('Personal MTs'!C81)&lt;5,"Cek lagi","OK"))</f>
        <v>-</v>
      </c>
      <c r="D81" s="30" t="str">
        <f>IF('Personal MTs'!D81="","-",IF('Personal MTs'!D81="MTsN","OK",IF('Personal MTs'!D81="MTsS","OK","Tidak valid")))</f>
        <v>-</v>
      </c>
      <c r="E81" s="30" t="str">
        <f>IF('Personal MTs'!E81="","-",IF(LEN('Personal MTs'!E81)&lt;5,"Cek lagi","OK"))</f>
        <v>-</v>
      </c>
      <c r="F81" s="30" t="str">
        <f>IF('Personal MTs'!F81="","-",IF(LEN('Personal MTs'!F81)&lt;4,"Cek lagi","OK"))</f>
        <v>-</v>
      </c>
      <c r="G81" s="30" t="str">
        <f>IF('Personal MTs'!G81="","-",IF(LEN('Personal MTs'!G81)&lt;4,"Cek lagi","OK"))</f>
        <v>-</v>
      </c>
      <c r="H81" s="30" t="str">
        <f>IF('Personal MTs'!H81="","-",IF(LEN('Personal MTs'!H81)&lt;4,"Cek lagi","OK"))</f>
        <v>-</v>
      </c>
      <c r="I81" s="30" t="str">
        <f>IF('Personal MTs'!I81="","-",IF(LEN('Personal MTs'!I81)&lt;4,"Cek lagi","OK"))</f>
        <v>-</v>
      </c>
      <c r="J81" s="30" t="str">
        <f>IF('Personal MTs'!J81="","-",IF(LEN('Personal MTs'!J81)&lt;&gt;5,"Tidak valid","OK"))</f>
        <v>-</v>
      </c>
      <c r="K81" s="30" t="str">
        <f>IF('Personal MTs'!K81="","-",IF(LEN('Personal MTs'!K81)&lt;&gt;18,"Tidak valid",IF(VALUE('Personal MTs'!K81)&lt;0,"Cek lagi","OK")))</f>
        <v>-</v>
      </c>
      <c r="L81" s="30" t="str">
        <f>IF('Personal MTs'!L81="","-",IF(LEN('Personal MTs'!L81)&lt;&gt;16,"Tidak valid","OK"))</f>
        <v>-</v>
      </c>
      <c r="M81" s="30" t="str">
        <f>IF('Personal MTs'!M81="","-",IF(LEN('Personal MTs'!M81)&lt;4,"Cek lagi","OK"))</f>
        <v>-</v>
      </c>
      <c r="N81" s="30" t="str">
        <f>IF('Personal MTs'!N81="","-",IF(LEN('Personal MTs'!N81)&lt;16,"Tidak valid","OK"))</f>
        <v>-</v>
      </c>
      <c r="O81" s="30" t="str">
        <f>IF('Personal MTs'!O81="","-",IF(LEN('Personal MTs'!O81)&lt;4,"Cek lagi","OK"))</f>
        <v>-</v>
      </c>
      <c r="P81" s="31" t="str">
        <f>IF('Personal MTs'!P81="","-",IF(VALUE(LEFT('Personal MTs'!P81,2))&gt;31,"Tanggal tidak valid",IF(VALUE(LEFT(RIGHT('Personal MTs'!P81,7),2))&gt;12,"Bulan tidak valid",IF(VALUE(RIGHT('Personal MTs'!P81,4))&gt;2000,"Umur terlalu muda",IF(VALUE(RIGHT('Personal MTs'!P81,4))&lt;1945,"Umur terlalu tua","OK")))))</f>
        <v>-</v>
      </c>
      <c r="Q81" s="30" t="str">
        <f>IF('Personal MTs'!Q81="","-",IF('Personal MTs'!Q81="L","OK",IF('Personal MTs'!Q81="P","OK","Tidak valid")))</f>
        <v>-</v>
      </c>
      <c r="R81" s="30" t="str">
        <f>IF('Personal MTs'!R81="","-",IF(LEN('Personal MTs'!R81)&lt;4,"Cek lagi","OK"))</f>
        <v>-</v>
      </c>
      <c r="S81" s="30" t="str">
        <f>IF('Personal MTs'!S81="","-",IF('Personal MTs'!S81&gt;9,"Tidak valid","OK"))</f>
        <v>-</v>
      </c>
      <c r="T81" s="30" t="str">
        <f>IF('Personal MTs'!S81="","-",IF('Personal MTs'!S81&gt;2,IF('Personal MTs'!T81="","Wajib Diisi",IF(VALUE('Personal MTs'!T81)&gt;18,"Tidak valid","OK")),IF('Personal MTs'!S81&lt;3,IF('Personal MTs'!T81="","OK","Harap dikosongkan"))))</f>
        <v>-</v>
      </c>
      <c r="U81" s="30" t="str">
        <f>IF('Personal MTs'!U81="","-",IF('Personal MTs'!U81&gt;2,"Tidak valid",IF('Personal MTs'!U81&lt;1,"Tidak valid","OK")))</f>
        <v>-</v>
      </c>
      <c r="V81" s="30" t="str">
        <f>IF('Personal MTs'!U81="",IF('Personal MTs'!V81="","-","Tidak valid"),IF('Personal MTs'!U81=2,IF('Personal MTs'!V81="","Wajib Diisi",IF(VALUE('Personal MTs'!V81)&gt;1,"Tidak valid","OK")),IF('Personal MTs'!U81=1,IF('Personal MTs'!V81="","OK","Harap dikosongkan"))))</f>
        <v>-</v>
      </c>
      <c r="W81" s="31" t="str">
        <f>IF('Personal MTs'!U81=1,"OK",IF('Personal MTs'!V81="",IF('Personal MTs'!W81&lt;&gt;"","Harap dikosongkan","-"),IF('Personal MTs'!V81=0,IF('Personal MTs'!W81&lt;&gt;"","Harap dikosongkan","OK"),IF('Personal MTs'!W81="","Wajib Diisi",IF(VALUE(LEFT('Personal MTs'!W81,2))&gt;31,"Tanggal tidak valid",IF(VALUE(LEFT(RIGHT('Personal MTs'!W81,7),2))&gt;12,"Bulan tidak valid",IF(VALUE(RIGHT('Personal MTs'!W81,4))&gt;2016,"Tahun cek lagi",IF(VALUE(RIGHT('Personal MTs'!W81,4))&lt;1990,"Tahun cek lagi","OK"))))))))</f>
        <v>-</v>
      </c>
      <c r="X81" s="30" t="str">
        <f>IF('Personal MTs'!U81="","-",IF('Personal MTs'!U81=1,IF('Personal MTs'!X81="","Wajib Diisi",IF(VALUE(LEFT('Personal MTs'!X81,2))&gt;14,"Tidak valid","OK")),IF('Personal MTs'!U81=2,(IF('Personal MTs'!V81&lt;1,IF('Personal MTs'!X81="","OK","Harap dikosongkan"),IF('Personal MTs'!X81="","Wajib Diisi",IF(VALUE(LEFT('Personal MTs'!X81,2))&gt;14,"Tidak valid","OK")))))))</f>
        <v>-</v>
      </c>
      <c r="Y81" s="31" t="str">
        <f>IF('Personal MTs'!U81="","-",IF('Personal MTs'!U81=2,"OK",IF('Personal MTs'!U81=1,IF('Personal MTs'!Y81="","Wajib Diisi",IF('Personal MTs'!Y81="","-",IF(VALUE(LEFT('Personal MTs'!Y81,2))&gt;31,"Tanggal tidak valid",IF(VALUE(LEFT(RIGHT('Personal MTs'!Y81,7),2))&gt;12,"Bulan tidak valid",IF(VALUE(RIGHT('Personal MTs'!Y81,4))&gt;2016,"Tahun cek lagi",IF(VALUE(RIGHT('Personal MTs'!Y81,4))&lt;1960,"Tahun cek lagi","OK")))))))))</f>
        <v>-</v>
      </c>
      <c r="Z81" s="31" t="str">
        <f>IF('Personal MTs'!Z81="","-",IF(VALUE(LEFT('Personal MTs'!Z81,2))&gt;31,"Tanggal tidak valid",IF(VALUE(LEFT(RIGHT('Personal MTs'!Z81,7),2))&gt;12,"Bulan tidak valid",IF(VALUE(RIGHT('Personal MTs'!Z81,4))&gt;2016,"Tahun cek lagi",IF(VALUE(RIGHT('Personal MTs'!Z81,4))&lt;1960,"Tahun cek lagi","OK")))))</f>
        <v>-</v>
      </c>
      <c r="AA81" s="31" t="str">
        <f>IF('Personal MTs'!AA81="","-",IF(VALUE(LEFT('Personal MTs'!AA81,2))&gt;31,"Tanggal tidak valid",IF(VALUE(LEFT(RIGHT('Personal MTs'!AA81,7),2))&gt;12,"Bulan tidak valid",IF(VALUE(RIGHT('Personal MTs'!AA81,4))&gt;2016,"Tahun cek lagi",IF(VALUE(RIGHT('Personal MTs'!AA81,4))&lt;1960,"Tahun cek lagi","OK")))))</f>
        <v>-</v>
      </c>
      <c r="AB81" s="30" t="str">
        <f>IF('Personal MTs'!AB81="","-",IF('Personal MTs'!AB81&gt;6,"Tidak valid",IF('Personal MTs'!AB81&lt;1,"Tidak valid","OK")))</f>
        <v>-</v>
      </c>
      <c r="AC81" s="30" t="str">
        <f>IF('Personal MTs'!AC81="","-",IF('Personal MTs'!AC81&gt;4,"Tidak valid",IF('Personal MTs'!AC81&lt;1,"Tidak valid","OK")))</f>
        <v>-</v>
      </c>
      <c r="AD81" s="30" t="str">
        <f>IF('Personal MTs'!AD81="","-",IF('Personal MTs'!AD81&gt;20000000,"Cek lagi","OK"))</f>
        <v>-</v>
      </c>
      <c r="AE81" s="30" t="str">
        <f>IF('Personal MTs'!AE81="","-",IF('Personal MTs'!AE81&gt;2,"Tidak valid",IF('Personal MTs'!AE81&lt;1,"Tidak valid","OK")))</f>
        <v>-</v>
      </c>
      <c r="AF81" s="30" t="str">
        <f>IF('Personal MTs'!AE81="",IF('Personal MTs'!AF81="","-","Harap dikosongkan"),IF('Personal MTs'!AE81=1,IF('Personal MTs'!AF81="","OK","Harap dikosongkan"),IF('Personal MTs'!AF81="","Wajib Diisi",IF('Personal MTs'!AF81&gt;8,"Tidak valid",IF('Personal MTs'!AF81&lt;1,"Tidak valid","OK")))))</f>
        <v>-</v>
      </c>
      <c r="AG81" s="53" t="str">
        <f>IF('Personal MTs'!AE81=1,IF('Personal MTs'!AG81="","OK","Harap dikosongkan"),IF('Personal MTs'!AF81="",IF('Personal MTs'!AF81="","-","Harap dikosongkan"),IF('Personal MTs'!AF81="",IF('Personal MTs'!AG81="","OK","Harap dikosongkan"),IF('Personal MTs'!AF81&lt;&gt;"",IF('Personal MTs'!AG81="","Wajib Diisi",IF(LEN('Personal MTs'!AG81)&lt;&gt;8,"Tidak valid","OK"))))))</f>
        <v>-</v>
      </c>
      <c r="AH81" s="30" t="str">
        <f>IF('Personal MTs'!AH81="","-",IF('Personal MTs'!AH81&gt;2,"Tidak valid",IF('Personal MTs'!AH81&lt;1,"Tidak valid","OK")))</f>
        <v>-</v>
      </c>
      <c r="AI81" s="30" t="str">
        <f>IF('Personal MTs'!AI81="","-",IF('Personal MTs'!AI81&gt;5,"Tidak valid",IF('Personal MTs'!AI81&lt;1,"Tidak valid","OK")))</f>
        <v>-</v>
      </c>
      <c r="AJ81" s="30" t="str">
        <f>IF('Personal MTs'!AH81="",IF('Personal MTs'!AJ81="","-","Kolom AA Wajib Diisi"),IF('Personal MTs'!AH81=1,IF('Personal MTs'!AJ81="","Wajib Diisi",IF(VALUE('Personal MTs'!AJ81)&gt;0,IF(VALUE('Personal MTs'!AJ81)&lt;34,"OK","Tidak valid"))),IF('Personal MTs'!AH81&gt;1,IF('Personal MTs'!AJ81="","OK","Harap dikosongkan"))))</f>
        <v>-</v>
      </c>
      <c r="AK81" s="30" t="str">
        <f>IF('Personal MTs'!AH81&amp;'Personal MTs'!AJ81&amp;'Personal MTs'!AK81="","-",IF(VALUE('Personal MTs'!AH81&amp;'Personal MTs'!AJ81&amp;'Personal MTs'!AK81)=2,"OK",IF('Personal MTs'!AJ81="",IF(VALUE('Personal MTs'!AK81)&gt;0,"Harap dikosongkan","-"),IF('Personal MTs'!AJ81&lt;&gt;"",IF(VALUE('Personal MTs'!AK81)&gt;0,IF(VALUE('Personal MTs'!AK81)&gt;50,"Cek lagi","OK"),"Wajib Diisi")))))</f>
        <v>-</v>
      </c>
      <c r="AL81" s="30" t="str">
        <f>IF('Personal MTs'!AH81="",IF('Personal MTs'!AL81="","-","Kolom Z Wajib Diisi"),IF('Personal MTs'!AH81=2,IF('Personal MTs'!AL81="","Wajib Diisi",IF(VALUE('Personal MTs'!AL81)&gt;0,IF(VALUE('Personal MTs'!AL81)&lt;9,"OK","Tidak valid"))),IF('Personal MTs'!AH81=1,IF('Personal MTs'!AL81="","OK","Harap dikosongkan"))))</f>
        <v>-</v>
      </c>
      <c r="AM81" s="30" t="str">
        <f>IF('Personal MTs'!AM81="","-",IF('Personal MTs'!AM81&gt;8,"Tidak valid","OK"))</f>
        <v>-</v>
      </c>
      <c r="AN81" s="30" t="str">
        <f>IF('Personal MTs'!AM81="",IF('Personal MTs'!AN81="","-",IF('Personal MTs'!AN81&lt;&gt;"","Kolom AC Wajib Diisi","OK")),IF('Personal MTs'!AM81&lt;&gt;"",IF('Personal MTs'!AN81="","Wajib Diisi",IF(VALUE('Personal MTs'!AN81)&gt;24,"Cek lagi","OK"))))</f>
        <v>-</v>
      </c>
      <c r="AO81" s="30" t="str">
        <f>IF('Personal MTs'!AO81="","-",IF('Personal MTs'!AO81&gt;8,"Tidak valid","OK"))</f>
        <v>-</v>
      </c>
      <c r="AP81" s="53" t="str">
        <f>IF('Personal MTs'!AO81="",IF('Personal MTs'!AP81="","-","Harap dikosongkan"),IF('Personal MTs'!AO81&lt;&gt;"",IF('Personal MTs'!AP81="","Wajib Diisi",IF(LEN('Personal MTs'!AP81)&lt;&gt;8,"Tidak valid","OK"))))</f>
        <v>-</v>
      </c>
      <c r="AQ81" s="30" t="str">
        <f>IF('Personal MTs'!AO81="",IF('Personal MTs'!AQ81="","-","Kolom AG Wajib Diisi"),IF('Personal MTs'!AO81&lt;9,IF('Personal MTs'!AQ81="","Wajib Diisi",IF(VALUE('Personal MTs'!AQ81)&lt;34,IF(VALUE('Personal MTs'!AQ81)&gt;0,"OK","Tidak valid")))))</f>
        <v>-</v>
      </c>
      <c r="AR81" s="30" t="str">
        <f>IF('Personal MTs'!AO81="",IF('Personal MTs'!AR81="","-",IF('Personal MTs'!AR81&lt;&gt;"","Kolom AG Wajib Diisi","OK")),IF('Personal MTs'!AO81&lt;&gt;"",IF('Personal MTs'!AR81="","Wajib Diisi",IF(VALUE('Personal MTs'!AR81)&gt;50,"Cek lagi","OK"))))</f>
        <v>-</v>
      </c>
      <c r="AS81" s="30" t="str">
        <f>IF('Personal MTs'!AS81="","-",IF('Personal MTs'!AS81&gt;1,"Tidak valid",IF('Personal MTs'!AS81&lt;0,"Tidak valid","OK")))</f>
        <v>-</v>
      </c>
      <c r="AT81" s="30" t="str">
        <f>IF('Personal MTs'!AS81="",IF('Personal MTs'!AT81&lt;&gt;"","Harap dikosongkan","-"),IF('Personal MTs'!AS81=0,IF('Personal MTs'!AT81&lt;&gt;"","Harap dikosongkan","OK"),IF('Personal MTs'!AT81="","Wajib Diisi",IF('Personal MTs'!AT81&gt;3,"Tidak valid",IF('Personal MTs'!AT81&lt;1,"Tidak valid","OK")))))</f>
        <v>-</v>
      </c>
      <c r="AU81" s="30" t="str">
        <f>IF('Personal MTs'!AS81="",IF('Personal MTs'!AU81&lt;&gt;"","Harap dikosongkan","-"),IF('Personal MTs'!AT81&lt;&gt;1,IF('Personal MTs'!AU81="","OK","Harap dikosongkan"),IF('Personal MTs'!AU81="","Wajib Diisi",IF('Personal MTs'!AU81&gt;2016,"Cek lagi",IF('Personal MTs'!AU81&lt;2005,"Cek lagi","OK")))))</f>
        <v>-</v>
      </c>
      <c r="AV81" s="30" t="str">
        <f>IF('Personal MTs'!AS81="",IF('Personal MTs'!AV81&lt;&gt;"","Harap dikosongkan","-"),IF('Personal MTs'!AT81&lt;&gt;1,IF('Personal MTs'!AV81="","OK","Harap dikosongkan"),IF('Personal MTs'!AV81="","Wajib Diisi",IF(VALUE('Personal MTs'!AV81)&gt;33,"Tidak valid",IF(VALUE('Personal MTs'!AV81)&lt;1,"Tidak valid","OK")))))</f>
        <v>-</v>
      </c>
      <c r="AW81" s="30" t="str">
        <f>IF('Personal MTs'!AS81="",IF('Personal MTs'!AW81="","-","Harap dikosongkan"),IF('Personal MTs'!AS81=0,IF('Personal MTs'!AW81="","OK","Harap dikosongkan"),IF('Personal MTs'!AT81="",IF('Personal MTs'!AW81="","-","Harap dikosongkan"),IF('Personal MTs'!AT81&lt;&gt;1,IF('Personal MTs'!AW81="","OK","Harap dikosongkan"),IF('Personal MTs'!AW81="","OK",IF(LEN('Personal MTs'!AW81)&lt;12,"Tidak valid",IF(LEN('Personal MTs'!AW81)&gt;14,"Tidak valid","OK")))))))</f>
        <v>-</v>
      </c>
      <c r="AX81" s="31" t="str">
        <f>IF('Personal MTs'!AS81="",IF('Personal MTs'!AX81="","-","Harap dikosongkan"),IF('Personal MTs'!AS81=0,IF('Personal MTs'!AX81="","OK","Harap dikosongkan"),IF('Personal MTs'!AT81="",IF('Personal MTs'!AX81="","-","Harap dikosongkan"),IF('Personal MTs'!AT81&lt;&gt;1,IF('Personal MTs'!AX81="","OK","Harap dikosongkan"),IF('Personal MTs'!AW81="",IF('Personal MTs'!AX81="","OK","Harap dikosongkan"),IF('Personal MTs'!AX81="","Wajib diisi",IF(LEN('Personal MTs'!AX81)&lt;5,"Cek lagi","OK")))))))</f>
        <v>-</v>
      </c>
      <c r="AY81" s="31" t="str">
        <f>IF('Personal MTs'!AS81="",IF('Personal MTs'!AY81="","-","Harap dikosongkan"),IF('Personal MTs'!AS81=0,IF('Personal MTs'!AY81="","OK","Harap dikosongkan"),IF('Personal MTs'!AT81="",IF('Personal MTs'!AY81="","-","Harap dikosongkan"),IF('Personal MTs'!AT81&lt;&gt;1,IF('Personal MTs'!AY81="","OK","Harap dikosongkan"),IF('Personal MTs'!AW81="",IF('Personal MTs'!AY81="","OK","Harap dikosongkan"),IF('Personal MTs'!AY81="","Wajib diisi",IF(VALUE(LEFT('Personal MTs'!AY81,2))&gt;31,"Tanggal tidak valid",IF(VALUE(LEFT(RIGHT('Personal MTs'!AY81,7),2))&gt;12,"Bulan tidak valid",IF(VALUE(RIGHT('Personal MTs'!AY81,4))&gt;2016,"Tahun cek lagi",IF(VALUE(RIGHT('Personal MTs'!AY81,4))&lt;2005,"Tahun cek lagi","OK"))))))))))</f>
        <v>-</v>
      </c>
      <c r="AZ81" s="30" t="str">
        <f>IF('Personal MTs'!AS81="",IF('Personal MTs'!AZ81="","-","Harap dikosongkan"),IF('Personal MTs'!AS81=0,IF('Personal MTs'!AZ81="","OK","Harap dikosongkan"),IF('Personal MTs'!AT81="",IF('Personal MTs'!AZ81="","-","Harap dikosongkan"),IF('Personal MTs'!AT81&lt;&gt;1,IF('Personal MTs'!AZ81="","OK","Harap dikosongkan"),IF('Personal MTs'!AW81="",IF('Personal MTs'!AZ81="","OK","Harap dikosongkan"),IF('Personal MTs'!AW81&lt;&gt;"",IF('Personal MTs'!AZ81="","Wajib diisi",IF('Personal MTs'!AZ81&gt;1,"Tidak valid","OK"))))))))</f>
        <v>-</v>
      </c>
      <c r="BA81" s="30" t="str">
        <f>IF('Personal MTs'!AS81="",IF('Personal MTs'!BA81="","-","Harap dikosongkan"),IF('Personal MTs'!AS81=0,IF('Personal MTs'!BA81="","OK","Harap dikosongkan"),IF('Personal MTs'!AT81="",IF('Personal MTs'!BA81="","-","Harap dikosongkan"),IF('Personal MTs'!AT81&lt;&gt;1,IF('Personal MTs'!BA81="","OK","Harap dikosongkan"),IF('Personal MTs'!AZ81=0,IF('Personal MTs'!BA81="","OK","Harap dikosongkan"),IF('Personal MTs'!AZ81=1,IF('Personal MTs'!BA81="","Wajib diisi",IF('Personal MTs'!AZ81="",IF('Personal MTs'!BA81="","-","Harap dikosongkan"),IF('Personal MTs'!AZ81=0,IF('Personal MTs'!BA81="","OK","Harap dikosongkan"),IF('Personal MTs'!BA81="","Wajib diisi",IF('Personal MTs'!BA81&gt;2016,"Tidak valid",IF('Personal MTs'!BA81&lt;2005,"Tidak valid",IF('Personal MTs'!BA81&gt;'Personal MTs'!BA81,"Cek lagi","OK")))))))))))))</f>
        <v>-</v>
      </c>
      <c r="BB81" s="30" t="str">
        <f>IF('Personal MTs'!AS81="",IF('Personal MTs'!BB81="","-","Harap dikosongkan"),IF('Personal MTs'!AS81=0,IF('Personal MTs'!BB81="","OK","Harap dikosongkan"),IF('Personal MTs'!AT81="",IF('Personal MTs'!BB81="","-","Harap dikosongkan"),IF('Personal MTs'!AT81&lt;&gt;1,IF('Personal MTs'!BB81="","OK","Harap dikosongkan"),IF('Personal MTs'!AZ81=0,IF('Personal MTs'!BB81="","OK","Harap dikosongkan"),IF('Personal MTs'!AZ81=1,IF('Personal MTs'!BB81="","Wajib diisi",IF('Personal MTs'!AZ81="",IF('Personal MTs'!BB81="","-","Harap dikosongkan"),IF('Personal MTs'!AZ81=0,IF('Personal MTs'!BB81="","OK","Harap dikosongkan"),IF('Personal MTs'!BB81="","Wajib diisi",IF('Personal MTs'!BB81&gt;20000000,"Cek lagi",IF('Personal MTs'!BB81&lt;100000,"Cek lagi","OK"))))))))))))</f>
        <v>-</v>
      </c>
      <c r="BC81" s="30" t="str">
        <f>IF('Personal MTs'!BC81="","-",IF('Personal MTs'!BC81&gt;1,"Tidak valid","OK"))</f>
        <v>-</v>
      </c>
      <c r="BD81" s="30" t="str">
        <f>IF('Personal MTs'!BC81="",IF('Personal MTs'!BD81="","-","Harap dikosongkan"),IF('Personal MTs'!BC81=0,IF('Personal MTs'!BD81="","OK","Harap dikosongkan"),IF('Personal MTs'!BD81="","Wajib Diisi",IF('Personal MTs'!BD81&gt;2016,"Tidak valid",IF('Personal MTs'!BD81&lt;2005,"Tidak valid","OK")))))</f>
        <v>-</v>
      </c>
      <c r="BE81" s="30" t="str">
        <f>IF('Personal MTs'!BC81="",IF('Personal MTs'!BE81="","-","Harap dikosongkan"),IF('Personal MTs'!BC81=0,IF('Personal MTs'!BE81="","OK","Harap dikosongkan"),IF('Personal MTs'!BE81="","Wajib Diisi",IF('Personal MTs'!BE81&gt;2000000,"Cek lagi",IF('Personal MTs'!BE81&lt;50000,"Cek lagi","OK")))))</f>
        <v>-</v>
      </c>
      <c r="BF81" s="30" t="str">
        <f>IF('Personal MTs'!BF81="","-",IF('Personal MTs'!BF81&gt;1,"Tidak valid","OK"))</f>
        <v>-</v>
      </c>
      <c r="BG81" s="30" t="str">
        <f>IF('Personal MTs'!BF81="",IF('Personal MTs'!BG81&lt;&gt;"","Harap dikosongkan","-"),IF('Personal MTs'!BF81=0,IF('Personal MTs'!BG81&lt;&gt;"","Harap dikosongkan","OK"),IF('Personal MTs'!BG81="","Wajib Diisi",IF('Personal MTs'!BG81&gt;4,"Tidak valid",IF('Personal MTs'!BG81&lt;1,"Tidak valid","OK")))))</f>
        <v>-</v>
      </c>
      <c r="BH81" s="30" t="str">
        <f>IF('Personal MTs'!BF81="",IF('Personal MTs'!BH81&lt;&gt;"","Harap dikosongkan","-"),IF('Personal MTs'!BF81=0,IF('Personal MTs'!BH81&lt;&gt;"","Harap dikosongkan","OK"),IF('Personal MTs'!BH81="","Wajib Diisi",IF('Personal MTs'!BH81&gt;4,"Tidak valid",IF('Personal MTs'!BH81&lt;1,"Tidak valid","OK")))))</f>
        <v>-</v>
      </c>
      <c r="BI81" s="30" t="str">
        <f>IF('Personal MTs'!BF81="",IF('Personal MTs'!BI81&lt;&gt;"","Harap dikosongkan","-"),IF('Personal MTs'!BF81=0,IF('Personal MTs'!BI81&lt;&gt;"","Harap dikosongkan","OK"),IF('Personal MTs'!BI81="","Wajib Diisi",IF('Personal MTs'!BI81&gt;2015,"Tidak valid",IF('Personal MTs'!BI81&lt;1980,"Tidak valid","OK")))))</f>
        <v>-</v>
      </c>
      <c r="BJ81" s="30" t="str">
        <f>IF('Personal MTs'!BJ81="","-",IF('Personal MTs'!BJ81&gt;1,"Tidak valid","OK"))</f>
        <v>-</v>
      </c>
      <c r="BK81" s="30" t="str">
        <f>IF('Personal MTs'!BJ81="",IF('Personal MTs'!BK81&lt;&gt;"","Kolom BJ harus diisi","-"),IF('Personal MTs'!BJ81=0,IF('Personal MTs'!BK81&lt;&gt;"","Harap dikosongkan","OK"),IF('Personal MTs'!BK81="","Wajib Diisi",IF('Personal MTs'!BK81&gt;2016,"Tidak valid",IF('Personal MTs'!BK81&lt;1980,"Tidak valid","OK")))))</f>
        <v>-</v>
      </c>
      <c r="BL81" s="30" t="str">
        <f>IF('Personal MTs'!BL81="","-",IF('Personal MTs'!BL81&gt;1,"Tidak valid","OK"))</f>
        <v>-</v>
      </c>
      <c r="BM81" s="30" t="str">
        <f>IF('Personal MTs'!BL81="",IF('Personal MTs'!BM81&lt;&gt;"","Kolom BL harus diisi","-"),IF('Personal MTs'!BL81=0,IF('Personal MTs'!BM81&lt;&gt;"","Harap dikosongkan","OK"),IF('Personal MTs'!BM81="","Wajib Diisi",IF('Personal MTs'!BM81&gt;2016,"Tidak valid",IF('Personal MTs'!BM81&lt;1980,"Tidak valid","OK")))))</f>
        <v>-</v>
      </c>
      <c r="BN81" s="30" t="str">
        <f>IF('Personal MTs'!BN81="","-",IF('Personal MTs'!BN81&gt;1,"Tidak valid","OK"))</f>
        <v>-</v>
      </c>
      <c r="BO81" s="30" t="str">
        <f>IF('Personal MTs'!BN81="",IF('Personal MTs'!BO81&lt;&gt;"","Kolom BN harus diisi","-"),IF('Personal MTs'!BN81=0,IF('Personal MTs'!BO81&lt;&gt;"","Harap dikosongkan","OK"),IF('Personal MTs'!BO81="","Wajib Diisi",IF('Personal MTs'!BO81&gt;2016,"Tidak valid",IF('Personal MTs'!BO81&lt;1980,"Tidak valid","OK")))))</f>
        <v>-</v>
      </c>
      <c r="BP81" s="30" t="str">
        <f>IF('Personal MTs'!BP81="","-",IF('Personal MTs'!BP81&gt;1,"Tidak valid","OK"))</f>
        <v>-</v>
      </c>
      <c r="BQ81" s="30" t="str">
        <f>IF('Personal MTs'!BP81="",IF('Personal MTs'!BQ81&lt;&gt;"","Kolom BP harus diisi","-"),IF('Personal MTs'!BP81=0,IF('Personal MTs'!BQ81&lt;&gt;"","Harap dikosongkan","OK"),IF('Personal MTs'!BQ81="","Wajib Diisi",IF('Personal MTs'!BQ81&gt;2016,"Tidak valid",IF('Personal MTs'!BQ81&lt;1980,"Tidak valid","OK")))))</f>
        <v>-</v>
      </c>
      <c r="BR81" s="30" t="str">
        <f>IF('Personal MTs'!BR81="","-",IF('Personal MTs'!BR81&gt;1,"Tidak valid","OK"))</f>
        <v>-</v>
      </c>
      <c r="BS81" s="30" t="str">
        <f>IF('Personal MTs'!BR81="",IF('Personal MTs'!BS81&lt;&gt;"","Kolom BR harus diisi","-"),IF('Personal MTs'!BR81=0,IF('Personal MTs'!BS81&lt;&gt;"","Harap dikosongkan","OK"),IF('Personal MTs'!BS81="","Wajib Diisi",IF('Personal MTs'!BS81&gt;2016,"Tidak valid",IF('Personal MTs'!BS81&lt;1980,"Tidak valid","OK")))))</f>
        <v>-</v>
      </c>
      <c r="BT81" s="30" t="str">
        <f>IF('Personal MTs'!BT81="","-",IF(LEN('Personal MTs'!BT81)&lt;5,"Cek lagi","OK"))</f>
        <v>-</v>
      </c>
      <c r="BU81" s="30" t="str">
        <f>IF('Personal MTs'!BU81="","-",IF(LEN('Personal MTs'!BU81)&lt;4,"Cek lagi","OK"))</f>
        <v>-</v>
      </c>
      <c r="BV81" s="30" t="str">
        <f>IF('Personal MTs'!BV81="","-",IF(LEN('Personal MTs'!BV81)&lt;4,"Cek lagi","OK"))</f>
        <v>-</v>
      </c>
      <c r="BW81" s="30" t="str">
        <f>IF('Personal MTs'!BW81="","-",IF(LEN('Personal MTs'!BW81)&lt;4,"Cek lagi","OK"))</f>
        <v>-</v>
      </c>
      <c r="BX81" s="30" t="str">
        <f>IF('Personal MTs'!BX81="","-",IF(LEN('Personal MTs'!BX81)&lt;4,"Cek lagi","OK"))</f>
        <v>-</v>
      </c>
      <c r="BY81" s="30" t="str">
        <f>IF('Personal MTs'!BY81="","-",IF(LEN('Personal MTs'!BY81)&lt;&gt;5,"Tidak valid","OK"))</f>
        <v>-</v>
      </c>
      <c r="BZ81" s="30" t="str">
        <f>IF('Personal MTs'!BZ81="","-",IF('Personal MTs'!BZ81&gt;5,"Tidak valid",IF('Personal MTs'!BZ81&lt;1,"Tidak valid","OK")))</f>
        <v>-</v>
      </c>
      <c r="CA81" s="30" t="str">
        <f>IF('Personal MTs'!CA81="","-",IF('Personal MTs'!CA81&gt;8,"Tidak valid",IF('Personal MTs'!CA81&lt;1,"Tidak valid","OK")))</f>
        <v>-</v>
      </c>
      <c r="CB81" s="30" t="str">
        <f>IF('Personal MTs'!CB81="","-",IF(LEN('Personal MTs'!CB81)&lt;9,"Cek lagi",IF(LEN('Personal MTs'!CB81)&gt;14,"Cek lagi","OK")))</f>
        <v>-</v>
      </c>
      <c r="CC81" s="103" t="str">
        <f>IF('Personal MTs'!CC81="","-",IF('Personal MTs'!CC81&gt;6,"Tidak valid",IF('Personal MTs'!CC81&lt;1,"Tidak valid","OK")))</f>
        <v>-</v>
      </c>
      <c r="CD81" s="103" t="str">
        <f>IF('Personal MTs'!CD81="","-",IF('Personal MTs'!CD81&gt;6,"Tidak valid",IF('Personal MTs'!CD81&lt;1,"Tidak valid","OK")))</f>
        <v>-</v>
      </c>
      <c r="CE81" s="103" t="str">
        <f>IF('Personal MTs'!S81="","-",IF('Personal MTs'!S81&lt;6,IF('Personal MTs'!CE81="","OK","Cek lagi Kolom S"),IF(AND('Personal MTs'!S81&lt;6,'Personal MTs'!CE81&lt;&gt;""),"Harap Dikosongkan",IF(AND('Personal MTs'!S81&lt;6,'Personal MTs'!CE81=""),"-",IF(AND('Personal MTs'!S81&gt;5,'Personal MTs'!CE81=""),"Wajib Diisi",IF(OR(AND('Personal MTs'!S81&gt;5,'Personal MTs'!CE81&lt;"01"),AND('Personal MTs'!S81&gt;5,'Personal MTs'!CE81&gt;"18")),"Tidak Valid","OK"))))))</f>
        <v>-</v>
      </c>
      <c r="CF81" s="103" t="str">
        <f>IF('Personal MTs'!S81="","-",IF('Personal MTs'!S81&lt;6,IF('Personal MTs'!CF81="","OK","Cek lagi Kolom S"),IF(AND('Personal MTs'!S81&lt;6,'Personal MTs'!CF81&lt;&gt;""),"Harap Dikosongkan",IF(AND('Personal MTs'!S81&lt;6,'Personal MTs'!CF81=""),"-",IF(AND('Personal MTs'!S81&gt;5,'Personal MTs'!CF81=""),"Wajib Diisi","OK")))))</f>
        <v>-</v>
      </c>
      <c r="CG81" s="103" t="str">
        <f>IF('Personal MTs'!S81="","-",IF('Personal MTs'!S81&lt;6,IF('Personal MTs'!CG81="","OK","Cek lagi Kolom S"),IF(AND('Personal MTs'!S81&lt;6,'Personal MTs'!CG81&lt;&gt;""),"Harap Dikosongkan",IF(AND('Personal MTs'!S81&lt;6,'Personal MTs'!CG81=""),"-",IF(AND('Personal MTs'!S81&gt;5,'Personal MTs'!CG81=""),"Wajib Diisi",IF(OR(AND('Personal MTs'!S81&gt;5,'Personal MTs'!CG81&lt;1980),AND('Personal MTs'!S81&gt;5,'Personal MTs'!CG81&gt;2016)),"Cek lagi","OK"))))))</f>
        <v>-</v>
      </c>
      <c r="CH81" s="103" t="str">
        <f>IF('Personal MTs'!S81="","-",IF('Personal MTs'!S81&lt;8,IF('Personal MTs'!CH81="","OK","Cek lagi Kolom S"),IF(AND('Personal MTs'!S81&lt;8,'Personal MTs'!CH81&lt;&gt;""),"Harap Dikosongkan",IF(AND('Personal MTs'!S81&lt;8,'Personal MTs'!CH81=""),"-",IF(AND('Personal MTs'!S81&gt;7,'Personal MTs'!CH81=""),"Wajib Diisi",IF(OR(AND('Personal MTs'!S81&gt;7,'Personal MTs'!CH81&lt;"01"),AND('Personal MTs'!S81&gt;7,'Personal MTs'!CH81&gt;"18")),"Tidak Valid","OK"))))))</f>
        <v>-</v>
      </c>
      <c r="CI81" s="103" t="str">
        <f>IF('Personal MTs'!S81="","-",IF('Personal MTs'!S81&lt;8,IF('Personal MTs'!CI81="","OK","Cek lagi Kolom S"),IF(AND('Personal MTs'!S81&lt;8,'Personal MTs'!CI81&lt;&gt;""),"Harap Dikosongkan",IF(AND('Personal MTs'!S81&lt;8,'Personal MTs'!CI81=""),"-",IF(AND('Personal MTs'!S81&gt;7,'Personal MTs'!CI81=""),"Wajib Diisi","OK")))))</f>
        <v>-</v>
      </c>
      <c r="CJ81" s="103" t="str">
        <f>IF('Personal MTs'!S81="","-",IF('Personal MTs'!S81&lt;8,IF('Personal MTs'!CJ81="","OK","Cek lagi Kolom S"),IF(AND('Personal MTs'!S81&lt;8,'Personal MTs'!CJ81&lt;&gt;""),"Harap Dikosongkan",IF(AND('Personal MTs'!S81&lt;8,'Personal MTs'!CJ81=""),"-",IF(AND('Personal MTs'!S81&gt;7,'Personal MTs'!CJ81=""),"Wajib Diisi",IF(OR(AND('Personal MTs'!S81&gt;7,'Personal MTs'!CJ81&lt;1980),AND('Personal MTs'!S81&gt;7,'Personal MTs'!CJ81&gt;2016)),"Cek lagi","OK"))))))</f>
        <v>-</v>
      </c>
      <c r="CK81" s="103" t="str">
        <f>IF('Personal MTs'!S81="","-",IF('Personal MTs'!S81&lt;9,IF('Personal MTs'!CK81="","OK","Cek lagi Kolom S"),IF(AND('Personal MTs'!S81&lt;9,'Personal MTs'!CK81&lt;&gt;""),"Harap Dikosongkan",IF(AND('Personal MTs'!S81&lt;9,'Personal MTs'!CK81=""),"-",IF(AND('Personal MTs'!S81&gt;8,'Personal MTs'!CK81=""),"Wajib Diisi",IF(OR(AND('Personal MTs'!S81&gt;8,'Personal MTs'!CK81&lt;"01"),AND('Personal MTs'!S81&gt;8,'Personal MTs'!CK81&gt;"18")),"Tidak Valid","OK"))))))</f>
        <v>-</v>
      </c>
      <c r="CL81" s="103" t="str">
        <f>IF('Personal MTs'!S81="","-",IF('Personal MTs'!S81&lt;9,IF('Personal MTs'!CL81="","OK","Cek lagi Kolom S"),IF(AND('Personal MTs'!S81&lt;9,'Personal MTs'!CL81&lt;&gt;""),"Harap Dikosongkan",IF(AND('Personal MTs'!S81&lt;9,'Personal MTs'!CL81=""),"-",IF(AND('Personal MTs'!S81&gt;8,'Personal MTs'!CL81=""),"Wajib Diisi","OK")))))</f>
        <v>-</v>
      </c>
      <c r="CM81" s="103" t="str">
        <f>IF('Personal MTs'!S81="","-",IF('Personal MTs'!S81&lt;9,IF('Personal MTs'!CM81="","OK","Cek lagi Kolom S"),IF(AND('Personal MTs'!S81&lt;9,'Personal MTs'!CM81&lt;&gt;""),"Harap Dikosongkan",IF(AND('Personal MTs'!S81&lt;9,'Personal MTs'!CM81=""),"-",IF(AND('Personal MTs'!S81&gt;8,'Personal MTs'!CM81=""),"Wajib Diisi",IF(OR(AND('Personal MTs'!S81&gt;8,'Personal MTs'!CM81&lt;1980),AND('Personal MTs'!S81&gt;8,'Personal MTs'!CM81&gt;2016)),"Cek lagi","OK"))))))</f>
        <v>-</v>
      </c>
      <c r="CN81" s="103" t="str">
        <f>IF(AND('Personal MTs'!AH81=1,'Personal MTs'!U81=2,'Personal MTs'!AC81=1),IF(AND('Personal MTs'!AH81=1,'Personal MTs'!U81=2,'Personal MTs'!AC81=1,'Personal MTs'!CN81=""),"Wajib Diisi",IF(AND('Personal MTs'!AH81=1,'Personal MTs'!U81=2,'Personal MTs'!AC81=1,'Personal MTs'!CN81&lt;&gt;""),"OK","-")),IF('Personal MTs'!CN81&lt;&gt;"","Harap Dikosongkan","-"))</f>
        <v>-</v>
      </c>
      <c r="CO81" s="103" t="str">
        <f>IF(AND('Personal MTs'!AH81=1,'Personal MTs'!U81=2,'Personal MTs'!AC81=1),IF('Personal MTs'!CO81="","Wajib Diisi",IF(VALUE(RIGHT('Personal MTs'!CO81,4))&gt;2016,"Tahun cek lagi",IF(VALUE(RIGHT('Personal MTs'!CO81,4))&lt;1961,"Tahun cek lagi","OK"))),IF('Personal MTs'!CO81&lt;&gt;"","Harap dikosongkan","-"))</f>
        <v>-</v>
      </c>
      <c r="CP81" s="103" t="str">
        <f>IF(AND('Personal MTs'!AH81=1,'Personal MTs'!U81=2,'Personal MTs'!AC81=1,'Personal MTs'!V81=1),IF(AND('Personal MTs'!AH81=1,'Personal MTs'!U81=2,'Personal MTs'!AC81=1,'Personal MTs'!CP81="",,'Personal MTs'!V81=1),"Wajib Diisi",IF(AND('Personal MTs'!AH81=1,'Personal MTs'!U81=2,'Personal MTs'!AC81=1,'Personal MTs'!CP81&lt;&gt;"",'Personal MTs'!V81=1),"OK","-")),IF('Personal MTs'!CP81&lt;&gt;"","Harap Dikosongkan","-"))</f>
        <v>-</v>
      </c>
      <c r="CQ81" s="103" t="str">
        <f>IF(AND('Personal MTs'!AH81=1,'Personal MTs'!U81=2,'Personal MTs'!AC81=1,'Personal MTs'!V81=1),IF('Personal MTs'!CQ81="","Wajib Diisi",IF(VALUE(RIGHT('Personal MTs'!CQ81,4))&gt;2016,"Tahun cek lagi",IF(VALUE(RIGHT('Personal MTs'!CQ81,4))&lt;2006,"Tahun cek lagi","OK"))),IF('Personal MTs'!CQ81&lt;&gt;"","Harap dikosongkan","-"))</f>
        <v>-</v>
      </c>
      <c r="CR81" s="103" t="str">
        <f>IF(AND('Personal MTs'!AS81="",'Personal MTs'!CR81=""),"-",IF(AND('Personal MTs'!AS81=0,'Personal MTs'!CR81=""),"OK",IF(AND('Personal MTs'!AS81=1,'Personal MTs'!CR81=""),"Wajib Diisi",IF('Personal MTs'!AS81="",IF('Personal MTs'!CR81&lt;&gt;"","Harap dikosongkan","-"),IF('Personal MTs'!AS81&gt;1,IF('Personal MTs'!CR81="","-","Harap dikosongkan"),IF('Personal MTs'!CR81="","-",IF(LEN('Personal MTs'!CR81)&gt;54,"Tidak valid",IF(LEN('Personal MTs'!CR81)&lt;2,"Tidak valid",IF(VALUE('Personal MTs'!CR81)&lt;0,"Cek lagi","OK")))))))))</f>
        <v>-</v>
      </c>
      <c r="CS81" s="103" t="str">
        <f>IF(AND('Personal MTs'!AS81="",'Personal MTs'!CS81=""),"-",IF(AND('Personal MTs'!AS81=0,'Personal MTs'!CS81=""),"OK",IF(AND('Personal MTs'!AS81=1,'Personal MTs'!CS81=""),"Wajib Diisi",IF(OR('Personal MTs'!AS81="",'Personal MTs'!AS81=0),IF('Personal MTs'!CS81&lt;&gt;"","Harap dikosongkan","-"),IF('Personal MTs'!AS81&gt;1,IF('Personal MTs'!CS81="","-","Harap dikosongkan"),IF('Personal MTs'!CS81="","-",IF(('Personal MTs'!CS81)&gt;6,"Tidak Valid",IF(('Personal MTs'!CS81)&lt;1,"Tidak Valid",IF(VALUE('Personal MTs'!CS81)&lt;0,"Cek lagi","OK")))))))))</f>
        <v>-</v>
      </c>
      <c r="CT81" s="103" t="str">
        <f>IF(AND('Personal MTs'!AS81="",'Personal MTs'!CT81=""),"-",IF(AND('Personal MTs'!AS81=0,'Personal MTs'!CT81=""),"OK",IF(AND('Personal MTs'!AT81=1,'Personal MTs'!CT81=""),"Wajib Diisi",IF(AND('Personal MTs'!AT81&gt;1,'Personal MTs'!CT81=""),"OK",IF(AND('Personal MTs'!AT81&lt;&gt;1,'Personal MTs'!CT81&lt;&gt;""),"Harap Dikosongkan",IF(AND('Personal MTs'!AT81=1,'Personal MTs'!CT81&lt;&gt;""),IF(VALUE(RIGHT('Personal MTs'!CT81,4))&gt;2016,"Tahun cek lagi",IF(VALUE(RIGHT('Personal MTs'!CT81,4))&lt;2006,"Tahun cek lagi","OK")),"-"))))))</f>
        <v>-</v>
      </c>
      <c r="CU81" s="103" t="str">
        <f>IF(AND('Personal MTs'!AS81="",'Personal MTs'!CU81=""),"-",IF(AND('Personal MTs'!AS81=0,'Personal MTs'!CU81=""),"OK",IF(AND('Personal MTs'!AT81=1,'Personal MTs'!CU81=""),"Wajib Diisi",IF(AND('Personal MTs'!AT81&gt;1,'Personal MTs'!CT81=""),"OK",IF(AND('Personal MTs'!AT81&lt;&gt;1,'Personal MTs'!CU81&lt;&gt;""),"Harap Dikosongkan",IF(AND('Personal MTs'!AT81=1,'Personal MTs'!CU81&lt;&gt;""),IF(LEN('Personal MTs'!CU81)&gt;54,"Tidak Valid",IF(LEN('Personal MTs'!CU81)&lt;2,"Tidak Valid","OK")),"-"))))))</f>
        <v>-</v>
      </c>
      <c r="CV81" s="103" t="str">
        <f>IF(AND('Personal MTs'!AS81="",'Personal MTs'!CV81=""),"-",IF(AND('Personal MTs'!AS81=0,'Personal MTs'!CV81=""),"OK",IF(AND('Personal MTs'!AT81=1,'Personal MTs'!CV81=""),"Wajib Diisi",IF(AND('Personal MTs'!AT81&gt;1,'Personal MTs'!CV81=""),"OK",IF(AND('Personal MTs'!AT81&lt;&gt;1,'Personal MTs'!CV81&lt;&gt;""),"Harap Dikosongkan",IF(AND('Personal MTs'!AT81=1,'Personal MTs'!CV81&lt;&gt;""),IF(VALUE(RIGHT('Personal MTs'!CV81,4))&gt;2016,"Tahun cek lagi",IF(VALUE(RIGHT('Personal MTs'!CV81,4))&lt;2006,"Tahun cek lagi","OK")),"-"))))))</f>
        <v>-</v>
      </c>
      <c r="CW81" s="103" t="str">
        <f>IF(AND('Personal MTs'!AS81="",'Personal MTs'!CW81=""),"-",IF(AND('Personal MTs'!AS81=0,'Personal MTs'!CW81=""),"OK",IF(AND('Personal MTs'!AS81=1,'Personal MTs'!CW81=""),"Wajib Diisi",IF(AND('Personal MTs'!AS81&lt;&gt;1,'Personal MTs'!CW81&lt;&gt;""),"Harap Dikosongkan",IF(AND('Personal MTs'!AS81=1,'Personal MTs'!CW81&lt;&gt;""),IF(LEN('Personal MTs'!CW81)&gt;3,"Tidak Valid",IF(LEN('Personal MTs'!CW81)&lt;3,"Tidak Valid","OK")),"-")))))</f>
        <v>-</v>
      </c>
      <c r="CX81" s="103" t="str">
        <f>IF(AND('Personal MTs'!AS81="",'Personal MTs'!CX81=""),"-",IF(AND('Personal MTs'!AS81=0,'Personal MTs'!CX81=""),"OK",IF(AND('Personal MTs'!AS81=1,'Personal MTs'!CX81=""),"Wajib Diisi",IF(AND('Personal MTs'!AS81&lt;&gt;1,'Personal MTs'!CX81&lt;&gt;""),"Harap Dikosongkan",IF(AND('Personal MTs'!AS81=1,'Personal MTs'!CX81&lt;&gt;""),"OK","-")))))</f>
        <v>-</v>
      </c>
    </row>
    <row r="82" spans="1:102" s="23" customFormat="1" ht="15" customHeight="1">
      <c r="A82" s="30" t="str">
        <f>IF('Personal MTs'!A82="","-",IF(LEN('Personal MTs'!A82)&lt;&gt;12,"Tidak valid","OK"))</f>
        <v>-</v>
      </c>
      <c r="B82" s="30" t="str">
        <f>IF('Personal MTs'!B82="","-",IF(LEN('Personal MTs'!B82)&lt;&gt;8,"Tidak valid","OK"))</f>
        <v>-</v>
      </c>
      <c r="C82" s="31" t="str">
        <f>IF('Personal MTs'!C82="","-",IF(LEN('Personal MTs'!C82)&lt;5,"Cek lagi","OK"))</f>
        <v>-</v>
      </c>
      <c r="D82" s="30" t="str">
        <f>IF('Personal MTs'!D82="","-",IF('Personal MTs'!D82="MTsN","OK",IF('Personal MTs'!D82="MTsS","OK","Tidak valid")))</f>
        <v>-</v>
      </c>
      <c r="E82" s="30" t="str">
        <f>IF('Personal MTs'!E82="","-",IF(LEN('Personal MTs'!E82)&lt;5,"Cek lagi","OK"))</f>
        <v>-</v>
      </c>
      <c r="F82" s="30" t="str">
        <f>IF('Personal MTs'!F82="","-",IF(LEN('Personal MTs'!F82)&lt;4,"Cek lagi","OK"))</f>
        <v>-</v>
      </c>
      <c r="G82" s="30" t="str">
        <f>IF('Personal MTs'!G82="","-",IF(LEN('Personal MTs'!G82)&lt;4,"Cek lagi","OK"))</f>
        <v>-</v>
      </c>
      <c r="H82" s="30" t="str">
        <f>IF('Personal MTs'!H82="","-",IF(LEN('Personal MTs'!H82)&lt;4,"Cek lagi","OK"))</f>
        <v>-</v>
      </c>
      <c r="I82" s="30" t="str">
        <f>IF('Personal MTs'!I82="","-",IF(LEN('Personal MTs'!I82)&lt;4,"Cek lagi","OK"))</f>
        <v>-</v>
      </c>
      <c r="J82" s="30" t="str">
        <f>IF('Personal MTs'!J82="","-",IF(LEN('Personal MTs'!J82)&lt;&gt;5,"Tidak valid","OK"))</f>
        <v>-</v>
      </c>
      <c r="K82" s="30" t="str">
        <f>IF('Personal MTs'!K82="","-",IF(LEN('Personal MTs'!K82)&lt;&gt;18,"Tidak valid",IF(VALUE('Personal MTs'!K82)&lt;0,"Cek lagi","OK")))</f>
        <v>-</v>
      </c>
      <c r="L82" s="30" t="str">
        <f>IF('Personal MTs'!L82="","-",IF(LEN('Personal MTs'!L82)&lt;&gt;16,"Tidak valid","OK"))</f>
        <v>-</v>
      </c>
      <c r="M82" s="30" t="str">
        <f>IF('Personal MTs'!M82="","-",IF(LEN('Personal MTs'!M82)&lt;4,"Cek lagi","OK"))</f>
        <v>-</v>
      </c>
      <c r="N82" s="30" t="str">
        <f>IF('Personal MTs'!N82="","-",IF(LEN('Personal MTs'!N82)&lt;16,"Tidak valid","OK"))</f>
        <v>-</v>
      </c>
      <c r="O82" s="30" t="str">
        <f>IF('Personal MTs'!O82="","-",IF(LEN('Personal MTs'!O82)&lt;4,"Cek lagi","OK"))</f>
        <v>-</v>
      </c>
      <c r="P82" s="31" t="str">
        <f>IF('Personal MTs'!P82="","-",IF(VALUE(LEFT('Personal MTs'!P82,2))&gt;31,"Tanggal tidak valid",IF(VALUE(LEFT(RIGHT('Personal MTs'!P82,7),2))&gt;12,"Bulan tidak valid",IF(VALUE(RIGHT('Personal MTs'!P82,4))&gt;2000,"Umur terlalu muda",IF(VALUE(RIGHT('Personal MTs'!P82,4))&lt;1945,"Umur terlalu tua","OK")))))</f>
        <v>-</v>
      </c>
      <c r="Q82" s="30" t="str">
        <f>IF('Personal MTs'!Q82="","-",IF('Personal MTs'!Q82="L","OK",IF('Personal MTs'!Q82="P","OK","Tidak valid")))</f>
        <v>-</v>
      </c>
      <c r="R82" s="30" t="str">
        <f>IF('Personal MTs'!R82="","-",IF(LEN('Personal MTs'!R82)&lt;4,"Cek lagi","OK"))</f>
        <v>-</v>
      </c>
      <c r="S82" s="30" t="str">
        <f>IF('Personal MTs'!S82="","-",IF('Personal MTs'!S82&gt;9,"Tidak valid","OK"))</f>
        <v>-</v>
      </c>
      <c r="T82" s="30" t="str">
        <f>IF('Personal MTs'!S82="","-",IF('Personal MTs'!S82&gt;2,IF('Personal MTs'!T82="","Wajib Diisi",IF(VALUE('Personal MTs'!T82)&gt;18,"Tidak valid","OK")),IF('Personal MTs'!S82&lt;3,IF('Personal MTs'!T82="","OK","Harap dikosongkan"))))</f>
        <v>-</v>
      </c>
      <c r="U82" s="30" t="str">
        <f>IF('Personal MTs'!U82="","-",IF('Personal MTs'!U82&gt;2,"Tidak valid",IF('Personal MTs'!U82&lt;1,"Tidak valid","OK")))</f>
        <v>-</v>
      </c>
      <c r="V82" s="30" t="str">
        <f>IF('Personal MTs'!U82="",IF('Personal MTs'!V82="","-","Tidak valid"),IF('Personal MTs'!U82=2,IF('Personal MTs'!V82="","Wajib Diisi",IF(VALUE('Personal MTs'!V82)&gt;1,"Tidak valid","OK")),IF('Personal MTs'!U82=1,IF('Personal MTs'!V82="","OK","Harap dikosongkan"))))</f>
        <v>-</v>
      </c>
      <c r="W82" s="31" t="str">
        <f>IF('Personal MTs'!U82=1,"OK",IF('Personal MTs'!V82="",IF('Personal MTs'!W82&lt;&gt;"","Harap dikosongkan","-"),IF('Personal MTs'!V82=0,IF('Personal MTs'!W82&lt;&gt;"","Harap dikosongkan","OK"),IF('Personal MTs'!W82="","Wajib Diisi",IF(VALUE(LEFT('Personal MTs'!W82,2))&gt;31,"Tanggal tidak valid",IF(VALUE(LEFT(RIGHT('Personal MTs'!W82,7),2))&gt;12,"Bulan tidak valid",IF(VALUE(RIGHT('Personal MTs'!W82,4))&gt;2016,"Tahun cek lagi",IF(VALUE(RIGHT('Personal MTs'!W82,4))&lt;1990,"Tahun cek lagi","OK"))))))))</f>
        <v>-</v>
      </c>
      <c r="X82" s="30" t="str">
        <f>IF('Personal MTs'!U82="","-",IF('Personal MTs'!U82=1,IF('Personal MTs'!X82="","Wajib Diisi",IF(VALUE(LEFT('Personal MTs'!X82,2))&gt;14,"Tidak valid","OK")),IF('Personal MTs'!U82=2,(IF('Personal MTs'!V82&lt;1,IF('Personal MTs'!X82="","OK","Harap dikosongkan"),IF('Personal MTs'!X82="","Wajib Diisi",IF(VALUE(LEFT('Personal MTs'!X82,2))&gt;14,"Tidak valid","OK")))))))</f>
        <v>-</v>
      </c>
      <c r="Y82" s="31" t="str">
        <f>IF('Personal MTs'!U82="","-",IF('Personal MTs'!U82=2,"OK",IF('Personal MTs'!U82=1,IF('Personal MTs'!Y82="","Wajib Diisi",IF('Personal MTs'!Y82="","-",IF(VALUE(LEFT('Personal MTs'!Y82,2))&gt;31,"Tanggal tidak valid",IF(VALUE(LEFT(RIGHT('Personal MTs'!Y82,7),2))&gt;12,"Bulan tidak valid",IF(VALUE(RIGHT('Personal MTs'!Y82,4))&gt;2016,"Tahun cek lagi",IF(VALUE(RIGHT('Personal MTs'!Y82,4))&lt;1960,"Tahun cek lagi","OK")))))))))</f>
        <v>-</v>
      </c>
      <c r="Z82" s="31" t="str">
        <f>IF('Personal MTs'!Z82="","-",IF(VALUE(LEFT('Personal MTs'!Z82,2))&gt;31,"Tanggal tidak valid",IF(VALUE(LEFT(RIGHT('Personal MTs'!Z82,7),2))&gt;12,"Bulan tidak valid",IF(VALUE(RIGHT('Personal MTs'!Z82,4))&gt;2016,"Tahun cek lagi",IF(VALUE(RIGHT('Personal MTs'!Z82,4))&lt;1960,"Tahun cek lagi","OK")))))</f>
        <v>-</v>
      </c>
      <c r="AA82" s="31" t="str">
        <f>IF('Personal MTs'!AA82="","-",IF(VALUE(LEFT('Personal MTs'!AA82,2))&gt;31,"Tanggal tidak valid",IF(VALUE(LEFT(RIGHT('Personal MTs'!AA82,7),2))&gt;12,"Bulan tidak valid",IF(VALUE(RIGHT('Personal MTs'!AA82,4))&gt;2016,"Tahun cek lagi",IF(VALUE(RIGHT('Personal MTs'!AA82,4))&lt;1960,"Tahun cek lagi","OK")))))</f>
        <v>-</v>
      </c>
      <c r="AB82" s="30" t="str">
        <f>IF('Personal MTs'!AB82="","-",IF('Personal MTs'!AB82&gt;6,"Tidak valid",IF('Personal MTs'!AB82&lt;1,"Tidak valid","OK")))</f>
        <v>-</v>
      </c>
      <c r="AC82" s="30" t="str">
        <f>IF('Personal MTs'!AC82="","-",IF('Personal MTs'!AC82&gt;4,"Tidak valid",IF('Personal MTs'!AC82&lt;1,"Tidak valid","OK")))</f>
        <v>-</v>
      </c>
      <c r="AD82" s="30" t="str">
        <f>IF('Personal MTs'!AD82="","-",IF('Personal MTs'!AD82&gt;20000000,"Cek lagi","OK"))</f>
        <v>-</v>
      </c>
      <c r="AE82" s="30" t="str">
        <f>IF('Personal MTs'!AE82="","-",IF('Personal MTs'!AE82&gt;2,"Tidak valid",IF('Personal MTs'!AE82&lt;1,"Tidak valid","OK")))</f>
        <v>-</v>
      </c>
      <c r="AF82" s="30" t="str">
        <f>IF('Personal MTs'!AE82="",IF('Personal MTs'!AF82="","-","Harap dikosongkan"),IF('Personal MTs'!AE82=1,IF('Personal MTs'!AF82="","OK","Harap dikosongkan"),IF('Personal MTs'!AF82="","Wajib Diisi",IF('Personal MTs'!AF82&gt;8,"Tidak valid",IF('Personal MTs'!AF82&lt;1,"Tidak valid","OK")))))</f>
        <v>-</v>
      </c>
      <c r="AG82" s="53" t="str">
        <f>IF('Personal MTs'!AE82=1,IF('Personal MTs'!AG82="","OK","Harap dikosongkan"),IF('Personal MTs'!AF82="",IF('Personal MTs'!AF82="","-","Harap dikosongkan"),IF('Personal MTs'!AF82="",IF('Personal MTs'!AG82="","OK","Harap dikosongkan"),IF('Personal MTs'!AF82&lt;&gt;"",IF('Personal MTs'!AG82="","Wajib Diisi",IF(LEN('Personal MTs'!AG82)&lt;&gt;8,"Tidak valid","OK"))))))</f>
        <v>-</v>
      </c>
      <c r="AH82" s="30" t="str">
        <f>IF('Personal MTs'!AH82="","-",IF('Personal MTs'!AH82&gt;2,"Tidak valid",IF('Personal MTs'!AH82&lt;1,"Tidak valid","OK")))</f>
        <v>-</v>
      </c>
      <c r="AI82" s="30" t="str">
        <f>IF('Personal MTs'!AI82="","-",IF('Personal MTs'!AI82&gt;5,"Tidak valid",IF('Personal MTs'!AI82&lt;1,"Tidak valid","OK")))</f>
        <v>-</v>
      </c>
      <c r="AJ82" s="30" t="str">
        <f>IF('Personal MTs'!AH82="",IF('Personal MTs'!AJ82="","-","Kolom AA Wajib Diisi"),IF('Personal MTs'!AH82=1,IF('Personal MTs'!AJ82="","Wajib Diisi",IF(VALUE('Personal MTs'!AJ82)&gt;0,IF(VALUE('Personal MTs'!AJ82)&lt;34,"OK","Tidak valid"))),IF('Personal MTs'!AH82&gt;1,IF('Personal MTs'!AJ82="","OK","Harap dikosongkan"))))</f>
        <v>-</v>
      </c>
      <c r="AK82" s="30" t="str">
        <f>IF('Personal MTs'!AH82&amp;'Personal MTs'!AJ82&amp;'Personal MTs'!AK82="","-",IF(VALUE('Personal MTs'!AH82&amp;'Personal MTs'!AJ82&amp;'Personal MTs'!AK82)=2,"OK",IF('Personal MTs'!AJ82="",IF(VALUE('Personal MTs'!AK82)&gt;0,"Harap dikosongkan","-"),IF('Personal MTs'!AJ82&lt;&gt;"",IF(VALUE('Personal MTs'!AK82)&gt;0,IF(VALUE('Personal MTs'!AK82)&gt;50,"Cek lagi","OK"),"Wajib Diisi")))))</f>
        <v>-</v>
      </c>
      <c r="AL82" s="30" t="str">
        <f>IF('Personal MTs'!AH82="",IF('Personal MTs'!AL82="","-","Kolom Z Wajib Diisi"),IF('Personal MTs'!AH82=2,IF('Personal MTs'!AL82="","Wajib Diisi",IF(VALUE('Personal MTs'!AL82)&gt;0,IF(VALUE('Personal MTs'!AL82)&lt;9,"OK","Tidak valid"))),IF('Personal MTs'!AH82=1,IF('Personal MTs'!AL82="","OK","Harap dikosongkan"))))</f>
        <v>-</v>
      </c>
      <c r="AM82" s="30" t="str">
        <f>IF('Personal MTs'!AM82="","-",IF('Personal MTs'!AM82&gt;8,"Tidak valid","OK"))</f>
        <v>-</v>
      </c>
      <c r="AN82" s="30" t="str">
        <f>IF('Personal MTs'!AM82="",IF('Personal MTs'!AN82="","-",IF('Personal MTs'!AN82&lt;&gt;"","Kolom AC Wajib Diisi","OK")),IF('Personal MTs'!AM82&lt;&gt;"",IF('Personal MTs'!AN82="","Wajib Diisi",IF(VALUE('Personal MTs'!AN82)&gt;24,"Cek lagi","OK"))))</f>
        <v>-</v>
      </c>
      <c r="AO82" s="30" t="str">
        <f>IF('Personal MTs'!AO82="","-",IF('Personal MTs'!AO82&gt;8,"Tidak valid","OK"))</f>
        <v>-</v>
      </c>
      <c r="AP82" s="53" t="str">
        <f>IF('Personal MTs'!AO82="",IF('Personal MTs'!AP82="","-","Harap dikosongkan"),IF('Personal MTs'!AO82&lt;&gt;"",IF('Personal MTs'!AP82="","Wajib Diisi",IF(LEN('Personal MTs'!AP82)&lt;&gt;8,"Tidak valid","OK"))))</f>
        <v>-</v>
      </c>
      <c r="AQ82" s="30" t="str">
        <f>IF('Personal MTs'!AO82="",IF('Personal MTs'!AQ82="","-","Kolom AG Wajib Diisi"),IF('Personal MTs'!AO82&lt;9,IF('Personal MTs'!AQ82="","Wajib Diisi",IF(VALUE('Personal MTs'!AQ82)&lt;34,IF(VALUE('Personal MTs'!AQ82)&gt;0,"OK","Tidak valid")))))</f>
        <v>-</v>
      </c>
      <c r="AR82" s="30" t="str">
        <f>IF('Personal MTs'!AO82="",IF('Personal MTs'!AR82="","-",IF('Personal MTs'!AR82&lt;&gt;"","Kolom AG Wajib Diisi","OK")),IF('Personal MTs'!AO82&lt;&gt;"",IF('Personal MTs'!AR82="","Wajib Diisi",IF(VALUE('Personal MTs'!AR82)&gt;50,"Cek lagi","OK"))))</f>
        <v>-</v>
      </c>
      <c r="AS82" s="30" t="str">
        <f>IF('Personal MTs'!AS82="","-",IF('Personal MTs'!AS82&gt;1,"Tidak valid",IF('Personal MTs'!AS82&lt;0,"Tidak valid","OK")))</f>
        <v>-</v>
      </c>
      <c r="AT82" s="30" t="str">
        <f>IF('Personal MTs'!AS82="",IF('Personal MTs'!AT82&lt;&gt;"","Harap dikosongkan","-"),IF('Personal MTs'!AS82=0,IF('Personal MTs'!AT82&lt;&gt;"","Harap dikosongkan","OK"),IF('Personal MTs'!AT82="","Wajib Diisi",IF('Personal MTs'!AT82&gt;3,"Tidak valid",IF('Personal MTs'!AT82&lt;1,"Tidak valid","OK")))))</f>
        <v>-</v>
      </c>
      <c r="AU82" s="30" t="str">
        <f>IF('Personal MTs'!AS82="",IF('Personal MTs'!AU82&lt;&gt;"","Harap dikosongkan","-"),IF('Personal MTs'!AT82&lt;&gt;1,IF('Personal MTs'!AU82="","OK","Harap dikosongkan"),IF('Personal MTs'!AU82="","Wajib Diisi",IF('Personal MTs'!AU82&gt;2016,"Cek lagi",IF('Personal MTs'!AU82&lt;2005,"Cek lagi","OK")))))</f>
        <v>-</v>
      </c>
      <c r="AV82" s="30" t="str">
        <f>IF('Personal MTs'!AS82="",IF('Personal MTs'!AV82&lt;&gt;"","Harap dikosongkan","-"),IF('Personal MTs'!AT82&lt;&gt;1,IF('Personal MTs'!AV82="","OK","Harap dikosongkan"),IF('Personal MTs'!AV82="","Wajib Diisi",IF(VALUE('Personal MTs'!AV82)&gt;33,"Tidak valid",IF(VALUE('Personal MTs'!AV82)&lt;1,"Tidak valid","OK")))))</f>
        <v>-</v>
      </c>
      <c r="AW82" s="30" t="str">
        <f>IF('Personal MTs'!AS82="",IF('Personal MTs'!AW82="","-","Harap dikosongkan"),IF('Personal MTs'!AS82=0,IF('Personal MTs'!AW82="","OK","Harap dikosongkan"),IF('Personal MTs'!AT82="",IF('Personal MTs'!AW82="","-","Harap dikosongkan"),IF('Personal MTs'!AT82&lt;&gt;1,IF('Personal MTs'!AW82="","OK","Harap dikosongkan"),IF('Personal MTs'!AW82="","OK",IF(LEN('Personal MTs'!AW82)&lt;12,"Tidak valid",IF(LEN('Personal MTs'!AW82)&gt;14,"Tidak valid","OK")))))))</f>
        <v>-</v>
      </c>
      <c r="AX82" s="31" t="str">
        <f>IF('Personal MTs'!AS82="",IF('Personal MTs'!AX82="","-","Harap dikosongkan"),IF('Personal MTs'!AS82=0,IF('Personal MTs'!AX82="","OK","Harap dikosongkan"),IF('Personal MTs'!AT82="",IF('Personal MTs'!AX82="","-","Harap dikosongkan"),IF('Personal MTs'!AT82&lt;&gt;1,IF('Personal MTs'!AX82="","OK","Harap dikosongkan"),IF('Personal MTs'!AW82="",IF('Personal MTs'!AX82="","OK","Harap dikosongkan"),IF('Personal MTs'!AX82="","Wajib diisi",IF(LEN('Personal MTs'!AX82)&lt;5,"Cek lagi","OK")))))))</f>
        <v>-</v>
      </c>
      <c r="AY82" s="31" t="str">
        <f>IF('Personal MTs'!AS82="",IF('Personal MTs'!AY82="","-","Harap dikosongkan"),IF('Personal MTs'!AS82=0,IF('Personal MTs'!AY82="","OK","Harap dikosongkan"),IF('Personal MTs'!AT82="",IF('Personal MTs'!AY82="","-","Harap dikosongkan"),IF('Personal MTs'!AT82&lt;&gt;1,IF('Personal MTs'!AY82="","OK","Harap dikosongkan"),IF('Personal MTs'!AW82="",IF('Personal MTs'!AY82="","OK","Harap dikosongkan"),IF('Personal MTs'!AY82="","Wajib diisi",IF(VALUE(LEFT('Personal MTs'!AY82,2))&gt;31,"Tanggal tidak valid",IF(VALUE(LEFT(RIGHT('Personal MTs'!AY82,7),2))&gt;12,"Bulan tidak valid",IF(VALUE(RIGHT('Personal MTs'!AY82,4))&gt;2016,"Tahun cek lagi",IF(VALUE(RIGHT('Personal MTs'!AY82,4))&lt;2005,"Tahun cek lagi","OK"))))))))))</f>
        <v>-</v>
      </c>
      <c r="AZ82" s="30" t="str">
        <f>IF('Personal MTs'!AS82="",IF('Personal MTs'!AZ82="","-","Harap dikosongkan"),IF('Personal MTs'!AS82=0,IF('Personal MTs'!AZ82="","OK","Harap dikosongkan"),IF('Personal MTs'!AT82="",IF('Personal MTs'!AZ82="","-","Harap dikosongkan"),IF('Personal MTs'!AT82&lt;&gt;1,IF('Personal MTs'!AZ82="","OK","Harap dikosongkan"),IF('Personal MTs'!AW82="",IF('Personal MTs'!AZ82="","OK","Harap dikosongkan"),IF('Personal MTs'!AW82&lt;&gt;"",IF('Personal MTs'!AZ82="","Wajib diisi",IF('Personal MTs'!AZ82&gt;1,"Tidak valid","OK"))))))))</f>
        <v>-</v>
      </c>
      <c r="BA82" s="30" t="str">
        <f>IF('Personal MTs'!AS82="",IF('Personal MTs'!BA82="","-","Harap dikosongkan"),IF('Personal MTs'!AS82=0,IF('Personal MTs'!BA82="","OK","Harap dikosongkan"),IF('Personal MTs'!AT82="",IF('Personal MTs'!BA82="","-","Harap dikosongkan"),IF('Personal MTs'!AT82&lt;&gt;1,IF('Personal MTs'!BA82="","OK","Harap dikosongkan"),IF('Personal MTs'!AZ82=0,IF('Personal MTs'!BA82="","OK","Harap dikosongkan"),IF('Personal MTs'!AZ82=1,IF('Personal MTs'!BA82="","Wajib diisi",IF('Personal MTs'!AZ82="",IF('Personal MTs'!BA82="","-","Harap dikosongkan"),IF('Personal MTs'!AZ82=0,IF('Personal MTs'!BA82="","OK","Harap dikosongkan"),IF('Personal MTs'!BA82="","Wajib diisi",IF('Personal MTs'!BA82&gt;2016,"Tidak valid",IF('Personal MTs'!BA82&lt;2005,"Tidak valid",IF('Personal MTs'!BA82&gt;'Personal MTs'!BA82,"Cek lagi","OK")))))))))))))</f>
        <v>-</v>
      </c>
      <c r="BB82" s="30" t="str">
        <f>IF('Personal MTs'!AS82="",IF('Personal MTs'!BB82="","-","Harap dikosongkan"),IF('Personal MTs'!AS82=0,IF('Personal MTs'!BB82="","OK","Harap dikosongkan"),IF('Personal MTs'!AT82="",IF('Personal MTs'!BB82="","-","Harap dikosongkan"),IF('Personal MTs'!AT82&lt;&gt;1,IF('Personal MTs'!BB82="","OK","Harap dikosongkan"),IF('Personal MTs'!AZ82=0,IF('Personal MTs'!BB82="","OK","Harap dikosongkan"),IF('Personal MTs'!AZ82=1,IF('Personal MTs'!BB82="","Wajib diisi",IF('Personal MTs'!AZ82="",IF('Personal MTs'!BB82="","-","Harap dikosongkan"),IF('Personal MTs'!AZ82=0,IF('Personal MTs'!BB82="","OK","Harap dikosongkan"),IF('Personal MTs'!BB82="","Wajib diisi",IF('Personal MTs'!BB82&gt;20000000,"Cek lagi",IF('Personal MTs'!BB82&lt;100000,"Cek lagi","OK"))))))))))))</f>
        <v>-</v>
      </c>
      <c r="BC82" s="30" t="str">
        <f>IF('Personal MTs'!BC82="","-",IF('Personal MTs'!BC82&gt;1,"Tidak valid","OK"))</f>
        <v>-</v>
      </c>
      <c r="BD82" s="30" t="str">
        <f>IF('Personal MTs'!BC82="",IF('Personal MTs'!BD82="","-","Harap dikosongkan"),IF('Personal MTs'!BC82=0,IF('Personal MTs'!BD82="","OK","Harap dikosongkan"),IF('Personal MTs'!BD82="","Wajib Diisi",IF('Personal MTs'!BD82&gt;2016,"Tidak valid",IF('Personal MTs'!BD82&lt;2005,"Tidak valid","OK")))))</f>
        <v>-</v>
      </c>
      <c r="BE82" s="30" t="str">
        <f>IF('Personal MTs'!BC82="",IF('Personal MTs'!BE82="","-","Harap dikosongkan"),IF('Personal MTs'!BC82=0,IF('Personal MTs'!BE82="","OK","Harap dikosongkan"),IF('Personal MTs'!BE82="","Wajib Diisi",IF('Personal MTs'!BE82&gt;2000000,"Cek lagi",IF('Personal MTs'!BE82&lt;50000,"Cek lagi","OK")))))</f>
        <v>-</v>
      </c>
      <c r="BF82" s="30" t="str">
        <f>IF('Personal MTs'!BF82="","-",IF('Personal MTs'!BF82&gt;1,"Tidak valid","OK"))</f>
        <v>-</v>
      </c>
      <c r="BG82" s="30" t="str">
        <f>IF('Personal MTs'!BF82="",IF('Personal MTs'!BG82&lt;&gt;"","Harap dikosongkan","-"),IF('Personal MTs'!BF82=0,IF('Personal MTs'!BG82&lt;&gt;"","Harap dikosongkan","OK"),IF('Personal MTs'!BG82="","Wajib Diisi",IF('Personal MTs'!BG82&gt;4,"Tidak valid",IF('Personal MTs'!BG82&lt;1,"Tidak valid","OK")))))</f>
        <v>-</v>
      </c>
      <c r="BH82" s="30" t="str">
        <f>IF('Personal MTs'!BF82="",IF('Personal MTs'!BH82&lt;&gt;"","Harap dikosongkan","-"),IF('Personal MTs'!BF82=0,IF('Personal MTs'!BH82&lt;&gt;"","Harap dikosongkan","OK"),IF('Personal MTs'!BH82="","Wajib Diisi",IF('Personal MTs'!BH82&gt;4,"Tidak valid",IF('Personal MTs'!BH82&lt;1,"Tidak valid","OK")))))</f>
        <v>-</v>
      </c>
      <c r="BI82" s="30" t="str">
        <f>IF('Personal MTs'!BF82="",IF('Personal MTs'!BI82&lt;&gt;"","Harap dikosongkan","-"),IF('Personal MTs'!BF82=0,IF('Personal MTs'!BI82&lt;&gt;"","Harap dikosongkan","OK"),IF('Personal MTs'!BI82="","Wajib Diisi",IF('Personal MTs'!BI82&gt;2015,"Tidak valid",IF('Personal MTs'!BI82&lt;1980,"Tidak valid","OK")))))</f>
        <v>-</v>
      </c>
      <c r="BJ82" s="30" t="str">
        <f>IF('Personal MTs'!BJ82="","-",IF('Personal MTs'!BJ82&gt;1,"Tidak valid","OK"))</f>
        <v>-</v>
      </c>
      <c r="BK82" s="30" t="str">
        <f>IF('Personal MTs'!BJ82="",IF('Personal MTs'!BK82&lt;&gt;"","Kolom BJ harus diisi","-"),IF('Personal MTs'!BJ82=0,IF('Personal MTs'!BK82&lt;&gt;"","Harap dikosongkan","OK"),IF('Personal MTs'!BK82="","Wajib Diisi",IF('Personal MTs'!BK82&gt;2016,"Tidak valid",IF('Personal MTs'!BK82&lt;1980,"Tidak valid","OK")))))</f>
        <v>-</v>
      </c>
      <c r="BL82" s="30" t="str">
        <f>IF('Personal MTs'!BL82="","-",IF('Personal MTs'!BL82&gt;1,"Tidak valid","OK"))</f>
        <v>-</v>
      </c>
      <c r="BM82" s="30" t="str">
        <f>IF('Personal MTs'!BL82="",IF('Personal MTs'!BM82&lt;&gt;"","Kolom BL harus diisi","-"),IF('Personal MTs'!BL82=0,IF('Personal MTs'!BM82&lt;&gt;"","Harap dikosongkan","OK"),IF('Personal MTs'!BM82="","Wajib Diisi",IF('Personal MTs'!BM82&gt;2016,"Tidak valid",IF('Personal MTs'!BM82&lt;1980,"Tidak valid","OK")))))</f>
        <v>-</v>
      </c>
      <c r="BN82" s="30" t="str">
        <f>IF('Personal MTs'!BN82="","-",IF('Personal MTs'!BN82&gt;1,"Tidak valid","OK"))</f>
        <v>-</v>
      </c>
      <c r="BO82" s="30" t="str">
        <f>IF('Personal MTs'!BN82="",IF('Personal MTs'!BO82&lt;&gt;"","Kolom BN harus diisi","-"),IF('Personal MTs'!BN82=0,IF('Personal MTs'!BO82&lt;&gt;"","Harap dikosongkan","OK"),IF('Personal MTs'!BO82="","Wajib Diisi",IF('Personal MTs'!BO82&gt;2016,"Tidak valid",IF('Personal MTs'!BO82&lt;1980,"Tidak valid","OK")))))</f>
        <v>-</v>
      </c>
      <c r="BP82" s="30" t="str">
        <f>IF('Personal MTs'!BP82="","-",IF('Personal MTs'!BP82&gt;1,"Tidak valid","OK"))</f>
        <v>-</v>
      </c>
      <c r="BQ82" s="30" t="str">
        <f>IF('Personal MTs'!BP82="",IF('Personal MTs'!BQ82&lt;&gt;"","Kolom BP harus diisi","-"),IF('Personal MTs'!BP82=0,IF('Personal MTs'!BQ82&lt;&gt;"","Harap dikosongkan","OK"),IF('Personal MTs'!BQ82="","Wajib Diisi",IF('Personal MTs'!BQ82&gt;2016,"Tidak valid",IF('Personal MTs'!BQ82&lt;1980,"Tidak valid","OK")))))</f>
        <v>-</v>
      </c>
      <c r="BR82" s="30" t="str">
        <f>IF('Personal MTs'!BR82="","-",IF('Personal MTs'!BR82&gt;1,"Tidak valid","OK"))</f>
        <v>-</v>
      </c>
      <c r="BS82" s="30" t="str">
        <f>IF('Personal MTs'!BR82="",IF('Personal MTs'!BS82&lt;&gt;"","Kolom BR harus diisi","-"),IF('Personal MTs'!BR82=0,IF('Personal MTs'!BS82&lt;&gt;"","Harap dikosongkan","OK"),IF('Personal MTs'!BS82="","Wajib Diisi",IF('Personal MTs'!BS82&gt;2016,"Tidak valid",IF('Personal MTs'!BS82&lt;1980,"Tidak valid","OK")))))</f>
        <v>-</v>
      </c>
      <c r="BT82" s="30" t="str">
        <f>IF('Personal MTs'!BT82="","-",IF(LEN('Personal MTs'!BT82)&lt;5,"Cek lagi","OK"))</f>
        <v>-</v>
      </c>
      <c r="BU82" s="30" t="str">
        <f>IF('Personal MTs'!BU82="","-",IF(LEN('Personal MTs'!BU82)&lt;4,"Cek lagi","OK"))</f>
        <v>-</v>
      </c>
      <c r="BV82" s="30" t="str">
        <f>IF('Personal MTs'!BV82="","-",IF(LEN('Personal MTs'!BV82)&lt;4,"Cek lagi","OK"))</f>
        <v>-</v>
      </c>
      <c r="BW82" s="30" t="str">
        <f>IF('Personal MTs'!BW82="","-",IF(LEN('Personal MTs'!BW82)&lt;4,"Cek lagi","OK"))</f>
        <v>-</v>
      </c>
      <c r="BX82" s="30" t="str">
        <f>IF('Personal MTs'!BX82="","-",IF(LEN('Personal MTs'!BX82)&lt;4,"Cek lagi","OK"))</f>
        <v>-</v>
      </c>
      <c r="BY82" s="30" t="str">
        <f>IF('Personal MTs'!BY82="","-",IF(LEN('Personal MTs'!BY82)&lt;&gt;5,"Tidak valid","OK"))</f>
        <v>-</v>
      </c>
      <c r="BZ82" s="30" t="str">
        <f>IF('Personal MTs'!BZ82="","-",IF('Personal MTs'!BZ82&gt;5,"Tidak valid",IF('Personal MTs'!BZ82&lt;1,"Tidak valid","OK")))</f>
        <v>-</v>
      </c>
      <c r="CA82" s="30" t="str">
        <f>IF('Personal MTs'!CA82="","-",IF('Personal MTs'!CA82&gt;8,"Tidak valid",IF('Personal MTs'!CA82&lt;1,"Tidak valid","OK")))</f>
        <v>-</v>
      </c>
      <c r="CB82" s="30" t="str">
        <f>IF('Personal MTs'!CB82="","-",IF(LEN('Personal MTs'!CB82)&lt;9,"Cek lagi",IF(LEN('Personal MTs'!CB82)&gt;14,"Cek lagi","OK")))</f>
        <v>-</v>
      </c>
      <c r="CC82" s="103" t="str">
        <f>IF('Personal MTs'!CC82="","-",IF('Personal MTs'!CC82&gt;6,"Tidak valid",IF('Personal MTs'!CC82&lt;1,"Tidak valid","OK")))</f>
        <v>-</v>
      </c>
      <c r="CD82" s="103" t="str">
        <f>IF('Personal MTs'!CD82="","-",IF('Personal MTs'!CD82&gt;6,"Tidak valid",IF('Personal MTs'!CD82&lt;1,"Tidak valid","OK")))</f>
        <v>-</v>
      </c>
      <c r="CE82" s="103" t="str">
        <f>IF('Personal MTs'!S82="","-",IF('Personal MTs'!S82&lt;6,IF('Personal MTs'!CE82="","OK","Cek lagi Kolom S"),IF(AND('Personal MTs'!S82&lt;6,'Personal MTs'!CE82&lt;&gt;""),"Harap Dikosongkan",IF(AND('Personal MTs'!S82&lt;6,'Personal MTs'!CE82=""),"-",IF(AND('Personal MTs'!S82&gt;5,'Personal MTs'!CE82=""),"Wajib Diisi",IF(OR(AND('Personal MTs'!S82&gt;5,'Personal MTs'!CE82&lt;"01"),AND('Personal MTs'!S82&gt;5,'Personal MTs'!CE82&gt;"18")),"Tidak Valid","OK"))))))</f>
        <v>-</v>
      </c>
      <c r="CF82" s="103" t="str">
        <f>IF('Personal MTs'!S82="","-",IF('Personal MTs'!S82&lt;6,IF('Personal MTs'!CF82="","OK","Cek lagi Kolom S"),IF(AND('Personal MTs'!S82&lt;6,'Personal MTs'!CF82&lt;&gt;""),"Harap Dikosongkan",IF(AND('Personal MTs'!S82&lt;6,'Personal MTs'!CF82=""),"-",IF(AND('Personal MTs'!S82&gt;5,'Personal MTs'!CF82=""),"Wajib Diisi","OK")))))</f>
        <v>-</v>
      </c>
      <c r="CG82" s="103" t="str">
        <f>IF('Personal MTs'!S82="","-",IF('Personal MTs'!S82&lt;6,IF('Personal MTs'!CG82="","OK","Cek lagi Kolom S"),IF(AND('Personal MTs'!S82&lt;6,'Personal MTs'!CG82&lt;&gt;""),"Harap Dikosongkan",IF(AND('Personal MTs'!S82&lt;6,'Personal MTs'!CG82=""),"-",IF(AND('Personal MTs'!S82&gt;5,'Personal MTs'!CG82=""),"Wajib Diisi",IF(OR(AND('Personal MTs'!S82&gt;5,'Personal MTs'!CG82&lt;1980),AND('Personal MTs'!S82&gt;5,'Personal MTs'!CG82&gt;2016)),"Cek lagi","OK"))))))</f>
        <v>-</v>
      </c>
      <c r="CH82" s="103" t="str">
        <f>IF('Personal MTs'!S82="","-",IF('Personal MTs'!S82&lt;8,IF('Personal MTs'!CH82="","OK","Cek lagi Kolom S"),IF(AND('Personal MTs'!S82&lt;8,'Personal MTs'!CH82&lt;&gt;""),"Harap Dikosongkan",IF(AND('Personal MTs'!S82&lt;8,'Personal MTs'!CH82=""),"-",IF(AND('Personal MTs'!S82&gt;7,'Personal MTs'!CH82=""),"Wajib Diisi",IF(OR(AND('Personal MTs'!S82&gt;7,'Personal MTs'!CH82&lt;"01"),AND('Personal MTs'!S82&gt;7,'Personal MTs'!CH82&gt;"18")),"Tidak Valid","OK"))))))</f>
        <v>-</v>
      </c>
      <c r="CI82" s="103" t="str">
        <f>IF('Personal MTs'!S82="","-",IF('Personal MTs'!S82&lt;8,IF('Personal MTs'!CI82="","OK","Cek lagi Kolom S"),IF(AND('Personal MTs'!S82&lt;8,'Personal MTs'!CI82&lt;&gt;""),"Harap Dikosongkan",IF(AND('Personal MTs'!S82&lt;8,'Personal MTs'!CI82=""),"-",IF(AND('Personal MTs'!S82&gt;7,'Personal MTs'!CI82=""),"Wajib Diisi","OK")))))</f>
        <v>-</v>
      </c>
      <c r="CJ82" s="103" t="str">
        <f>IF('Personal MTs'!S82="","-",IF('Personal MTs'!S82&lt;8,IF('Personal MTs'!CJ82="","OK","Cek lagi Kolom S"),IF(AND('Personal MTs'!S82&lt;8,'Personal MTs'!CJ82&lt;&gt;""),"Harap Dikosongkan",IF(AND('Personal MTs'!S82&lt;8,'Personal MTs'!CJ82=""),"-",IF(AND('Personal MTs'!S82&gt;7,'Personal MTs'!CJ82=""),"Wajib Diisi",IF(OR(AND('Personal MTs'!S82&gt;7,'Personal MTs'!CJ82&lt;1980),AND('Personal MTs'!S82&gt;7,'Personal MTs'!CJ82&gt;2016)),"Cek lagi","OK"))))))</f>
        <v>-</v>
      </c>
      <c r="CK82" s="103" t="str">
        <f>IF('Personal MTs'!S82="","-",IF('Personal MTs'!S82&lt;9,IF('Personal MTs'!CK82="","OK","Cek lagi Kolom S"),IF(AND('Personal MTs'!S82&lt;9,'Personal MTs'!CK82&lt;&gt;""),"Harap Dikosongkan",IF(AND('Personal MTs'!S82&lt;9,'Personal MTs'!CK82=""),"-",IF(AND('Personal MTs'!S82&gt;8,'Personal MTs'!CK82=""),"Wajib Diisi",IF(OR(AND('Personal MTs'!S82&gt;8,'Personal MTs'!CK82&lt;"01"),AND('Personal MTs'!S82&gt;8,'Personal MTs'!CK82&gt;"18")),"Tidak Valid","OK"))))))</f>
        <v>-</v>
      </c>
      <c r="CL82" s="103" t="str">
        <f>IF('Personal MTs'!S82="","-",IF('Personal MTs'!S82&lt;9,IF('Personal MTs'!CL82="","OK","Cek lagi Kolom S"),IF(AND('Personal MTs'!S82&lt;9,'Personal MTs'!CL82&lt;&gt;""),"Harap Dikosongkan",IF(AND('Personal MTs'!S82&lt;9,'Personal MTs'!CL82=""),"-",IF(AND('Personal MTs'!S82&gt;8,'Personal MTs'!CL82=""),"Wajib Diisi","OK")))))</f>
        <v>-</v>
      </c>
      <c r="CM82" s="103" t="str">
        <f>IF('Personal MTs'!S82="","-",IF('Personal MTs'!S82&lt;9,IF('Personal MTs'!CM82="","OK","Cek lagi Kolom S"),IF(AND('Personal MTs'!S82&lt;9,'Personal MTs'!CM82&lt;&gt;""),"Harap Dikosongkan",IF(AND('Personal MTs'!S82&lt;9,'Personal MTs'!CM82=""),"-",IF(AND('Personal MTs'!S82&gt;8,'Personal MTs'!CM82=""),"Wajib Diisi",IF(OR(AND('Personal MTs'!S82&gt;8,'Personal MTs'!CM82&lt;1980),AND('Personal MTs'!S82&gt;8,'Personal MTs'!CM82&gt;2016)),"Cek lagi","OK"))))))</f>
        <v>-</v>
      </c>
      <c r="CN82" s="103" t="str">
        <f>IF(AND('Personal MTs'!AH82=1,'Personal MTs'!U82=2,'Personal MTs'!AC82=1),IF(AND('Personal MTs'!AH82=1,'Personal MTs'!U82=2,'Personal MTs'!AC82=1,'Personal MTs'!CN82=""),"Wajib Diisi",IF(AND('Personal MTs'!AH82=1,'Personal MTs'!U82=2,'Personal MTs'!AC82=1,'Personal MTs'!CN82&lt;&gt;""),"OK","-")),IF('Personal MTs'!CN82&lt;&gt;"","Harap Dikosongkan","-"))</f>
        <v>-</v>
      </c>
      <c r="CO82" s="103" t="str">
        <f>IF(AND('Personal MTs'!AH82=1,'Personal MTs'!U82=2,'Personal MTs'!AC82=1),IF('Personal MTs'!CO82="","Wajib Diisi",IF(VALUE(RIGHT('Personal MTs'!CO82,4))&gt;2016,"Tahun cek lagi",IF(VALUE(RIGHT('Personal MTs'!CO82,4))&lt;1961,"Tahun cek lagi","OK"))),IF('Personal MTs'!CO82&lt;&gt;"","Harap dikosongkan","-"))</f>
        <v>-</v>
      </c>
      <c r="CP82" s="103" t="str">
        <f>IF(AND('Personal MTs'!AH82=1,'Personal MTs'!U82=2,'Personal MTs'!AC82=1,'Personal MTs'!V82=1),IF(AND('Personal MTs'!AH82=1,'Personal MTs'!U82=2,'Personal MTs'!AC82=1,'Personal MTs'!CP82="",,'Personal MTs'!V82=1),"Wajib Diisi",IF(AND('Personal MTs'!AH82=1,'Personal MTs'!U82=2,'Personal MTs'!AC82=1,'Personal MTs'!CP82&lt;&gt;"",'Personal MTs'!V82=1),"OK","-")),IF('Personal MTs'!CP82&lt;&gt;"","Harap Dikosongkan","-"))</f>
        <v>-</v>
      </c>
      <c r="CQ82" s="103" t="str">
        <f>IF(AND('Personal MTs'!AH82=1,'Personal MTs'!U82=2,'Personal MTs'!AC82=1,'Personal MTs'!V82=1),IF('Personal MTs'!CQ82="","Wajib Diisi",IF(VALUE(RIGHT('Personal MTs'!CQ82,4))&gt;2016,"Tahun cek lagi",IF(VALUE(RIGHT('Personal MTs'!CQ82,4))&lt;2006,"Tahun cek lagi","OK"))),IF('Personal MTs'!CQ82&lt;&gt;"","Harap dikosongkan","-"))</f>
        <v>-</v>
      </c>
      <c r="CR82" s="103" t="str">
        <f>IF(AND('Personal MTs'!AS82="",'Personal MTs'!CR82=""),"-",IF(AND('Personal MTs'!AS82=0,'Personal MTs'!CR82=""),"OK",IF(AND('Personal MTs'!AS82=1,'Personal MTs'!CR82=""),"Wajib Diisi",IF('Personal MTs'!AS82="",IF('Personal MTs'!CR82&lt;&gt;"","Harap dikosongkan","-"),IF('Personal MTs'!AS82&gt;1,IF('Personal MTs'!CR82="","-","Harap dikosongkan"),IF('Personal MTs'!CR82="","-",IF(LEN('Personal MTs'!CR82)&gt;54,"Tidak valid",IF(LEN('Personal MTs'!CR82)&lt;2,"Tidak valid",IF(VALUE('Personal MTs'!CR82)&lt;0,"Cek lagi","OK")))))))))</f>
        <v>-</v>
      </c>
      <c r="CS82" s="103" t="str">
        <f>IF(AND('Personal MTs'!AS82="",'Personal MTs'!CS82=""),"-",IF(AND('Personal MTs'!AS82=0,'Personal MTs'!CS82=""),"OK",IF(AND('Personal MTs'!AS82=1,'Personal MTs'!CS82=""),"Wajib Diisi",IF(OR('Personal MTs'!AS82="",'Personal MTs'!AS82=0),IF('Personal MTs'!CS82&lt;&gt;"","Harap dikosongkan","-"),IF('Personal MTs'!AS82&gt;1,IF('Personal MTs'!CS82="","-","Harap dikosongkan"),IF('Personal MTs'!CS82="","-",IF(('Personal MTs'!CS82)&gt;6,"Tidak Valid",IF(('Personal MTs'!CS82)&lt;1,"Tidak Valid",IF(VALUE('Personal MTs'!CS82)&lt;0,"Cek lagi","OK")))))))))</f>
        <v>-</v>
      </c>
      <c r="CT82" s="103" t="str">
        <f>IF(AND('Personal MTs'!AS82="",'Personal MTs'!CT82=""),"-",IF(AND('Personal MTs'!AS82=0,'Personal MTs'!CT82=""),"OK",IF(AND('Personal MTs'!AT82=1,'Personal MTs'!CT82=""),"Wajib Diisi",IF(AND('Personal MTs'!AT82&gt;1,'Personal MTs'!CT82=""),"OK",IF(AND('Personal MTs'!AT82&lt;&gt;1,'Personal MTs'!CT82&lt;&gt;""),"Harap Dikosongkan",IF(AND('Personal MTs'!AT82=1,'Personal MTs'!CT82&lt;&gt;""),IF(VALUE(RIGHT('Personal MTs'!CT82,4))&gt;2016,"Tahun cek lagi",IF(VALUE(RIGHT('Personal MTs'!CT82,4))&lt;2006,"Tahun cek lagi","OK")),"-"))))))</f>
        <v>-</v>
      </c>
      <c r="CU82" s="103" t="str">
        <f>IF(AND('Personal MTs'!AS82="",'Personal MTs'!CU82=""),"-",IF(AND('Personal MTs'!AS82=0,'Personal MTs'!CU82=""),"OK",IF(AND('Personal MTs'!AT82=1,'Personal MTs'!CU82=""),"Wajib Diisi",IF(AND('Personal MTs'!AT82&gt;1,'Personal MTs'!CT82=""),"OK",IF(AND('Personal MTs'!AT82&lt;&gt;1,'Personal MTs'!CU82&lt;&gt;""),"Harap Dikosongkan",IF(AND('Personal MTs'!AT82=1,'Personal MTs'!CU82&lt;&gt;""),IF(LEN('Personal MTs'!CU82)&gt;54,"Tidak Valid",IF(LEN('Personal MTs'!CU82)&lt;2,"Tidak Valid","OK")),"-"))))))</f>
        <v>-</v>
      </c>
      <c r="CV82" s="103" t="str">
        <f>IF(AND('Personal MTs'!AS82="",'Personal MTs'!CV82=""),"-",IF(AND('Personal MTs'!AS82=0,'Personal MTs'!CV82=""),"OK",IF(AND('Personal MTs'!AT82=1,'Personal MTs'!CV82=""),"Wajib Diisi",IF(AND('Personal MTs'!AT82&gt;1,'Personal MTs'!CV82=""),"OK",IF(AND('Personal MTs'!AT82&lt;&gt;1,'Personal MTs'!CV82&lt;&gt;""),"Harap Dikosongkan",IF(AND('Personal MTs'!AT82=1,'Personal MTs'!CV82&lt;&gt;""),IF(VALUE(RIGHT('Personal MTs'!CV82,4))&gt;2016,"Tahun cek lagi",IF(VALUE(RIGHT('Personal MTs'!CV82,4))&lt;2006,"Tahun cek lagi","OK")),"-"))))))</f>
        <v>-</v>
      </c>
      <c r="CW82" s="103" t="str">
        <f>IF(AND('Personal MTs'!AS82="",'Personal MTs'!CW82=""),"-",IF(AND('Personal MTs'!AS82=0,'Personal MTs'!CW82=""),"OK",IF(AND('Personal MTs'!AS82=1,'Personal MTs'!CW82=""),"Wajib Diisi",IF(AND('Personal MTs'!AS82&lt;&gt;1,'Personal MTs'!CW82&lt;&gt;""),"Harap Dikosongkan",IF(AND('Personal MTs'!AS82=1,'Personal MTs'!CW82&lt;&gt;""),IF(LEN('Personal MTs'!CW82)&gt;3,"Tidak Valid",IF(LEN('Personal MTs'!CW82)&lt;3,"Tidak Valid","OK")),"-")))))</f>
        <v>-</v>
      </c>
      <c r="CX82" s="103" t="str">
        <f>IF(AND('Personal MTs'!AS82="",'Personal MTs'!CX82=""),"-",IF(AND('Personal MTs'!AS82=0,'Personal MTs'!CX82=""),"OK",IF(AND('Personal MTs'!AS82=1,'Personal MTs'!CX82=""),"Wajib Diisi",IF(AND('Personal MTs'!AS82&lt;&gt;1,'Personal MTs'!CX82&lt;&gt;""),"Harap Dikosongkan",IF(AND('Personal MTs'!AS82=1,'Personal MTs'!CX82&lt;&gt;""),"OK","-")))))</f>
        <v>-</v>
      </c>
    </row>
    <row r="83" spans="1:102" s="23" customFormat="1" ht="15" customHeight="1">
      <c r="A83" s="30" t="str">
        <f>IF('Personal MTs'!A83="","-",IF(LEN('Personal MTs'!A83)&lt;&gt;12,"Tidak valid","OK"))</f>
        <v>-</v>
      </c>
      <c r="B83" s="30" t="str">
        <f>IF('Personal MTs'!B83="","-",IF(LEN('Personal MTs'!B83)&lt;&gt;8,"Tidak valid","OK"))</f>
        <v>-</v>
      </c>
      <c r="C83" s="31" t="str">
        <f>IF('Personal MTs'!C83="","-",IF(LEN('Personal MTs'!C83)&lt;5,"Cek lagi","OK"))</f>
        <v>-</v>
      </c>
      <c r="D83" s="30" t="str">
        <f>IF('Personal MTs'!D83="","-",IF('Personal MTs'!D83="MTsN","OK",IF('Personal MTs'!D83="MTsS","OK","Tidak valid")))</f>
        <v>-</v>
      </c>
      <c r="E83" s="30" t="str">
        <f>IF('Personal MTs'!E83="","-",IF(LEN('Personal MTs'!E83)&lt;5,"Cek lagi","OK"))</f>
        <v>-</v>
      </c>
      <c r="F83" s="30" t="str">
        <f>IF('Personal MTs'!F83="","-",IF(LEN('Personal MTs'!F83)&lt;4,"Cek lagi","OK"))</f>
        <v>-</v>
      </c>
      <c r="G83" s="30" t="str">
        <f>IF('Personal MTs'!G83="","-",IF(LEN('Personal MTs'!G83)&lt;4,"Cek lagi","OK"))</f>
        <v>-</v>
      </c>
      <c r="H83" s="30" t="str">
        <f>IF('Personal MTs'!H83="","-",IF(LEN('Personal MTs'!H83)&lt;4,"Cek lagi","OK"))</f>
        <v>-</v>
      </c>
      <c r="I83" s="30" t="str">
        <f>IF('Personal MTs'!I83="","-",IF(LEN('Personal MTs'!I83)&lt;4,"Cek lagi","OK"))</f>
        <v>-</v>
      </c>
      <c r="J83" s="30" t="str">
        <f>IF('Personal MTs'!J83="","-",IF(LEN('Personal MTs'!J83)&lt;&gt;5,"Tidak valid","OK"))</f>
        <v>-</v>
      </c>
      <c r="K83" s="30" t="str">
        <f>IF('Personal MTs'!K83="","-",IF(LEN('Personal MTs'!K83)&lt;&gt;18,"Tidak valid",IF(VALUE('Personal MTs'!K83)&lt;0,"Cek lagi","OK")))</f>
        <v>-</v>
      </c>
      <c r="L83" s="30" t="str">
        <f>IF('Personal MTs'!L83="","-",IF(LEN('Personal MTs'!L83)&lt;&gt;16,"Tidak valid","OK"))</f>
        <v>-</v>
      </c>
      <c r="M83" s="30" t="str">
        <f>IF('Personal MTs'!M83="","-",IF(LEN('Personal MTs'!M83)&lt;4,"Cek lagi","OK"))</f>
        <v>-</v>
      </c>
      <c r="N83" s="30" t="str">
        <f>IF('Personal MTs'!N83="","-",IF(LEN('Personal MTs'!N83)&lt;16,"Tidak valid","OK"))</f>
        <v>-</v>
      </c>
      <c r="O83" s="30" t="str">
        <f>IF('Personal MTs'!O83="","-",IF(LEN('Personal MTs'!O83)&lt;4,"Cek lagi","OK"))</f>
        <v>-</v>
      </c>
      <c r="P83" s="31" t="str">
        <f>IF('Personal MTs'!P83="","-",IF(VALUE(LEFT('Personal MTs'!P83,2))&gt;31,"Tanggal tidak valid",IF(VALUE(LEFT(RIGHT('Personal MTs'!P83,7),2))&gt;12,"Bulan tidak valid",IF(VALUE(RIGHT('Personal MTs'!P83,4))&gt;2000,"Umur terlalu muda",IF(VALUE(RIGHT('Personal MTs'!P83,4))&lt;1945,"Umur terlalu tua","OK")))))</f>
        <v>-</v>
      </c>
      <c r="Q83" s="30" t="str">
        <f>IF('Personal MTs'!Q83="","-",IF('Personal MTs'!Q83="L","OK",IF('Personal MTs'!Q83="P","OK","Tidak valid")))</f>
        <v>-</v>
      </c>
      <c r="R83" s="30" t="str">
        <f>IF('Personal MTs'!R83="","-",IF(LEN('Personal MTs'!R83)&lt;4,"Cek lagi","OK"))</f>
        <v>-</v>
      </c>
      <c r="S83" s="30" t="str">
        <f>IF('Personal MTs'!S83="","-",IF('Personal MTs'!S83&gt;9,"Tidak valid","OK"))</f>
        <v>-</v>
      </c>
      <c r="T83" s="30" t="str">
        <f>IF('Personal MTs'!S83="","-",IF('Personal MTs'!S83&gt;2,IF('Personal MTs'!T83="","Wajib Diisi",IF(VALUE('Personal MTs'!T83)&gt;18,"Tidak valid","OK")),IF('Personal MTs'!S83&lt;3,IF('Personal MTs'!T83="","OK","Harap dikosongkan"))))</f>
        <v>-</v>
      </c>
      <c r="U83" s="30" t="str">
        <f>IF('Personal MTs'!U83="","-",IF('Personal MTs'!U83&gt;2,"Tidak valid",IF('Personal MTs'!U83&lt;1,"Tidak valid","OK")))</f>
        <v>-</v>
      </c>
      <c r="V83" s="30" t="str">
        <f>IF('Personal MTs'!U83="",IF('Personal MTs'!V83="","-","Tidak valid"),IF('Personal MTs'!U83=2,IF('Personal MTs'!V83="","Wajib Diisi",IF(VALUE('Personal MTs'!V83)&gt;1,"Tidak valid","OK")),IF('Personal MTs'!U83=1,IF('Personal MTs'!V83="","OK","Harap dikosongkan"))))</f>
        <v>-</v>
      </c>
      <c r="W83" s="31" t="str">
        <f>IF('Personal MTs'!U83=1,"OK",IF('Personal MTs'!V83="",IF('Personal MTs'!W83&lt;&gt;"","Harap dikosongkan","-"),IF('Personal MTs'!V83=0,IF('Personal MTs'!W83&lt;&gt;"","Harap dikosongkan","OK"),IF('Personal MTs'!W83="","Wajib Diisi",IF(VALUE(LEFT('Personal MTs'!W83,2))&gt;31,"Tanggal tidak valid",IF(VALUE(LEFT(RIGHT('Personal MTs'!W83,7),2))&gt;12,"Bulan tidak valid",IF(VALUE(RIGHT('Personal MTs'!W83,4))&gt;2016,"Tahun cek lagi",IF(VALUE(RIGHT('Personal MTs'!W83,4))&lt;1990,"Tahun cek lagi","OK"))))))))</f>
        <v>-</v>
      </c>
      <c r="X83" s="30" t="str">
        <f>IF('Personal MTs'!U83="","-",IF('Personal MTs'!U83=1,IF('Personal MTs'!X83="","Wajib Diisi",IF(VALUE(LEFT('Personal MTs'!X83,2))&gt;14,"Tidak valid","OK")),IF('Personal MTs'!U83=2,(IF('Personal MTs'!V83&lt;1,IF('Personal MTs'!X83="","OK","Harap dikosongkan"),IF('Personal MTs'!X83="","Wajib Diisi",IF(VALUE(LEFT('Personal MTs'!X83,2))&gt;14,"Tidak valid","OK")))))))</f>
        <v>-</v>
      </c>
      <c r="Y83" s="31" t="str">
        <f>IF('Personal MTs'!U83="","-",IF('Personal MTs'!U83=2,"OK",IF('Personal MTs'!U83=1,IF('Personal MTs'!Y83="","Wajib Diisi",IF('Personal MTs'!Y83="","-",IF(VALUE(LEFT('Personal MTs'!Y83,2))&gt;31,"Tanggal tidak valid",IF(VALUE(LEFT(RIGHT('Personal MTs'!Y83,7),2))&gt;12,"Bulan tidak valid",IF(VALUE(RIGHT('Personal MTs'!Y83,4))&gt;2016,"Tahun cek lagi",IF(VALUE(RIGHT('Personal MTs'!Y83,4))&lt;1960,"Tahun cek lagi","OK")))))))))</f>
        <v>-</v>
      </c>
      <c r="Z83" s="31" t="str">
        <f>IF('Personal MTs'!Z83="","-",IF(VALUE(LEFT('Personal MTs'!Z83,2))&gt;31,"Tanggal tidak valid",IF(VALUE(LEFT(RIGHT('Personal MTs'!Z83,7),2))&gt;12,"Bulan tidak valid",IF(VALUE(RIGHT('Personal MTs'!Z83,4))&gt;2016,"Tahun cek lagi",IF(VALUE(RIGHT('Personal MTs'!Z83,4))&lt;1960,"Tahun cek lagi","OK")))))</f>
        <v>-</v>
      </c>
      <c r="AA83" s="31" t="str">
        <f>IF('Personal MTs'!AA83="","-",IF(VALUE(LEFT('Personal MTs'!AA83,2))&gt;31,"Tanggal tidak valid",IF(VALUE(LEFT(RIGHT('Personal MTs'!AA83,7),2))&gt;12,"Bulan tidak valid",IF(VALUE(RIGHT('Personal MTs'!AA83,4))&gt;2016,"Tahun cek lagi",IF(VALUE(RIGHT('Personal MTs'!AA83,4))&lt;1960,"Tahun cek lagi","OK")))))</f>
        <v>-</v>
      </c>
      <c r="AB83" s="30" t="str">
        <f>IF('Personal MTs'!AB83="","-",IF('Personal MTs'!AB83&gt;6,"Tidak valid",IF('Personal MTs'!AB83&lt;1,"Tidak valid","OK")))</f>
        <v>-</v>
      </c>
      <c r="AC83" s="30" t="str">
        <f>IF('Personal MTs'!AC83="","-",IF('Personal MTs'!AC83&gt;4,"Tidak valid",IF('Personal MTs'!AC83&lt;1,"Tidak valid","OK")))</f>
        <v>-</v>
      </c>
      <c r="AD83" s="30" t="str">
        <f>IF('Personal MTs'!AD83="","-",IF('Personal MTs'!AD83&gt;20000000,"Cek lagi","OK"))</f>
        <v>-</v>
      </c>
      <c r="AE83" s="30" t="str">
        <f>IF('Personal MTs'!AE83="","-",IF('Personal MTs'!AE83&gt;2,"Tidak valid",IF('Personal MTs'!AE83&lt;1,"Tidak valid","OK")))</f>
        <v>-</v>
      </c>
      <c r="AF83" s="30" t="str">
        <f>IF('Personal MTs'!AE83="",IF('Personal MTs'!AF83="","-","Harap dikosongkan"),IF('Personal MTs'!AE83=1,IF('Personal MTs'!AF83="","OK","Harap dikosongkan"),IF('Personal MTs'!AF83="","Wajib Diisi",IF('Personal MTs'!AF83&gt;8,"Tidak valid",IF('Personal MTs'!AF83&lt;1,"Tidak valid","OK")))))</f>
        <v>-</v>
      </c>
      <c r="AG83" s="53" t="str">
        <f>IF('Personal MTs'!AE83=1,IF('Personal MTs'!AG83="","OK","Harap dikosongkan"),IF('Personal MTs'!AF83="",IF('Personal MTs'!AF83="","-","Harap dikosongkan"),IF('Personal MTs'!AF83="",IF('Personal MTs'!AG83="","OK","Harap dikosongkan"),IF('Personal MTs'!AF83&lt;&gt;"",IF('Personal MTs'!AG83="","Wajib Diisi",IF(LEN('Personal MTs'!AG83)&lt;&gt;8,"Tidak valid","OK"))))))</f>
        <v>-</v>
      </c>
      <c r="AH83" s="30" t="str">
        <f>IF('Personal MTs'!AH83="","-",IF('Personal MTs'!AH83&gt;2,"Tidak valid",IF('Personal MTs'!AH83&lt;1,"Tidak valid","OK")))</f>
        <v>-</v>
      </c>
      <c r="AI83" s="30" t="str">
        <f>IF('Personal MTs'!AI83="","-",IF('Personal MTs'!AI83&gt;5,"Tidak valid",IF('Personal MTs'!AI83&lt;1,"Tidak valid","OK")))</f>
        <v>-</v>
      </c>
      <c r="AJ83" s="30" t="str">
        <f>IF('Personal MTs'!AH83="",IF('Personal MTs'!AJ83="","-","Kolom AA Wajib Diisi"),IF('Personal MTs'!AH83=1,IF('Personal MTs'!AJ83="","Wajib Diisi",IF(VALUE('Personal MTs'!AJ83)&gt;0,IF(VALUE('Personal MTs'!AJ83)&lt;34,"OK","Tidak valid"))),IF('Personal MTs'!AH83&gt;1,IF('Personal MTs'!AJ83="","OK","Harap dikosongkan"))))</f>
        <v>-</v>
      </c>
      <c r="AK83" s="30" t="str">
        <f>IF('Personal MTs'!AH83&amp;'Personal MTs'!AJ83&amp;'Personal MTs'!AK83="","-",IF(VALUE('Personal MTs'!AH83&amp;'Personal MTs'!AJ83&amp;'Personal MTs'!AK83)=2,"OK",IF('Personal MTs'!AJ83="",IF(VALUE('Personal MTs'!AK83)&gt;0,"Harap dikosongkan","-"),IF('Personal MTs'!AJ83&lt;&gt;"",IF(VALUE('Personal MTs'!AK83)&gt;0,IF(VALUE('Personal MTs'!AK83)&gt;50,"Cek lagi","OK"),"Wajib Diisi")))))</f>
        <v>-</v>
      </c>
      <c r="AL83" s="30" t="str">
        <f>IF('Personal MTs'!AH83="",IF('Personal MTs'!AL83="","-","Kolom Z Wajib Diisi"),IF('Personal MTs'!AH83=2,IF('Personal MTs'!AL83="","Wajib Diisi",IF(VALUE('Personal MTs'!AL83)&gt;0,IF(VALUE('Personal MTs'!AL83)&lt;9,"OK","Tidak valid"))),IF('Personal MTs'!AH83=1,IF('Personal MTs'!AL83="","OK","Harap dikosongkan"))))</f>
        <v>-</v>
      </c>
      <c r="AM83" s="30" t="str">
        <f>IF('Personal MTs'!AM83="","-",IF('Personal MTs'!AM83&gt;8,"Tidak valid","OK"))</f>
        <v>-</v>
      </c>
      <c r="AN83" s="30" t="str">
        <f>IF('Personal MTs'!AM83="",IF('Personal MTs'!AN83="","-",IF('Personal MTs'!AN83&lt;&gt;"","Kolom AC Wajib Diisi","OK")),IF('Personal MTs'!AM83&lt;&gt;"",IF('Personal MTs'!AN83="","Wajib Diisi",IF(VALUE('Personal MTs'!AN83)&gt;24,"Cek lagi","OK"))))</f>
        <v>-</v>
      </c>
      <c r="AO83" s="30" t="str">
        <f>IF('Personal MTs'!AO83="","-",IF('Personal MTs'!AO83&gt;8,"Tidak valid","OK"))</f>
        <v>-</v>
      </c>
      <c r="AP83" s="53" t="str">
        <f>IF('Personal MTs'!AO83="",IF('Personal MTs'!AP83="","-","Harap dikosongkan"),IF('Personal MTs'!AO83&lt;&gt;"",IF('Personal MTs'!AP83="","Wajib Diisi",IF(LEN('Personal MTs'!AP83)&lt;&gt;8,"Tidak valid","OK"))))</f>
        <v>-</v>
      </c>
      <c r="AQ83" s="30" t="str">
        <f>IF('Personal MTs'!AO83="",IF('Personal MTs'!AQ83="","-","Kolom AG Wajib Diisi"),IF('Personal MTs'!AO83&lt;9,IF('Personal MTs'!AQ83="","Wajib Diisi",IF(VALUE('Personal MTs'!AQ83)&lt;34,IF(VALUE('Personal MTs'!AQ83)&gt;0,"OK","Tidak valid")))))</f>
        <v>-</v>
      </c>
      <c r="AR83" s="30" t="str">
        <f>IF('Personal MTs'!AO83="",IF('Personal MTs'!AR83="","-",IF('Personal MTs'!AR83&lt;&gt;"","Kolom AG Wajib Diisi","OK")),IF('Personal MTs'!AO83&lt;&gt;"",IF('Personal MTs'!AR83="","Wajib Diisi",IF(VALUE('Personal MTs'!AR83)&gt;50,"Cek lagi","OK"))))</f>
        <v>-</v>
      </c>
      <c r="AS83" s="30" t="str">
        <f>IF('Personal MTs'!AS83="","-",IF('Personal MTs'!AS83&gt;1,"Tidak valid",IF('Personal MTs'!AS83&lt;0,"Tidak valid","OK")))</f>
        <v>-</v>
      </c>
      <c r="AT83" s="30" t="str">
        <f>IF('Personal MTs'!AS83="",IF('Personal MTs'!AT83&lt;&gt;"","Harap dikosongkan","-"),IF('Personal MTs'!AS83=0,IF('Personal MTs'!AT83&lt;&gt;"","Harap dikosongkan","OK"),IF('Personal MTs'!AT83="","Wajib Diisi",IF('Personal MTs'!AT83&gt;3,"Tidak valid",IF('Personal MTs'!AT83&lt;1,"Tidak valid","OK")))))</f>
        <v>-</v>
      </c>
      <c r="AU83" s="30" t="str">
        <f>IF('Personal MTs'!AS83="",IF('Personal MTs'!AU83&lt;&gt;"","Harap dikosongkan","-"),IF('Personal MTs'!AT83&lt;&gt;1,IF('Personal MTs'!AU83="","OK","Harap dikosongkan"),IF('Personal MTs'!AU83="","Wajib Diisi",IF('Personal MTs'!AU83&gt;2016,"Cek lagi",IF('Personal MTs'!AU83&lt;2005,"Cek lagi","OK")))))</f>
        <v>-</v>
      </c>
      <c r="AV83" s="30" t="str">
        <f>IF('Personal MTs'!AS83="",IF('Personal MTs'!AV83&lt;&gt;"","Harap dikosongkan","-"),IF('Personal MTs'!AT83&lt;&gt;1,IF('Personal MTs'!AV83="","OK","Harap dikosongkan"),IF('Personal MTs'!AV83="","Wajib Diisi",IF(VALUE('Personal MTs'!AV83)&gt;33,"Tidak valid",IF(VALUE('Personal MTs'!AV83)&lt;1,"Tidak valid","OK")))))</f>
        <v>-</v>
      </c>
      <c r="AW83" s="30" t="str">
        <f>IF('Personal MTs'!AS83="",IF('Personal MTs'!AW83="","-","Harap dikosongkan"),IF('Personal MTs'!AS83=0,IF('Personal MTs'!AW83="","OK","Harap dikosongkan"),IF('Personal MTs'!AT83="",IF('Personal MTs'!AW83="","-","Harap dikosongkan"),IF('Personal MTs'!AT83&lt;&gt;1,IF('Personal MTs'!AW83="","OK","Harap dikosongkan"),IF('Personal MTs'!AW83="","OK",IF(LEN('Personal MTs'!AW83)&lt;12,"Tidak valid",IF(LEN('Personal MTs'!AW83)&gt;14,"Tidak valid","OK")))))))</f>
        <v>-</v>
      </c>
      <c r="AX83" s="31" t="str">
        <f>IF('Personal MTs'!AS83="",IF('Personal MTs'!AX83="","-","Harap dikosongkan"),IF('Personal MTs'!AS83=0,IF('Personal MTs'!AX83="","OK","Harap dikosongkan"),IF('Personal MTs'!AT83="",IF('Personal MTs'!AX83="","-","Harap dikosongkan"),IF('Personal MTs'!AT83&lt;&gt;1,IF('Personal MTs'!AX83="","OK","Harap dikosongkan"),IF('Personal MTs'!AW83="",IF('Personal MTs'!AX83="","OK","Harap dikosongkan"),IF('Personal MTs'!AX83="","Wajib diisi",IF(LEN('Personal MTs'!AX83)&lt;5,"Cek lagi","OK")))))))</f>
        <v>-</v>
      </c>
      <c r="AY83" s="31" t="str">
        <f>IF('Personal MTs'!AS83="",IF('Personal MTs'!AY83="","-","Harap dikosongkan"),IF('Personal MTs'!AS83=0,IF('Personal MTs'!AY83="","OK","Harap dikosongkan"),IF('Personal MTs'!AT83="",IF('Personal MTs'!AY83="","-","Harap dikosongkan"),IF('Personal MTs'!AT83&lt;&gt;1,IF('Personal MTs'!AY83="","OK","Harap dikosongkan"),IF('Personal MTs'!AW83="",IF('Personal MTs'!AY83="","OK","Harap dikosongkan"),IF('Personal MTs'!AY83="","Wajib diisi",IF(VALUE(LEFT('Personal MTs'!AY83,2))&gt;31,"Tanggal tidak valid",IF(VALUE(LEFT(RIGHT('Personal MTs'!AY83,7),2))&gt;12,"Bulan tidak valid",IF(VALUE(RIGHT('Personal MTs'!AY83,4))&gt;2016,"Tahun cek lagi",IF(VALUE(RIGHT('Personal MTs'!AY83,4))&lt;2005,"Tahun cek lagi","OK"))))))))))</f>
        <v>-</v>
      </c>
      <c r="AZ83" s="30" t="str">
        <f>IF('Personal MTs'!AS83="",IF('Personal MTs'!AZ83="","-","Harap dikosongkan"),IF('Personal MTs'!AS83=0,IF('Personal MTs'!AZ83="","OK","Harap dikosongkan"),IF('Personal MTs'!AT83="",IF('Personal MTs'!AZ83="","-","Harap dikosongkan"),IF('Personal MTs'!AT83&lt;&gt;1,IF('Personal MTs'!AZ83="","OK","Harap dikosongkan"),IF('Personal MTs'!AW83="",IF('Personal MTs'!AZ83="","OK","Harap dikosongkan"),IF('Personal MTs'!AW83&lt;&gt;"",IF('Personal MTs'!AZ83="","Wajib diisi",IF('Personal MTs'!AZ83&gt;1,"Tidak valid","OK"))))))))</f>
        <v>-</v>
      </c>
      <c r="BA83" s="30" t="str">
        <f>IF('Personal MTs'!AS83="",IF('Personal MTs'!BA83="","-","Harap dikosongkan"),IF('Personal MTs'!AS83=0,IF('Personal MTs'!BA83="","OK","Harap dikosongkan"),IF('Personal MTs'!AT83="",IF('Personal MTs'!BA83="","-","Harap dikosongkan"),IF('Personal MTs'!AT83&lt;&gt;1,IF('Personal MTs'!BA83="","OK","Harap dikosongkan"),IF('Personal MTs'!AZ83=0,IF('Personal MTs'!BA83="","OK","Harap dikosongkan"),IF('Personal MTs'!AZ83=1,IF('Personal MTs'!BA83="","Wajib diisi",IF('Personal MTs'!AZ83="",IF('Personal MTs'!BA83="","-","Harap dikosongkan"),IF('Personal MTs'!AZ83=0,IF('Personal MTs'!BA83="","OK","Harap dikosongkan"),IF('Personal MTs'!BA83="","Wajib diisi",IF('Personal MTs'!BA83&gt;2016,"Tidak valid",IF('Personal MTs'!BA83&lt;2005,"Tidak valid",IF('Personal MTs'!BA83&gt;'Personal MTs'!BA83,"Cek lagi","OK")))))))))))))</f>
        <v>-</v>
      </c>
      <c r="BB83" s="30" t="str">
        <f>IF('Personal MTs'!AS83="",IF('Personal MTs'!BB83="","-","Harap dikosongkan"),IF('Personal MTs'!AS83=0,IF('Personal MTs'!BB83="","OK","Harap dikosongkan"),IF('Personal MTs'!AT83="",IF('Personal MTs'!BB83="","-","Harap dikosongkan"),IF('Personal MTs'!AT83&lt;&gt;1,IF('Personal MTs'!BB83="","OK","Harap dikosongkan"),IF('Personal MTs'!AZ83=0,IF('Personal MTs'!BB83="","OK","Harap dikosongkan"),IF('Personal MTs'!AZ83=1,IF('Personal MTs'!BB83="","Wajib diisi",IF('Personal MTs'!AZ83="",IF('Personal MTs'!BB83="","-","Harap dikosongkan"),IF('Personal MTs'!AZ83=0,IF('Personal MTs'!BB83="","OK","Harap dikosongkan"),IF('Personal MTs'!BB83="","Wajib diisi",IF('Personal MTs'!BB83&gt;20000000,"Cek lagi",IF('Personal MTs'!BB83&lt;100000,"Cek lagi","OK"))))))))))))</f>
        <v>-</v>
      </c>
      <c r="BC83" s="30" t="str">
        <f>IF('Personal MTs'!BC83="","-",IF('Personal MTs'!BC83&gt;1,"Tidak valid","OK"))</f>
        <v>-</v>
      </c>
      <c r="BD83" s="30" t="str">
        <f>IF('Personal MTs'!BC83="",IF('Personal MTs'!BD83="","-","Harap dikosongkan"),IF('Personal MTs'!BC83=0,IF('Personal MTs'!BD83="","OK","Harap dikosongkan"),IF('Personal MTs'!BD83="","Wajib Diisi",IF('Personal MTs'!BD83&gt;2016,"Tidak valid",IF('Personal MTs'!BD83&lt;2005,"Tidak valid","OK")))))</f>
        <v>-</v>
      </c>
      <c r="BE83" s="30" t="str">
        <f>IF('Personal MTs'!BC83="",IF('Personal MTs'!BE83="","-","Harap dikosongkan"),IF('Personal MTs'!BC83=0,IF('Personal MTs'!BE83="","OK","Harap dikosongkan"),IF('Personal MTs'!BE83="","Wajib Diisi",IF('Personal MTs'!BE83&gt;2000000,"Cek lagi",IF('Personal MTs'!BE83&lt;50000,"Cek lagi","OK")))))</f>
        <v>-</v>
      </c>
      <c r="BF83" s="30" t="str">
        <f>IF('Personal MTs'!BF83="","-",IF('Personal MTs'!BF83&gt;1,"Tidak valid","OK"))</f>
        <v>-</v>
      </c>
      <c r="BG83" s="30" t="str">
        <f>IF('Personal MTs'!BF83="",IF('Personal MTs'!BG83&lt;&gt;"","Harap dikosongkan","-"),IF('Personal MTs'!BF83=0,IF('Personal MTs'!BG83&lt;&gt;"","Harap dikosongkan","OK"),IF('Personal MTs'!BG83="","Wajib Diisi",IF('Personal MTs'!BG83&gt;4,"Tidak valid",IF('Personal MTs'!BG83&lt;1,"Tidak valid","OK")))))</f>
        <v>-</v>
      </c>
      <c r="BH83" s="30" t="str">
        <f>IF('Personal MTs'!BF83="",IF('Personal MTs'!BH83&lt;&gt;"","Harap dikosongkan","-"),IF('Personal MTs'!BF83=0,IF('Personal MTs'!BH83&lt;&gt;"","Harap dikosongkan","OK"),IF('Personal MTs'!BH83="","Wajib Diisi",IF('Personal MTs'!BH83&gt;4,"Tidak valid",IF('Personal MTs'!BH83&lt;1,"Tidak valid","OK")))))</f>
        <v>-</v>
      </c>
      <c r="BI83" s="30" t="str">
        <f>IF('Personal MTs'!BF83="",IF('Personal MTs'!BI83&lt;&gt;"","Harap dikosongkan","-"),IF('Personal MTs'!BF83=0,IF('Personal MTs'!BI83&lt;&gt;"","Harap dikosongkan","OK"),IF('Personal MTs'!BI83="","Wajib Diisi",IF('Personal MTs'!BI83&gt;2015,"Tidak valid",IF('Personal MTs'!BI83&lt;1980,"Tidak valid","OK")))))</f>
        <v>-</v>
      </c>
      <c r="BJ83" s="30" t="str">
        <f>IF('Personal MTs'!BJ83="","-",IF('Personal MTs'!BJ83&gt;1,"Tidak valid","OK"))</f>
        <v>-</v>
      </c>
      <c r="BK83" s="30" t="str">
        <f>IF('Personal MTs'!BJ83="",IF('Personal MTs'!BK83&lt;&gt;"","Kolom BJ harus diisi","-"),IF('Personal MTs'!BJ83=0,IF('Personal MTs'!BK83&lt;&gt;"","Harap dikosongkan","OK"),IF('Personal MTs'!BK83="","Wajib Diisi",IF('Personal MTs'!BK83&gt;2016,"Tidak valid",IF('Personal MTs'!BK83&lt;1980,"Tidak valid","OK")))))</f>
        <v>-</v>
      </c>
      <c r="BL83" s="30" t="str">
        <f>IF('Personal MTs'!BL83="","-",IF('Personal MTs'!BL83&gt;1,"Tidak valid","OK"))</f>
        <v>-</v>
      </c>
      <c r="BM83" s="30" t="str">
        <f>IF('Personal MTs'!BL83="",IF('Personal MTs'!BM83&lt;&gt;"","Kolom BL harus diisi","-"),IF('Personal MTs'!BL83=0,IF('Personal MTs'!BM83&lt;&gt;"","Harap dikosongkan","OK"),IF('Personal MTs'!BM83="","Wajib Diisi",IF('Personal MTs'!BM83&gt;2016,"Tidak valid",IF('Personal MTs'!BM83&lt;1980,"Tidak valid","OK")))))</f>
        <v>-</v>
      </c>
      <c r="BN83" s="30" t="str">
        <f>IF('Personal MTs'!BN83="","-",IF('Personal MTs'!BN83&gt;1,"Tidak valid","OK"))</f>
        <v>-</v>
      </c>
      <c r="BO83" s="30" t="str">
        <f>IF('Personal MTs'!BN83="",IF('Personal MTs'!BO83&lt;&gt;"","Kolom BN harus diisi","-"),IF('Personal MTs'!BN83=0,IF('Personal MTs'!BO83&lt;&gt;"","Harap dikosongkan","OK"),IF('Personal MTs'!BO83="","Wajib Diisi",IF('Personal MTs'!BO83&gt;2016,"Tidak valid",IF('Personal MTs'!BO83&lt;1980,"Tidak valid","OK")))))</f>
        <v>-</v>
      </c>
      <c r="BP83" s="30" t="str">
        <f>IF('Personal MTs'!BP83="","-",IF('Personal MTs'!BP83&gt;1,"Tidak valid","OK"))</f>
        <v>-</v>
      </c>
      <c r="BQ83" s="30" t="str">
        <f>IF('Personal MTs'!BP83="",IF('Personal MTs'!BQ83&lt;&gt;"","Kolom BP harus diisi","-"),IF('Personal MTs'!BP83=0,IF('Personal MTs'!BQ83&lt;&gt;"","Harap dikosongkan","OK"),IF('Personal MTs'!BQ83="","Wajib Diisi",IF('Personal MTs'!BQ83&gt;2016,"Tidak valid",IF('Personal MTs'!BQ83&lt;1980,"Tidak valid","OK")))))</f>
        <v>-</v>
      </c>
      <c r="BR83" s="30" t="str">
        <f>IF('Personal MTs'!BR83="","-",IF('Personal MTs'!BR83&gt;1,"Tidak valid","OK"))</f>
        <v>-</v>
      </c>
      <c r="BS83" s="30" t="str">
        <f>IF('Personal MTs'!BR83="",IF('Personal MTs'!BS83&lt;&gt;"","Kolom BR harus diisi","-"),IF('Personal MTs'!BR83=0,IF('Personal MTs'!BS83&lt;&gt;"","Harap dikosongkan","OK"),IF('Personal MTs'!BS83="","Wajib Diisi",IF('Personal MTs'!BS83&gt;2016,"Tidak valid",IF('Personal MTs'!BS83&lt;1980,"Tidak valid","OK")))))</f>
        <v>-</v>
      </c>
      <c r="BT83" s="30" t="str">
        <f>IF('Personal MTs'!BT83="","-",IF(LEN('Personal MTs'!BT83)&lt;5,"Cek lagi","OK"))</f>
        <v>-</v>
      </c>
      <c r="BU83" s="30" t="str">
        <f>IF('Personal MTs'!BU83="","-",IF(LEN('Personal MTs'!BU83)&lt;4,"Cek lagi","OK"))</f>
        <v>-</v>
      </c>
      <c r="BV83" s="30" t="str">
        <f>IF('Personal MTs'!BV83="","-",IF(LEN('Personal MTs'!BV83)&lt;4,"Cek lagi","OK"))</f>
        <v>-</v>
      </c>
      <c r="BW83" s="30" t="str">
        <f>IF('Personal MTs'!BW83="","-",IF(LEN('Personal MTs'!BW83)&lt;4,"Cek lagi","OK"))</f>
        <v>-</v>
      </c>
      <c r="BX83" s="30" t="str">
        <f>IF('Personal MTs'!BX83="","-",IF(LEN('Personal MTs'!BX83)&lt;4,"Cek lagi","OK"))</f>
        <v>-</v>
      </c>
      <c r="BY83" s="30" t="str">
        <f>IF('Personal MTs'!BY83="","-",IF(LEN('Personal MTs'!BY83)&lt;&gt;5,"Tidak valid","OK"))</f>
        <v>-</v>
      </c>
      <c r="BZ83" s="30" t="str">
        <f>IF('Personal MTs'!BZ83="","-",IF('Personal MTs'!BZ83&gt;5,"Tidak valid",IF('Personal MTs'!BZ83&lt;1,"Tidak valid","OK")))</f>
        <v>-</v>
      </c>
      <c r="CA83" s="30" t="str">
        <f>IF('Personal MTs'!CA83="","-",IF('Personal MTs'!CA83&gt;8,"Tidak valid",IF('Personal MTs'!CA83&lt;1,"Tidak valid","OK")))</f>
        <v>-</v>
      </c>
      <c r="CB83" s="30" t="str">
        <f>IF('Personal MTs'!CB83="","-",IF(LEN('Personal MTs'!CB83)&lt;9,"Cek lagi",IF(LEN('Personal MTs'!CB83)&gt;14,"Cek lagi","OK")))</f>
        <v>-</v>
      </c>
      <c r="CC83" s="103" t="str">
        <f>IF('Personal MTs'!CC83="","-",IF('Personal MTs'!CC83&gt;6,"Tidak valid",IF('Personal MTs'!CC83&lt;1,"Tidak valid","OK")))</f>
        <v>-</v>
      </c>
      <c r="CD83" s="103" t="str">
        <f>IF('Personal MTs'!CD83="","-",IF('Personal MTs'!CD83&gt;6,"Tidak valid",IF('Personal MTs'!CD83&lt;1,"Tidak valid","OK")))</f>
        <v>-</v>
      </c>
      <c r="CE83" s="103" t="str">
        <f>IF('Personal MTs'!S83="","-",IF('Personal MTs'!S83&lt;6,IF('Personal MTs'!CE83="","OK","Cek lagi Kolom S"),IF(AND('Personal MTs'!S83&lt;6,'Personal MTs'!CE83&lt;&gt;""),"Harap Dikosongkan",IF(AND('Personal MTs'!S83&lt;6,'Personal MTs'!CE83=""),"-",IF(AND('Personal MTs'!S83&gt;5,'Personal MTs'!CE83=""),"Wajib Diisi",IF(OR(AND('Personal MTs'!S83&gt;5,'Personal MTs'!CE83&lt;"01"),AND('Personal MTs'!S83&gt;5,'Personal MTs'!CE83&gt;"18")),"Tidak Valid","OK"))))))</f>
        <v>-</v>
      </c>
      <c r="CF83" s="103" t="str">
        <f>IF('Personal MTs'!S83="","-",IF('Personal MTs'!S83&lt;6,IF('Personal MTs'!CF83="","OK","Cek lagi Kolom S"),IF(AND('Personal MTs'!S83&lt;6,'Personal MTs'!CF83&lt;&gt;""),"Harap Dikosongkan",IF(AND('Personal MTs'!S83&lt;6,'Personal MTs'!CF83=""),"-",IF(AND('Personal MTs'!S83&gt;5,'Personal MTs'!CF83=""),"Wajib Diisi","OK")))))</f>
        <v>-</v>
      </c>
      <c r="CG83" s="103" t="str">
        <f>IF('Personal MTs'!S83="","-",IF('Personal MTs'!S83&lt;6,IF('Personal MTs'!CG83="","OK","Cek lagi Kolom S"),IF(AND('Personal MTs'!S83&lt;6,'Personal MTs'!CG83&lt;&gt;""),"Harap Dikosongkan",IF(AND('Personal MTs'!S83&lt;6,'Personal MTs'!CG83=""),"-",IF(AND('Personal MTs'!S83&gt;5,'Personal MTs'!CG83=""),"Wajib Diisi",IF(OR(AND('Personal MTs'!S83&gt;5,'Personal MTs'!CG83&lt;1980),AND('Personal MTs'!S83&gt;5,'Personal MTs'!CG83&gt;2016)),"Cek lagi","OK"))))))</f>
        <v>-</v>
      </c>
      <c r="CH83" s="103" t="str">
        <f>IF('Personal MTs'!S83="","-",IF('Personal MTs'!S83&lt;8,IF('Personal MTs'!CH83="","OK","Cek lagi Kolom S"),IF(AND('Personal MTs'!S83&lt;8,'Personal MTs'!CH83&lt;&gt;""),"Harap Dikosongkan",IF(AND('Personal MTs'!S83&lt;8,'Personal MTs'!CH83=""),"-",IF(AND('Personal MTs'!S83&gt;7,'Personal MTs'!CH83=""),"Wajib Diisi",IF(OR(AND('Personal MTs'!S83&gt;7,'Personal MTs'!CH83&lt;"01"),AND('Personal MTs'!S83&gt;7,'Personal MTs'!CH83&gt;"18")),"Tidak Valid","OK"))))))</f>
        <v>-</v>
      </c>
      <c r="CI83" s="103" t="str">
        <f>IF('Personal MTs'!S83="","-",IF('Personal MTs'!S83&lt;8,IF('Personal MTs'!CI83="","OK","Cek lagi Kolom S"),IF(AND('Personal MTs'!S83&lt;8,'Personal MTs'!CI83&lt;&gt;""),"Harap Dikosongkan",IF(AND('Personal MTs'!S83&lt;8,'Personal MTs'!CI83=""),"-",IF(AND('Personal MTs'!S83&gt;7,'Personal MTs'!CI83=""),"Wajib Diisi","OK")))))</f>
        <v>-</v>
      </c>
      <c r="CJ83" s="103" t="str">
        <f>IF('Personal MTs'!S83="","-",IF('Personal MTs'!S83&lt;8,IF('Personal MTs'!CJ83="","OK","Cek lagi Kolom S"),IF(AND('Personal MTs'!S83&lt;8,'Personal MTs'!CJ83&lt;&gt;""),"Harap Dikosongkan",IF(AND('Personal MTs'!S83&lt;8,'Personal MTs'!CJ83=""),"-",IF(AND('Personal MTs'!S83&gt;7,'Personal MTs'!CJ83=""),"Wajib Diisi",IF(OR(AND('Personal MTs'!S83&gt;7,'Personal MTs'!CJ83&lt;1980),AND('Personal MTs'!S83&gt;7,'Personal MTs'!CJ83&gt;2016)),"Cek lagi","OK"))))))</f>
        <v>-</v>
      </c>
      <c r="CK83" s="103" t="str">
        <f>IF('Personal MTs'!S83="","-",IF('Personal MTs'!S83&lt;9,IF('Personal MTs'!CK83="","OK","Cek lagi Kolom S"),IF(AND('Personal MTs'!S83&lt;9,'Personal MTs'!CK83&lt;&gt;""),"Harap Dikosongkan",IF(AND('Personal MTs'!S83&lt;9,'Personal MTs'!CK83=""),"-",IF(AND('Personal MTs'!S83&gt;8,'Personal MTs'!CK83=""),"Wajib Diisi",IF(OR(AND('Personal MTs'!S83&gt;8,'Personal MTs'!CK83&lt;"01"),AND('Personal MTs'!S83&gt;8,'Personal MTs'!CK83&gt;"18")),"Tidak Valid","OK"))))))</f>
        <v>-</v>
      </c>
      <c r="CL83" s="103" t="str">
        <f>IF('Personal MTs'!S83="","-",IF('Personal MTs'!S83&lt;9,IF('Personal MTs'!CL83="","OK","Cek lagi Kolom S"),IF(AND('Personal MTs'!S83&lt;9,'Personal MTs'!CL83&lt;&gt;""),"Harap Dikosongkan",IF(AND('Personal MTs'!S83&lt;9,'Personal MTs'!CL83=""),"-",IF(AND('Personal MTs'!S83&gt;8,'Personal MTs'!CL83=""),"Wajib Diisi","OK")))))</f>
        <v>-</v>
      </c>
      <c r="CM83" s="103" t="str">
        <f>IF('Personal MTs'!S83="","-",IF('Personal MTs'!S83&lt;9,IF('Personal MTs'!CM83="","OK","Cek lagi Kolom S"),IF(AND('Personal MTs'!S83&lt;9,'Personal MTs'!CM83&lt;&gt;""),"Harap Dikosongkan",IF(AND('Personal MTs'!S83&lt;9,'Personal MTs'!CM83=""),"-",IF(AND('Personal MTs'!S83&gt;8,'Personal MTs'!CM83=""),"Wajib Diisi",IF(OR(AND('Personal MTs'!S83&gt;8,'Personal MTs'!CM83&lt;1980),AND('Personal MTs'!S83&gt;8,'Personal MTs'!CM83&gt;2016)),"Cek lagi","OK"))))))</f>
        <v>-</v>
      </c>
      <c r="CN83" s="103" t="str">
        <f>IF(AND('Personal MTs'!AH83=1,'Personal MTs'!U83=2,'Personal MTs'!AC83=1),IF(AND('Personal MTs'!AH83=1,'Personal MTs'!U83=2,'Personal MTs'!AC83=1,'Personal MTs'!CN83=""),"Wajib Diisi",IF(AND('Personal MTs'!AH83=1,'Personal MTs'!U83=2,'Personal MTs'!AC83=1,'Personal MTs'!CN83&lt;&gt;""),"OK","-")),IF('Personal MTs'!CN83&lt;&gt;"","Harap Dikosongkan","-"))</f>
        <v>-</v>
      </c>
      <c r="CO83" s="103" t="str">
        <f>IF(AND('Personal MTs'!AH83=1,'Personal MTs'!U83=2,'Personal MTs'!AC83=1),IF('Personal MTs'!CO83="","Wajib Diisi",IF(VALUE(RIGHT('Personal MTs'!CO83,4))&gt;2016,"Tahun cek lagi",IF(VALUE(RIGHT('Personal MTs'!CO83,4))&lt;1961,"Tahun cek lagi","OK"))),IF('Personal MTs'!CO83&lt;&gt;"","Harap dikosongkan","-"))</f>
        <v>-</v>
      </c>
      <c r="CP83" s="103" t="str">
        <f>IF(AND('Personal MTs'!AH83=1,'Personal MTs'!U83=2,'Personal MTs'!AC83=1,'Personal MTs'!V83=1),IF(AND('Personal MTs'!AH83=1,'Personal MTs'!U83=2,'Personal MTs'!AC83=1,'Personal MTs'!CP83="",,'Personal MTs'!V83=1),"Wajib Diisi",IF(AND('Personal MTs'!AH83=1,'Personal MTs'!U83=2,'Personal MTs'!AC83=1,'Personal MTs'!CP83&lt;&gt;"",'Personal MTs'!V83=1),"OK","-")),IF('Personal MTs'!CP83&lt;&gt;"","Harap Dikosongkan","-"))</f>
        <v>-</v>
      </c>
      <c r="CQ83" s="103" t="str">
        <f>IF(AND('Personal MTs'!AH83=1,'Personal MTs'!U83=2,'Personal MTs'!AC83=1,'Personal MTs'!V83=1),IF('Personal MTs'!CQ83="","Wajib Diisi",IF(VALUE(RIGHT('Personal MTs'!CQ83,4))&gt;2016,"Tahun cek lagi",IF(VALUE(RIGHT('Personal MTs'!CQ83,4))&lt;2006,"Tahun cek lagi","OK"))),IF('Personal MTs'!CQ83&lt;&gt;"","Harap dikosongkan","-"))</f>
        <v>-</v>
      </c>
      <c r="CR83" s="103" t="str">
        <f>IF(AND('Personal MTs'!AS83="",'Personal MTs'!CR83=""),"-",IF(AND('Personal MTs'!AS83=0,'Personal MTs'!CR83=""),"OK",IF(AND('Personal MTs'!AS83=1,'Personal MTs'!CR83=""),"Wajib Diisi",IF('Personal MTs'!AS83="",IF('Personal MTs'!CR83&lt;&gt;"","Harap dikosongkan","-"),IF('Personal MTs'!AS83&gt;1,IF('Personal MTs'!CR83="","-","Harap dikosongkan"),IF('Personal MTs'!CR83="","-",IF(LEN('Personal MTs'!CR83)&gt;54,"Tidak valid",IF(LEN('Personal MTs'!CR83)&lt;2,"Tidak valid",IF(VALUE('Personal MTs'!CR83)&lt;0,"Cek lagi","OK")))))))))</f>
        <v>-</v>
      </c>
      <c r="CS83" s="103" t="str">
        <f>IF(AND('Personal MTs'!AS83="",'Personal MTs'!CS83=""),"-",IF(AND('Personal MTs'!AS83=0,'Personal MTs'!CS83=""),"OK",IF(AND('Personal MTs'!AS83=1,'Personal MTs'!CS83=""),"Wajib Diisi",IF(OR('Personal MTs'!AS83="",'Personal MTs'!AS83=0),IF('Personal MTs'!CS83&lt;&gt;"","Harap dikosongkan","-"),IF('Personal MTs'!AS83&gt;1,IF('Personal MTs'!CS83="","-","Harap dikosongkan"),IF('Personal MTs'!CS83="","-",IF(('Personal MTs'!CS83)&gt;6,"Tidak Valid",IF(('Personal MTs'!CS83)&lt;1,"Tidak Valid",IF(VALUE('Personal MTs'!CS83)&lt;0,"Cek lagi","OK")))))))))</f>
        <v>-</v>
      </c>
      <c r="CT83" s="103" t="str">
        <f>IF(AND('Personal MTs'!AS83="",'Personal MTs'!CT83=""),"-",IF(AND('Personal MTs'!AS83=0,'Personal MTs'!CT83=""),"OK",IF(AND('Personal MTs'!AT83=1,'Personal MTs'!CT83=""),"Wajib Diisi",IF(AND('Personal MTs'!AT83&gt;1,'Personal MTs'!CT83=""),"OK",IF(AND('Personal MTs'!AT83&lt;&gt;1,'Personal MTs'!CT83&lt;&gt;""),"Harap Dikosongkan",IF(AND('Personal MTs'!AT83=1,'Personal MTs'!CT83&lt;&gt;""),IF(VALUE(RIGHT('Personal MTs'!CT83,4))&gt;2016,"Tahun cek lagi",IF(VALUE(RIGHT('Personal MTs'!CT83,4))&lt;2006,"Tahun cek lagi","OK")),"-"))))))</f>
        <v>-</v>
      </c>
      <c r="CU83" s="103" t="str">
        <f>IF(AND('Personal MTs'!AS83="",'Personal MTs'!CU83=""),"-",IF(AND('Personal MTs'!AS83=0,'Personal MTs'!CU83=""),"OK",IF(AND('Personal MTs'!AT83=1,'Personal MTs'!CU83=""),"Wajib Diisi",IF(AND('Personal MTs'!AT83&gt;1,'Personal MTs'!CT83=""),"OK",IF(AND('Personal MTs'!AT83&lt;&gt;1,'Personal MTs'!CU83&lt;&gt;""),"Harap Dikosongkan",IF(AND('Personal MTs'!AT83=1,'Personal MTs'!CU83&lt;&gt;""),IF(LEN('Personal MTs'!CU83)&gt;54,"Tidak Valid",IF(LEN('Personal MTs'!CU83)&lt;2,"Tidak Valid","OK")),"-"))))))</f>
        <v>-</v>
      </c>
      <c r="CV83" s="103" t="str">
        <f>IF(AND('Personal MTs'!AS83="",'Personal MTs'!CV83=""),"-",IF(AND('Personal MTs'!AS83=0,'Personal MTs'!CV83=""),"OK",IF(AND('Personal MTs'!AT83=1,'Personal MTs'!CV83=""),"Wajib Diisi",IF(AND('Personal MTs'!AT83&gt;1,'Personal MTs'!CV83=""),"OK",IF(AND('Personal MTs'!AT83&lt;&gt;1,'Personal MTs'!CV83&lt;&gt;""),"Harap Dikosongkan",IF(AND('Personal MTs'!AT83=1,'Personal MTs'!CV83&lt;&gt;""),IF(VALUE(RIGHT('Personal MTs'!CV83,4))&gt;2016,"Tahun cek lagi",IF(VALUE(RIGHT('Personal MTs'!CV83,4))&lt;2006,"Tahun cek lagi","OK")),"-"))))))</f>
        <v>-</v>
      </c>
      <c r="CW83" s="103" t="str">
        <f>IF(AND('Personal MTs'!AS83="",'Personal MTs'!CW83=""),"-",IF(AND('Personal MTs'!AS83=0,'Personal MTs'!CW83=""),"OK",IF(AND('Personal MTs'!AS83=1,'Personal MTs'!CW83=""),"Wajib Diisi",IF(AND('Personal MTs'!AS83&lt;&gt;1,'Personal MTs'!CW83&lt;&gt;""),"Harap Dikosongkan",IF(AND('Personal MTs'!AS83=1,'Personal MTs'!CW83&lt;&gt;""),IF(LEN('Personal MTs'!CW83)&gt;3,"Tidak Valid",IF(LEN('Personal MTs'!CW83)&lt;3,"Tidak Valid","OK")),"-")))))</f>
        <v>-</v>
      </c>
      <c r="CX83" s="103" t="str">
        <f>IF(AND('Personal MTs'!AS83="",'Personal MTs'!CX83=""),"-",IF(AND('Personal MTs'!AS83=0,'Personal MTs'!CX83=""),"OK",IF(AND('Personal MTs'!AS83=1,'Personal MTs'!CX83=""),"Wajib Diisi",IF(AND('Personal MTs'!AS83&lt;&gt;1,'Personal MTs'!CX83&lt;&gt;""),"Harap Dikosongkan",IF(AND('Personal MTs'!AS83=1,'Personal MTs'!CX83&lt;&gt;""),"OK","-")))))</f>
        <v>-</v>
      </c>
    </row>
    <row r="84" spans="1:102" s="23" customFormat="1" ht="15" customHeight="1">
      <c r="A84" s="30" t="str">
        <f>IF('Personal MTs'!A84="","-",IF(LEN('Personal MTs'!A84)&lt;&gt;12,"Tidak valid","OK"))</f>
        <v>-</v>
      </c>
      <c r="B84" s="30" t="str">
        <f>IF('Personal MTs'!B84="","-",IF(LEN('Personal MTs'!B84)&lt;&gt;8,"Tidak valid","OK"))</f>
        <v>-</v>
      </c>
      <c r="C84" s="31" t="str">
        <f>IF('Personal MTs'!C84="","-",IF(LEN('Personal MTs'!C84)&lt;5,"Cek lagi","OK"))</f>
        <v>-</v>
      </c>
      <c r="D84" s="30" t="str">
        <f>IF('Personal MTs'!D84="","-",IF('Personal MTs'!D84="MTsN","OK",IF('Personal MTs'!D84="MTsS","OK","Tidak valid")))</f>
        <v>-</v>
      </c>
      <c r="E84" s="30" t="str">
        <f>IF('Personal MTs'!E84="","-",IF(LEN('Personal MTs'!E84)&lt;5,"Cek lagi","OK"))</f>
        <v>-</v>
      </c>
      <c r="F84" s="30" t="str">
        <f>IF('Personal MTs'!F84="","-",IF(LEN('Personal MTs'!F84)&lt;4,"Cek lagi","OK"))</f>
        <v>-</v>
      </c>
      <c r="G84" s="30" t="str">
        <f>IF('Personal MTs'!G84="","-",IF(LEN('Personal MTs'!G84)&lt;4,"Cek lagi","OK"))</f>
        <v>-</v>
      </c>
      <c r="H84" s="30" t="str">
        <f>IF('Personal MTs'!H84="","-",IF(LEN('Personal MTs'!H84)&lt;4,"Cek lagi","OK"))</f>
        <v>-</v>
      </c>
      <c r="I84" s="30" t="str">
        <f>IF('Personal MTs'!I84="","-",IF(LEN('Personal MTs'!I84)&lt;4,"Cek lagi","OK"))</f>
        <v>-</v>
      </c>
      <c r="J84" s="30" t="str">
        <f>IF('Personal MTs'!J84="","-",IF(LEN('Personal MTs'!J84)&lt;&gt;5,"Tidak valid","OK"))</f>
        <v>-</v>
      </c>
      <c r="K84" s="30" t="str">
        <f>IF('Personal MTs'!K84="","-",IF(LEN('Personal MTs'!K84)&lt;&gt;18,"Tidak valid",IF(VALUE('Personal MTs'!K84)&lt;0,"Cek lagi","OK")))</f>
        <v>-</v>
      </c>
      <c r="L84" s="30" t="str">
        <f>IF('Personal MTs'!L84="","-",IF(LEN('Personal MTs'!L84)&lt;&gt;16,"Tidak valid","OK"))</f>
        <v>-</v>
      </c>
      <c r="M84" s="30" t="str">
        <f>IF('Personal MTs'!M84="","-",IF(LEN('Personal MTs'!M84)&lt;4,"Cek lagi","OK"))</f>
        <v>-</v>
      </c>
      <c r="N84" s="30" t="str">
        <f>IF('Personal MTs'!N84="","-",IF(LEN('Personal MTs'!N84)&lt;16,"Tidak valid","OK"))</f>
        <v>-</v>
      </c>
      <c r="O84" s="30" t="str">
        <f>IF('Personal MTs'!O84="","-",IF(LEN('Personal MTs'!O84)&lt;4,"Cek lagi","OK"))</f>
        <v>-</v>
      </c>
      <c r="P84" s="31" t="str">
        <f>IF('Personal MTs'!P84="","-",IF(VALUE(LEFT('Personal MTs'!P84,2))&gt;31,"Tanggal tidak valid",IF(VALUE(LEFT(RIGHT('Personal MTs'!P84,7),2))&gt;12,"Bulan tidak valid",IF(VALUE(RIGHT('Personal MTs'!P84,4))&gt;2000,"Umur terlalu muda",IF(VALUE(RIGHT('Personal MTs'!P84,4))&lt;1945,"Umur terlalu tua","OK")))))</f>
        <v>-</v>
      </c>
      <c r="Q84" s="30" t="str">
        <f>IF('Personal MTs'!Q84="","-",IF('Personal MTs'!Q84="L","OK",IF('Personal MTs'!Q84="P","OK","Tidak valid")))</f>
        <v>-</v>
      </c>
      <c r="R84" s="30" t="str">
        <f>IF('Personal MTs'!R84="","-",IF(LEN('Personal MTs'!R84)&lt;4,"Cek lagi","OK"))</f>
        <v>-</v>
      </c>
      <c r="S84" s="30" t="str">
        <f>IF('Personal MTs'!S84="","-",IF('Personal MTs'!S84&gt;9,"Tidak valid","OK"))</f>
        <v>-</v>
      </c>
      <c r="T84" s="30" t="str">
        <f>IF('Personal MTs'!S84="","-",IF('Personal MTs'!S84&gt;2,IF('Personal MTs'!T84="","Wajib Diisi",IF(VALUE('Personal MTs'!T84)&gt;18,"Tidak valid","OK")),IF('Personal MTs'!S84&lt;3,IF('Personal MTs'!T84="","OK","Harap dikosongkan"))))</f>
        <v>-</v>
      </c>
      <c r="U84" s="30" t="str">
        <f>IF('Personal MTs'!U84="","-",IF('Personal MTs'!U84&gt;2,"Tidak valid",IF('Personal MTs'!U84&lt;1,"Tidak valid","OK")))</f>
        <v>-</v>
      </c>
      <c r="V84" s="30" t="str">
        <f>IF('Personal MTs'!U84="",IF('Personal MTs'!V84="","-","Tidak valid"),IF('Personal MTs'!U84=2,IF('Personal MTs'!V84="","Wajib Diisi",IF(VALUE('Personal MTs'!V84)&gt;1,"Tidak valid","OK")),IF('Personal MTs'!U84=1,IF('Personal MTs'!V84="","OK","Harap dikosongkan"))))</f>
        <v>-</v>
      </c>
      <c r="W84" s="31" t="str">
        <f>IF('Personal MTs'!U84=1,"OK",IF('Personal MTs'!V84="",IF('Personal MTs'!W84&lt;&gt;"","Harap dikosongkan","-"),IF('Personal MTs'!V84=0,IF('Personal MTs'!W84&lt;&gt;"","Harap dikosongkan","OK"),IF('Personal MTs'!W84="","Wajib Diisi",IF(VALUE(LEFT('Personal MTs'!W84,2))&gt;31,"Tanggal tidak valid",IF(VALUE(LEFT(RIGHT('Personal MTs'!W84,7),2))&gt;12,"Bulan tidak valid",IF(VALUE(RIGHT('Personal MTs'!W84,4))&gt;2016,"Tahun cek lagi",IF(VALUE(RIGHT('Personal MTs'!W84,4))&lt;1990,"Tahun cek lagi","OK"))))))))</f>
        <v>-</v>
      </c>
      <c r="X84" s="30" t="str">
        <f>IF('Personal MTs'!U84="","-",IF('Personal MTs'!U84=1,IF('Personal MTs'!X84="","Wajib Diisi",IF(VALUE(LEFT('Personal MTs'!X84,2))&gt;14,"Tidak valid","OK")),IF('Personal MTs'!U84=2,(IF('Personal MTs'!V84&lt;1,IF('Personal MTs'!X84="","OK","Harap dikosongkan"),IF('Personal MTs'!X84="","Wajib Diisi",IF(VALUE(LEFT('Personal MTs'!X84,2))&gt;14,"Tidak valid","OK")))))))</f>
        <v>-</v>
      </c>
      <c r="Y84" s="31" t="str">
        <f>IF('Personal MTs'!U84="","-",IF('Personal MTs'!U84=2,"OK",IF('Personal MTs'!U84=1,IF('Personal MTs'!Y84="","Wajib Diisi",IF('Personal MTs'!Y84="","-",IF(VALUE(LEFT('Personal MTs'!Y84,2))&gt;31,"Tanggal tidak valid",IF(VALUE(LEFT(RIGHT('Personal MTs'!Y84,7),2))&gt;12,"Bulan tidak valid",IF(VALUE(RIGHT('Personal MTs'!Y84,4))&gt;2016,"Tahun cek lagi",IF(VALUE(RIGHT('Personal MTs'!Y84,4))&lt;1960,"Tahun cek lagi","OK")))))))))</f>
        <v>-</v>
      </c>
      <c r="Z84" s="31" t="str">
        <f>IF('Personal MTs'!Z84="","-",IF(VALUE(LEFT('Personal MTs'!Z84,2))&gt;31,"Tanggal tidak valid",IF(VALUE(LEFT(RIGHT('Personal MTs'!Z84,7),2))&gt;12,"Bulan tidak valid",IF(VALUE(RIGHT('Personal MTs'!Z84,4))&gt;2016,"Tahun cek lagi",IF(VALUE(RIGHT('Personal MTs'!Z84,4))&lt;1960,"Tahun cek lagi","OK")))))</f>
        <v>-</v>
      </c>
      <c r="AA84" s="31" t="str">
        <f>IF('Personal MTs'!AA84="","-",IF(VALUE(LEFT('Personal MTs'!AA84,2))&gt;31,"Tanggal tidak valid",IF(VALUE(LEFT(RIGHT('Personal MTs'!AA84,7),2))&gt;12,"Bulan tidak valid",IF(VALUE(RIGHT('Personal MTs'!AA84,4))&gt;2016,"Tahun cek lagi",IF(VALUE(RIGHT('Personal MTs'!AA84,4))&lt;1960,"Tahun cek lagi","OK")))))</f>
        <v>-</v>
      </c>
      <c r="AB84" s="30" t="str">
        <f>IF('Personal MTs'!AB84="","-",IF('Personal MTs'!AB84&gt;6,"Tidak valid",IF('Personal MTs'!AB84&lt;1,"Tidak valid","OK")))</f>
        <v>-</v>
      </c>
      <c r="AC84" s="30" t="str">
        <f>IF('Personal MTs'!AC84="","-",IF('Personal MTs'!AC84&gt;4,"Tidak valid",IF('Personal MTs'!AC84&lt;1,"Tidak valid","OK")))</f>
        <v>-</v>
      </c>
      <c r="AD84" s="30" t="str">
        <f>IF('Personal MTs'!AD84="","-",IF('Personal MTs'!AD84&gt;20000000,"Cek lagi","OK"))</f>
        <v>-</v>
      </c>
      <c r="AE84" s="30" t="str">
        <f>IF('Personal MTs'!AE84="","-",IF('Personal MTs'!AE84&gt;2,"Tidak valid",IF('Personal MTs'!AE84&lt;1,"Tidak valid","OK")))</f>
        <v>-</v>
      </c>
      <c r="AF84" s="30" t="str">
        <f>IF('Personal MTs'!AE84="",IF('Personal MTs'!AF84="","-","Harap dikosongkan"),IF('Personal MTs'!AE84=1,IF('Personal MTs'!AF84="","OK","Harap dikosongkan"),IF('Personal MTs'!AF84="","Wajib Diisi",IF('Personal MTs'!AF84&gt;8,"Tidak valid",IF('Personal MTs'!AF84&lt;1,"Tidak valid","OK")))))</f>
        <v>-</v>
      </c>
      <c r="AG84" s="53" t="str">
        <f>IF('Personal MTs'!AE84=1,IF('Personal MTs'!AG84="","OK","Harap dikosongkan"),IF('Personal MTs'!AF84="",IF('Personal MTs'!AF84="","-","Harap dikosongkan"),IF('Personal MTs'!AF84="",IF('Personal MTs'!AG84="","OK","Harap dikosongkan"),IF('Personal MTs'!AF84&lt;&gt;"",IF('Personal MTs'!AG84="","Wajib Diisi",IF(LEN('Personal MTs'!AG84)&lt;&gt;8,"Tidak valid","OK"))))))</f>
        <v>-</v>
      </c>
      <c r="AH84" s="30" t="str">
        <f>IF('Personal MTs'!AH84="","-",IF('Personal MTs'!AH84&gt;2,"Tidak valid",IF('Personal MTs'!AH84&lt;1,"Tidak valid","OK")))</f>
        <v>-</v>
      </c>
      <c r="AI84" s="30" t="str">
        <f>IF('Personal MTs'!AI84="","-",IF('Personal MTs'!AI84&gt;5,"Tidak valid",IF('Personal MTs'!AI84&lt;1,"Tidak valid","OK")))</f>
        <v>-</v>
      </c>
      <c r="AJ84" s="30" t="str">
        <f>IF('Personal MTs'!AH84="",IF('Personal MTs'!AJ84="","-","Kolom AA Wajib Diisi"),IF('Personal MTs'!AH84=1,IF('Personal MTs'!AJ84="","Wajib Diisi",IF(VALUE('Personal MTs'!AJ84)&gt;0,IF(VALUE('Personal MTs'!AJ84)&lt;34,"OK","Tidak valid"))),IF('Personal MTs'!AH84&gt;1,IF('Personal MTs'!AJ84="","OK","Harap dikosongkan"))))</f>
        <v>-</v>
      </c>
      <c r="AK84" s="30" t="str">
        <f>IF('Personal MTs'!AH84&amp;'Personal MTs'!AJ84&amp;'Personal MTs'!AK84="","-",IF(VALUE('Personal MTs'!AH84&amp;'Personal MTs'!AJ84&amp;'Personal MTs'!AK84)=2,"OK",IF('Personal MTs'!AJ84="",IF(VALUE('Personal MTs'!AK84)&gt;0,"Harap dikosongkan","-"),IF('Personal MTs'!AJ84&lt;&gt;"",IF(VALUE('Personal MTs'!AK84)&gt;0,IF(VALUE('Personal MTs'!AK84)&gt;50,"Cek lagi","OK"),"Wajib Diisi")))))</f>
        <v>-</v>
      </c>
      <c r="AL84" s="30" t="str">
        <f>IF('Personal MTs'!AH84="",IF('Personal MTs'!AL84="","-","Kolom Z Wajib Diisi"),IF('Personal MTs'!AH84=2,IF('Personal MTs'!AL84="","Wajib Diisi",IF(VALUE('Personal MTs'!AL84)&gt;0,IF(VALUE('Personal MTs'!AL84)&lt;9,"OK","Tidak valid"))),IF('Personal MTs'!AH84=1,IF('Personal MTs'!AL84="","OK","Harap dikosongkan"))))</f>
        <v>-</v>
      </c>
      <c r="AM84" s="30" t="str">
        <f>IF('Personal MTs'!AM84="","-",IF('Personal MTs'!AM84&gt;8,"Tidak valid","OK"))</f>
        <v>-</v>
      </c>
      <c r="AN84" s="30" t="str">
        <f>IF('Personal MTs'!AM84="",IF('Personal MTs'!AN84="","-",IF('Personal MTs'!AN84&lt;&gt;"","Kolom AC Wajib Diisi","OK")),IF('Personal MTs'!AM84&lt;&gt;"",IF('Personal MTs'!AN84="","Wajib Diisi",IF(VALUE('Personal MTs'!AN84)&gt;24,"Cek lagi","OK"))))</f>
        <v>-</v>
      </c>
      <c r="AO84" s="30" t="str">
        <f>IF('Personal MTs'!AO84="","-",IF('Personal MTs'!AO84&gt;8,"Tidak valid","OK"))</f>
        <v>-</v>
      </c>
      <c r="AP84" s="53" t="str">
        <f>IF('Personal MTs'!AO84="",IF('Personal MTs'!AP84="","-","Harap dikosongkan"),IF('Personal MTs'!AO84&lt;&gt;"",IF('Personal MTs'!AP84="","Wajib Diisi",IF(LEN('Personal MTs'!AP84)&lt;&gt;8,"Tidak valid","OK"))))</f>
        <v>-</v>
      </c>
      <c r="AQ84" s="30" t="str">
        <f>IF('Personal MTs'!AO84="",IF('Personal MTs'!AQ84="","-","Kolom AG Wajib Diisi"),IF('Personal MTs'!AO84&lt;9,IF('Personal MTs'!AQ84="","Wajib Diisi",IF(VALUE('Personal MTs'!AQ84)&lt;34,IF(VALUE('Personal MTs'!AQ84)&gt;0,"OK","Tidak valid")))))</f>
        <v>-</v>
      </c>
      <c r="AR84" s="30" t="str">
        <f>IF('Personal MTs'!AO84="",IF('Personal MTs'!AR84="","-",IF('Personal MTs'!AR84&lt;&gt;"","Kolom AG Wajib Diisi","OK")),IF('Personal MTs'!AO84&lt;&gt;"",IF('Personal MTs'!AR84="","Wajib Diisi",IF(VALUE('Personal MTs'!AR84)&gt;50,"Cek lagi","OK"))))</f>
        <v>-</v>
      </c>
      <c r="AS84" s="30" t="str">
        <f>IF('Personal MTs'!AS84="","-",IF('Personal MTs'!AS84&gt;1,"Tidak valid",IF('Personal MTs'!AS84&lt;0,"Tidak valid","OK")))</f>
        <v>-</v>
      </c>
      <c r="AT84" s="30" t="str">
        <f>IF('Personal MTs'!AS84="",IF('Personal MTs'!AT84&lt;&gt;"","Harap dikosongkan","-"),IF('Personal MTs'!AS84=0,IF('Personal MTs'!AT84&lt;&gt;"","Harap dikosongkan","OK"),IF('Personal MTs'!AT84="","Wajib Diisi",IF('Personal MTs'!AT84&gt;3,"Tidak valid",IF('Personal MTs'!AT84&lt;1,"Tidak valid","OK")))))</f>
        <v>-</v>
      </c>
      <c r="AU84" s="30" t="str">
        <f>IF('Personal MTs'!AS84="",IF('Personal MTs'!AU84&lt;&gt;"","Harap dikosongkan","-"),IF('Personal MTs'!AT84&lt;&gt;1,IF('Personal MTs'!AU84="","OK","Harap dikosongkan"),IF('Personal MTs'!AU84="","Wajib Diisi",IF('Personal MTs'!AU84&gt;2016,"Cek lagi",IF('Personal MTs'!AU84&lt;2005,"Cek lagi","OK")))))</f>
        <v>-</v>
      </c>
      <c r="AV84" s="30" t="str">
        <f>IF('Personal MTs'!AS84="",IF('Personal MTs'!AV84&lt;&gt;"","Harap dikosongkan","-"),IF('Personal MTs'!AT84&lt;&gt;1,IF('Personal MTs'!AV84="","OK","Harap dikosongkan"),IF('Personal MTs'!AV84="","Wajib Diisi",IF(VALUE('Personal MTs'!AV84)&gt;33,"Tidak valid",IF(VALUE('Personal MTs'!AV84)&lt;1,"Tidak valid","OK")))))</f>
        <v>-</v>
      </c>
      <c r="AW84" s="30" t="str">
        <f>IF('Personal MTs'!AS84="",IF('Personal MTs'!AW84="","-","Harap dikosongkan"),IF('Personal MTs'!AS84=0,IF('Personal MTs'!AW84="","OK","Harap dikosongkan"),IF('Personal MTs'!AT84="",IF('Personal MTs'!AW84="","-","Harap dikosongkan"),IF('Personal MTs'!AT84&lt;&gt;1,IF('Personal MTs'!AW84="","OK","Harap dikosongkan"),IF('Personal MTs'!AW84="","OK",IF(LEN('Personal MTs'!AW84)&lt;12,"Tidak valid",IF(LEN('Personal MTs'!AW84)&gt;14,"Tidak valid","OK")))))))</f>
        <v>-</v>
      </c>
      <c r="AX84" s="31" t="str">
        <f>IF('Personal MTs'!AS84="",IF('Personal MTs'!AX84="","-","Harap dikosongkan"),IF('Personal MTs'!AS84=0,IF('Personal MTs'!AX84="","OK","Harap dikosongkan"),IF('Personal MTs'!AT84="",IF('Personal MTs'!AX84="","-","Harap dikosongkan"),IF('Personal MTs'!AT84&lt;&gt;1,IF('Personal MTs'!AX84="","OK","Harap dikosongkan"),IF('Personal MTs'!AW84="",IF('Personal MTs'!AX84="","OK","Harap dikosongkan"),IF('Personal MTs'!AX84="","Wajib diisi",IF(LEN('Personal MTs'!AX84)&lt;5,"Cek lagi","OK")))))))</f>
        <v>-</v>
      </c>
      <c r="AY84" s="31" t="str">
        <f>IF('Personal MTs'!AS84="",IF('Personal MTs'!AY84="","-","Harap dikosongkan"),IF('Personal MTs'!AS84=0,IF('Personal MTs'!AY84="","OK","Harap dikosongkan"),IF('Personal MTs'!AT84="",IF('Personal MTs'!AY84="","-","Harap dikosongkan"),IF('Personal MTs'!AT84&lt;&gt;1,IF('Personal MTs'!AY84="","OK","Harap dikosongkan"),IF('Personal MTs'!AW84="",IF('Personal MTs'!AY84="","OK","Harap dikosongkan"),IF('Personal MTs'!AY84="","Wajib diisi",IF(VALUE(LEFT('Personal MTs'!AY84,2))&gt;31,"Tanggal tidak valid",IF(VALUE(LEFT(RIGHT('Personal MTs'!AY84,7),2))&gt;12,"Bulan tidak valid",IF(VALUE(RIGHT('Personal MTs'!AY84,4))&gt;2016,"Tahun cek lagi",IF(VALUE(RIGHT('Personal MTs'!AY84,4))&lt;2005,"Tahun cek lagi","OK"))))))))))</f>
        <v>-</v>
      </c>
      <c r="AZ84" s="30" t="str">
        <f>IF('Personal MTs'!AS84="",IF('Personal MTs'!AZ84="","-","Harap dikosongkan"),IF('Personal MTs'!AS84=0,IF('Personal MTs'!AZ84="","OK","Harap dikosongkan"),IF('Personal MTs'!AT84="",IF('Personal MTs'!AZ84="","-","Harap dikosongkan"),IF('Personal MTs'!AT84&lt;&gt;1,IF('Personal MTs'!AZ84="","OK","Harap dikosongkan"),IF('Personal MTs'!AW84="",IF('Personal MTs'!AZ84="","OK","Harap dikosongkan"),IF('Personal MTs'!AW84&lt;&gt;"",IF('Personal MTs'!AZ84="","Wajib diisi",IF('Personal MTs'!AZ84&gt;1,"Tidak valid","OK"))))))))</f>
        <v>-</v>
      </c>
      <c r="BA84" s="30" t="str">
        <f>IF('Personal MTs'!AS84="",IF('Personal MTs'!BA84="","-","Harap dikosongkan"),IF('Personal MTs'!AS84=0,IF('Personal MTs'!BA84="","OK","Harap dikosongkan"),IF('Personal MTs'!AT84="",IF('Personal MTs'!BA84="","-","Harap dikosongkan"),IF('Personal MTs'!AT84&lt;&gt;1,IF('Personal MTs'!BA84="","OK","Harap dikosongkan"),IF('Personal MTs'!AZ84=0,IF('Personal MTs'!BA84="","OK","Harap dikosongkan"),IF('Personal MTs'!AZ84=1,IF('Personal MTs'!BA84="","Wajib diisi",IF('Personal MTs'!AZ84="",IF('Personal MTs'!BA84="","-","Harap dikosongkan"),IF('Personal MTs'!AZ84=0,IF('Personal MTs'!BA84="","OK","Harap dikosongkan"),IF('Personal MTs'!BA84="","Wajib diisi",IF('Personal MTs'!BA84&gt;2016,"Tidak valid",IF('Personal MTs'!BA84&lt;2005,"Tidak valid",IF('Personal MTs'!BA84&gt;'Personal MTs'!BA84,"Cek lagi","OK")))))))))))))</f>
        <v>-</v>
      </c>
      <c r="BB84" s="30" t="str">
        <f>IF('Personal MTs'!AS84="",IF('Personal MTs'!BB84="","-","Harap dikosongkan"),IF('Personal MTs'!AS84=0,IF('Personal MTs'!BB84="","OK","Harap dikosongkan"),IF('Personal MTs'!AT84="",IF('Personal MTs'!BB84="","-","Harap dikosongkan"),IF('Personal MTs'!AT84&lt;&gt;1,IF('Personal MTs'!BB84="","OK","Harap dikosongkan"),IF('Personal MTs'!AZ84=0,IF('Personal MTs'!BB84="","OK","Harap dikosongkan"),IF('Personal MTs'!AZ84=1,IF('Personal MTs'!BB84="","Wajib diisi",IF('Personal MTs'!AZ84="",IF('Personal MTs'!BB84="","-","Harap dikosongkan"),IF('Personal MTs'!AZ84=0,IF('Personal MTs'!BB84="","OK","Harap dikosongkan"),IF('Personal MTs'!BB84="","Wajib diisi",IF('Personal MTs'!BB84&gt;20000000,"Cek lagi",IF('Personal MTs'!BB84&lt;100000,"Cek lagi","OK"))))))))))))</f>
        <v>-</v>
      </c>
      <c r="BC84" s="30" t="str">
        <f>IF('Personal MTs'!BC84="","-",IF('Personal MTs'!BC84&gt;1,"Tidak valid","OK"))</f>
        <v>-</v>
      </c>
      <c r="BD84" s="30" t="str">
        <f>IF('Personal MTs'!BC84="",IF('Personal MTs'!BD84="","-","Harap dikosongkan"),IF('Personal MTs'!BC84=0,IF('Personal MTs'!BD84="","OK","Harap dikosongkan"),IF('Personal MTs'!BD84="","Wajib Diisi",IF('Personal MTs'!BD84&gt;2016,"Tidak valid",IF('Personal MTs'!BD84&lt;2005,"Tidak valid","OK")))))</f>
        <v>-</v>
      </c>
      <c r="BE84" s="30" t="str">
        <f>IF('Personal MTs'!BC84="",IF('Personal MTs'!BE84="","-","Harap dikosongkan"),IF('Personal MTs'!BC84=0,IF('Personal MTs'!BE84="","OK","Harap dikosongkan"),IF('Personal MTs'!BE84="","Wajib Diisi",IF('Personal MTs'!BE84&gt;2000000,"Cek lagi",IF('Personal MTs'!BE84&lt;50000,"Cek lagi","OK")))))</f>
        <v>-</v>
      </c>
      <c r="BF84" s="30" t="str">
        <f>IF('Personal MTs'!BF84="","-",IF('Personal MTs'!BF84&gt;1,"Tidak valid","OK"))</f>
        <v>-</v>
      </c>
      <c r="BG84" s="30" t="str">
        <f>IF('Personal MTs'!BF84="",IF('Personal MTs'!BG84&lt;&gt;"","Harap dikosongkan","-"),IF('Personal MTs'!BF84=0,IF('Personal MTs'!BG84&lt;&gt;"","Harap dikosongkan","OK"),IF('Personal MTs'!BG84="","Wajib Diisi",IF('Personal MTs'!BG84&gt;4,"Tidak valid",IF('Personal MTs'!BG84&lt;1,"Tidak valid","OK")))))</f>
        <v>-</v>
      </c>
      <c r="BH84" s="30" t="str">
        <f>IF('Personal MTs'!BF84="",IF('Personal MTs'!BH84&lt;&gt;"","Harap dikosongkan","-"),IF('Personal MTs'!BF84=0,IF('Personal MTs'!BH84&lt;&gt;"","Harap dikosongkan","OK"),IF('Personal MTs'!BH84="","Wajib Diisi",IF('Personal MTs'!BH84&gt;4,"Tidak valid",IF('Personal MTs'!BH84&lt;1,"Tidak valid","OK")))))</f>
        <v>-</v>
      </c>
      <c r="BI84" s="30" t="str">
        <f>IF('Personal MTs'!BF84="",IF('Personal MTs'!BI84&lt;&gt;"","Harap dikosongkan","-"),IF('Personal MTs'!BF84=0,IF('Personal MTs'!BI84&lt;&gt;"","Harap dikosongkan","OK"),IF('Personal MTs'!BI84="","Wajib Diisi",IF('Personal MTs'!BI84&gt;2015,"Tidak valid",IF('Personal MTs'!BI84&lt;1980,"Tidak valid","OK")))))</f>
        <v>-</v>
      </c>
      <c r="BJ84" s="30" t="str">
        <f>IF('Personal MTs'!BJ84="","-",IF('Personal MTs'!BJ84&gt;1,"Tidak valid","OK"))</f>
        <v>-</v>
      </c>
      <c r="BK84" s="30" t="str">
        <f>IF('Personal MTs'!BJ84="",IF('Personal MTs'!BK84&lt;&gt;"","Kolom BJ harus diisi","-"),IF('Personal MTs'!BJ84=0,IF('Personal MTs'!BK84&lt;&gt;"","Harap dikosongkan","OK"),IF('Personal MTs'!BK84="","Wajib Diisi",IF('Personal MTs'!BK84&gt;2016,"Tidak valid",IF('Personal MTs'!BK84&lt;1980,"Tidak valid","OK")))))</f>
        <v>-</v>
      </c>
      <c r="BL84" s="30" t="str">
        <f>IF('Personal MTs'!BL84="","-",IF('Personal MTs'!BL84&gt;1,"Tidak valid","OK"))</f>
        <v>-</v>
      </c>
      <c r="BM84" s="30" t="str">
        <f>IF('Personal MTs'!BL84="",IF('Personal MTs'!BM84&lt;&gt;"","Kolom BL harus diisi","-"),IF('Personal MTs'!BL84=0,IF('Personal MTs'!BM84&lt;&gt;"","Harap dikosongkan","OK"),IF('Personal MTs'!BM84="","Wajib Diisi",IF('Personal MTs'!BM84&gt;2016,"Tidak valid",IF('Personal MTs'!BM84&lt;1980,"Tidak valid","OK")))))</f>
        <v>-</v>
      </c>
      <c r="BN84" s="30" t="str">
        <f>IF('Personal MTs'!BN84="","-",IF('Personal MTs'!BN84&gt;1,"Tidak valid","OK"))</f>
        <v>-</v>
      </c>
      <c r="BO84" s="30" t="str">
        <f>IF('Personal MTs'!BN84="",IF('Personal MTs'!BO84&lt;&gt;"","Kolom BN harus diisi","-"),IF('Personal MTs'!BN84=0,IF('Personal MTs'!BO84&lt;&gt;"","Harap dikosongkan","OK"),IF('Personal MTs'!BO84="","Wajib Diisi",IF('Personal MTs'!BO84&gt;2016,"Tidak valid",IF('Personal MTs'!BO84&lt;1980,"Tidak valid","OK")))))</f>
        <v>-</v>
      </c>
      <c r="BP84" s="30" t="str">
        <f>IF('Personal MTs'!BP84="","-",IF('Personal MTs'!BP84&gt;1,"Tidak valid","OK"))</f>
        <v>-</v>
      </c>
      <c r="BQ84" s="30" t="str">
        <f>IF('Personal MTs'!BP84="",IF('Personal MTs'!BQ84&lt;&gt;"","Kolom BP harus diisi","-"),IF('Personal MTs'!BP84=0,IF('Personal MTs'!BQ84&lt;&gt;"","Harap dikosongkan","OK"),IF('Personal MTs'!BQ84="","Wajib Diisi",IF('Personal MTs'!BQ84&gt;2016,"Tidak valid",IF('Personal MTs'!BQ84&lt;1980,"Tidak valid","OK")))))</f>
        <v>-</v>
      </c>
      <c r="BR84" s="30" t="str">
        <f>IF('Personal MTs'!BR84="","-",IF('Personal MTs'!BR84&gt;1,"Tidak valid","OK"))</f>
        <v>-</v>
      </c>
      <c r="BS84" s="30" t="str">
        <f>IF('Personal MTs'!BR84="",IF('Personal MTs'!BS84&lt;&gt;"","Kolom BR harus diisi","-"),IF('Personal MTs'!BR84=0,IF('Personal MTs'!BS84&lt;&gt;"","Harap dikosongkan","OK"),IF('Personal MTs'!BS84="","Wajib Diisi",IF('Personal MTs'!BS84&gt;2016,"Tidak valid",IF('Personal MTs'!BS84&lt;1980,"Tidak valid","OK")))))</f>
        <v>-</v>
      </c>
      <c r="BT84" s="30" t="str">
        <f>IF('Personal MTs'!BT84="","-",IF(LEN('Personal MTs'!BT84)&lt;5,"Cek lagi","OK"))</f>
        <v>-</v>
      </c>
      <c r="BU84" s="30" t="str">
        <f>IF('Personal MTs'!BU84="","-",IF(LEN('Personal MTs'!BU84)&lt;4,"Cek lagi","OK"))</f>
        <v>-</v>
      </c>
      <c r="BV84" s="30" t="str">
        <f>IF('Personal MTs'!BV84="","-",IF(LEN('Personal MTs'!BV84)&lt;4,"Cek lagi","OK"))</f>
        <v>-</v>
      </c>
      <c r="BW84" s="30" t="str">
        <f>IF('Personal MTs'!BW84="","-",IF(LEN('Personal MTs'!BW84)&lt;4,"Cek lagi","OK"))</f>
        <v>-</v>
      </c>
      <c r="BX84" s="30" t="str">
        <f>IF('Personal MTs'!BX84="","-",IF(LEN('Personal MTs'!BX84)&lt;4,"Cek lagi","OK"))</f>
        <v>-</v>
      </c>
      <c r="BY84" s="30" t="str">
        <f>IF('Personal MTs'!BY84="","-",IF(LEN('Personal MTs'!BY84)&lt;&gt;5,"Tidak valid","OK"))</f>
        <v>-</v>
      </c>
      <c r="BZ84" s="30" t="str">
        <f>IF('Personal MTs'!BZ84="","-",IF('Personal MTs'!BZ84&gt;5,"Tidak valid",IF('Personal MTs'!BZ84&lt;1,"Tidak valid","OK")))</f>
        <v>-</v>
      </c>
      <c r="CA84" s="30" t="str">
        <f>IF('Personal MTs'!CA84="","-",IF('Personal MTs'!CA84&gt;8,"Tidak valid",IF('Personal MTs'!CA84&lt;1,"Tidak valid","OK")))</f>
        <v>-</v>
      </c>
      <c r="CB84" s="30" t="str">
        <f>IF('Personal MTs'!CB84="","-",IF(LEN('Personal MTs'!CB84)&lt;9,"Cek lagi",IF(LEN('Personal MTs'!CB84)&gt;14,"Cek lagi","OK")))</f>
        <v>-</v>
      </c>
      <c r="CC84" s="103" t="str">
        <f>IF('Personal MTs'!CC84="","-",IF('Personal MTs'!CC84&gt;6,"Tidak valid",IF('Personal MTs'!CC84&lt;1,"Tidak valid","OK")))</f>
        <v>-</v>
      </c>
      <c r="CD84" s="103" t="str">
        <f>IF('Personal MTs'!CD84="","-",IF('Personal MTs'!CD84&gt;6,"Tidak valid",IF('Personal MTs'!CD84&lt;1,"Tidak valid","OK")))</f>
        <v>-</v>
      </c>
      <c r="CE84" s="103" t="str">
        <f>IF('Personal MTs'!S84="","-",IF('Personal MTs'!S84&lt;6,IF('Personal MTs'!CE84="","OK","Cek lagi Kolom S"),IF(AND('Personal MTs'!S84&lt;6,'Personal MTs'!CE84&lt;&gt;""),"Harap Dikosongkan",IF(AND('Personal MTs'!S84&lt;6,'Personal MTs'!CE84=""),"-",IF(AND('Personal MTs'!S84&gt;5,'Personal MTs'!CE84=""),"Wajib Diisi",IF(OR(AND('Personal MTs'!S84&gt;5,'Personal MTs'!CE84&lt;"01"),AND('Personal MTs'!S84&gt;5,'Personal MTs'!CE84&gt;"18")),"Tidak Valid","OK"))))))</f>
        <v>-</v>
      </c>
      <c r="CF84" s="103" t="str">
        <f>IF('Personal MTs'!S84="","-",IF('Personal MTs'!S84&lt;6,IF('Personal MTs'!CF84="","OK","Cek lagi Kolom S"),IF(AND('Personal MTs'!S84&lt;6,'Personal MTs'!CF84&lt;&gt;""),"Harap Dikosongkan",IF(AND('Personal MTs'!S84&lt;6,'Personal MTs'!CF84=""),"-",IF(AND('Personal MTs'!S84&gt;5,'Personal MTs'!CF84=""),"Wajib Diisi","OK")))))</f>
        <v>-</v>
      </c>
      <c r="CG84" s="103" t="str">
        <f>IF('Personal MTs'!S84="","-",IF('Personal MTs'!S84&lt;6,IF('Personal MTs'!CG84="","OK","Cek lagi Kolom S"),IF(AND('Personal MTs'!S84&lt;6,'Personal MTs'!CG84&lt;&gt;""),"Harap Dikosongkan",IF(AND('Personal MTs'!S84&lt;6,'Personal MTs'!CG84=""),"-",IF(AND('Personal MTs'!S84&gt;5,'Personal MTs'!CG84=""),"Wajib Diisi",IF(OR(AND('Personal MTs'!S84&gt;5,'Personal MTs'!CG84&lt;1980),AND('Personal MTs'!S84&gt;5,'Personal MTs'!CG84&gt;2016)),"Cek lagi","OK"))))))</f>
        <v>-</v>
      </c>
      <c r="CH84" s="103" t="str">
        <f>IF('Personal MTs'!S84="","-",IF('Personal MTs'!S84&lt;8,IF('Personal MTs'!CH84="","OK","Cek lagi Kolom S"),IF(AND('Personal MTs'!S84&lt;8,'Personal MTs'!CH84&lt;&gt;""),"Harap Dikosongkan",IF(AND('Personal MTs'!S84&lt;8,'Personal MTs'!CH84=""),"-",IF(AND('Personal MTs'!S84&gt;7,'Personal MTs'!CH84=""),"Wajib Diisi",IF(OR(AND('Personal MTs'!S84&gt;7,'Personal MTs'!CH84&lt;"01"),AND('Personal MTs'!S84&gt;7,'Personal MTs'!CH84&gt;"18")),"Tidak Valid","OK"))))))</f>
        <v>-</v>
      </c>
      <c r="CI84" s="103" t="str">
        <f>IF('Personal MTs'!S84="","-",IF('Personal MTs'!S84&lt;8,IF('Personal MTs'!CI84="","OK","Cek lagi Kolom S"),IF(AND('Personal MTs'!S84&lt;8,'Personal MTs'!CI84&lt;&gt;""),"Harap Dikosongkan",IF(AND('Personal MTs'!S84&lt;8,'Personal MTs'!CI84=""),"-",IF(AND('Personal MTs'!S84&gt;7,'Personal MTs'!CI84=""),"Wajib Diisi","OK")))))</f>
        <v>-</v>
      </c>
      <c r="CJ84" s="103" t="str">
        <f>IF('Personal MTs'!S84="","-",IF('Personal MTs'!S84&lt;8,IF('Personal MTs'!CJ84="","OK","Cek lagi Kolom S"),IF(AND('Personal MTs'!S84&lt;8,'Personal MTs'!CJ84&lt;&gt;""),"Harap Dikosongkan",IF(AND('Personal MTs'!S84&lt;8,'Personal MTs'!CJ84=""),"-",IF(AND('Personal MTs'!S84&gt;7,'Personal MTs'!CJ84=""),"Wajib Diisi",IF(OR(AND('Personal MTs'!S84&gt;7,'Personal MTs'!CJ84&lt;1980),AND('Personal MTs'!S84&gt;7,'Personal MTs'!CJ84&gt;2016)),"Cek lagi","OK"))))))</f>
        <v>-</v>
      </c>
      <c r="CK84" s="103" t="str">
        <f>IF('Personal MTs'!S84="","-",IF('Personal MTs'!S84&lt;9,IF('Personal MTs'!CK84="","OK","Cek lagi Kolom S"),IF(AND('Personal MTs'!S84&lt;9,'Personal MTs'!CK84&lt;&gt;""),"Harap Dikosongkan",IF(AND('Personal MTs'!S84&lt;9,'Personal MTs'!CK84=""),"-",IF(AND('Personal MTs'!S84&gt;8,'Personal MTs'!CK84=""),"Wajib Diisi",IF(OR(AND('Personal MTs'!S84&gt;8,'Personal MTs'!CK84&lt;"01"),AND('Personal MTs'!S84&gt;8,'Personal MTs'!CK84&gt;"18")),"Tidak Valid","OK"))))))</f>
        <v>-</v>
      </c>
      <c r="CL84" s="103" t="str">
        <f>IF('Personal MTs'!S84="","-",IF('Personal MTs'!S84&lt;9,IF('Personal MTs'!CL84="","OK","Cek lagi Kolom S"),IF(AND('Personal MTs'!S84&lt;9,'Personal MTs'!CL84&lt;&gt;""),"Harap Dikosongkan",IF(AND('Personal MTs'!S84&lt;9,'Personal MTs'!CL84=""),"-",IF(AND('Personal MTs'!S84&gt;8,'Personal MTs'!CL84=""),"Wajib Diisi","OK")))))</f>
        <v>-</v>
      </c>
      <c r="CM84" s="103" t="str">
        <f>IF('Personal MTs'!S84="","-",IF('Personal MTs'!S84&lt;9,IF('Personal MTs'!CM84="","OK","Cek lagi Kolom S"),IF(AND('Personal MTs'!S84&lt;9,'Personal MTs'!CM84&lt;&gt;""),"Harap Dikosongkan",IF(AND('Personal MTs'!S84&lt;9,'Personal MTs'!CM84=""),"-",IF(AND('Personal MTs'!S84&gt;8,'Personal MTs'!CM84=""),"Wajib Diisi",IF(OR(AND('Personal MTs'!S84&gt;8,'Personal MTs'!CM84&lt;1980),AND('Personal MTs'!S84&gt;8,'Personal MTs'!CM84&gt;2016)),"Cek lagi","OK"))))))</f>
        <v>-</v>
      </c>
      <c r="CN84" s="103" t="str">
        <f>IF(AND('Personal MTs'!AH84=1,'Personal MTs'!U84=2,'Personal MTs'!AC84=1),IF(AND('Personal MTs'!AH84=1,'Personal MTs'!U84=2,'Personal MTs'!AC84=1,'Personal MTs'!CN84=""),"Wajib Diisi",IF(AND('Personal MTs'!AH84=1,'Personal MTs'!U84=2,'Personal MTs'!AC84=1,'Personal MTs'!CN84&lt;&gt;""),"OK","-")),IF('Personal MTs'!CN84&lt;&gt;"","Harap Dikosongkan","-"))</f>
        <v>-</v>
      </c>
      <c r="CO84" s="103" t="str">
        <f>IF(AND('Personal MTs'!AH84=1,'Personal MTs'!U84=2,'Personal MTs'!AC84=1),IF('Personal MTs'!CO84="","Wajib Diisi",IF(VALUE(RIGHT('Personal MTs'!CO84,4))&gt;2016,"Tahun cek lagi",IF(VALUE(RIGHT('Personal MTs'!CO84,4))&lt;1961,"Tahun cek lagi","OK"))),IF('Personal MTs'!CO84&lt;&gt;"","Harap dikosongkan","-"))</f>
        <v>-</v>
      </c>
      <c r="CP84" s="103" t="str">
        <f>IF(AND('Personal MTs'!AH84=1,'Personal MTs'!U84=2,'Personal MTs'!AC84=1,'Personal MTs'!V84=1),IF(AND('Personal MTs'!AH84=1,'Personal MTs'!U84=2,'Personal MTs'!AC84=1,'Personal MTs'!CP84="",,'Personal MTs'!V84=1),"Wajib Diisi",IF(AND('Personal MTs'!AH84=1,'Personal MTs'!U84=2,'Personal MTs'!AC84=1,'Personal MTs'!CP84&lt;&gt;"",'Personal MTs'!V84=1),"OK","-")),IF('Personal MTs'!CP84&lt;&gt;"","Harap Dikosongkan","-"))</f>
        <v>-</v>
      </c>
      <c r="CQ84" s="103" t="str">
        <f>IF(AND('Personal MTs'!AH84=1,'Personal MTs'!U84=2,'Personal MTs'!AC84=1,'Personal MTs'!V84=1),IF('Personal MTs'!CQ84="","Wajib Diisi",IF(VALUE(RIGHT('Personal MTs'!CQ84,4))&gt;2016,"Tahun cek lagi",IF(VALUE(RIGHT('Personal MTs'!CQ84,4))&lt;2006,"Tahun cek lagi","OK"))),IF('Personal MTs'!CQ84&lt;&gt;"","Harap dikosongkan","-"))</f>
        <v>-</v>
      </c>
      <c r="CR84" s="103" t="str">
        <f>IF(AND('Personal MTs'!AS84="",'Personal MTs'!CR84=""),"-",IF(AND('Personal MTs'!AS84=0,'Personal MTs'!CR84=""),"OK",IF(AND('Personal MTs'!AS84=1,'Personal MTs'!CR84=""),"Wajib Diisi",IF('Personal MTs'!AS84="",IF('Personal MTs'!CR84&lt;&gt;"","Harap dikosongkan","-"),IF('Personal MTs'!AS84&gt;1,IF('Personal MTs'!CR84="","-","Harap dikosongkan"),IF('Personal MTs'!CR84="","-",IF(LEN('Personal MTs'!CR84)&gt;54,"Tidak valid",IF(LEN('Personal MTs'!CR84)&lt;2,"Tidak valid",IF(VALUE('Personal MTs'!CR84)&lt;0,"Cek lagi","OK")))))))))</f>
        <v>-</v>
      </c>
      <c r="CS84" s="103" t="str">
        <f>IF(AND('Personal MTs'!AS84="",'Personal MTs'!CS84=""),"-",IF(AND('Personal MTs'!AS84=0,'Personal MTs'!CS84=""),"OK",IF(AND('Personal MTs'!AS84=1,'Personal MTs'!CS84=""),"Wajib Diisi",IF(OR('Personal MTs'!AS84="",'Personal MTs'!AS84=0),IF('Personal MTs'!CS84&lt;&gt;"","Harap dikosongkan","-"),IF('Personal MTs'!AS84&gt;1,IF('Personal MTs'!CS84="","-","Harap dikosongkan"),IF('Personal MTs'!CS84="","-",IF(('Personal MTs'!CS84)&gt;6,"Tidak Valid",IF(('Personal MTs'!CS84)&lt;1,"Tidak Valid",IF(VALUE('Personal MTs'!CS84)&lt;0,"Cek lagi","OK")))))))))</f>
        <v>-</v>
      </c>
      <c r="CT84" s="103" t="str">
        <f>IF(AND('Personal MTs'!AS84="",'Personal MTs'!CT84=""),"-",IF(AND('Personal MTs'!AS84=0,'Personal MTs'!CT84=""),"OK",IF(AND('Personal MTs'!AT84=1,'Personal MTs'!CT84=""),"Wajib Diisi",IF(AND('Personal MTs'!AT84&gt;1,'Personal MTs'!CT84=""),"OK",IF(AND('Personal MTs'!AT84&lt;&gt;1,'Personal MTs'!CT84&lt;&gt;""),"Harap Dikosongkan",IF(AND('Personal MTs'!AT84=1,'Personal MTs'!CT84&lt;&gt;""),IF(VALUE(RIGHT('Personal MTs'!CT84,4))&gt;2016,"Tahun cek lagi",IF(VALUE(RIGHT('Personal MTs'!CT84,4))&lt;2006,"Tahun cek lagi","OK")),"-"))))))</f>
        <v>-</v>
      </c>
      <c r="CU84" s="103" t="str">
        <f>IF(AND('Personal MTs'!AS84="",'Personal MTs'!CU84=""),"-",IF(AND('Personal MTs'!AS84=0,'Personal MTs'!CU84=""),"OK",IF(AND('Personal MTs'!AT84=1,'Personal MTs'!CU84=""),"Wajib Diisi",IF(AND('Personal MTs'!AT84&gt;1,'Personal MTs'!CT84=""),"OK",IF(AND('Personal MTs'!AT84&lt;&gt;1,'Personal MTs'!CU84&lt;&gt;""),"Harap Dikosongkan",IF(AND('Personal MTs'!AT84=1,'Personal MTs'!CU84&lt;&gt;""),IF(LEN('Personal MTs'!CU84)&gt;54,"Tidak Valid",IF(LEN('Personal MTs'!CU84)&lt;2,"Tidak Valid","OK")),"-"))))))</f>
        <v>-</v>
      </c>
      <c r="CV84" s="103" t="str">
        <f>IF(AND('Personal MTs'!AS84="",'Personal MTs'!CV84=""),"-",IF(AND('Personal MTs'!AS84=0,'Personal MTs'!CV84=""),"OK",IF(AND('Personal MTs'!AT84=1,'Personal MTs'!CV84=""),"Wajib Diisi",IF(AND('Personal MTs'!AT84&gt;1,'Personal MTs'!CV84=""),"OK",IF(AND('Personal MTs'!AT84&lt;&gt;1,'Personal MTs'!CV84&lt;&gt;""),"Harap Dikosongkan",IF(AND('Personal MTs'!AT84=1,'Personal MTs'!CV84&lt;&gt;""),IF(VALUE(RIGHT('Personal MTs'!CV84,4))&gt;2016,"Tahun cek lagi",IF(VALUE(RIGHT('Personal MTs'!CV84,4))&lt;2006,"Tahun cek lagi","OK")),"-"))))))</f>
        <v>-</v>
      </c>
      <c r="CW84" s="103" t="str">
        <f>IF(AND('Personal MTs'!AS84="",'Personal MTs'!CW84=""),"-",IF(AND('Personal MTs'!AS84=0,'Personal MTs'!CW84=""),"OK",IF(AND('Personal MTs'!AS84=1,'Personal MTs'!CW84=""),"Wajib Diisi",IF(AND('Personal MTs'!AS84&lt;&gt;1,'Personal MTs'!CW84&lt;&gt;""),"Harap Dikosongkan",IF(AND('Personal MTs'!AS84=1,'Personal MTs'!CW84&lt;&gt;""),IF(LEN('Personal MTs'!CW84)&gt;3,"Tidak Valid",IF(LEN('Personal MTs'!CW84)&lt;3,"Tidak Valid","OK")),"-")))))</f>
        <v>-</v>
      </c>
      <c r="CX84" s="103" t="str">
        <f>IF(AND('Personal MTs'!AS84="",'Personal MTs'!CX84=""),"-",IF(AND('Personal MTs'!AS84=0,'Personal MTs'!CX84=""),"OK",IF(AND('Personal MTs'!AS84=1,'Personal MTs'!CX84=""),"Wajib Diisi",IF(AND('Personal MTs'!AS84&lt;&gt;1,'Personal MTs'!CX84&lt;&gt;""),"Harap Dikosongkan",IF(AND('Personal MTs'!AS84=1,'Personal MTs'!CX84&lt;&gt;""),"OK","-")))))</f>
        <v>-</v>
      </c>
    </row>
    <row r="85" spans="1:102" s="23" customFormat="1" ht="15" customHeight="1">
      <c r="A85" s="30" t="str">
        <f>IF('Personal MTs'!A85="","-",IF(LEN('Personal MTs'!A85)&lt;&gt;12,"Tidak valid","OK"))</f>
        <v>-</v>
      </c>
      <c r="B85" s="30" t="str">
        <f>IF('Personal MTs'!B85="","-",IF(LEN('Personal MTs'!B85)&lt;&gt;8,"Tidak valid","OK"))</f>
        <v>-</v>
      </c>
      <c r="C85" s="31" t="str">
        <f>IF('Personal MTs'!C85="","-",IF(LEN('Personal MTs'!C85)&lt;5,"Cek lagi","OK"))</f>
        <v>-</v>
      </c>
      <c r="D85" s="30" t="str">
        <f>IF('Personal MTs'!D85="","-",IF('Personal MTs'!D85="MTsN","OK",IF('Personal MTs'!D85="MTsS","OK","Tidak valid")))</f>
        <v>-</v>
      </c>
      <c r="E85" s="30" t="str">
        <f>IF('Personal MTs'!E85="","-",IF(LEN('Personal MTs'!E85)&lt;5,"Cek lagi","OK"))</f>
        <v>-</v>
      </c>
      <c r="F85" s="30" t="str">
        <f>IF('Personal MTs'!F85="","-",IF(LEN('Personal MTs'!F85)&lt;4,"Cek lagi","OK"))</f>
        <v>-</v>
      </c>
      <c r="G85" s="30" t="str">
        <f>IF('Personal MTs'!G85="","-",IF(LEN('Personal MTs'!G85)&lt;4,"Cek lagi","OK"))</f>
        <v>-</v>
      </c>
      <c r="H85" s="30" t="str">
        <f>IF('Personal MTs'!H85="","-",IF(LEN('Personal MTs'!H85)&lt;4,"Cek lagi","OK"))</f>
        <v>-</v>
      </c>
      <c r="I85" s="30" t="str">
        <f>IF('Personal MTs'!I85="","-",IF(LEN('Personal MTs'!I85)&lt;4,"Cek lagi","OK"))</f>
        <v>-</v>
      </c>
      <c r="J85" s="30" t="str">
        <f>IF('Personal MTs'!J85="","-",IF(LEN('Personal MTs'!J85)&lt;&gt;5,"Tidak valid","OK"))</f>
        <v>-</v>
      </c>
      <c r="K85" s="30" t="str">
        <f>IF('Personal MTs'!K85="","-",IF(LEN('Personal MTs'!K85)&lt;&gt;18,"Tidak valid",IF(VALUE('Personal MTs'!K85)&lt;0,"Cek lagi","OK")))</f>
        <v>-</v>
      </c>
      <c r="L85" s="30" t="str">
        <f>IF('Personal MTs'!L85="","-",IF(LEN('Personal MTs'!L85)&lt;&gt;16,"Tidak valid","OK"))</f>
        <v>-</v>
      </c>
      <c r="M85" s="30" t="str">
        <f>IF('Personal MTs'!M85="","-",IF(LEN('Personal MTs'!M85)&lt;4,"Cek lagi","OK"))</f>
        <v>-</v>
      </c>
      <c r="N85" s="30" t="str">
        <f>IF('Personal MTs'!N85="","-",IF(LEN('Personal MTs'!N85)&lt;16,"Tidak valid","OK"))</f>
        <v>-</v>
      </c>
      <c r="O85" s="30" t="str">
        <f>IF('Personal MTs'!O85="","-",IF(LEN('Personal MTs'!O85)&lt;4,"Cek lagi","OK"))</f>
        <v>-</v>
      </c>
      <c r="P85" s="31" t="str">
        <f>IF('Personal MTs'!P85="","-",IF(VALUE(LEFT('Personal MTs'!P85,2))&gt;31,"Tanggal tidak valid",IF(VALUE(LEFT(RIGHT('Personal MTs'!P85,7),2))&gt;12,"Bulan tidak valid",IF(VALUE(RIGHT('Personal MTs'!P85,4))&gt;2000,"Umur terlalu muda",IF(VALUE(RIGHT('Personal MTs'!P85,4))&lt;1945,"Umur terlalu tua","OK")))))</f>
        <v>-</v>
      </c>
      <c r="Q85" s="30" t="str">
        <f>IF('Personal MTs'!Q85="","-",IF('Personal MTs'!Q85="L","OK",IF('Personal MTs'!Q85="P","OK","Tidak valid")))</f>
        <v>-</v>
      </c>
      <c r="R85" s="30" t="str">
        <f>IF('Personal MTs'!R85="","-",IF(LEN('Personal MTs'!R85)&lt;4,"Cek lagi","OK"))</f>
        <v>-</v>
      </c>
      <c r="S85" s="30" t="str">
        <f>IF('Personal MTs'!S85="","-",IF('Personal MTs'!S85&gt;9,"Tidak valid","OK"))</f>
        <v>-</v>
      </c>
      <c r="T85" s="30" t="str">
        <f>IF('Personal MTs'!S85="","-",IF('Personal MTs'!S85&gt;2,IF('Personal MTs'!T85="","Wajib Diisi",IF(VALUE('Personal MTs'!T85)&gt;18,"Tidak valid","OK")),IF('Personal MTs'!S85&lt;3,IF('Personal MTs'!T85="","OK","Harap dikosongkan"))))</f>
        <v>-</v>
      </c>
      <c r="U85" s="30" t="str">
        <f>IF('Personal MTs'!U85="","-",IF('Personal MTs'!U85&gt;2,"Tidak valid",IF('Personal MTs'!U85&lt;1,"Tidak valid","OK")))</f>
        <v>-</v>
      </c>
      <c r="V85" s="30" t="str">
        <f>IF('Personal MTs'!U85="",IF('Personal MTs'!V85="","-","Tidak valid"),IF('Personal MTs'!U85=2,IF('Personal MTs'!V85="","Wajib Diisi",IF(VALUE('Personal MTs'!V85)&gt;1,"Tidak valid","OK")),IF('Personal MTs'!U85=1,IF('Personal MTs'!V85="","OK","Harap dikosongkan"))))</f>
        <v>-</v>
      </c>
      <c r="W85" s="31" t="str">
        <f>IF('Personal MTs'!U85=1,"OK",IF('Personal MTs'!V85="",IF('Personal MTs'!W85&lt;&gt;"","Harap dikosongkan","-"),IF('Personal MTs'!V85=0,IF('Personal MTs'!W85&lt;&gt;"","Harap dikosongkan","OK"),IF('Personal MTs'!W85="","Wajib Diisi",IF(VALUE(LEFT('Personal MTs'!W85,2))&gt;31,"Tanggal tidak valid",IF(VALUE(LEFT(RIGHT('Personal MTs'!W85,7),2))&gt;12,"Bulan tidak valid",IF(VALUE(RIGHT('Personal MTs'!W85,4))&gt;2016,"Tahun cek lagi",IF(VALUE(RIGHT('Personal MTs'!W85,4))&lt;1990,"Tahun cek lagi","OK"))))))))</f>
        <v>-</v>
      </c>
      <c r="X85" s="30" t="str">
        <f>IF('Personal MTs'!U85="","-",IF('Personal MTs'!U85=1,IF('Personal MTs'!X85="","Wajib Diisi",IF(VALUE(LEFT('Personal MTs'!X85,2))&gt;14,"Tidak valid","OK")),IF('Personal MTs'!U85=2,(IF('Personal MTs'!V85&lt;1,IF('Personal MTs'!X85="","OK","Harap dikosongkan"),IF('Personal MTs'!X85="","Wajib Diisi",IF(VALUE(LEFT('Personal MTs'!X85,2))&gt;14,"Tidak valid","OK")))))))</f>
        <v>-</v>
      </c>
      <c r="Y85" s="31" t="str">
        <f>IF('Personal MTs'!U85="","-",IF('Personal MTs'!U85=2,"OK",IF('Personal MTs'!U85=1,IF('Personal MTs'!Y85="","Wajib Diisi",IF('Personal MTs'!Y85="","-",IF(VALUE(LEFT('Personal MTs'!Y85,2))&gt;31,"Tanggal tidak valid",IF(VALUE(LEFT(RIGHT('Personal MTs'!Y85,7),2))&gt;12,"Bulan tidak valid",IF(VALUE(RIGHT('Personal MTs'!Y85,4))&gt;2016,"Tahun cek lagi",IF(VALUE(RIGHT('Personal MTs'!Y85,4))&lt;1960,"Tahun cek lagi","OK")))))))))</f>
        <v>-</v>
      </c>
      <c r="Z85" s="31" t="str">
        <f>IF('Personal MTs'!Z85="","-",IF(VALUE(LEFT('Personal MTs'!Z85,2))&gt;31,"Tanggal tidak valid",IF(VALUE(LEFT(RIGHT('Personal MTs'!Z85,7),2))&gt;12,"Bulan tidak valid",IF(VALUE(RIGHT('Personal MTs'!Z85,4))&gt;2016,"Tahun cek lagi",IF(VALUE(RIGHT('Personal MTs'!Z85,4))&lt;1960,"Tahun cek lagi","OK")))))</f>
        <v>-</v>
      </c>
      <c r="AA85" s="31" t="str">
        <f>IF('Personal MTs'!AA85="","-",IF(VALUE(LEFT('Personal MTs'!AA85,2))&gt;31,"Tanggal tidak valid",IF(VALUE(LEFT(RIGHT('Personal MTs'!AA85,7),2))&gt;12,"Bulan tidak valid",IF(VALUE(RIGHT('Personal MTs'!AA85,4))&gt;2016,"Tahun cek lagi",IF(VALUE(RIGHT('Personal MTs'!AA85,4))&lt;1960,"Tahun cek lagi","OK")))))</f>
        <v>-</v>
      </c>
      <c r="AB85" s="30" t="str">
        <f>IF('Personal MTs'!AB85="","-",IF('Personal MTs'!AB85&gt;6,"Tidak valid",IF('Personal MTs'!AB85&lt;1,"Tidak valid","OK")))</f>
        <v>-</v>
      </c>
      <c r="AC85" s="30" t="str">
        <f>IF('Personal MTs'!AC85="","-",IF('Personal MTs'!AC85&gt;4,"Tidak valid",IF('Personal MTs'!AC85&lt;1,"Tidak valid","OK")))</f>
        <v>-</v>
      </c>
      <c r="AD85" s="30" t="str">
        <f>IF('Personal MTs'!AD85="","-",IF('Personal MTs'!AD85&gt;20000000,"Cek lagi","OK"))</f>
        <v>-</v>
      </c>
      <c r="AE85" s="30" t="str">
        <f>IF('Personal MTs'!AE85="","-",IF('Personal MTs'!AE85&gt;2,"Tidak valid",IF('Personal MTs'!AE85&lt;1,"Tidak valid","OK")))</f>
        <v>-</v>
      </c>
      <c r="AF85" s="30" t="str">
        <f>IF('Personal MTs'!AE85="",IF('Personal MTs'!AF85="","-","Harap dikosongkan"),IF('Personal MTs'!AE85=1,IF('Personal MTs'!AF85="","OK","Harap dikosongkan"),IF('Personal MTs'!AF85="","Wajib Diisi",IF('Personal MTs'!AF85&gt;8,"Tidak valid",IF('Personal MTs'!AF85&lt;1,"Tidak valid","OK")))))</f>
        <v>-</v>
      </c>
      <c r="AG85" s="53" t="str">
        <f>IF('Personal MTs'!AE85=1,IF('Personal MTs'!AG85="","OK","Harap dikosongkan"),IF('Personal MTs'!AF85="",IF('Personal MTs'!AF85="","-","Harap dikosongkan"),IF('Personal MTs'!AF85="",IF('Personal MTs'!AG85="","OK","Harap dikosongkan"),IF('Personal MTs'!AF85&lt;&gt;"",IF('Personal MTs'!AG85="","Wajib Diisi",IF(LEN('Personal MTs'!AG85)&lt;&gt;8,"Tidak valid","OK"))))))</f>
        <v>-</v>
      </c>
      <c r="AH85" s="30" t="str">
        <f>IF('Personal MTs'!AH85="","-",IF('Personal MTs'!AH85&gt;2,"Tidak valid",IF('Personal MTs'!AH85&lt;1,"Tidak valid","OK")))</f>
        <v>-</v>
      </c>
      <c r="AI85" s="30" t="str">
        <f>IF('Personal MTs'!AI85="","-",IF('Personal MTs'!AI85&gt;5,"Tidak valid",IF('Personal MTs'!AI85&lt;1,"Tidak valid","OK")))</f>
        <v>-</v>
      </c>
      <c r="AJ85" s="30" t="str">
        <f>IF('Personal MTs'!AH85="",IF('Personal MTs'!AJ85="","-","Kolom AA Wajib Diisi"),IF('Personal MTs'!AH85=1,IF('Personal MTs'!AJ85="","Wajib Diisi",IF(VALUE('Personal MTs'!AJ85)&gt;0,IF(VALUE('Personal MTs'!AJ85)&lt;34,"OK","Tidak valid"))),IF('Personal MTs'!AH85&gt;1,IF('Personal MTs'!AJ85="","OK","Harap dikosongkan"))))</f>
        <v>-</v>
      </c>
      <c r="AK85" s="30" t="str">
        <f>IF('Personal MTs'!AH85&amp;'Personal MTs'!AJ85&amp;'Personal MTs'!AK85="","-",IF(VALUE('Personal MTs'!AH85&amp;'Personal MTs'!AJ85&amp;'Personal MTs'!AK85)=2,"OK",IF('Personal MTs'!AJ85="",IF(VALUE('Personal MTs'!AK85)&gt;0,"Harap dikosongkan","-"),IF('Personal MTs'!AJ85&lt;&gt;"",IF(VALUE('Personal MTs'!AK85)&gt;0,IF(VALUE('Personal MTs'!AK85)&gt;50,"Cek lagi","OK"),"Wajib Diisi")))))</f>
        <v>-</v>
      </c>
      <c r="AL85" s="30" t="str">
        <f>IF('Personal MTs'!AH85="",IF('Personal MTs'!AL85="","-","Kolom Z Wajib Diisi"),IF('Personal MTs'!AH85=2,IF('Personal MTs'!AL85="","Wajib Diisi",IF(VALUE('Personal MTs'!AL85)&gt;0,IF(VALUE('Personal MTs'!AL85)&lt;9,"OK","Tidak valid"))),IF('Personal MTs'!AH85=1,IF('Personal MTs'!AL85="","OK","Harap dikosongkan"))))</f>
        <v>-</v>
      </c>
      <c r="AM85" s="30" t="str">
        <f>IF('Personal MTs'!AM85="","-",IF('Personal MTs'!AM85&gt;8,"Tidak valid","OK"))</f>
        <v>-</v>
      </c>
      <c r="AN85" s="30" t="str">
        <f>IF('Personal MTs'!AM85="",IF('Personal MTs'!AN85="","-",IF('Personal MTs'!AN85&lt;&gt;"","Kolom AC Wajib Diisi","OK")),IF('Personal MTs'!AM85&lt;&gt;"",IF('Personal MTs'!AN85="","Wajib Diisi",IF(VALUE('Personal MTs'!AN85)&gt;24,"Cek lagi","OK"))))</f>
        <v>-</v>
      </c>
      <c r="AO85" s="30" t="str">
        <f>IF('Personal MTs'!AO85="","-",IF('Personal MTs'!AO85&gt;8,"Tidak valid","OK"))</f>
        <v>-</v>
      </c>
      <c r="AP85" s="53" t="str">
        <f>IF('Personal MTs'!AO85="",IF('Personal MTs'!AP85="","-","Harap dikosongkan"),IF('Personal MTs'!AO85&lt;&gt;"",IF('Personal MTs'!AP85="","Wajib Diisi",IF(LEN('Personal MTs'!AP85)&lt;&gt;8,"Tidak valid","OK"))))</f>
        <v>-</v>
      </c>
      <c r="AQ85" s="30" t="str">
        <f>IF('Personal MTs'!AO85="",IF('Personal MTs'!AQ85="","-","Kolom AG Wajib Diisi"),IF('Personal MTs'!AO85&lt;9,IF('Personal MTs'!AQ85="","Wajib Diisi",IF(VALUE('Personal MTs'!AQ85)&lt;34,IF(VALUE('Personal MTs'!AQ85)&gt;0,"OK","Tidak valid")))))</f>
        <v>-</v>
      </c>
      <c r="AR85" s="30" t="str">
        <f>IF('Personal MTs'!AO85="",IF('Personal MTs'!AR85="","-",IF('Personal MTs'!AR85&lt;&gt;"","Kolom AG Wajib Diisi","OK")),IF('Personal MTs'!AO85&lt;&gt;"",IF('Personal MTs'!AR85="","Wajib Diisi",IF(VALUE('Personal MTs'!AR85)&gt;50,"Cek lagi","OK"))))</f>
        <v>-</v>
      </c>
      <c r="AS85" s="30" t="str">
        <f>IF('Personal MTs'!AS85="","-",IF('Personal MTs'!AS85&gt;1,"Tidak valid",IF('Personal MTs'!AS85&lt;0,"Tidak valid","OK")))</f>
        <v>-</v>
      </c>
      <c r="AT85" s="30" t="str">
        <f>IF('Personal MTs'!AS85="",IF('Personal MTs'!AT85&lt;&gt;"","Harap dikosongkan","-"),IF('Personal MTs'!AS85=0,IF('Personal MTs'!AT85&lt;&gt;"","Harap dikosongkan","OK"),IF('Personal MTs'!AT85="","Wajib Diisi",IF('Personal MTs'!AT85&gt;3,"Tidak valid",IF('Personal MTs'!AT85&lt;1,"Tidak valid","OK")))))</f>
        <v>-</v>
      </c>
      <c r="AU85" s="30" t="str">
        <f>IF('Personal MTs'!AS85="",IF('Personal MTs'!AU85&lt;&gt;"","Harap dikosongkan","-"),IF('Personal MTs'!AT85&lt;&gt;1,IF('Personal MTs'!AU85="","OK","Harap dikosongkan"),IF('Personal MTs'!AU85="","Wajib Diisi",IF('Personal MTs'!AU85&gt;2016,"Cek lagi",IF('Personal MTs'!AU85&lt;2005,"Cek lagi","OK")))))</f>
        <v>-</v>
      </c>
      <c r="AV85" s="30" t="str">
        <f>IF('Personal MTs'!AS85="",IF('Personal MTs'!AV85&lt;&gt;"","Harap dikosongkan","-"),IF('Personal MTs'!AT85&lt;&gt;1,IF('Personal MTs'!AV85="","OK","Harap dikosongkan"),IF('Personal MTs'!AV85="","Wajib Diisi",IF(VALUE('Personal MTs'!AV85)&gt;33,"Tidak valid",IF(VALUE('Personal MTs'!AV85)&lt;1,"Tidak valid","OK")))))</f>
        <v>-</v>
      </c>
      <c r="AW85" s="30" t="str">
        <f>IF('Personal MTs'!AS85="",IF('Personal MTs'!AW85="","-","Harap dikosongkan"),IF('Personal MTs'!AS85=0,IF('Personal MTs'!AW85="","OK","Harap dikosongkan"),IF('Personal MTs'!AT85="",IF('Personal MTs'!AW85="","-","Harap dikosongkan"),IF('Personal MTs'!AT85&lt;&gt;1,IF('Personal MTs'!AW85="","OK","Harap dikosongkan"),IF('Personal MTs'!AW85="","OK",IF(LEN('Personal MTs'!AW85)&lt;12,"Tidak valid",IF(LEN('Personal MTs'!AW85)&gt;14,"Tidak valid","OK")))))))</f>
        <v>-</v>
      </c>
      <c r="AX85" s="31" t="str">
        <f>IF('Personal MTs'!AS85="",IF('Personal MTs'!AX85="","-","Harap dikosongkan"),IF('Personal MTs'!AS85=0,IF('Personal MTs'!AX85="","OK","Harap dikosongkan"),IF('Personal MTs'!AT85="",IF('Personal MTs'!AX85="","-","Harap dikosongkan"),IF('Personal MTs'!AT85&lt;&gt;1,IF('Personal MTs'!AX85="","OK","Harap dikosongkan"),IF('Personal MTs'!AW85="",IF('Personal MTs'!AX85="","OK","Harap dikosongkan"),IF('Personal MTs'!AX85="","Wajib diisi",IF(LEN('Personal MTs'!AX85)&lt;5,"Cek lagi","OK")))))))</f>
        <v>-</v>
      </c>
      <c r="AY85" s="31" t="str">
        <f>IF('Personal MTs'!AS85="",IF('Personal MTs'!AY85="","-","Harap dikosongkan"),IF('Personal MTs'!AS85=0,IF('Personal MTs'!AY85="","OK","Harap dikosongkan"),IF('Personal MTs'!AT85="",IF('Personal MTs'!AY85="","-","Harap dikosongkan"),IF('Personal MTs'!AT85&lt;&gt;1,IF('Personal MTs'!AY85="","OK","Harap dikosongkan"),IF('Personal MTs'!AW85="",IF('Personal MTs'!AY85="","OK","Harap dikosongkan"),IF('Personal MTs'!AY85="","Wajib diisi",IF(VALUE(LEFT('Personal MTs'!AY85,2))&gt;31,"Tanggal tidak valid",IF(VALUE(LEFT(RIGHT('Personal MTs'!AY85,7),2))&gt;12,"Bulan tidak valid",IF(VALUE(RIGHT('Personal MTs'!AY85,4))&gt;2016,"Tahun cek lagi",IF(VALUE(RIGHT('Personal MTs'!AY85,4))&lt;2005,"Tahun cek lagi","OK"))))))))))</f>
        <v>-</v>
      </c>
      <c r="AZ85" s="30" t="str">
        <f>IF('Personal MTs'!AS85="",IF('Personal MTs'!AZ85="","-","Harap dikosongkan"),IF('Personal MTs'!AS85=0,IF('Personal MTs'!AZ85="","OK","Harap dikosongkan"),IF('Personal MTs'!AT85="",IF('Personal MTs'!AZ85="","-","Harap dikosongkan"),IF('Personal MTs'!AT85&lt;&gt;1,IF('Personal MTs'!AZ85="","OK","Harap dikosongkan"),IF('Personal MTs'!AW85="",IF('Personal MTs'!AZ85="","OK","Harap dikosongkan"),IF('Personal MTs'!AW85&lt;&gt;"",IF('Personal MTs'!AZ85="","Wajib diisi",IF('Personal MTs'!AZ85&gt;1,"Tidak valid","OK"))))))))</f>
        <v>-</v>
      </c>
      <c r="BA85" s="30" t="str">
        <f>IF('Personal MTs'!AS85="",IF('Personal MTs'!BA85="","-","Harap dikosongkan"),IF('Personal MTs'!AS85=0,IF('Personal MTs'!BA85="","OK","Harap dikosongkan"),IF('Personal MTs'!AT85="",IF('Personal MTs'!BA85="","-","Harap dikosongkan"),IF('Personal MTs'!AT85&lt;&gt;1,IF('Personal MTs'!BA85="","OK","Harap dikosongkan"),IF('Personal MTs'!AZ85=0,IF('Personal MTs'!BA85="","OK","Harap dikosongkan"),IF('Personal MTs'!AZ85=1,IF('Personal MTs'!BA85="","Wajib diisi",IF('Personal MTs'!AZ85="",IF('Personal MTs'!BA85="","-","Harap dikosongkan"),IF('Personal MTs'!AZ85=0,IF('Personal MTs'!BA85="","OK","Harap dikosongkan"),IF('Personal MTs'!BA85="","Wajib diisi",IF('Personal MTs'!BA85&gt;2016,"Tidak valid",IF('Personal MTs'!BA85&lt;2005,"Tidak valid",IF('Personal MTs'!BA85&gt;'Personal MTs'!BA85,"Cek lagi","OK")))))))))))))</f>
        <v>-</v>
      </c>
      <c r="BB85" s="30" t="str">
        <f>IF('Personal MTs'!AS85="",IF('Personal MTs'!BB85="","-","Harap dikosongkan"),IF('Personal MTs'!AS85=0,IF('Personal MTs'!BB85="","OK","Harap dikosongkan"),IF('Personal MTs'!AT85="",IF('Personal MTs'!BB85="","-","Harap dikosongkan"),IF('Personal MTs'!AT85&lt;&gt;1,IF('Personal MTs'!BB85="","OK","Harap dikosongkan"),IF('Personal MTs'!AZ85=0,IF('Personal MTs'!BB85="","OK","Harap dikosongkan"),IF('Personal MTs'!AZ85=1,IF('Personal MTs'!BB85="","Wajib diisi",IF('Personal MTs'!AZ85="",IF('Personal MTs'!BB85="","-","Harap dikosongkan"),IF('Personal MTs'!AZ85=0,IF('Personal MTs'!BB85="","OK","Harap dikosongkan"),IF('Personal MTs'!BB85="","Wajib diisi",IF('Personal MTs'!BB85&gt;20000000,"Cek lagi",IF('Personal MTs'!BB85&lt;100000,"Cek lagi","OK"))))))))))))</f>
        <v>-</v>
      </c>
      <c r="BC85" s="30" t="str">
        <f>IF('Personal MTs'!BC85="","-",IF('Personal MTs'!BC85&gt;1,"Tidak valid","OK"))</f>
        <v>-</v>
      </c>
      <c r="BD85" s="30" t="str">
        <f>IF('Personal MTs'!BC85="",IF('Personal MTs'!BD85="","-","Harap dikosongkan"),IF('Personal MTs'!BC85=0,IF('Personal MTs'!BD85="","OK","Harap dikosongkan"),IF('Personal MTs'!BD85="","Wajib Diisi",IF('Personal MTs'!BD85&gt;2016,"Tidak valid",IF('Personal MTs'!BD85&lt;2005,"Tidak valid","OK")))))</f>
        <v>-</v>
      </c>
      <c r="BE85" s="30" t="str">
        <f>IF('Personal MTs'!BC85="",IF('Personal MTs'!BE85="","-","Harap dikosongkan"),IF('Personal MTs'!BC85=0,IF('Personal MTs'!BE85="","OK","Harap dikosongkan"),IF('Personal MTs'!BE85="","Wajib Diisi",IF('Personal MTs'!BE85&gt;2000000,"Cek lagi",IF('Personal MTs'!BE85&lt;50000,"Cek lagi","OK")))))</f>
        <v>-</v>
      </c>
      <c r="BF85" s="30" t="str">
        <f>IF('Personal MTs'!BF85="","-",IF('Personal MTs'!BF85&gt;1,"Tidak valid","OK"))</f>
        <v>-</v>
      </c>
      <c r="BG85" s="30" t="str">
        <f>IF('Personal MTs'!BF85="",IF('Personal MTs'!BG85&lt;&gt;"","Harap dikosongkan","-"),IF('Personal MTs'!BF85=0,IF('Personal MTs'!BG85&lt;&gt;"","Harap dikosongkan","OK"),IF('Personal MTs'!BG85="","Wajib Diisi",IF('Personal MTs'!BG85&gt;4,"Tidak valid",IF('Personal MTs'!BG85&lt;1,"Tidak valid","OK")))))</f>
        <v>-</v>
      </c>
      <c r="BH85" s="30" t="str">
        <f>IF('Personal MTs'!BF85="",IF('Personal MTs'!BH85&lt;&gt;"","Harap dikosongkan","-"),IF('Personal MTs'!BF85=0,IF('Personal MTs'!BH85&lt;&gt;"","Harap dikosongkan","OK"),IF('Personal MTs'!BH85="","Wajib Diisi",IF('Personal MTs'!BH85&gt;4,"Tidak valid",IF('Personal MTs'!BH85&lt;1,"Tidak valid","OK")))))</f>
        <v>-</v>
      </c>
      <c r="BI85" s="30" t="str">
        <f>IF('Personal MTs'!BF85="",IF('Personal MTs'!BI85&lt;&gt;"","Harap dikosongkan","-"),IF('Personal MTs'!BF85=0,IF('Personal MTs'!BI85&lt;&gt;"","Harap dikosongkan","OK"),IF('Personal MTs'!BI85="","Wajib Diisi",IF('Personal MTs'!BI85&gt;2015,"Tidak valid",IF('Personal MTs'!BI85&lt;1980,"Tidak valid","OK")))))</f>
        <v>-</v>
      </c>
      <c r="BJ85" s="30" t="str">
        <f>IF('Personal MTs'!BJ85="","-",IF('Personal MTs'!BJ85&gt;1,"Tidak valid","OK"))</f>
        <v>-</v>
      </c>
      <c r="BK85" s="30" t="str">
        <f>IF('Personal MTs'!BJ85="",IF('Personal MTs'!BK85&lt;&gt;"","Kolom BJ harus diisi","-"),IF('Personal MTs'!BJ85=0,IF('Personal MTs'!BK85&lt;&gt;"","Harap dikosongkan","OK"),IF('Personal MTs'!BK85="","Wajib Diisi",IF('Personal MTs'!BK85&gt;2016,"Tidak valid",IF('Personal MTs'!BK85&lt;1980,"Tidak valid","OK")))))</f>
        <v>-</v>
      </c>
      <c r="BL85" s="30" t="str">
        <f>IF('Personal MTs'!BL85="","-",IF('Personal MTs'!BL85&gt;1,"Tidak valid","OK"))</f>
        <v>-</v>
      </c>
      <c r="BM85" s="30" t="str">
        <f>IF('Personal MTs'!BL85="",IF('Personal MTs'!BM85&lt;&gt;"","Kolom BL harus diisi","-"),IF('Personal MTs'!BL85=0,IF('Personal MTs'!BM85&lt;&gt;"","Harap dikosongkan","OK"),IF('Personal MTs'!BM85="","Wajib Diisi",IF('Personal MTs'!BM85&gt;2016,"Tidak valid",IF('Personal MTs'!BM85&lt;1980,"Tidak valid","OK")))))</f>
        <v>-</v>
      </c>
      <c r="BN85" s="30" t="str">
        <f>IF('Personal MTs'!BN85="","-",IF('Personal MTs'!BN85&gt;1,"Tidak valid","OK"))</f>
        <v>-</v>
      </c>
      <c r="BO85" s="30" t="str">
        <f>IF('Personal MTs'!BN85="",IF('Personal MTs'!BO85&lt;&gt;"","Kolom BN harus diisi","-"),IF('Personal MTs'!BN85=0,IF('Personal MTs'!BO85&lt;&gt;"","Harap dikosongkan","OK"),IF('Personal MTs'!BO85="","Wajib Diisi",IF('Personal MTs'!BO85&gt;2016,"Tidak valid",IF('Personal MTs'!BO85&lt;1980,"Tidak valid","OK")))))</f>
        <v>-</v>
      </c>
      <c r="BP85" s="30" t="str">
        <f>IF('Personal MTs'!BP85="","-",IF('Personal MTs'!BP85&gt;1,"Tidak valid","OK"))</f>
        <v>-</v>
      </c>
      <c r="BQ85" s="30" t="str">
        <f>IF('Personal MTs'!BP85="",IF('Personal MTs'!BQ85&lt;&gt;"","Kolom BP harus diisi","-"),IF('Personal MTs'!BP85=0,IF('Personal MTs'!BQ85&lt;&gt;"","Harap dikosongkan","OK"),IF('Personal MTs'!BQ85="","Wajib Diisi",IF('Personal MTs'!BQ85&gt;2016,"Tidak valid",IF('Personal MTs'!BQ85&lt;1980,"Tidak valid","OK")))))</f>
        <v>-</v>
      </c>
      <c r="BR85" s="30" t="str">
        <f>IF('Personal MTs'!BR85="","-",IF('Personal MTs'!BR85&gt;1,"Tidak valid","OK"))</f>
        <v>-</v>
      </c>
      <c r="BS85" s="30" t="str">
        <f>IF('Personal MTs'!BR85="",IF('Personal MTs'!BS85&lt;&gt;"","Kolom BR harus diisi","-"),IF('Personal MTs'!BR85=0,IF('Personal MTs'!BS85&lt;&gt;"","Harap dikosongkan","OK"),IF('Personal MTs'!BS85="","Wajib Diisi",IF('Personal MTs'!BS85&gt;2016,"Tidak valid",IF('Personal MTs'!BS85&lt;1980,"Tidak valid","OK")))))</f>
        <v>-</v>
      </c>
      <c r="BT85" s="30" t="str">
        <f>IF('Personal MTs'!BT85="","-",IF(LEN('Personal MTs'!BT85)&lt;5,"Cek lagi","OK"))</f>
        <v>-</v>
      </c>
      <c r="BU85" s="30" t="str">
        <f>IF('Personal MTs'!BU85="","-",IF(LEN('Personal MTs'!BU85)&lt;4,"Cek lagi","OK"))</f>
        <v>-</v>
      </c>
      <c r="BV85" s="30" t="str">
        <f>IF('Personal MTs'!BV85="","-",IF(LEN('Personal MTs'!BV85)&lt;4,"Cek lagi","OK"))</f>
        <v>-</v>
      </c>
      <c r="BW85" s="30" t="str">
        <f>IF('Personal MTs'!BW85="","-",IF(LEN('Personal MTs'!BW85)&lt;4,"Cek lagi","OK"))</f>
        <v>-</v>
      </c>
      <c r="BX85" s="30" t="str">
        <f>IF('Personal MTs'!BX85="","-",IF(LEN('Personal MTs'!BX85)&lt;4,"Cek lagi","OK"))</f>
        <v>-</v>
      </c>
      <c r="BY85" s="30" t="str">
        <f>IF('Personal MTs'!BY85="","-",IF(LEN('Personal MTs'!BY85)&lt;&gt;5,"Tidak valid","OK"))</f>
        <v>-</v>
      </c>
      <c r="BZ85" s="30" t="str">
        <f>IF('Personal MTs'!BZ85="","-",IF('Personal MTs'!BZ85&gt;5,"Tidak valid",IF('Personal MTs'!BZ85&lt;1,"Tidak valid","OK")))</f>
        <v>-</v>
      </c>
      <c r="CA85" s="30" t="str">
        <f>IF('Personal MTs'!CA85="","-",IF('Personal MTs'!CA85&gt;8,"Tidak valid",IF('Personal MTs'!CA85&lt;1,"Tidak valid","OK")))</f>
        <v>-</v>
      </c>
      <c r="CB85" s="30" t="str">
        <f>IF('Personal MTs'!CB85="","-",IF(LEN('Personal MTs'!CB85)&lt;9,"Cek lagi",IF(LEN('Personal MTs'!CB85)&gt;14,"Cek lagi","OK")))</f>
        <v>-</v>
      </c>
      <c r="CC85" s="103" t="str">
        <f>IF('Personal MTs'!CC85="","-",IF('Personal MTs'!CC85&gt;6,"Tidak valid",IF('Personal MTs'!CC85&lt;1,"Tidak valid","OK")))</f>
        <v>-</v>
      </c>
      <c r="CD85" s="103" t="str">
        <f>IF('Personal MTs'!CD85="","-",IF('Personal MTs'!CD85&gt;6,"Tidak valid",IF('Personal MTs'!CD85&lt;1,"Tidak valid","OK")))</f>
        <v>-</v>
      </c>
      <c r="CE85" s="103" t="str">
        <f>IF('Personal MTs'!S85="","-",IF('Personal MTs'!S85&lt;6,IF('Personal MTs'!CE85="","OK","Cek lagi Kolom S"),IF(AND('Personal MTs'!S85&lt;6,'Personal MTs'!CE85&lt;&gt;""),"Harap Dikosongkan",IF(AND('Personal MTs'!S85&lt;6,'Personal MTs'!CE85=""),"-",IF(AND('Personal MTs'!S85&gt;5,'Personal MTs'!CE85=""),"Wajib Diisi",IF(OR(AND('Personal MTs'!S85&gt;5,'Personal MTs'!CE85&lt;"01"),AND('Personal MTs'!S85&gt;5,'Personal MTs'!CE85&gt;"18")),"Tidak Valid","OK"))))))</f>
        <v>-</v>
      </c>
      <c r="CF85" s="103" t="str">
        <f>IF('Personal MTs'!S85="","-",IF('Personal MTs'!S85&lt;6,IF('Personal MTs'!CF85="","OK","Cek lagi Kolom S"),IF(AND('Personal MTs'!S85&lt;6,'Personal MTs'!CF85&lt;&gt;""),"Harap Dikosongkan",IF(AND('Personal MTs'!S85&lt;6,'Personal MTs'!CF85=""),"-",IF(AND('Personal MTs'!S85&gt;5,'Personal MTs'!CF85=""),"Wajib Diisi","OK")))))</f>
        <v>-</v>
      </c>
      <c r="CG85" s="103" t="str">
        <f>IF('Personal MTs'!S85="","-",IF('Personal MTs'!S85&lt;6,IF('Personal MTs'!CG85="","OK","Cek lagi Kolom S"),IF(AND('Personal MTs'!S85&lt;6,'Personal MTs'!CG85&lt;&gt;""),"Harap Dikosongkan",IF(AND('Personal MTs'!S85&lt;6,'Personal MTs'!CG85=""),"-",IF(AND('Personal MTs'!S85&gt;5,'Personal MTs'!CG85=""),"Wajib Diisi",IF(OR(AND('Personal MTs'!S85&gt;5,'Personal MTs'!CG85&lt;1980),AND('Personal MTs'!S85&gt;5,'Personal MTs'!CG85&gt;2016)),"Cek lagi","OK"))))))</f>
        <v>-</v>
      </c>
      <c r="CH85" s="103" t="str">
        <f>IF('Personal MTs'!S85="","-",IF('Personal MTs'!S85&lt;8,IF('Personal MTs'!CH85="","OK","Cek lagi Kolom S"),IF(AND('Personal MTs'!S85&lt;8,'Personal MTs'!CH85&lt;&gt;""),"Harap Dikosongkan",IF(AND('Personal MTs'!S85&lt;8,'Personal MTs'!CH85=""),"-",IF(AND('Personal MTs'!S85&gt;7,'Personal MTs'!CH85=""),"Wajib Diisi",IF(OR(AND('Personal MTs'!S85&gt;7,'Personal MTs'!CH85&lt;"01"),AND('Personal MTs'!S85&gt;7,'Personal MTs'!CH85&gt;"18")),"Tidak Valid","OK"))))))</f>
        <v>-</v>
      </c>
      <c r="CI85" s="103" t="str">
        <f>IF('Personal MTs'!S85="","-",IF('Personal MTs'!S85&lt;8,IF('Personal MTs'!CI85="","OK","Cek lagi Kolom S"),IF(AND('Personal MTs'!S85&lt;8,'Personal MTs'!CI85&lt;&gt;""),"Harap Dikosongkan",IF(AND('Personal MTs'!S85&lt;8,'Personal MTs'!CI85=""),"-",IF(AND('Personal MTs'!S85&gt;7,'Personal MTs'!CI85=""),"Wajib Diisi","OK")))))</f>
        <v>-</v>
      </c>
      <c r="CJ85" s="103" t="str">
        <f>IF('Personal MTs'!S85="","-",IF('Personal MTs'!S85&lt;8,IF('Personal MTs'!CJ85="","OK","Cek lagi Kolom S"),IF(AND('Personal MTs'!S85&lt;8,'Personal MTs'!CJ85&lt;&gt;""),"Harap Dikosongkan",IF(AND('Personal MTs'!S85&lt;8,'Personal MTs'!CJ85=""),"-",IF(AND('Personal MTs'!S85&gt;7,'Personal MTs'!CJ85=""),"Wajib Diisi",IF(OR(AND('Personal MTs'!S85&gt;7,'Personal MTs'!CJ85&lt;1980),AND('Personal MTs'!S85&gt;7,'Personal MTs'!CJ85&gt;2016)),"Cek lagi","OK"))))))</f>
        <v>-</v>
      </c>
      <c r="CK85" s="103" t="str">
        <f>IF('Personal MTs'!S85="","-",IF('Personal MTs'!S85&lt;9,IF('Personal MTs'!CK85="","OK","Cek lagi Kolom S"),IF(AND('Personal MTs'!S85&lt;9,'Personal MTs'!CK85&lt;&gt;""),"Harap Dikosongkan",IF(AND('Personal MTs'!S85&lt;9,'Personal MTs'!CK85=""),"-",IF(AND('Personal MTs'!S85&gt;8,'Personal MTs'!CK85=""),"Wajib Diisi",IF(OR(AND('Personal MTs'!S85&gt;8,'Personal MTs'!CK85&lt;"01"),AND('Personal MTs'!S85&gt;8,'Personal MTs'!CK85&gt;"18")),"Tidak Valid","OK"))))))</f>
        <v>-</v>
      </c>
      <c r="CL85" s="103" t="str">
        <f>IF('Personal MTs'!S85="","-",IF('Personal MTs'!S85&lt;9,IF('Personal MTs'!CL85="","OK","Cek lagi Kolom S"),IF(AND('Personal MTs'!S85&lt;9,'Personal MTs'!CL85&lt;&gt;""),"Harap Dikosongkan",IF(AND('Personal MTs'!S85&lt;9,'Personal MTs'!CL85=""),"-",IF(AND('Personal MTs'!S85&gt;8,'Personal MTs'!CL85=""),"Wajib Diisi","OK")))))</f>
        <v>-</v>
      </c>
      <c r="CM85" s="103" t="str">
        <f>IF('Personal MTs'!S85="","-",IF('Personal MTs'!S85&lt;9,IF('Personal MTs'!CM85="","OK","Cek lagi Kolom S"),IF(AND('Personal MTs'!S85&lt;9,'Personal MTs'!CM85&lt;&gt;""),"Harap Dikosongkan",IF(AND('Personal MTs'!S85&lt;9,'Personal MTs'!CM85=""),"-",IF(AND('Personal MTs'!S85&gt;8,'Personal MTs'!CM85=""),"Wajib Diisi",IF(OR(AND('Personal MTs'!S85&gt;8,'Personal MTs'!CM85&lt;1980),AND('Personal MTs'!S85&gt;8,'Personal MTs'!CM85&gt;2016)),"Cek lagi","OK"))))))</f>
        <v>-</v>
      </c>
      <c r="CN85" s="103" t="str">
        <f>IF(AND('Personal MTs'!AH85=1,'Personal MTs'!U85=2,'Personal MTs'!AC85=1),IF(AND('Personal MTs'!AH85=1,'Personal MTs'!U85=2,'Personal MTs'!AC85=1,'Personal MTs'!CN85=""),"Wajib Diisi",IF(AND('Personal MTs'!AH85=1,'Personal MTs'!U85=2,'Personal MTs'!AC85=1,'Personal MTs'!CN85&lt;&gt;""),"OK","-")),IF('Personal MTs'!CN85&lt;&gt;"","Harap Dikosongkan","-"))</f>
        <v>-</v>
      </c>
      <c r="CO85" s="103" t="str">
        <f>IF(AND('Personal MTs'!AH85=1,'Personal MTs'!U85=2,'Personal MTs'!AC85=1),IF('Personal MTs'!CO85="","Wajib Diisi",IF(VALUE(RIGHT('Personal MTs'!CO85,4))&gt;2016,"Tahun cek lagi",IF(VALUE(RIGHT('Personal MTs'!CO85,4))&lt;1961,"Tahun cek lagi","OK"))),IF('Personal MTs'!CO85&lt;&gt;"","Harap dikosongkan","-"))</f>
        <v>-</v>
      </c>
      <c r="CP85" s="103" t="str">
        <f>IF(AND('Personal MTs'!AH85=1,'Personal MTs'!U85=2,'Personal MTs'!AC85=1,'Personal MTs'!V85=1),IF(AND('Personal MTs'!AH85=1,'Personal MTs'!U85=2,'Personal MTs'!AC85=1,'Personal MTs'!CP85="",,'Personal MTs'!V85=1),"Wajib Diisi",IF(AND('Personal MTs'!AH85=1,'Personal MTs'!U85=2,'Personal MTs'!AC85=1,'Personal MTs'!CP85&lt;&gt;"",'Personal MTs'!V85=1),"OK","-")),IF('Personal MTs'!CP85&lt;&gt;"","Harap Dikosongkan","-"))</f>
        <v>-</v>
      </c>
      <c r="CQ85" s="103" t="str">
        <f>IF(AND('Personal MTs'!AH85=1,'Personal MTs'!U85=2,'Personal MTs'!AC85=1,'Personal MTs'!V85=1),IF('Personal MTs'!CQ85="","Wajib Diisi",IF(VALUE(RIGHT('Personal MTs'!CQ85,4))&gt;2016,"Tahun cek lagi",IF(VALUE(RIGHT('Personal MTs'!CQ85,4))&lt;2006,"Tahun cek lagi","OK"))),IF('Personal MTs'!CQ85&lt;&gt;"","Harap dikosongkan","-"))</f>
        <v>-</v>
      </c>
      <c r="CR85" s="103" t="str">
        <f>IF(AND('Personal MTs'!AS85="",'Personal MTs'!CR85=""),"-",IF(AND('Personal MTs'!AS85=0,'Personal MTs'!CR85=""),"OK",IF(AND('Personal MTs'!AS85=1,'Personal MTs'!CR85=""),"Wajib Diisi",IF('Personal MTs'!AS85="",IF('Personal MTs'!CR85&lt;&gt;"","Harap dikosongkan","-"),IF('Personal MTs'!AS85&gt;1,IF('Personal MTs'!CR85="","-","Harap dikosongkan"),IF('Personal MTs'!CR85="","-",IF(LEN('Personal MTs'!CR85)&gt;54,"Tidak valid",IF(LEN('Personal MTs'!CR85)&lt;2,"Tidak valid",IF(VALUE('Personal MTs'!CR85)&lt;0,"Cek lagi","OK")))))))))</f>
        <v>-</v>
      </c>
      <c r="CS85" s="103" t="str">
        <f>IF(AND('Personal MTs'!AS85="",'Personal MTs'!CS85=""),"-",IF(AND('Personal MTs'!AS85=0,'Personal MTs'!CS85=""),"OK",IF(AND('Personal MTs'!AS85=1,'Personal MTs'!CS85=""),"Wajib Diisi",IF(OR('Personal MTs'!AS85="",'Personal MTs'!AS85=0),IF('Personal MTs'!CS85&lt;&gt;"","Harap dikosongkan","-"),IF('Personal MTs'!AS85&gt;1,IF('Personal MTs'!CS85="","-","Harap dikosongkan"),IF('Personal MTs'!CS85="","-",IF(('Personal MTs'!CS85)&gt;6,"Tidak Valid",IF(('Personal MTs'!CS85)&lt;1,"Tidak Valid",IF(VALUE('Personal MTs'!CS85)&lt;0,"Cek lagi","OK")))))))))</f>
        <v>-</v>
      </c>
      <c r="CT85" s="103" t="str">
        <f>IF(AND('Personal MTs'!AS85="",'Personal MTs'!CT85=""),"-",IF(AND('Personal MTs'!AS85=0,'Personal MTs'!CT85=""),"OK",IF(AND('Personal MTs'!AT85=1,'Personal MTs'!CT85=""),"Wajib Diisi",IF(AND('Personal MTs'!AT85&gt;1,'Personal MTs'!CT85=""),"OK",IF(AND('Personal MTs'!AT85&lt;&gt;1,'Personal MTs'!CT85&lt;&gt;""),"Harap Dikosongkan",IF(AND('Personal MTs'!AT85=1,'Personal MTs'!CT85&lt;&gt;""),IF(VALUE(RIGHT('Personal MTs'!CT85,4))&gt;2016,"Tahun cek lagi",IF(VALUE(RIGHT('Personal MTs'!CT85,4))&lt;2006,"Tahun cek lagi","OK")),"-"))))))</f>
        <v>-</v>
      </c>
      <c r="CU85" s="103" t="str">
        <f>IF(AND('Personal MTs'!AS85="",'Personal MTs'!CU85=""),"-",IF(AND('Personal MTs'!AS85=0,'Personal MTs'!CU85=""),"OK",IF(AND('Personal MTs'!AT85=1,'Personal MTs'!CU85=""),"Wajib Diisi",IF(AND('Personal MTs'!AT85&gt;1,'Personal MTs'!CT85=""),"OK",IF(AND('Personal MTs'!AT85&lt;&gt;1,'Personal MTs'!CU85&lt;&gt;""),"Harap Dikosongkan",IF(AND('Personal MTs'!AT85=1,'Personal MTs'!CU85&lt;&gt;""),IF(LEN('Personal MTs'!CU85)&gt;54,"Tidak Valid",IF(LEN('Personal MTs'!CU85)&lt;2,"Tidak Valid","OK")),"-"))))))</f>
        <v>-</v>
      </c>
      <c r="CV85" s="103" t="str">
        <f>IF(AND('Personal MTs'!AS85="",'Personal MTs'!CV85=""),"-",IF(AND('Personal MTs'!AS85=0,'Personal MTs'!CV85=""),"OK",IF(AND('Personal MTs'!AT85=1,'Personal MTs'!CV85=""),"Wajib Diisi",IF(AND('Personal MTs'!AT85&gt;1,'Personal MTs'!CV85=""),"OK",IF(AND('Personal MTs'!AT85&lt;&gt;1,'Personal MTs'!CV85&lt;&gt;""),"Harap Dikosongkan",IF(AND('Personal MTs'!AT85=1,'Personal MTs'!CV85&lt;&gt;""),IF(VALUE(RIGHT('Personal MTs'!CV85,4))&gt;2016,"Tahun cek lagi",IF(VALUE(RIGHT('Personal MTs'!CV85,4))&lt;2006,"Tahun cek lagi","OK")),"-"))))))</f>
        <v>-</v>
      </c>
      <c r="CW85" s="103" t="str">
        <f>IF(AND('Personal MTs'!AS85="",'Personal MTs'!CW85=""),"-",IF(AND('Personal MTs'!AS85=0,'Personal MTs'!CW85=""),"OK",IF(AND('Personal MTs'!AS85=1,'Personal MTs'!CW85=""),"Wajib Diisi",IF(AND('Personal MTs'!AS85&lt;&gt;1,'Personal MTs'!CW85&lt;&gt;""),"Harap Dikosongkan",IF(AND('Personal MTs'!AS85=1,'Personal MTs'!CW85&lt;&gt;""),IF(LEN('Personal MTs'!CW85)&gt;3,"Tidak Valid",IF(LEN('Personal MTs'!CW85)&lt;3,"Tidak Valid","OK")),"-")))))</f>
        <v>-</v>
      </c>
      <c r="CX85" s="103" t="str">
        <f>IF(AND('Personal MTs'!AS85="",'Personal MTs'!CX85=""),"-",IF(AND('Personal MTs'!AS85=0,'Personal MTs'!CX85=""),"OK",IF(AND('Personal MTs'!AS85=1,'Personal MTs'!CX85=""),"Wajib Diisi",IF(AND('Personal MTs'!AS85&lt;&gt;1,'Personal MTs'!CX85&lt;&gt;""),"Harap Dikosongkan",IF(AND('Personal MTs'!AS85=1,'Personal MTs'!CX85&lt;&gt;""),"OK","-")))))</f>
        <v>-</v>
      </c>
    </row>
    <row r="86" spans="1:102" s="23" customFormat="1" ht="15" customHeight="1">
      <c r="A86" s="30" t="str">
        <f>IF('Personal MTs'!A86="","-",IF(LEN('Personal MTs'!A86)&lt;&gt;12,"Tidak valid","OK"))</f>
        <v>-</v>
      </c>
      <c r="B86" s="30" t="str">
        <f>IF('Personal MTs'!B86="","-",IF(LEN('Personal MTs'!B86)&lt;&gt;8,"Tidak valid","OK"))</f>
        <v>-</v>
      </c>
      <c r="C86" s="31" t="str">
        <f>IF('Personal MTs'!C86="","-",IF(LEN('Personal MTs'!C86)&lt;5,"Cek lagi","OK"))</f>
        <v>-</v>
      </c>
      <c r="D86" s="30" t="str">
        <f>IF('Personal MTs'!D86="","-",IF('Personal MTs'!D86="MTsN","OK",IF('Personal MTs'!D86="MTsS","OK","Tidak valid")))</f>
        <v>-</v>
      </c>
      <c r="E86" s="30" t="str">
        <f>IF('Personal MTs'!E86="","-",IF(LEN('Personal MTs'!E86)&lt;5,"Cek lagi","OK"))</f>
        <v>-</v>
      </c>
      <c r="F86" s="30" t="str">
        <f>IF('Personal MTs'!F86="","-",IF(LEN('Personal MTs'!F86)&lt;4,"Cek lagi","OK"))</f>
        <v>-</v>
      </c>
      <c r="G86" s="30" t="str">
        <f>IF('Personal MTs'!G86="","-",IF(LEN('Personal MTs'!G86)&lt;4,"Cek lagi","OK"))</f>
        <v>-</v>
      </c>
      <c r="H86" s="30" t="str">
        <f>IF('Personal MTs'!H86="","-",IF(LEN('Personal MTs'!H86)&lt;4,"Cek lagi","OK"))</f>
        <v>-</v>
      </c>
      <c r="I86" s="30" t="str">
        <f>IF('Personal MTs'!I86="","-",IF(LEN('Personal MTs'!I86)&lt;4,"Cek lagi","OK"))</f>
        <v>-</v>
      </c>
      <c r="J86" s="30" t="str">
        <f>IF('Personal MTs'!J86="","-",IF(LEN('Personal MTs'!J86)&lt;&gt;5,"Tidak valid","OK"))</f>
        <v>-</v>
      </c>
      <c r="K86" s="30" t="str">
        <f>IF('Personal MTs'!K86="","-",IF(LEN('Personal MTs'!K86)&lt;&gt;18,"Tidak valid",IF(VALUE('Personal MTs'!K86)&lt;0,"Cek lagi","OK")))</f>
        <v>-</v>
      </c>
      <c r="L86" s="30" t="str">
        <f>IF('Personal MTs'!L86="","-",IF(LEN('Personal MTs'!L86)&lt;&gt;16,"Tidak valid","OK"))</f>
        <v>-</v>
      </c>
      <c r="M86" s="30" t="str">
        <f>IF('Personal MTs'!M86="","-",IF(LEN('Personal MTs'!M86)&lt;4,"Cek lagi","OK"))</f>
        <v>-</v>
      </c>
      <c r="N86" s="30" t="str">
        <f>IF('Personal MTs'!N86="","-",IF(LEN('Personal MTs'!N86)&lt;16,"Tidak valid","OK"))</f>
        <v>-</v>
      </c>
      <c r="O86" s="30" t="str">
        <f>IF('Personal MTs'!O86="","-",IF(LEN('Personal MTs'!O86)&lt;4,"Cek lagi","OK"))</f>
        <v>-</v>
      </c>
      <c r="P86" s="31" t="str">
        <f>IF('Personal MTs'!P86="","-",IF(VALUE(LEFT('Personal MTs'!P86,2))&gt;31,"Tanggal tidak valid",IF(VALUE(LEFT(RIGHT('Personal MTs'!P86,7),2))&gt;12,"Bulan tidak valid",IF(VALUE(RIGHT('Personal MTs'!P86,4))&gt;2000,"Umur terlalu muda",IF(VALUE(RIGHT('Personal MTs'!P86,4))&lt;1945,"Umur terlalu tua","OK")))))</f>
        <v>-</v>
      </c>
      <c r="Q86" s="30" t="str">
        <f>IF('Personal MTs'!Q86="","-",IF('Personal MTs'!Q86="L","OK",IF('Personal MTs'!Q86="P","OK","Tidak valid")))</f>
        <v>-</v>
      </c>
      <c r="R86" s="30" t="str">
        <f>IF('Personal MTs'!R86="","-",IF(LEN('Personal MTs'!R86)&lt;4,"Cek lagi","OK"))</f>
        <v>-</v>
      </c>
      <c r="S86" s="30" t="str">
        <f>IF('Personal MTs'!S86="","-",IF('Personal MTs'!S86&gt;9,"Tidak valid","OK"))</f>
        <v>-</v>
      </c>
      <c r="T86" s="30" t="str">
        <f>IF('Personal MTs'!S86="","-",IF('Personal MTs'!S86&gt;2,IF('Personal MTs'!T86="","Wajib Diisi",IF(VALUE('Personal MTs'!T86)&gt;18,"Tidak valid","OK")),IF('Personal MTs'!S86&lt;3,IF('Personal MTs'!T86="","OK","Harap dikosongkan"))))</f>
        <v>-</v>
      </c>
      <c r="U86" s="30" t="str">
        <f>IF('Personal MTs'!U86="","-",IF('Personal MTs'!U86&gt;2,"Tidak valid",IF('Personal MTs'!U86&lt;1,"Tidak valid","OK")))</f>
        <v>-</v>
      </c>
      <c r="V86" s="30" t="str">
        <f>IF('Personal MTs'!U86="",IF('Personal MTs'!V86="","-","Tidak valid"),IF('Personal MTs'!U86=2,IF('Personal MTs'!V86="","Wajib Diisi",IF(VALUE('Personal MTs'!V86)&gt;1,"Tidak valid","OK")),IF('Personal MTs'!U86=1,IF('Personal MTs'!V86="","OK","Harap dikosongkan"))))</f>
        <v>-</v>
      </c>
      <c r="W86" s="31" t="str">
        <f>IF('Personal MTs'!U86=1,"OK",IF('Personal MTs'!V86="",IF('Personal MTs'!W86&lt;&gt;"","Harap dikosongkan","-"),IF('Personal MTs'!V86=0,IF('Personal MTs'!W86&lt;&gt;"","Harap dikosongkan","OK"),IF('Personal MTs'!W86="","Wajib Diisi",IF(VALUE(LEFT('Personal MTs'!W86,2))&gt;31,"Tanggal tidak valid",IF(VALUE(LEFT(RIGHT('Personal MTs'!W86,7),2))&gt;12,"Bulan tidak valid",IF(VALUE(RIGHT('Personal MTs'!W86,4))&gt;2016,"Tahun cek lagi",IF(VALUE(RIGHT('Personal MTs'!W86,4))&lt;1990,"Tahun cek lagi","OK"))))))))</f>
        <v>-</v>
      </c>
      <c r="X86" s="30" t="str">
        <f>IF('Personal MTs'!U86="","-",IF('Personal MTs'!U86=1,IF('Personal MTs'!X86="","Wajib Diisi",IF(VALUE(LEFT('Personal MTs'!X86,2))&gt;14,"Tidak valid","OK")),IF('Personal MTs'!U86=2,(IF('Personal MTs'!V86&lt;1,IF('Personal MTs'!X86="","OK","Harap dikosongkan"),IF('Personal MTs'!X86="","Wajib Diisi",IF(VALUE(LEFT('Personal MTs'!X86,2))&gt;14,"Tidak valid","OK")))))))</f>
        <v>-</v>
      </c>
      <c r="Y86" s="31" t="str">
        <f>IF('Personal MTs'!U86="","-",IF('Personal MTs'!U86=2,"OK",IF('Personal MTs'!U86=1,IF('Personal MTs'!Y86="","Wajib Diisi",IF('Personal MTs'!Y86="","-",IF(VALUE(LEFT('Personal MTs'!Y86,2))&gt;31,"Tanggal tidak valid",IF(VALUE(LEFT(RIGHT('Personal MTs'!Y86,7),2))&gt;12,"Bulan tidak valid",IF(VALUE(RIGHT('Personal MTs'!Y86,4))&gt;2016,"Tahun cek lagi",IF(VALUE(RIGHT('Personal MTs'!Y86,4))&lt;1960,"Tahun cek lagi","OK")))))))))</f>
        <v>-</v>
      </c>
      <c r="Z86" s="31" t="str">
        <f>IF('Personal MTs'!Z86="","-",IF(VALUE(LEFT('Personal MTs'!Z86,2))&gt;31,"Tanggal tidak valid",IF(VALUE(LEFT(RIGHT('Personal MTs'!Z86,7),2))&gt;12,"Bulan tidak valid",IF(VALUE(RIGHT('Personal MTs'!Z86,4))&gt;2016,"Tahun cek lagi",IF(VALUE(RIGHT('Personal MTs'!Z86,4))&lt;1960,"Tahun cek lagi","OK")))))</f>
        <v>-</v>
      </c>
      <c r="AA86" s="31" t="str">
        <f>IF('Personal MTs'!AA86="","-",IF(VALUE(LEFT('Personal MTs'!AA86,2))&gt;31,"Tanggal tidak valid",IF(VALUE(LEFT(RIGHT('Personal MTs'!AA86,7),2))&gt;12,"Bulan tidak valid",IF(VALUE(RIGHT('Personal MTs'!AA86,4))&gt;2016,"Tahun cek lagi",IF(VALUE(RIGHT('Personal MTs'!AA86,4))&lt;1960,"Tahun cek lagi","OK")))))</f>
        <v>-</v>
      </c>
      <c r="AB86" s="30" t="str">
        <f>IF('Personal MTs'!AB86="","-",IF('Personal MTs'!AB86&gt;6,"Tidak valid",IF('Personal MTs'!AB86&lt;1,"Tidak valid","OK")))</f>
        <v>-</v>
      </c>
      <c r="AC86" s="30" t="str">
        <f>IF('Personal MTs'!AC86="","-",IF('Personal MTs'!AC86&gt;4,"Tidak valid",IF('Personal MTs'!AC86&lt;1,"Tidak valid","OK")))</f>
        <v>-</v>
      </c>
      <c r="AD86" s="30" t="str">
        <f>IF('Personal MTs'!AD86="","-",IF('Personal MTs'!AD86&gt;20000000,"Cek lagi","OK"))</f>
        <v>-</v>
      </c>
      <c r="AE86" s="30" t="str">
        <f>IF('Personal MTs'!AE86="","-",IF('Personal MTs'!AE86&gt;2,"Tidak valid",IF('Personal MTs'!AE86&lt;1,"Tidak valid","OK")))</f>
        <v>-</v>
      </c>
      <c r="AF86" s="30" t="str">
        <f>IF('Personal MTs'!AE86="",IF('Personal MTs'!AF86="","-","Harap dikosongkan"),IF('Personal MTs'!AE86=1,IF('Personal MTs'!AF86="","OK","Harap dikosongkan"),IF('Personal MTs'!AF86="","Wajib Diisi",IF('Personal MTs'!AF86&gt;8,"Tidak valid",IF('Personal MTs'!AF86&lt;1,"Tidak valid","OK")))))</f>
        <v>-</v>
      </c>
      <c r="AG86" s="53" t="str">
        <f>IF('Personal MTs'!AE86=1,IF('Personal MTs'!AG86="","OK","Harap dikosongkan"),IF('Personal MTs'!AF86="",IF('Personal MTs'!AF86="","-","Harap dikosongkan"),IF('Personal MTs'!AF86="",IF('Personal MTs'!AG86="","OK","Harap dikosongkan"),IF('Personal MTs'!AF86&lt;&gt;"",IF('Personal MTs'!AG86="","Wajib Diisi",IF(LEN('Personal MTs'!AG86)&lt;&gt;8,"Tidak valid","OK"))))))</f>
        <v>-</v>
      </c>
      <c r="AH86" s="30" t="str">
        <f>IF('Personal MTs'!AH86="","-",IF('Personal MTs'!AH86&gt;2,"Tidak valid",IF('Personal MTs'!AH86&lt;1,"Tidak valid","OK")))</f>
        <v>-</v>
      </c>
      <c r="AI86" s="30" t="str">
        <f>IF('Personal MTs'!AI86="","-",IF('Personal MTs'!AI86&gt;5,"Tidak valid",IF('Personal MTs'!AI86&lt;1,"Tidak valid","OK")))</f>
        <v>-</v>
      </c>
      <c r="AJ86" s="30" t="str">
        <f>IF('Personal MTs'!AH86="",IF('Personal MTs'!AJ86="","-","Kolom AA Wajib Diisi"),IF('Personal MTs'!AH86=1,IF('Personal MTs'!AJ86="","Wajib Diisi",IF(VALUE('Personal MTs'!AJ86)&gt;0,IF(VALUE('Personal MTs'!AJ86)&lt;34,"OK","Tidak valid"))),IF('Personal MTs'!AH86&gt;1,IF('Personal MTs'!AJ86="","OK","Harap dikosongkan"))))</f>
        <v>-</v>
      </c>
      <c r="AK86" s="30" t="str">
        <f>IF('Personal MTs'!AH86&amp;'Personal MTs'!AJ86&amp;'Personal MTs'!AK86="","-",IF(VALUE('Personal MTs'!AH86&amp;'Personal MTs'!AJ86&amp;'Personal MTs'!AK86)=2,"OK",IF('Personal MTs'!AJ86="",IF(VALUE('Personal MTs'!AK86)&gt;0,"Harap dikosongkan","-"),IF('Personal MTs'!AJ86&lt;&gt;"",IF(VALUE('Personal MTs'!AK86)&gt;0,IF(VALUE('Personal MTs'!AK86)&gt;50,"Cek lagi","OK"),"Wajib Diisi")))))</f>
        <v>-</v>
      </c>
      <c r="AL86" s="30" t="str">
        <f>IF('Personal MTs'!AH86="",IF('Personal MTs'!AL86="","-","Kolom Z Wajib Diisi"),IF('Personal MTs'!AH86=2,IF('Personal MTs'!AL86="","Wajib Diisi",IF(VALUE('Personal MTs'!AL86)&gt;0,IF(VALUE('Personal MTs'!AL86)&lt;9,"OK","Tidak valid"))),IF('Personal MTs'!AH86=1,IF('Personal MTs'!AL86="","OK","Harap dikosongkan"))))</f>
        <v>-</v>
      </c>
      <c r="AM86" s="30" t="str">
        <f>IF('Personal MTs'!AM86="","-",IF('Personal MTs'!AM86&gt;8,"Tidak valid","OK"))</f>
        <v>-</v>
      </c>
      <c r="AN86" s="30" t="str">
        <f>IF('Personal MTs'!AM86="",IF('Personal MTs'!AN86="","-",IF('Personal MTs'!AN86&lt;&gt;"","Kolom AC Wajib Diisi","OK")),IF('Personal MTs'!AM86&lt;&gt;"",IF('Personal MTs'!AN86="","Wajib Diisi",IF(VALUE('Personal MTs'!AN86)&gt;24,"Cek lagi","OK"))))</f>
        <v>-</v>
      </c>
      <c r="AO86" s="30" t="str">
        <f>IF('Personal MTs'!AO86="","-",IF('Personal MTs'!AO86&gt;8,"Tidak valid","OK"))</f>
        <v>-</v>
      </c>
      <c r="AP86" s="53" t="str">
        <f>IF('Personal MTs'!AO86="",IF('Personal MTs'!AP86="","-","Harap dikosongkan"),IF('Personal MTs'!AO86&lt;&gt;"",IF('Personal MTs'!AP86="","Wajib Diisi",IF(LEN('Personal MTs'!AP86)&lt;&gt;8,"Tidak valid","OK"))))</f>
        <v>-</v>
      </c>
      <c r="AQ86" s="30" t="str">
        <f>IF('Personal MTs'!AO86="",IF('Personal MTs'!AQ86="","-","Kolom AG Wajib Diisi"),IF('Personal MTs'!AO86&lt;9,IF('Personal MTs'!AQ86="","Wajib Diisi",IF(VALUE('Personal MTs'!AQ86)&lt;34,IF(VALUE('Personal MTs'!AQ86)&gt;0,"OK","Tidak valid")))))</f>
        <v>-</v>
      </c>
      <c r="AR86" s="30" t="str">
        <f>IF('Personal MTs'!AO86="",IF('Personal MTs'!AR86="","-",IF('Personal MTs'!AR86&lt;&gt;"","Kolom AG Wajib Diisi","OK")),IF('Personal MTs'!AO86&lt;&gt;"",IF('Personal MTs'!AR86="","Wajib Diisi",IF(VALUE('Personal MTs'!AR86)&gt;50,"Cek lagi","OK"))))</f>
        <v>-</v>
      </c>
      <c r="AS86" s="30" t="str">
        <f>IF('Personal MTs'!AS86="","-",IF('Personal MTs'!AS86&gt;1,"Tidak valid",IF('Personal MTs'!AS86&lt;0,"Tidak valid","OK")))</f>
        <v>-</v>
      </c>
      <c r="AT86" s="30" t="str">
        <f>IF('Personal MTs'!AS86="",IF('Personal MTs'!AT86&lt;&gt;"","Harap dikosongkan","-"),IF('Personal MTs'!AS86=0,IF('Personal MTs'!AT86&lt;&gt;"","Harap dikosongkan","OK"),IF('Personal MTs'!AT86="","Wajib Diisi",IF('Personal MTs'!AT86&gt;3,"Tidak valid",IF('Personal MTs'!AT86&lt;1,"Tidak valid","OK")))))</f>
        <v>-</v>
      </c>
      <c r="AU86" s="30" t="str">
        <f>IF('Personal MTs'!AS86="",IF('Personal MTs'!AU86&lt;&gt;"","Harap dikosongkan","-"),IF('Personal MTs'!AT86&lt;&gt;1,IF('Personal MTs'!AU86="","OK","Harap dikosongkan"),IF('Personal MTs'!AU86="","Wajib Diisi",IF('Personal MTs'!AU86&gt;2016,"Cek lagi",IF('Personal MTs'!AU86&lt;2005,"Cek lagi","OK")))))</f>
        <v>-</v>
      </c>
      <c r="AV86" s="30" t="str">
        <f>IF('Personal MTs'!AS86="",IF('Personal MTs'!AV86&lt;&gt;"","Harap dikosongkan","-"),IF('Personal MTs'!AT86&lt;&gt;1,IF('Personal MTs'!AV86="","OK","Harap dikosongkan"),IF('Personal MTs'!AV86="","Wajib Diisi",IF(VALUE('Personal MTs'!AV86)&gt;33,"Tidak valid",IF(VALUE('Personal MTs'!AV86)&lt;1,"Tidak valid","OK")))))</f>
        <v>-</v>
      </c>
      <c r="AW86" s="30" t="str">
        <f>IF('Personal MTs'!AS86="",IF('Personal MTs'!AW86="","-","Harap dikosongkan"),IF('Personal MTs'!AS86=0,IF('Personal MTs'!AW86="","OK","Harap dikosongkan"),IF('Personal MTs'!AT86="",IF('Personal MTs'!AW86="","-","Harap dikosongkan"),IF('Personal MTs'!AT86&lt;&gt;1,IF('Personal MTs'!AW86="","OK","Harap dikosongkan"),IF('Personal MTs'!AW86="","OK",IF(LEN('Personal MTs'!AW86)&lt;12,"Tidak valid",IF(LEN('Personal MTs'!AW86)&gt;14,"Tidak valid","OK")))))))</f>
        <v>-</v>
      </c>
      <c r="AX86" s="31" t="str">
        <f>IF('Personal MTs'!AS86="",IF('Personal MTs'!AX86="","-","Harap dikosongkan"),IF('Personal MTs'!AS86=0,IF('Personal MTs'!AX86="","OK","Harap dikosongkan"),IF('Personal MTs'!AT86="",IF('Personal MTs'!AX86="","-","Harap dikosongkan"),IF('Personal MTs'!AT86&lt;&gt;1,IF('Personal MTs'!AX86="","OK","Harap dikosongkan"),IF('Personal MTs'!AW86="",IF('Personal MTs'!AX86="","OK","Harap dikosongkan"),IF('Personal MTs'!AX86="","Wajib diisi",IF(LEN('Personal MTs'!AX86)&lt;5,"Cek lagi","OK")))))))</f>
        <v>-</v>
      </c>
      <c r="AY86" s="31" t="str">
        <f>IF('Personal MTs'!AS86="",IF('Personal MTs'!AY86="","-","Harap dikosongkan"),IF('Personal MTs'!AS86=0,IF('Personal MTs'!AY86="","OK","Harap dikosongkan"),IF('Personal MTs'!AT86="",IF('Personal MTs'!AY86="","-","Harap dikosongkan"),IF('Personal MTs'!AT86&lt;&gt;1,IF('Personal MTs'!AY86="","OK","Harap dikosongkan"),IF('Personal MTs'!AW86="",IF('Personal MTs'!AY86="","OK","Harap dikosongkan"),IF('Personal MTs'!AY86="","Wajib diisi",IF(VALUE(LEFT('Personal MTs'!AY86,2))&gt;31,"Tanggal tidak valid",IF(VALUE(LEFT(RIGHT('Personal MTs'!AY86,7),2))&gt;12,"Bulan tidak valid",IF(VALUE(RIGHT('Personal MTs'!AY86,4))&gt;2016,"Tahun cek lagi",IF(VALUE(RIGHT('Personal MTs'!AY86,4))&lt;2005,"Tahun cek lagi","OK"))))))))))</f>
        <v>-</v>
      </c>
      <c r="AZ86" s="30" t="str">
        <f>IF('Personal MTs'!AS86="",IF('Personal MTs'!AZ86="","-","Harap dikosongkan"),IF('Personal MTs'!AS86=0,IF('Personal MTs'!AZ86="","OK","Harap dikosongkan"),IF('Personal MTs'!AT86="",IF('Personal MTs'!AZ86="","-","Harap dikosongkan"),IF('Personal MTs'!AT86&lt;&gt;1,IF('Personal MTs'!AZ86="","OK","Harap dikosongkan"),IF('Personal MTs'!AW86="",IF('Personal MTs'!AZ86="","OK","Harap dikosongkan"),IF('Personal MTs'!AW86&lt;&gt;"",IF('Personal MTs'!AZ86="","Wajib diisi",IF('Personal MTs'!AZ86&gt;1,"Tidak valid","OK"))))))))</f>
        <v>-</v>
      </c>
      <c r="BA86" s="30" t="str">
        <f>IF('Personal MTs'!AS86="",IF('Personal MTs'!BA86="","-","Harap dikosongkan"),IF('Personal MTs'!AS86=0,IF('Personal MTs'!BA86="","OK","Harap dikosongkan"),IF('Personal MTs'!AT86="",IF('Personal MTs'!BA86="","-","Harap dikosongkan"),IF('Personal MTs'!AT86&lt;&gt;1,IF('Personal MTs'!BA86="","OK","Harap dikosongkan"),IF('Personal MTs'!AZ86=0,IF('Personal MTs'!BA86="","OK","Harap dikosongkan"),IF('Personal MTs'!AZ86=1,IF('Personal MTs'!BA86="","Wajib diisi",IF('Personal MTs'!AZ86="",IF('Personal MTs'!BA86="","-","Harap dikosongkan"),IF('Personal MTs'!AZ86=0,IF('Personal MTs'!BA86="","OK","Harap dikosongkan"),IF('Personal MTs'!BA86="","Wajib diisi",IF('Personal MTs'!BA86&gt;2016,"Tidak valid",IF('Personal MTs'!BA86&lt;2005,"Tidak valid",IF('Personal MTs'!BA86&gt;'Personal MTs'!BA86,"Cek lagi","OK")))))))))))))</f>
        <v>-</v>
      </c>
      <c r="BB86" s="30" t="str">
        <f>IF('Personal MTs'!AS86="",IF('Personal MTs'!BB86="","-","Harap dikosongkan"),IF('Personal MTs'!AS86=0,IF('Personal MTs'!BB86="","OK","Harap dikosongkan"),IF('Personal MTs'!AT86="",IF('Personal MTs'!BB86="","-","Harap dikosongkan"),IF('Personal MTs'!AT86&lt;&gt;1,IF('Personal MTs'!BB86="","OK","Harap dikosongkan"),IF('Personal MTs'!AZ86=0,IF('Personal MTs'!BB86="","OK","Harap dikosongkan"),IF('Personal MTs'!AZ86=1,IF('Personal MTs'!BB86="","Wajib diisi",IF('Personal MTs'!AZ86="",IF('Personal MTs'!BB86="","-","Harap dikosongkan"),IF('Personal MTs'!AZ86=0,IF('Personal MTs'!BB86="","OK","Harap dikosongkan"),IF('Personal MTs'!BB86="","Wajib diisi",IF('Personal MTs'!BB86&gt;20000000,"Cek lagi",IF('Personal MTs'!BB86&lt;100000,"Cek lagi","OK"))))))))))))</f>
        <v>-</v>
      </c>
      <c r="BC86" s="30" t="str">
        <f>IF('Personal MTs'!BC86="","-",IF('Personal MTs'!BC86&gt;1,"Tidak valid","OK"))</f>
        <v>-</v>
      </c>
      <c r="BD86" s="30" t="str">
        <f>IF('Personal MTs'!BC86="",IF('Personal MTs'!BD86="","-","Harap dikosongkan"),IF('Personal MTs'!BC86=0,IF('Personal MTs'!BD86="","OK","Harap dikosongkan"),IF('Personal MTs'!BD86="","Wajib Diisi",IF('Personal MTs'!BD86&gt;2016,"Tidak valid",IF('Personal MTs'!BD86&lt;2005,"Tidak valid","OK")))))</f>
        <v>-</v>
      </c>
      <c r="BE86" s="30" t="str">
        <f>IF('Personal MTs'!BC86="",IF('Personal MTs'!BE86="","-","Harap dikosongkan"),IF('Personal MTs'!BC86=0,IF('Personal MTs'!BE86="","OK","Harap dikosongkan"),IF('Personal MTs'!BE86="","Wajib Diisi",IF('Personal MTs'!BE86&gt;2000000,"Cek lagi",IF('Personal MTs'!BE86&lt;50000,"Cek lagi","OK")))))</f>
        <v>-</v>
      </c>
      <c r="BF86" s="30" t="str">
        <f>IF('Personal MTs'!BF86="","-",IF('Personal MTs'!BF86&gt;1,"Tidak valid","OK"))</f>
        <v>-</v>
      </c>
      <c r="BG86" s="30" t="str">
        <f>IF('Personal MTs'!BF86="",IF('Personal MTs'!BG86&lt;&gt;"","Harap dikosongkan","-"),IF('Personal MTs'!BF86=0,IF('Personal MTs'!BG86&lt;&gt;"","Harap dikosongkan","OK"),IF('Personal MTs'!BG86="","Wajib Diisi",IF('Personal MTs'!BG86&gt;4,"Tidak valid",IF('Personal MTs'!BG86&lt;1,"Tidak valid","OK")))))</f>
        <v>-</v>
      </c>
      <c r="BH86" s="30" t="str">
        <f>IF('Personal MTs'!BF86="",IF('Personal MTs'!BH86&lt;&gt;"","Harap dikosongkan","-"),IF('Personal MTs'!BF86=0,IF('Personal MTs'!BH86&lt;&gt;"","Harap dikosongkan","OK"),IF('Personal MTs'!BH86="","Wajib Diisi",IF('Personal MTs'!BH86&gt;4,"Tidak valid",IF('Personal MTs'!BH86&lt;1,"Tidak valid","OK")))))</f>
        <v>-</v>
      </c>
      <c r="BI86" s="30" t="str">
        <f>IF('Personal MTs'!BF86="",IF('Personal MTs'!BI86&lt;&gt;"","Harap dikosongkan","-"),IF('Personal MTs'!BF86=0,IF('Personal MTs'!BI86&lt;&gt;"","Harap dikosongkan","OK"),IF('Personal MTs'!BI86="","Wajib Diisi",IF('Personal MTs'!BI86&gt;2015,"Tidak valid",IF('Personal MTs'!BI86&lt;1980,"Tidak valid","OK")))))</f>
        <v>-</v>
      </c>
      <c r="BJ86" s="30" t="str">
        <f>IF('Personal MTs'!BJ86="","-",IF('Personal MTs'!BJ86&gt;1,"Tidak valid","OK"))</f>
        <v>-</v>
      </c>
      <c r="BK86" s="30" t="str">
        <f>IF('Personal MTs'!BJ86="",IF('Personal MTs'!BK86&lt;&gt;"","Kolom BJ harus diisi","-"),IF('Personal MTs'!BJ86=0,IF('Personal MTs'!BK86&lt;&gt;"","Harap dikosongkan","OK"),IF('Personal MTs'!BK86="","Wajib Diisi",IF('Personal MTs'!BK86&gt;2016,"Tidak valid",IF('Personal MTs'!BK86&lt;1980,"Tidak valid","OK")))))</f>
        <v>-</v>
      </c>
      <c r="BL86" s="30" t="str">
        <f>IF('Personal MTs'!BL86="","-",IF('Personal MTs'!BL86&gt;1,"Tidak valid","OK"))</f>
        <v>-</v>
      </c>
      <c r="BM86" s="30" t="str">
        <f>IF('Personal MTs'!BL86="",IF('Personal MTs'!BM86&lt;&gt;"","Kolom BL harus diisi","-"),IF('Personal MTs'!BL86=0,IF('Personal MTs'!BM86&lt;&gt;"","Harap dikosongkan","OK"),IF('Personal MTs'!BM86="","Wajib Diisi",IF('Personal MTs'!BM86&gt;2016,"Tidak valid",IF('Personal MTs'!BM86&lt;1980,"Tidak valid","OK")))))</f>
        <v>-</v>
      </c>
      <c r="BN86" s="30" t="str">
        <f>IF('Personal MTs'!BN86="","-",IF('Personal MTs'!BN86&gt;1,"Tidak valid","OK"))</f>
        <v>-</v>
      </c>
      <c r="BO86" s="30" t="str">
        <f>IF('Personal MTs'!BN86="",IF('Personal MTs'!BO86&lt;&gt;"","Kolom BN harus diisi","-"),IF('Personal MTs'!BN86=0,IF('Personal MTs'!BO86&lt;&gt;"","Harap dikosongkan","OK"),IF('Personal MTs'!BO86="","Wajib Diisi",IF('Personal MTs'!BO86&gt;2016,"Tidak valid",IF('Personal MTs'!BO86&lt;1980,"Tidak valid","OK")))))</f>
        <v>-</v>
      </c>
      <c r="BP86" s="30" t="str">
        <f>IF('Personal MTs'!BP86="","-",IF('Personal MTs'!BP86&gt;1,"Tidak valid","OK"))</f>
        <v>-</v>
      </c>
      <c r="BQ86" s="30" t="str">
        <f>IF('Personal MTs'!BP86="",IF('Personal MTs'!BQ86&lt;&gt;"","Kolom BP harus diisi","-"),IF('Personal MTs'!BP86=0,IF('Personal MTs'!BQ86&lt;&gt;"","Harap dikosongkan","OK"),IF('Personal MTs'!BQ86="","Wajib Diisi",IF('Personal MTs'!BQ86&gt;2016,"Tidak valid",IF('Personal MTs'!BQ86&lt;1980,"Tidak valid","OK")))))</f>
        <v>-</v>
      </c>
      <c r="BR86" s="30" t="str">
        <f>IF('Personal MTs'!BR86="","-",IF('Personal MTs'!BR86&gt;1,"Tidak valid","OK"))</f>
        <v>-</v>
      </c>
      <c r="BS86" s="30" t="str">
        <f>IF('Personal MTs'!BR86="",IF('Personal MTs'!BS86&lt;&gt;"","Kolom BR harus diisi","-"),IF('Personal MTs'!BR86=0,IF('Personal MTs'!BS86&lt;&gt;"","Harap dikosongkan","OK"),IF('Personal MTs'!BS86="","Wajib Diisi",IF('Personal MTs'!BS86&gt;2016,"Tidak valid",IF('Personal MTs'!BS86&lt;1980,"Tidak valid","OK")))))</f>
        <v>-</v>
      </c>
      <c r="BT86" s="30" t="str">
        <f>IF('Personal MTs'!BT86="","-",IF(LEN('Personal MTs'!BT86)&lt;5,"Cek lagi","OK"))</f>
        <v>-</v>
      </c>
      <c r="BU86" s="30" t="str">
        <f>IF('Personal MTs'!BU86="","-",IF(LEN('Personal MTs'!BU86)&lt;4,"Cek lagi","OK"))</f>
        <v>-</v>
      </c>
      <c r="BV86" s="30" t="str">
        <f>IF('Personal MTs'!BV86="","-",IF(LEN('Personal MTs'!BV86)&lt;4,"Cek lagi","OK"))</f>
        <v>-</v>
      </c>
      <c r="BW86" s="30" t="str">
        <f>IF('Personal MTs'!BW86="","-",IF(LEN('Personal MTs'!BW86)&lt;4,"Cek lagi","OK"))</f>
        <v>-</v>
      </c>
      <c r="BX86" s="30" t="str">
        <f>IF('Personal MTs'!BX86="","-",IF(LEN('Personal MTs'!BX86)&lt;4,"Cek lagi","OK"))</f>
        <v>-</v>
      </c>
      <c r="BY86" s="30" t="str">
        <f>IF('Personal MTs'!BY86="","-",IF(LEN('Personal MTs'!BY86)&lt;&gt;5,"Tidak valid","OK"))</f>
        <v>-</v>
      </c>
      <c r="BZ86" s="30" t="str">
        <f>IF('Personal MTs'!BZ86="","-",IF('Personal MTs'!BZ86&gt;5,"Tidak valid",IF('Personal MTs'!BZ86&lt;1,"Tidak valid","OK")))</f>
        <v>-</v>
      </c>
      <c r="CA86" s="30" t="str">
        <f>IF('Personal MTs'!CA86="","-",IF('Personal MTs'!CA86&gt;8,"Tidak valid",IF('Personal MTs'!CA86&lt;1,"Tidak valid","OK")))</f>
        <v>-</v>
      </c>
      <c r="CB86" s="30" t="str">
        <f>IF('Personal MTs'!CB86="","-",IF(LEN('Personal MTs'!CB86)&lt;9,"Cek lagi",IF(LEN('Personal MTs'!CB86)&gt;14,"Cek lagi","OK")))</f>
        <v>-</v>
      </c>
      <c r="CC86" s="103" t="str">
        <f>IF('Personal MTs'!CC86="","-",IF('Personal MTs'!CC86&gt;6,"Tidak valid",IF('Personal MTs'!CC86&lt;1,"Tidak valid","OK")))</f>
        <v>-</v>
      </c>
      <c r="CD86" s="103" t="str">
        <f>IF('Personal MTs'!CD86="","-",IF('Personal MTs'!CD86&gt;6,"Tidak valid",IF('Personal MTs'!CD86&lt;1,"Tidak valid","OK")))</f>
        <v>-</v>
      </c>
      <c r="CE86" s="103" t="str">
        <f>IF('Personal MTs'!S86="","-",IF('Personal MTs'!S86&lt;6,IF('Personal MTs'!CE86="","OK","Cek lagi Kolom S"),IF(AND('Personal MTs'!S86&lt;6,'Personal MTs'!CE86&lt;&gt;""),"Harap Dikosongkan",IF(AND('Personal MTs'!S86&lt;6,'Personal MTs'!CE86=""),"-",IF(AND('Personal MTs'!S86&gt;5,'Personal MTs'!CE86=""),"Wajib Diisi",IF(OR(AND('Personal MTs'!S86&gt;5,'Personal MTs'!CE86&lt;"01"),AND('Personal MTs'!S86&gt;5,'Personal MTs'!CE86&gt;"18")),"Tidak Valid","OK"))))))</f>
        <v>-</v>
      </c>
      <c r="CF86" s="103" t="str">
        <f>IF('Personal MTs'!S86="","-",IF('Personal MTs'!S86&lt;6,IF('Personal MTs'!CF86="","OK","Cek lagi Kolom S"),IF(AND('Personal MTs'!S86&lt;6,'Personal MTs'!CF86&lt;&gt;""),"Harap Dikosongkan",IF(AND('Personal MTs'!S86&lt;6,'Personal MTs'!CF86=""),"-",IF(AND('Personal MTs'!S86&gt;5,'Personal MTs'!CF86=""),"Wajib Diisi","OK")))))</f>
        <v>-</v>
      </c>
      <c r="CG86" s="103" t="str">
        <f>IF('Personal MTs'!S86="","-",IF('Personal MTs'!S86&lt;6,IF('Personal MTs'!CG86="","OK","Cek lagi Kolom S"),IF(AND('Personal MTs'!S86&lt;6,'Personal MTs'!CG86&lt;&gt;""),"Harap Dikosongkan",IF(AND('Personal MTs'!S86&lt;6,'Personal MTs'!CG86=""),"-",IF(AND('Personal MTs'!S86&gt;5,'Personal MTs'!CG86=""),"Wajib Diisi",IF(OR(AND('Personal MTs'!S86&gt;5,'Personal MTs'!CG86&lt;1980),AND('Personal MTs'!S86&gt;5,'Personal MTs'!CG86&gt;2016)),"Cek lagi","OK"))))))</f>
        <v>-</v>
      </c>
      <c r="CH86" s="103" t="str">
        <f>IF('Personal MTs'!S86="","-",IF('Personal MTs'!S86&lt;8,IF('Personal MTs'!CH86="","OK","Cek lagi Kolom S"),IF(AND('Personal MTs'!S86&lt;8,'Personal MTs'!CH86&lt;&gt;""),"Harap Dikosongkan",IF(AND('Personal MTs'!S86&lt;8,'Personal MTs'!CH86=""),"-",IF(AND('Personal MTs'!S86&gt;7,'Personal MTs'!CH86=""),"Wajib Diisi",IF(OR(AND('Personal MTs'!S86&gt;7,'Personal MTs'!CH86&lt;"01"),AND('Personal MTs'!S86&gt;7,'Personal MTs'!CH86&gt;"18")),"Tidak Valid","OK"))))))</f>
        <v>-</v>
      </c>
      <c r="CI86" s="103" t="str">
        <f>IF('Personal MTs'!S86="","-",IF('Personal MTs'!S86&lt;8,IF('Personal MTs'!CI86="","OK","Cek lagi Kolom S"),IF(AND('Personal MTs'!S86&lt;8,'Personal MTs'!CI86&lt;&gt;""),"Harap Dikosongkan",IF(AND('Personal MTs'!S86&lt;8,'Personal MTs'!CI86=""),"-",IF(AND('Personal MTs'!S86&gt;7,'Personal MTs'!CI86=""),"Wajib Diisi","OK")))))</f>
        <v>-</v>
      </c>
      <c r="CJ86" s="103" t="str">
        <f>IF('Personal MTs'!S86="","-",IF('Personal MTs'!S86&lt;8,IF('Personal MTs'!CJ86="","OK","Cek lagi Kolom S"),IF(AND('Personal MTs'!S86&lt;8,'Personal MTs'!CJ86&lt;&gt;""),"Harap Dikosongkan",IF(AND('Personal MTs'!S86&lt;8,'Personal MTs'!CJ86=""),"-",IF(AND('Personal MTs'!S86&gt;7,'Personal MTs'!CJ86=""),"Wajib Diisi",IF(OR(AND('Personal MTs'!S86&gt;7,'Personal MTs'!CJ86&lt;1980),AND('Personal MTs'!S86&gt;7,'Personal MTs'!CJ86&gt;2016)),"Cek lagi","OK"))))))</f>
        <v>-</v>
      </c>
      <c r="CK86" s="103" t="str">
        <f>IF('Personal MTs'!S86="","-",IF('Personal MTs'!S86&lt;9,IF('Personal MTs'!CK86="","OK","Cek lagi Kolom S"),IF(AND('Personal MTs'!S86&lt;9,'Personal MTs'!CK86&lt;&gt;""),"Harap Dikosongkan",IF(AND('Personal MTs'!S86&lt;9,'Personal MTs'!CK86=""),"-",IF(AND('Personal MTs'!S86&gt;8,'Personal MTs'!CK86=""),"Wajib Diisi",IF(OR(AND('Personal MTs'!S86&gt;8,'Personal MTs'!CK86&lt;"01"),AND('Personal MTs'!S86&gt;8,'Personal MTs'!CK86&gt;"18")),"Tidak Valid","OK"))))))</f>
        <v>-</v>
      </c>
      <c r="CL86" s="103" t="str">
        <f>IF('Personal MTs'!S86="","-",IF('Personal MTs'!S86&lt;9,IF('Personal MTs'!CL86="","OK","Cek lagi Kolom S"),IF(AND('Personal MTs'!S86&lt;9,'Personal MTs'!CL86&lt;&gt;""),"Harap Dikosongkan",IF(AND('Personal MTs'!S86&lt;9,'Personal MTs'!CL86=""),"-",IF(AND('Personal MTs'!S86&gt;8,'Personal MTs'!CL86=""),"Wajib Diisi","OK")))))</f>
        <v>-</v>
      </c>
      <c r="CM86" s="103" t="str">
        <f>IF('Personal MTs'!S86="","-",IF('Personal MTs'!S86&lt;9,IF('Personal MTs'!CM86="","OK","Cek lagi Kolom S"),IF(AND('Personal MTs'!S86&lt;9,'Personal MTs'!CM86&lt;&gt;""),"Harap Dikosongkan",IF(AND('Personal MTs'!S86&lt;9,'Personal MTs'!CM86=""),"-",IF(AND('Personal MTs'!S86&gt;8,'Personal MTs'!CM86=""),"Wajib Diisi",IF(OR(AND('Personal MTs'!S86&gt;8,'Personal MTs'!CM86&lt;1980),AND('Personal MTs'!S86&gt;8,'Personal MTs'!CM86&gt;2016)),"Cek lagi","OK"))))))</f>
        <v>-</v>
      </c>
      <c r="CN86" s="103" t="str">
        <f>IF(AND('Personal MTs'!AH86=1,'Personal MTs'!U86=2,'Personal MTs'!AC86=1),IF(AND('Personal MTs'!AH86=1,'Personal MTs'!U86=2,'Personal MTs'!AC86=1,'Personal MTs'!CN86=""),"Wajib Diisi",IF(AND('Personal MTs'!AH86=1,'Personal MTs'!U86=2,'Personal MTs'!AC86=1,'Personal MTs'!CN86&lt;&gt;""),"OK","-")),IF('Personal MTs'!CN86&lt;&gt;"","Harap Dikosongkan","-"))</f>
        <v>-</v>
      </c>
      <c r="CO86" s="103" t="str">
        <f>IF(AND('Personal MTs'!AH86=1,'Personal MTs'!U86=2,'Personal MTs'!AC86=1),IF('Personal MTs'!CO86="","Wajib Diisi",IF(VALUE(RIGHT('Personal MTs'!CO86,4))&gt;2016,"Tahun cek lagi",IF(VALUE(RIGHT('Personal MTs'!CO86,4))&lt;1961,"Tahun cek lagi","OK"))),IF('Personal MTs'!CO86&lt;&gt;"","Harap dikosongkan","-"))</f>
        <v>-</v>
      </c>
      <c r="CP86" s="103" t="str">
        <f>IF(AND('Personal MTs'!AH86=1,'Personal MTs'!U86=2,'Personal MTs'!AC86=1,'Personal MTs'!V86=1),IF(AND('Personal MTs'!AH86=1,'Personal MTs'!U86=2,'Personal MTs'!AC86=1,'Personal MTs'!CP86="",,'Personal MTs'!V86=1),"Wajib Diisi",IF(AND('Personal MTs'!AH86=1,'Personal MTs'!U86=2,'Personal MTs'!AC86=1,'Personal MTs'!CP86&lt;&gt;"",'Personal MTs'!V86=1),"OK","-")),IF('Personal MTs'!CP86&lt;&gt;"","Harap Dikosongkan","-"))</f>
        <v>-</v>
      </c>
      <c r="CQ86" s="103" t="str">
        <f>IF(AND('Personal MTs'!AH86=1,'Personal MTs'!U86=2,'Personal MTs'!AC86=1,'Personal MTs'!V86=1),IF('Personal MTs'!CQ86="","Wajib Diisi",IF(VALUE(RIGHT('Personal MTs'!CQ86,4))&gt;2016,"Tahun cek lagi",IF(VALUE(RIGHT('Personal MTs'!CQ86,4))&lt;2006,"Tahun cek lagi","OK"))),IF('Personal MTs'!CQ86&lt;&gt;"","Harap dikosongkan","-"))</f>
        <v>-</v>
      </c>
      <c r="CR86" s="103" t="str">
        <f>IF(AND('Personal MTs'!AS86="",'Personal MTs'!CR86=""),"-",IF(AND('Personal MTs'!AS86=0,'Personal MTs'!CR86=""),"OK",IF(AND('Personal MTs'!AS86=1,'Personal MTs'!CR86=""),"Wajib Diisi",IF('Personal MTs'!AS86="",IF('Personal MTs'!CR86&lt;&gt;"","Harap dikosongkan","-"),IF('Personal MTs'!AS86&gt;1,IF('Personal MTs'!CR86="","-","Harap dikosongkan"),IF('Personal MTs'!CR86="","-",IF(LEN('Personal MTs'!CR86)&gt;54,"Tidak valid",IF(LEN('Personal MTs'!CR86)&lt;2,"Tidak valid",IF(VALUE('Personal MTs'!CR86)&lt;0,"Cek lagi","OK")))))))))</f>
        <v>-</v>
      </c>
      <c r="CS86" s="103" t="str">
        <f>IF(AND('Personal MTs'!AS86="",'Personal MTs'!CS86=""),"-",IF(AND('Personal MTs'!AS86=0,'Personal MTs'!CS86=""),"OK",IF(AND('Personal MTs'!AS86=1,'Personal MTs'!CS86=""),"Wajib Diisi",IF(OR('Personal MTs'!AS86="",'Personal MTs'!AS86=0),IF('Personal MTs'!CS86&lt;&gt;"","Harap dikosongkan","-"),IF('Personal MTs'!AS86&gt;1,IF('Personal MTs'!CS86="","-","Harap dikosongkan"),IF('Personal MTs'!CS86="","-",IF(('Personal MTs'!CS86)&gt;6,"Tidak Valid",IF(('Personal MTs'!CS86)&lt;1,"Tidak Valid",IF(VALUE('Personal MTs'!CS86)&lt;0,"Cek lagi","OK")))))))))</f>
        <v>-</v>
      </c>
      <c r="CT86" s="103" t="str">
        <f>IF(AND('Personal MTs'!AS86="",'Personal MTs'!CT86=""),"-",IF(AND('Personal MTs'!AS86=0,'Personal MTs'!CT86=""),"OK",IF(AND('Personal MTs'!AT86=1,'Personal MTs'!CT86=""),"Wajib Diisi",IF(AND('Personal MTs'!AT86&gt;1,'Personal MTs'!CT86=""),"OK",IF(AND('Personal MTs'!AT86&lt;&gt;1,'Personal MTs'!CT86&lt;&gt;""),"Harap Dikosongkan",IF(AND('Personal MTs'!AT86=1,'Personal MTs'!CT86&lt;&gt;""),IF(VALUE(RIGHT('Personal MTs'!CT86,4))&gt;2016,"Tahun cek lagi",IF(VALUE(RIGHT('Personal MTs'!CT86,4))&lt;2006,"Tahun cek lagi","OK")),"-"))))))</f>
        <v>-</v>
      </c>
      <c r="CU86" s="103" t="str">
        <f>IF(AND('Personal MTs'!AS86="",'Personal MTs'!CU86=""),"-",IF(AND('Personal MTs'!AS86=0,'Personal MTs'!CU86=""),"OK",IF(AND('Personal MTs'!AT86=1,'Personal MTs'!CU86=""),"Wajib Diisi",IF(AND('Personal MTs'!AT86&gt;1,'Personal MTs'!CT86=""),"OK",IF(AND('Personal MTs'!AT86&lt;&gt;1,'Personal MTs'!CU86&lt;&gt;""),"Harap Dikosongkan",IF(AND('Personal MTs'!AT86=1,'Personal MTs'!CU86&lt;&gt;""),IF(LEN('Personal MTs'!CU86)&gt;54,"Tidak Valid",IF(LEN('Personal MTs'!CU86)&lt;2,"Tidak Valid","OK")),"-"))))))</f>
        <v>-</v>
      </c>
      <c r="CV86" s="103" t="str">
        <f>IF(AND('Personal MTs'!AS86="",'Personal MTs'!CV86=""),"-",IF(AND('Personal MTs'!AS86=0,'Personal MTs'!CV86=""),"OK",IF(AND('Personal MTs'!AT86=1,'Personal MTs'!CV86=""),"Wajib Diisi",IF(AND('Personal MTs'!AT86&gt;1,'Personal MTs'!CV86=""),"OK",IF(AND('Personal MTs'!AT86&lt;&gt;1,'Personal MTs'!CV86&lt;&gt;""),"Harap Dikosongkan",IF(AND('Personal MTs'!AT86=1,'Personal MTs'!CV86&lt;&gt;""),IF(VALUE(RIGHT('Personal MTs'!CV86,4))&gt;2016,"Tahun cek lagi",IF(VALUE(RIGHT('Personal MTs'!CV86,4))&lt;2006,"Tahun cek lagi","OK")),"-"))))))</f>
        <v>-</v>
      </c>
      <c r="CW86" s="103" t="str">
        <f>IF(AND('Personal MTs'!AS86="",'Personal MTs'!CW86=""),"-",IF(AND('Personal MTs'!AS86=0,'Personal MTs'!CW86=""),"OK",IF(AND('Personal MTs'!AS86=1,'Personal MTs'!CW86=""),"Wajib Diisi",IF(AND('Personal MTs'!AS86&lt;&gt;1,'Personal MTs'!CW86&lt;&gt;""),"Harap Dikosongkan",IF(AND('Personal MTs'!AS86=1,'Personal MTs'!CW86&lt;&gt;""),IF(LEN('Personal MTs'!CW86)&gt;3,"Tidak Valid",IF(LEN('Personal MTs'!CW86)&lt;3,"Tidak Valid","OK")),"-")))))</f>
        <v>-</v>
      </c>
      <c r="CX86" s="103" t="str">
        <f>IF(AND('Personal MTs'!AS86="",'Personal MTs'!CX86=""),"-",IF(AND('Personal MTs'!AS86=0,'Personal MTs'!CX86=""),"OK",IF(AND('Personal MTs'!AS86=1,'Personal MTs'!CX86=""),"Wajib Diisi",IF(AND('Personal MTs'!AS86&lt;&gt;1,'Personal MTs'!CX86&lt;&gt;""),"Harap Dikosongkan",IF(AND('Personal MTs'!AS86=1,'Personal MTs'!CX86&lt;&gt;""),"OK","-")))))</f>
        <v>-</v>
      </c>
    </row>
    <row r="87" spans="1:102" s="23" customFormat="1" ht="15" customHeight="1">
      <c r="A87" s="30" t="str">
        <f>IF('Personal MTs'!A87="","-",IF(LEN('Personal MTs'!A87)&lt;&gt;12,"Tidak valid","OK"))</f>
        <v>-</v>
      </c>
      <c r="B87" s="30" t="str">
        <f>IF('Personal MTs'!B87="","-",IF(LEN('Personal MTs'!B87)&lt;&gt;8,"Tidak valid","OK"))</f>
        <v>-</v>
      </c>
      <c r="C87" s="31" t="str">
        <f>IF('Personal MTs'!C87="","-",IF(LEN('Personal MTs'!C87)&lt;5,"Cek lagi","OK"))</f>
        <v>-</v>
      </c>
      <c r="D87" s="30" t="str">
        <f>IF('Personal MTs'!D87="","-",IF('Personal MTs'!D87="MTsN","OK",IF('Personal MTs'!D87="MTsS","OK","Tidak valid")))</f>
        <v>-</v>
      </c>
      <c r="E87" s="30" t="str">
        <f>IF('Personal MTs'!E87="","-",IF(LEN('Personal MTs'!E87)&lt;5,"Cek lagi","OK"))</f>
        <v>-</v>
      </c>
      <c r="F87" s="30" t="str">
        <f>IF('Personal MTs'!F87="","-",IF(LEN('Personal MTs'!F87)&lt;4,"Cek lagi","OK"))</f>
        <v>-</v>
      </c>
      <c r="G87" s="30" t="str">
        <f>IF('Personal MTs'!G87="","-",IF(LEN('Personal MTs'!G87)&lt;4,"Cek lagi","OK"))</f>
        <v>-</v>
      </c>
      <c r="H87" s="30" t="str">
        <f>IF('Personal MTs'!H87="","-",IF(LEN('Personal MTs'!H87)&lt;4,"Cek lagi","OK"))</f>
        <v>-</v>
      </c>
      <c r="I87" s="30" t="str">
        <f>IF('Personal MTs'!I87="","-",IF(LEN('Personal MTs'!I87)&lt;4,"Cek lagi","OK"))</f>
        <v>-</v>
      </c>
      <c r="J87" s="30" t="str">
        <f>IF('Personal MTs'!J87="","-",IF(LEN('Personal MTs'!J87)&lt;&gt;5,"Tidak valid","OK"))</f>
        <v>-</v>
      </c>
      <c r="K87" s="30" t="str">
        <f>IF('Personal MTs'!K87="","-",IF(LEN('Personal MTs'!K87)&lt;&gt;18,"Tidak valid",IF(VALUE('Personal MTs'!K87)&lt;0,"Cek lagi","OK")))</f>
        <v>-</v>
      </c>
      <c r="L87" s="30" t="str">
        <f>IF('Personal MTs'!L87="","-",IF(LEN('Personal MTs'!L87)&lt;&gt;16,"Tidak valid","OK"))</f>
        <v>-</v>
      </c>
      <c r="M87" s="30" t="str">
        <f>IF('Personal MTs'!M87="","-",IF(LEN('Personal MTs'!M87)&lt;4,"Cek lagi","OK"))</f>
        <v>-</v>
      </c>
      <c r="N87" s="30" t="str">
        <f>IF('Personal MTs'!N87="","-",IF(LEN('Personal MTs'!N87)&lt;16,"Tidak valid","OK"))</f>
        <v>-</v>
      </c>
      <c r="O87" s="30" t="str">
        <f>IF('Personal MTs'!O87="","-",IF(LEN('Personal MTs'!O87)&lt;4,"Cek lagi","OK"))</f>
        <v>-</v>
      </c>
      <c r="P87" s="31" t="str">
        <f>IF('Personal MTs'!P87="","-",IF(VALUE(LEFT('Personal MTs'!P87,2))&gt;31,"Tanggal tidak valid",IF(VALUE(LEFT(RIGHT('Personal MTs'!P87,7),2))&gt;12,"Bulan tidak valid",IF(VALUE(RIGHT('Personal MTs'!P87,4))&gt;2000,"Umur terlalu muda",IF(VALUE(RIGHT('Personal MTs'!P87,4))&lt;1945,"Umur terlalu tua","OK")))))</f>
        <v>-</v>
      </c>
      <c r="Q87" s="30" t="str">
        <f>IF('Personal MTs'!Q87="","-",IF('Personal MTs'!Q87="L","OK",IF('Personal MTs'!Q87="P","OK","Tidak valid")))</f>
        <v>-</v>
      </c>
      <c r="R87" s="30" t="str">
        <f>IF('Personal MTs'!R87="","-",IF(LEN('Personal MTs'!R87)&lt;4,"Cek lagi","OK"))</f>
        <v>-</v>
      </c>
      <c r="S87" s="30" t="str">
        <f>IF('Personal MTs'!S87="","-",IF('Personal MTs'!S87&gt;9,"Tidak valid","OK"))</f>
        <v>-</v>
      </c>
      <c r="T87" s="30" t="str">
        <f>IF('Personal MTs'!S87="","-",IF('Personal MTs'!S87&gt;2,IF('Personal MTs'!T87="","Wajib Diisi",IF(VALUE('Personal MTs'!T87)&gt;18,"Tidak valid","OK")),IF('Personal MTs'!S87&lt;3,IF('Personal MTs'!T87="","OK","Harap dikosongkan"))))</f>
        <v>-</v>
      </c>
      <c r="U87" s="30" t="str">
        <f>IF('Personal MTs'!U87="","-",IF('Personal MTs'!U87&gt;2,"Tidak valid",IF('Personal MTs'!U87&lt;1,"Tidak valid","OK")))</f>
        <v>-</v>
      </c>
      <c r="V87" s="30" t="str">
        <f>IF('Personal MTs'!U87="",IF('Personal MTs'!V87="","-","Tidak valid"),IF('Personal MTs'!U87=2,IF('Personal MTs'!V87="","Wajib Diisi",IF(VALUE('Personal MTs'!V87)&gt;1,"Tidak valid","OK")),IF('Personal MTs'!U87=1,IF('Personal MTs'!V87="","OK","Harap dikosongkan"))))</f>
        <v>-</v>
      </c>
      <c r="W87" s="31" t="str">
        <f>IF('Personal MTs'!U87=1,"OK",IF('Personal MTs'!V87="",IF('Personal MTs'!W87&lt;&gt;"","Harap dikosongkan","-"),IF('Personal MTs'!V87=0,IF('Personal MTs'!W87&lt;&gt;"","Harap dikosongkan","OK"),IF('Personal MTs'!W87="","Wajib Diisi",IF(VALUE(LEFT('Personal MTs'!W87,2))&gt;31,"Tanggal tidak valid",IF(VALUE(LEFT(RIGHT('Personal MTs'!W87,7),2))&gt;12,"Bulan tidak valid",IF(VALUE(RIGHT('Personal MTs'!W87,4))&gt;2016,"Tahun cek lagi",IF(VALUE(RIGHT('Personal MTs'!W87,4))&lt;1990,"Tahun cek lagi","OK"))))))))</f>
        <v>-</v>
      </c>
      <c r="X87" s="30" t="str">
        <f>IF('Personal MTs'!U87="","-",IF('Personal MTs'!U87=1,IF('Personal MTs'!X87="","Wajib Diisi",IF(VALUE(LEFT('Personal MTs'!X87,2))&gt;14,"Tidak valid","OK")),IF('Personal MTs'!U87=2,(IF('Personal MTs'!V87&lt;1,IF('Personal MTs'!X87="","OK","Harap dikosongkan"),IF('Personal MTs'!X87="","Wajib Diisi",IF(VALUE(LEFT('Personal MTs'!X87,2))&gt;14,"Tidak valid","OK")))))))</f>
        <v>-</v>
      </c>
      <c r="Y87" s="31" t="str">
        <f>IF('Personal MTs'!U87="","-",IF('Personal MTs'!U87=2,"OK",IF('Personal MTs'!U87=1,IF('Personal MTs'!Y87="","Wajib Diisi",IF('Personal MTs'!Y87="","-",IF(VALUE(LEFT('Personal MTs'!Y87,2))&gt;31,"Tanggal tidak valid",IF(VALUE(LEFT(RIGHT('Personal MTs'!Y87,7),2))&gt;12,"Bulan tidak valid",IF(VALUE(RIGHT('Personal MTs'!Y87,4))&gt;2016,"Tahun cek lagi",IF(VALUE(RIGHT('Personal MTs'!Y87,4))&lt;1960,"Tahun cek lagi","OK")))))))))</f>
        <v>-</v>
      </c>
      <c r="Z87" s="31" t="str">
        <f>IF('Personal MTs'!Z87="","-",IF(VALUE(LEFT('Personal MTs'!Z87,2))&gt;31,"Tanggal tidak valid",IF(VALUE(LEFT(RIGHT('Personal MTs'!Z87,7),2))&gt;12,"Bulan tidak valid",IF(VALUE(RIGHT('Personal MTs'!Z87,4))&gt;2016,"Tahun cek lagi",IF(VALUE(RIGHT('Personal MTs'!Z87,4))&lt;1960,"Tahun cek lagi","OK")))))</f>
        <v>-</v>
      </c>
      <c r="AA87" s="31" t="str">
        <f>IF('Personal MTs'!AA87="","-",IF(VALUE(LEFT('Personal MTs'!AA87,2))&gt;31,"Tanggal tidak valid",IF(VALUE(LEFT(RIGHT('Personal MTs'!AA87,7),2))&gt;12,"Bulan tidak valid",IF(VALUE(RIGHT('Personal MTs'!AA87,4))&gt;2016,"Tahun cek lagi",IF(VALUE(RIGHT('Personal MTs'!AA87,4))&lt;1960,"Tahun cek lagi","OK")))))</f>
        <v>-</v>
      </c>
      <c r="AB87" s="30" t="str">
        <f>IF('Personal MTs'!AB87="","-",IF('Personal MTs'!AB87&gt;6,"Tidak valid",IF('Personal MTs'!AB87&lt;1,"Tidak valid","OK")))</f>
        <v>-</v>
      </c>
      <c r="AC87" s="30" t="str">
        <f>IF('Personal MTs'!AC87="","-",IF('Personal MTs'!AC87&gt;4,"Tidak valid",IF('Personal MTs'!AC87&lt;1,"Tidak valid","OK")))</f>
        <v>-</v>
      </c>
      <c r="AD87" s="30" t="str">
        <f>IF('Personal MTs'!AD87="","-",IF('Personal MTs'!AD87&gt;20000000,"Cek lagi","OK"))</f>
        <v>-</v>
      </c>
      <c r="AE87" s="30" t="str">
        <f>IF('Personal MTs'!AE87="","-",IF('Personal MTs'!AE87&gt;2,"Tidak valid",IF('Personal MTs'!AE87&lt;1,"Tidak valid","OK")))</f>
        <v>-</v>
      </c>
      <c r="AF87" s="30" t="str">
        <f>IF('Personal MTs'!AE87="",IF('Personal MTs'!AF87="","-","Harap dikosongkan"),IF('Personal MTs'!AE87=1,IF('Personal MTs'!AF87="","OK","Harap dikosongkan"),IF('Personal MTs'!AF87="","Wajib Diisi",IF('Personal MTs'!AF87&gt;8,"Tidak valid",IF('Personal MTs'!AF87&lt;1,"Tidak valid","OK")))))</f>
        <v>-</v>
      </c>
      <c r="AG87" s="53" t="str">
        <f>IF('Personal MTs'!AE87=1,IF('Personal MTs'!AG87="","OK","Harap dikosongkan"),IF('Personal MTs'!AF87="",IF('Personal MTs'!AF87="","-","Harap dikosongkan"),IF('Personal MTs'!AF87="",IF('Personal MTs'!AG87="","OK","Harap dikosongkan"),IF('Personal MTs'!AF87&lt;&gt;"",IF('Personal MTs'!AG87="","Wajib Diisi",IF(LEN('Personal MTs'!AG87)&lt;&gt;8,"Tidak valid","OK"))))))</f>
        <v>-</v>
      </c>
      <c r="AH87" s="30" t="str">
        <f>IF('Personal MTs'!AH87="","-",IF('Personal MTs'!AH87&gt;2,"Tidak valid",IF('Personal MTs'!AH87&lt;1,"Tidak valid","OK")))</f>
        <v>-</v>
      </c>
      <c r="AI87" s="30" t="str">
        <f>IF('Personal MTs'!AI87="","-",IF('Personal MTs'!AI87&gt;5,"Tidak valid",IF('Personal MTs'!AI87&lt;1,"Tidak valid","OK")))</f>
        <v>-</v>
      </c>
      <c r="AJ87" s="30" t="str">
        <f>IF('Personal MTs'!AH87="",IF('Personal MTs'!AJ87="","-","Kolom AA Wajib Diisi"),IF('Personal MTs'!AH87=1,IF('Personal MTs'!AJ87="","Wajib Diisi",IF(VALUE('Personal MTs'!AJ87)&gt;0,IF(VALUE('Personal MTs'!AJ87)&lt;34,"OK","Tidak valid"))),IF('Personal MTs'!AH87&gt;1,IF('Personal MTs'!AJ87="","OK","Harap dikosongkan"))))</f>
        <v>-</v>
      </c>
      <c r="AK87" s="30" t="str">
        <f>IF('Personal MTs'!AH87&amp;'Personal MTs'!AJ87&amp;'Personal MTs'!AK87="","-",IF(VALUE('Personal MTs'!AH87&amp;'Personal MTs'!AJ87&amp;'Personal MTs'!AK87)=2,"OK",IF('Personal MTs'!AJ87="",IF(VALUE('Personal MTs'!AK87)&gt;0,"Harap dikosongkan","-"),IF('Personal MTs'!AJ87&lt;&gt;"",IF(VALUE('Personal MTs'!AK87)&gt;0,IF(VALUE('Personal MTs'!AK87)&gt;50,"Cek lagi","OK"),"Wajib Diisi")))))</f>
        <v>-</v>
      </c>
      <c r="AL87" s="30" t="str">
        <f>IF('Personal MTs'!AH87="",IF('Personal MTs'!AL87="","-","Kolom Z Wajib Diisi"),IF('Personal MTs'!AH87=2,IF('Personal MTs'!AL87="","Wajib Diisi",IF(VALUE('Personal MTs'!AL87)&gt;0,IF(VALUE('Personal MTs'!AL87)&lt;9,"OK","Tidak valid"))),IF('Personal MTs'!AH87=1,IF('Personal MTs'!AL87="","OK","Harap dikosongkan"))))</f>
        <v>-</v>
      </c>
      <c r="AM87" s="30" t="str">
        <f>IF('Personal MTs'!AM87="","-",IF('Personal MTs'!AM87&gt;8,"Tidak valid","OK"))</f>
        <v>-</v>
      </c>
      <c r="AN87" s="30" t="str">
        <f>IF('Personal MTs'!AM87="",IF('Personal MTs'!AN87="","-",IF('Personal MTs'!AN87&lt;&gt;"","Kolom AC Wajib Diisi","OK")),IF('Personal MTs'!AM87&lt;&gt;"",IF('Personal MTs'!AN87="","Wajib Diisi",IF(VALUE('Personal MTs'!AN87)&gt;24,"Cek lagi","OK"))))</f>
        <v>-</v>
      </c>
      <c r="AO87" s="30" t="str">
        <f>IF('Personal MTs'!AO87="","-",IF('Personal MTs'!AO87&gt;8,"Tidak valid","OK"))</f>
        <v>-</v>
      </c>
      <c r="AP87" s="53" t="str">
        <f>IF('Personal MTs'!AO87="",IF('Personal MTs'!AP87="","-","Harap dikosongkan"),IF('Personal MTs'!AO87&lt;&gt;"",IF('Personal MTs'!AP87="","Wajib Diisi",IF(LEN('Personal MTs'!AP87)&lt;&gt;8,"Tidak valid","OK"))))</f>
        <v>-</v>
      </c>
      <c r="AQ87" s="30" t="str">
        <f>IF('Personal MTs'!AO87="",IF('Personal MTs'!AQ87="","-","Kolom AG Wajib Diisi"),IF('Personal MTs'!AO87&lt;9,IF('Personal MTs'!AQ87="","Wajib Diisi",IF(VALUE('Personal MTs'!AQ87)&lt;34,IF(VALUE('Personal MTs'!AQ87)&gt;0,"OK","Tidak valid")))))</f>
        <v>-</v>
      </c>
      <c r="AR87" s="30" t="str">
        <f>IF('Personal MTs'!AO87="",IF('Personal MTs'!AR87="","-",IF('Personal MTs'!AR87&lt;&gt;"","Kolom AG Wajib Diisi","OK")),IF('Personal MTs'!AO87&lt;&gt;"",IF('Personal MTs'!AR87="","Wajib Diisi",IF(VALUE('Personal MTs'!AR87)&gt;50,"Cek lagi","OK"))))</f>
        <v>-</v>
      </c>
      <c r="AS87" s="30" t="str">
        <f>IF('Personal MTs'!AS87="","-",IF('Personal MTs'!AS87&gt;1,"Tidak valid",IF('Personal MTs'!AS87&lt;0,"Tidak valid","OK")))</f>
        <v>-</v>
      </c>
      <c r="AT87" s="30" t="str">
        <f>IF('Personal MTs'!AS87="",IF('Personal MTs'!AT87&lt;&gt;"","Harap dikosongkan","-"),IF('Personal MTs'!AS87=0,IF('Personal MTs'!AT87&lt;&gt;"","Harap dikosongkan","OK"),IF('Personal MTs'!AT87="","Wajib Diisi",IF('Personal MTs'!AT87&gt;3,"Tidak valid",IF('Personal MTs'!AT87&lt;1,"Tidak valid","OK")))))</f>
        <v>-</v>
      </c>
      <c r="AU87" s="30" t="str">
        <f>IF('Personal MTs'!AS87="",IF('Personal MTs'!AU87&lt;&gt;"","Harap dikosongkan","-"),IF('Personal MTs'!AT87&lt;&gt;1,IF('Personal MTs'!AU87="","OK","Harap dikosongkan"),IF('Personal MTs'!AU87="","Wajib Diisi",IF('Personal MTs'!AU87&gt;2016,"Cek lagi",IF('Personal MTs'!AU87&lt;2005,"Cek lagi","OK")))))</f>
        <v>-</v>
      </c>
      <c r="AV87" s="30" t="str">
        <f>IF('Personal MTs'!AS87="",IF('Personal MTs'!AV87&lt;&gt;"","Harap dikosongkan","-"),IF('Personal MTs'!AT87&lt;&gt;1,IF('Personal MTs'!AV87="","OK","Harap dikosongkan"),IF('Personal MTs'!AV87="","Wajib Diisi",IF(VALUE('Personal MTs'!AV87)&gt;33,"Tidak valid",IF(VALUE('Personal MTs'!AV87)&lt;1,"Tidak valid","OK")))))</f>
        <v>-</v>
      </c>
      <c r="AW87" s="30" t="str">
        <f>IF('Personal MTs'!AS87="",IF('Personal MTs'!AW87="","-","Harap dikosongkan"),IF('Personal MTs'!AS87=0,IF('Personal MTs'!AW87="","OK","Harap dikosongkan"),IF('Personal MTs'!AT87="",IF('Personal MTs'!AW87="","-","Harap dikosongkan"),IF('Personal MTs'!AT87&lt;&gt;1,IF('Personal MTs'!AW87="","OK","Harap dikosongkan"),IF('Personal MTs'!AW87="","OK",IF(LEN('Personal MTs'!AW87)&lt;12,"Tidak valid",IF(LEN('Personal MTs'!AW87)&gt;14,"Tidak valid","OK")))))))</f>
        <v>-</v>
      </c>
      <c r="AX87" s="31" t="str">
        <f>IF('Personal MTs'!AS87="",IF('Personal MTs'!AX87="","-","Harap dikosongkan"),IF('Personal MTs'!AS87=0,IF('Personal MTs'!AX87="","OK","Harap dikosongkan"),IF('Personal MTs'!AT87="",IF('Personal MTs'!AX87="","-","Harap dikosongkan"),IF('Personal MTs'!AT87&lt;&gt;1,IF('Personal MTs'!AX87="","OK","Harap dikosongkan"),IF('Personal MTs'!AW87="",IF('Personal MTs'!AX87="","OK","Harap dikosongkan"),IF('Personal MTs'!AX87="","Wajib diisi",IF(LEN('Personal MTs'!AX87)&lt;5,"Cek lagi","OK")))))))</f>
        <v>-</v>
      </c>
      <c r="AY87" s="31" t="str">
        <f>IF('Personal MTs'!AS87="",IF('Personal MTs'!AY87="","-","Harap dikosongkan"),IF('Personal MTs'!AS87=0,IF('Personal MTs'!AY87="","OK","Harap dikosongkan"),IF('Personal MTs'!AT87="",IF('Personal MTs'!AY87="","-","Harap dikosongkan"),IF('Personal MTs'!AT87&lt;&gt;1,IF('Personal MTs'!AY87="","OK","Harap dikosongkan"),IF('Personal MTs'!AW87="",IF('Personal MTs'!AY87="","OK","Harap dikosongkan"),IF('Personal MTs'!AY87="","Wajib diisi",IF(VALUE(LEFT('Personal MTs'!AY87,2))&gt;31,"Tanggal tidak valid",IF(VALUE(LEFT(RIGHT('Personal MTs'!AY87,7),2))&gt;12,"Bulan tidak valid",IF(VALUE(RIGHT('Personal MTs'!AY87,4))&gt;2016,"Tahun cek lagi",IF(VALUE(RIGHT('Personal MTs'!AY87,4))&lt;2005,"Tahun cek lagi","OK"))))))))))</f>
        <v>-</v>
      </c>
      <c r="AZ87" s="30" t="str">
        <f>IF('Personal MTs'!AS87="",IF('Personal MTs'!AZ87="","-","Harap dikosongkan"),IF('Personal MTs'!AS87=0,IF('Personal MTs'!AZ87="","OK","Harap dikosongkan"),IF('Personal MTs'!AT87="",IF('Personal MTs'!AZ87="","-","Harap dikosongkan"),IF('Personal MTs'!AT87&lt;&gt;1,IF('Personal MTs'!AZ87="","OK","Harap dikosongkan"),IF('Personal MTs'!AW87="",IF('Personal MTs'!AZ87="","OK","Harap dikosongkan"),IF('Personal MTs'!AW87&lt;&gt;"",IF('Personal MTs'!AZ87="","Wajib diisi",IF('Personal MTs'!AZ87&gt;1,"Tidak valid","OK"))))))))</f>
        <v>-</v>
      </c>
      <c r="BA87" s="30" t="str">
        <f>IF('Personal MTs'!AS87="",IF('Personal MTs'!BA87="","-","Harap dikosongkan"),IF('Personal MTs'!AS87=0,IF('Personal MTs'!BA87="","OK","Harap dikosongkan"),IF('Personal MTs'!AT87="",IF('Personal MTs'!BA87="","-","Harap dikosongkan"),IF('Personal MTs'!AT87&lt;&gt;1,IF('Personal MTs'!BA87="","OK","Harap dikosongkan"),IF('Personal MTs'!AZ87=0,IF('Personal MTs'!BA87="","OK","Harap dikosongkan"),IF('Personal MTs'!AZ87=1,IF('Personal MTs'!BA87="","Wajib diisi",IF('Personal MTs'!AZ87="",IF('Personal MTs'!BA87="","-","Harap dikosongkan"),IF('Personal MTs'!AZ87=0,IF('Personal MTs'!BA87="","OK","Harap dikosongkan"),IF('Personal MTs'!BA87="","Wajib diisi",IF('Personal MTs'!BA87&gt;2016,"Tidak valid",IF('Personal MTs'!BA87&lt;2005,"Tidak valid",IF('Personal MTs'!BA87&gt;'Personal MTs'!BA87,"Cek lagi","OK")))))))))))))</f>
        <v>-</v>
      </c>
      <c r="BB87" s="30" t="str">
        <f>IF('Personal MTs'!AS87="",IF('Personal MTs'!BB87="","-","Harap dikosongkan"),IF('Personal MTs'!AS87=0,IF('Personal MTs'!BB87="","OK","Harap dikosongkan"),IF('Personal MTs'!AT87="",IF('Personal MTs'!BB87="","-","Harap dikosongkan"),IF('Personal MTs'!AT87&lt;&gt;1,IF('Personal MTs'!BB87="","OK","Harap dikosongkan"),IF('Personal MTs'!AZ87=0,IF('Personal MTs'!BB87="","OK","Harap dikosongkan"),IF('Personal MTs'!AZ87=1,IF('Personal MTs'!BB87="","Wajib diisi",IF('Personal MTs'!AZ87="",IF('Personal MTs'!BB87="","-","Harap dikosongkan"),IF('Personal MTs'!AZ87=0,IF('Personal MTs'!BB87="","OK","Harap dikosongkan"),IF('Personal MTs'!BB87="","Wajib diisi",IF('Personal MTs'!BB87&gt;20000000,"Cek lagi",IF('Personal MTs'!BB87&lt;100000,"Cek lagi","OK"))))))))))))</f>
        <v>-</v>
      </c>
      <c r="BC87" s="30" t="str">
        <f>IF('Personal MTs'!BC87="","-",IF('Personal MTs'!BC87&gt;1,"Tidak valid","OK"))</f>
        <v>-</v>
      </c>
      <c r="BD87" s="30" t="str">
        <f>IF('Personal MTs'!BC87="",IF('Personal MTs'!BD87="","-","Harap dikosongkan"),IF('Personal MTs'!BC87=0,IF('Personal MTs'!BD87="","OK","Harap dikosongkan"),IF('Personal MTs'!BD87="","Wajib Diisi",IF('Personal MTs'!BD87&gt;2016,"Tidak valid",IF('Personal MTs'!BD87&lt;2005,"Tidak valid","OK")))))</f>
        <v>-</v>
      </c>
      <c r="BE87" s="30" t="str">
        <f>IF('Personal MTs'!BC87="",IF('Personal MTs'!BE87="","-","Harap dikosongkan"),IF('Personal MTs'!BC87=0,IF('Personal MTs'!BE87="","OK","Harap dikosongkan"),IF('Personal MTs'!BE87="","Wajib Diisi",IF('Personal MTs'!BE87&gt;2000000,"Cek lagi",IF('Personal MTs'!BE87&lt;50000,"Cek lagi","OK")))))</f>
        <v>-</v>
      </c>
      <c r="BF87" s="30" t="str">
        <f>IF('Personal MTs'!BF87="","-",IF('Personal MTs'!BF87&gt;1,"Tidak valid","OK"))</f>
        <v>-</v>
      </c>
      <c r="BG87" s="30" t="str">
        <f>IF('Personal MTs'!BF87="",IF('Personal MTs'!BG87&lt;&gt;"","Harap dikosongkan","-"),IF('Personal MTs'!BF87=0,IF('Personal MTs'!BG87&lt;&gt;"","Harap dikosongkan","OK"),IF('Personal MTs'!BG87="","Wajib Diisi",IF('Personal MTs'!BG87&gt;4,"Tidak valid",IF('Personal MTs'!BG87&lt;1,"Tidak valid","OK")))))</f>
        <v>-</v>
      </c>
      <c r="BH87" s="30" t="str">
        <f>IF('Personal MTs'!BF87="",IF('Personal MTs'!BH87&lt;&gt;"","Harap dikosongkan","-"),IF('Personal MTs'!BF87=0,IF('Personal MTs'!BH87&lt;&gt;"","Harap dikosongkan","OK"),IF('Personal MTs'!BH87="","Wajib Diisi",IF('Personal MTs'!BH87&gt;4,"Tidak valid",IF('Personal MTs'!BH87&lt;1,"Tidak valid","OK")))))</f>
        <v>-</v>
      </c>
      <c r="BI87" s="30" t="str">
        <f>IF('Personal MTs'!BF87="",IF('Personal MTs'!BI87&lt;&gt;"","Harap dikosongkan","-"),IF('Personal MTs'!BF87=0,IF('Personal MTs'!BI87&lt;&gt;"","Harap dikosongkan","OK"),IF('Personal MTs'!BI87="","Wajib Diisi",IF('Personal MTs'!BI87&gt;2015,"Tidak valid",IF('Personal MTs'!BI87&lt;1980,"Tidak valid","OK")))))</f>
        <v>-</v>
      </c>
      <c r="BJ87" s="30" t="str">
        <f>IF('Personal MTs'!BJ87="","-",IF('Personal MTs'!BJ87&gt;1,"Tidak valid","OK"))</f>
        <v>-</v>
      </c>
      <c r="BK87" s="30" t="str">
        <f>IF('Personal MTs'!BJ87="",IF('Personal MTs'!BK87&lt;&gt;"","Kolom BJ harus diisi","-"),IF('Personal MTs'!BJ87=0,IF('Personal MTs'!BK87&lt;&gt;"","Harap dikosongkan","OK"),IF('Personal MTs'!BK87="","Wajib Diisi",IF('Personal MTs'!BK87&gt;2016,"Tidak valid",IF('Personal MTs'!BK87&lt;1980,"Tidak valid","OK")))))</f>
        <v>-</v>
      </c>
      <c r="BL87" s="30" t="str">
        <f>IF('Personal MTs'!BL87="","-",IF('Personal MTs'!BL87&gt;1,"Tidak valid","OK"))</f>
        <v>-</v>
      </c>
      <c r="BM87" s="30" t="str">
        <f>IF('Personal MTs'!BL87="",IF('Personal MTs'!BM87&lt;&gt;"","Kolom BL harus diisi","-"),IF('Personal MTs'!BL87=0,IF('Personal MTs'!BM87&lt;&gt;"","Harap dikosongkan","OK"),IF('Personal MTs'!BM87="","Wajib Diisi",IF('Personal MTs'!BM87&gt;2016,"Tidak valid",IF('Personal MTs'!BM87&lt;1980,"Tidak valid","OK")))))</f>
        <v>-</v>
      </c>
      <c r="BN87" s="30" t="str">
        <f>IF('Personal MTs'!BN87="","-",IF('Personal MTs'!BN87&gt;1,"Tidak valid","OK"))</f>
        <v>-</v>
      </c>
      <c r="BO87" s="30" t="str">
        <f>IF('Personal MTs'!BN87="",IF('Personal MTs'!BO87&lt;&gt;"","Kolom BN harus diisi","-"),IF('Personal MTs'!BN87=0,IF('Personal MTs'!BO87&lt;&gt;"","Harap dikosongkan","OK"),IF('Personal MTs'!BO87="","Wajib Diisi",IF('Personal MTs'!BO87&gt;2016,"Tidak valid",IF('Personal MTs'!BO87&lt;1980,"Tidak valid","OK")))))</f>
        <v>-</v>
      </c>
      <c r="BP87" s="30" t="str">
        <f>IF('Personal MTs'!BP87="","-",IF('Personal MTs'!BP87&gt;1,"Tidak valid","OK"))</f>
        <v>-</v>
      </c>
      <c r="BQ87" s="30" t="str">
        <f>IF('Personal MTs'!BP87="",IF('Personal MTs'!BQ87&lt;&gt;"","Kolom BP harus diisi","-"),IF('Personal MTs'!BP87=0,IF('Personal MTs'!BQ87&lt;&gt;"","Harap dikosongkan","OK"),IF('Personal MTs'!BQ87="","Wajib Diisi",IF('Personal MTs'!BQ87&gt;2016,"Tidak valid",IF('Personal MTs'!BQ87&lt;1980,"Tidak valid","OK")))))</f>
        <v>-</v>
      </c>
      <c r="BR87" s="30" t="str">
        <f>IF('Personal MTs'!BR87="","-",IF('Personal MTs'!BR87&gt;1,"Tidak valid","OK"))</f>
        <v>-</v>
      </c>
      <c r="BS87" s="30" t="str">
        <f>IF('Personal MTs'!BR87="",IF('Personal MTs'!BS87&lt;&gt;"","Kolom BR harus diisi","-"),IF('Personal MTs'!BR87=0,IF('Personal MTs'!BS87&lt;&gt;"","Harap dikosongkan","OK"),IF('Personal MTs'!BS87="","Wajib Diisi",IF('Personal MTs'!BS87&gt;2016,"Tidak valid",IF('Personal MTs'!BS87&lt;1980,"Tidak valid","OK")))))</f>
        <v>-</v>
      </c>
      <c r="BT87" s="30" t="str">
        <f>IF('Personal MTs'!BT87="","-",IF(LEN('Personal MTs'!BT87)&lt;5,"Cek lagi","OK"))</f>
        <v>-</v>
      </c>
      <c r="BU87" s="30" t="str">
        <f>IF('Personal MTs'!BU87="","-",IF(LEN('Personal MTs'!BU87)&lt;4,"Cek lagi","OK"))</f>
        <v>-</v>
      </c>
      <c r="BV87" s="30" t="str">
        <f>IF('Personal MTs'!BV87="","-",IF(LEN('Personal MTs'!BV87)&lt;4,"Cek lagi","OK"))</f>
        <v>-</v>
      </c>
      <c r="BW87" s="30" t="str">
        <f>IF('Personal MTs'!BW87="","-",IF(LEN('Personal MTs'!BW87)&lt;4,"Cek lagi","OK"))</f>
        <v>-</v>
      </c>
      <c r="BX87" s="30" t="str">
        <f>IF('Personal MTs'!BX87="","-",IF(LEN('Personal MTs'!BX87)&lt;4,"Cek lagi","OK"))</f>
        <v>-</v>
      </c>
      <c r="BY87" s="30" t="str">
        <f>IF('Personal MTs'!BY87="","-",IF(LEN('Personal MTs'!BY87)&lt;&gt;5,"Tidak valid","OK"))</f>
        <v>-</v>
      </c>
      <c r="BZ87" s="30" t="str">
        <f>IF('Personal MTs'!BZ87="","-",IF('Personal MTs'!BZ87&gt;5,"Tidak valid",IF('Personal MTs'!BZ87&lt;1,"Tidak valid","OK")))</f>
        <v>-</v>
      </c>
      <c r="CA87" s="30" t="str">
        <f>IF('Personal MTs'!CA87="","-",IF('Personal MTs'!CA87&gt;8,"Tidak valid",IF('Personal MTs'!CA87&lt;1,"Tidak valid","OK")))</f>
        <v>-</v>
      </c>
      <c r="CB87" s="30" t="str">
        <f>IF('Personal MTs'!CB87="","-",IF(LEN('Personal MTs'!CB87)&lt;9,"Cek lagi",IF(LEN('Personal MTs'!CB87)&gt;14,"Cek lagi","OK")))</f>
        <v>-</v>
      </c>
      <c r="CC87" s="103" t="str">
        <f>IF('Personal MTs'!CC87="","-",IF('Personal MTs'!CC87&gt;6,"Tidak valid",IF('Personal MTs'!CC87&lt;1,"Tidak valid","OK")))</f>
        <v>-</v>
      </c>
      <c r="CD87" s="103" t="str">
        <f>IF('Personal MTs'!CD87="","-",IF('Personal MTs'!CD87&gt;6,"Tidak valid",IF('Personal MTs'!CD87&lt;1,"Tidak valid","OK")))</f>
        <v>-</v>
      </c>
      <c r="CE87" s="103" t="str">
        <f>IF('Personal MTs'!S87="","-",IF('Personal MTs'!S87&lt;6,IF('Personal MTs'!CE87="","OK","Cek lagi Kolom S"),IF(AND('Personal MTs'!S87&lt;6,'Personal MTs'!CE87&lt;&gt;""),"Harap Dikosongkan",IF(AND('Personal MTs'!S87&lt;6,'Personal MTs'!CE87=""),"-",IF(AND('Personal MTs'!S87&gt;5,'Personal MTs'!CE87=""),"Wajib Diisi",IF(OR(AND('Personal MTs'!S87&gt;5,'Personal MTs'!CE87&lt;"01"),AND('Personal MTs'!S87&gt;5,'Personal MTs'!CE87&gt;"18")),"Tidak Valid","OK"))))))</f>
        <v>-</v>
      </c>
      <c r="CF87" s="103" t="str">
        <f>IF('Personal MTs'!S87="","-",IF('Personal MTs'!S87&lt;6,IF('Personal MTs'!CF87="","OK","Cek lagi Kolom S"),IF(AND('Personal MTs'!S87&lt;6,'Personal MTs'!CF87&lt;&gt;""),"Harap Dikosongkan",IF(AND('Personal MTs'!S87&lt;6,'Personal MTs'!CF87=""),"-",IF(AND('Personal MTs'!S87&gt;5,'Personal MTs'!CF87=""),"Wajib Diisi","OK")))))</f>
        <v>-</v>
      </c>
      <c r="CG87" s="103" t="str">
        <f>IF('Personal MTs'!S87="","-",IF('Personal MTs'!S87&lt;6,IF('Personal MTs'!CG87="","OK","Cek lagi Kolom S"),IF(AND('Personal MTs'!S87&lt;6,'Personal MTs'!CG87&lt;&gt;""),"Harap Dikosongkan",IF(AND('Personal MTs'!S87&lt;6,'Personal MTs'!CG87=""),"-",IF(AND('Personal MTs'!S87&gt;5,'Personal MTs'!CG87=""),"Wajib Diisi",IF(OR(AND('Personal MTs'!S87&gt;5,'Personal MTs'!CG87&lt;1980),AND('Personal MTs'!S87&gt;5,'Personal MTs'!CG87&gt;2016)),"Cek lagi","OK"))))))</f>
        <v>-</v>
      </c>
      <c r="CH87" s="103" t="str">
        <f>IF('Personal MTs'!S87="","-",IF('Personal MTs'!S87&lt;8,IF('Personal MTs'!CH87="","OK","Cek lagi Kolom S"),IF(AND('Personal MTs'!S87&lt;8,'Personal MTs'!CH87&lt;&gt;""),"Harap Dikosongkan",IF(AND('Personal MTs'!S87&lt;8,'Personal MTs'!CH87=""),"-",IF(AND('Personal MTs'!S87&gt;7,'Personal MTs'!CH87=""),"Wajib Diisi",IF(OR(AND('Personal MTs'!S87&gt;7,'Personal MTs'!CH87&lt;"01"),AND('Personal MTs'!S87&gt;7,'Personal MTs'!CH87&gt;"18")),"Tidak Valid","OK"))))))</f>
        <v>-</v>
      </c>
      <c r="CI87" s="103" t="str">
        <f>IF('Personal MTs'!S87="","-",IF('Personal MTs'!S87&lt;8,IF('Personal MTs'!CI87="","OK","Cek lagi Kolom S"),IF(AND('Personal MTs'!S87&lt;8,'Personal MTs'!CI87&lt;&gt;""),"Harap Dikosongkan",IF(AND('Personal MTs'!S87&lt;8,'Personal MTs'!CI87=""),"-",IF(AND('Personal MTs'!S87&gt;7,'Personal MTs'!CI87=""),"Wajib Diisi","OK")))))</f>
        <v>-</v>
      </c>
      <c r="CJ87" s="103" t="str">
        <f>IF('Personal MTs'!S87="","-",IF('Personal MTs'!S87&lt;8,IF('Personal MTs'!CJ87="","OK","Cek lagi Kolom S"),IF(AND('Personal MTs'!S87&lt;8,'Personal MTs'!CJ87&lt;&gt;""),"Harap Dikosongkan",IF(AND('Personal MTs'!S87&lt;8,'Personal MTs'!CJ87=""),"-",IF(AND('Personal MTs'!S87&gt;7,'Personal MTs'!CJ87=""),"Wajib Diisi",IF(OR(AND('Personal MTs'!S87&gt;7,'Personal MTs'!CJ87&lt;1980),AND('Personal MTs'!S87&gt;7,'Personal MTs'!CJ87&gt;2016)),"Cek lagi","OK"))))))</f>
        <v>-</v>
      </c>
      <c r="CK87" s="103" t="str">
        <f>IF('Personal MTs'!S87="","-",IF('Personal MTs'!S87&lt;9,IF('Personal MTs'!CK87="","OK","Cek lagi Kolom S"),IF(AND('Personal MTs'!S87&lt;9,'Personal MTs'!CK87&lt;&gt;""),"Harap Dikosongkan",IF(AND('Personal MTs'!S87&lt;9,'Personal MTs'!CK87=""),"-",IF(AND('Personal MTs'!S87&gt;8,'Personal MTs'!CK87=""),"Wajib Diisi",IF(OR(AND('Personal MTs'!S87&gt;8,'Personal MTs'!CK87&lt;"01"),AND('Personal MTs'!S87&gt;8,'Personal MTs'!CK87&gt;"18")),"Tidak Valid","OK"))))))</f>
        <v>-</v>
      </c>
      <c r="CL87" s="103" t="str">
        <f>IF('Personal MTs'!S87="","-",IF('Personal MTs'!S87&lt;9,IF('Personal MTs'!CL87="","OK","Cek lagi Kolom S"),IF(AND('Personal MTs'!S87&lt;9,'Personal MTs'!CL87&lt;&gt;""),"Harap Dikosongkan",IF(AND('Personal MTs'!S87&lt;9,'Personal MTs'!CL87=""),"-",IF(AND('Personal MTs'!S87&gt;8,'Personal MTs'!CL87=""),"Wajib Diisi","OK")))))</f>
        <v>-</v>
      </c>
      <c r="CM87" s="103" t="str">
        <f>IF('Personal MTs'!S87="","-",IF('Personal MTs'!S87&lt;9,IF('Personal MTs'!CM87="","OK","Cek lagi Kolom S"),IF(AND('Personal MTs'!S87&lt;9,'Personal MTs'!CM87&lt;&gt;""),"Harap Dikosongkan",IF(AND('Personal MTs'!S87&lt;9,'Personal MTs'!CM87=""),"-",IF(AND('Personal MTs'!S87&gt;8,'Personal MTs'!CM87=""),"Wajib Diisi",IF(OR(AND('Personal MTs'!S87&gt;8,'Personal MTs'!CM87&lt;1980),AND('Personal MTs'!S87&gt;8,'Personal MTs'!CM87&gt;2016)),"Cek lagi","OK"))))))</f>
        <v>-</v>
      </c>
      <c r="CN87" s="103" t="str">
        <f>IF(AND('Personal MTs'!AH87=1,'Personal MTs'!U87=2,'Personal MTs'!AC87=1),IF(AND('Personal MTs'!AH87=1,'Personal MTs'!U87=2,'Personal MTs'!AC87=1,'Personal MTs'!CN87=""),"Wajib Diisi",IF(AND('Personal MTs'!AH87=1,'Personal MTs'!U87=2,'Personal MTs'!AC87=1,'Personal MTs'!CN87&lt;&gt;""),"OK","-")),IF('Personal MTs'!CN87&lt;&gt;"","Harap Dikosongkan","-"))</f>
        <v>-</v>
      </c>
      <c r="CO87" s="103" t="str">
        <f>IF(AND('Personal MTs'!AH87=1,'Personal MTs'!U87=2,'Personal MTs'!AC87=1),IF('Personal MTs'!CO87="","Wajib Diisi",IF(VALUE(RIGHT('Personal MTs'!CO87,4))&gt;2016,"Tahun cek lagi",IF(VALUE(RIGHT('Personal MTs'!CO87,4))&lt;1961,"Tahun cek lagi","OK"))),IF('Personal MTs'!CO87&lt;&gt;"","Harap dikosongkan","-"))</f>
        <v>-</v>
      </c>
      <c r="CP87" s="103" t="str">
        <f>IF(AND('Personal MTs'!AH87=1,'Personal MTs'!U87=2,'Personal MTs'!AC87=1,'Personal MTs'!V87=1),IF(AND('Personal MTs'!AH87=1,'Personal MTs'!U87=2,'Personal MTs'!AC87=1,'Personal MTs'!CP87="",,'Personal MTs'!V87=1),"Wajib Diisi",IF(AND('Personal MTs'!AH87=1,'Personal MTs'!U87=2,'Personal MTs'!AC87=1,'Personal MTs'!CP87&lt;&gt;"",'Personal MTs'!V87=1),"OK","-")),IF('Personal MTs'!CP87&lt;&gt;"","Harap Dikosongkan","-"))</f>
        <v>-</v>
      </c>
      <c r="CQ87" s="103" t="str">
        <f>IF(AND('Personal MTs'!AH87=1,'Personal MTs'!U87=2,'Personal MTs'!AC87=1,'Personal MTs'!V87=1),IF('Personal MTs'!CQ87="","Wajib Diisi",IF(VALUE(RIGHT('Personal MTs'!CQ87,4))&gt;2016,"Tahun cek lagi",IF(VALUE(RIGHT('Personal MTs'!CQ87,4))&lt;2006,"Tahun cek lagi","OK"))),IF('Personal MTs'!CQ87&lt;&gt;"","Harap dikosongkan","-"))</f>
        <v>-</v>
      </c>
      <c r="CR87" s="103" t="str">
        <f>IF(AND('Personal MTs'!AS87="",'Personal MTs'!CR87=""),"-",IF(AND('Personal MTs'!AS87=0,'Personal MTs'!CR87=""),"OK",IF(AND('Personal MTs'!AS87=1,'Personal MTs'!CR87=""),"Wajib Diisi",IF('Personal MTs'!AS87="",IF('Personal MTs'!CR87&lt;&gt;"","Harap dikosongkan","-"),IF('Personal MTs'!AS87&gt;1,IF('Personal MTs'!CR87="","-","Harap dikosongkan"),IF('Personal MTs'!CR87="","-",IF(LEN('Personal MTs'!CR87)&gt;54,"Tidak valid",IF(LEN('Personal MTs'!CR87)&lt;2,"Tidak valid",IF(VALUE('Personal MTs'!CR87)&lt;0,"Cek lagi","OK")))))))))</f>
        <v>-</v>
      </c>
      <c r="CS87" s="103" t="str">
        <f>IF(AND('Personal MTs'!AS87="",'Personal MTs'!CS87=""),"-",IF(AND('Personal MTs'!AS87=0,'Personal MTs'!CS87=""),"OK",IF(AND('Personal MTs'!AS87=1,'Personal MTs'!CS87=""),"Wajib Diisi",IF(OR('Personal MTs'!AS87="",'Personal MTs'!AS87=0),IF('Personal MTs'!CS87&lt;&gt;"","Harap dikosongkan","-"),IF('Personal MTs'!AS87&gt;1,IF('Personal MTs'!CS87="","-","Harap dikosongkan"),IF('Personal MTs'!CS87="","-",IF(('Personal MTs'!CS87)&gt;6,"Tidak Valid",IF(('Personal MTs'!CS87)&lt;1,"Tidak Valid",IF(VALUE('Personal MTs'!CS87)&lt;0,"Cek lagi","OK")))))))))</f>
        <v>-</v>
      </c>
      <c r="CT87" s="103" t="str">
        <f>IF(AND('Personal MTs'!AS87="",'Personal MTs'!CT87=""),"-",IF(AND('Personal MTs'!AS87=0,'Personal MTs'!CT87=""),"OK",IF(AND('Personal MTs'!AT87=1,'Personal MTs'!CT87=""),"Wajib Diisi",IF(AND('Personal MTs'!AT87&gt;1,'Personal MTs'!CT87=""),"OK",IF(AND('Personal MTs'!AT87&lt;&gt;1,'Personal MTs'!CT87&lt;&gt;""),"Harap Dikosongkan",IF(AND('Personal MTs'!AT87=1,'Personal MTs'!CT87&lt;&gt;""),IF(VALUE(RIGHT('Personal MTs'!CT87,4))&gt;2016,"Tahun cek lagi",IF(VALUE(RIGHT('Personal MTs'!CT87,4))&lt;2006,"Tahun cek lagi","OK")),"-"))))))</f>
        <v>-</v>
      </c>
      <c r="CU87" s="103" t="str">
        <f>IF(AND('Personal MTs'!AS87="",'Personal MTs'!CU87=""),"-",IF(AND('Personal MTs'!AS87=0,'Personal MTs'!CU87=""),"OK",IF(AND('Personal MTs'!AT87=1,'Personal MTs'!CU87=""),"Wajib Diisi",IF(AND('Personal MTs'!AT87&gt;1,'Personal MTs'!CT87=""),"OK",IF(AND('Personal MTs'!AT87&lt;&gt;1,'Personal MTs'!CU87&lt;&gt;""),"Harap Dikosongkan",IF(AND('Personal MTs'!AT87=1,'Personal MTs'!CU87&lt;&gt;""),IF(LEN('Personal MTs'!CU87)&gt;54,"Tidak Valid",IF(LEN('Personal MTs'!CU87)&lt;2,"Tidak Valid","OK")),"-"))))))</f>
        <v>-</v>
      </c>
      <c r="CV87" s="103" t="str">
        <f>IF(AND('Personal MTs'!AS87="",'Personal MTs'!CV87=""),"-",IF(AND('Personal MTs'!AS87=0,'Personal MTs'!CV87=""),"OK",IF(AND('Personal MTs'!AT87=1,'Personal MTs'!CV87=""),"Wajib Diisi",IF(AND('Personal MTs'!AT87&gt;1,'Personal MTs'!CV87=""),"OK",IF(AND('Personal MTs'!AT87&lt;&gt;1,'Personal MTs'!CV87&lt;&gt;""),"Harap Dikosongkan",IF(AND('Personal MTs'!AT87=1,'Personal MTs'!CV87&lt;&gt;""),IF(VALUE(RIGHT('Personal MTs'!CV87,4))&gt;2016,"Tahun cek lagi",IF(VALUE(RIGHT('Personal MTs'!CV87,4))&lt;2006,"Tahun cek lagi","OK")),"-"))))))</f>
        <v>-</v>
      </c>
      <c r="CW87" s="103" t="str">
        <f>IF(AND('Personal MTs'!AS87="",'Personal MTs'!CW87=""),"-",IF(AND('Personal MTs'!AS87=0,'Personal MTs'!CW87=""),"OK",IF(AND('Personal MTs'!AS87=1,'Personal MTs'!CW87=""),"Wajib Diisi",IF(AND('Personal MTs'!AS87&lt;&gt;1,'Personal MTs'!CW87&lt;&gt;""),"Harap Dikosongkan",IF(AND('Personal MTs'!AS87=1,'Personal MTs'!CW87&lt;&gt;""),IF(LEN('Personal MTs'!CW87)&gt;3,"Tidak Valid",IF(LEN('Personal MTs'!CW87)&lt;3,"Tidak Valid","OK")),"-")))))</f>
        <v>-</v>
      </c>
      <c r="CX87" s="103" t="str">
        <f>IF(AND('Personal MTs'!AS87="",'Personal MTs'!CX87=""),"-",IF(AND('Personal MTs'!AS87=0,'Personal MTs'!CX87=""),"OK",IF(AND('Personal MTs'!AS87=1,'Personal MTs'!CX87=""),"Wajib Diisi",IF(AND('Personal MTs'!AS87&lt;&gt;1,'Personal MTs'!CX87&lt;&gt;""),"Harap Dikosongkan",IF(AND('Personal MTs'!AS87=1,'Personal MTs'!CX87&lt;&gt;""),"OK","-")))))</f>
        <v>-</v>
      </c>
    </row>
    <row r="88" spans="1:102" s="23" customFormat="1" ht="15" customHeight="1">
      <c r="A88" s="30" t="str">
        <f>IF('Personal MTs'!A88="","-",IF(LEN('Personal MTs'!A88)&lt;&gt;12,"Tidak valid","OK"))</f>
        <v>-</v>
      </c>
      <c r="B88" s="30" t="str">
        <f>IF('Personal MTs'!B88="","-",IF(LEN('Personal MTs'!B88)&lt;&gt;8,"Tidak valid","OK"))</f>
        <v>-</v>
      </c>
      <c r="C88" s="31" t="str">
        <f>IF('Personal MTs'!C88="","-",IF(LEN('Personal MTs'!C88)&lt;5,"Cek lagi","OK"))</f>
        <v>-</v>
      </c>
      <c r="D88" s="30" t="str">
        <f>IF('Personal MTs'!D88="","-",IF('Personal MTs'!D88="MTsN","OK",IF('Personal MTs'!D88="MTsS","OK","Tidak valid")))</f>
        <v>-</v>
      </c>
      <c r="E88" s="30" t="str">
        <f>IF('Personal MTs'!E88="","-",IF(LEN('Personal MTs'!E88)&lt;5,"Cek lagi","OK"))</f>
        <v>-</v>
      </c>
      <c r="F88" s="30" t="str">
        <f>IF('Personal MTs'!F88="","-",IF(LEN('Personal MTs'!F88)&lt;4,"Cek lagi","OK"))</f>
        <v>-</v>
      </c>
      <c r="G88" s="30" t="str">
        <f>IF('Personal MTs'!G88="","-",IF(LEN('Personal MTs'!G88)&lt;4,"Cek lagi","OK"))</f>
        <v>-</v>
      </c>
      <c r="H88" s="30" t="str">
        <f>IF('Personal MTs'!H88="","-",IF(LEN('Personal MTs'!H88)&lt;4,"Cek lagi","OK"))</f>
        <v>-</v>
      </c>
      <c r="I88" s="30" t="str">
        <f>IF('Personal MTs'!I88="","-",IF(LEN('Personal MTs'!I88)&lt;4,"Cek lagi","OK"))</f>
        <v>-</v>
      </c>
      <c r="J88" s="30" t="str">
        <f>IF('Personal MTs'!J88="","-",IF(LEN('Personal MTs'!J88)&lt;&gt;5,"Tidak valid","OK"))</f>
        <v>-</v>
      </c>
      <c r="K88" s="30" t="str">
        <f>IF('Personal MTs'!K88="","-",IF(LEN('Personal MTs'!K88)&lt;&gt;18,"Tidak valid",IF(VALUE('Personal MTs'!K88)&lt;0,"Cek lagi","OK")))</f>
        <v>-</v>
      </c>
      <c r="L88" s="30" t="str">
        <f>IF('Personal MTs'!L88="","-",IF(LEN('Personal MTs'!L88)&lt;&gt;16,"Tidak valid","OK"))</f>
        <v>-</v>
      </c>
      <c r="M88" s="30" t="str">
        <f>IF('Personal MTs'!M88="","-",IF(LEN('Personal MTs'!M88)&lt;4,"Cek lagi","OK"))</f>
        <v>-</v>
      </c>
      <c r="N88" s="30" t="str">
        <f>IF('Personal MTs'!N88="","-",IF(LEN('Personal MTs'!N88)&lt;16,"Tidak valid","OK"))</f>
        <v>-</v>
      </c>
      <c r="O88" s="30" t="str">
        <f>IF('Personal MTs'!O88="","-",IF(LEN('Personal MTs'!O88)&lt;4,"Cek lagi","OK"))</f>
        <v>-</v>
      </c>
      <c r="P88" s="31" t="str">
        <f>IF('Personal MTs'!P88="","-",IF(VALUE(LEFT('Personal MTs'!P88,2))&gt;31,"Tanggal tidak valid",IF(VALUE(LEFT(RIGHT('Personal MTs'!P88,7),2))&gt;12,"Bulan tidak valid",IF(VALUE(RIGHT('Personal MTs'!P88,4))&gt;2000,"Umur terlalu muda",IF(VALUE(RIGHT('Personal MTs'!P88,4))&lt;1945,"Umur terlalu tua","OK")))))</f>
        <v>-</v>
      </c>
      <c r="Q88" s="30" t="str">
        <f>IF('Personal MTs'!Q88="","-",IF('Personal MTs'!Q88="L","OK",IF('Personal MTs'!Q88="P","OK","Tidak valid")))</f>
        <v>-</v>
      </c>
      <c r="R88" s="30" t="str">
        <f>IF('Personal MTs'!R88="","-",IF(LEN('Personal MTs'!R88)&lt;4,"Cek lagi","OK"))</f>
        <v>-</v>
      </c>
      <c r="S88" s="30" t="str">
        <f>IF('Personal MTs'!S88="","-",IF('Personal MTs'!S88&gt;9,"Tidak valid","OK"))</f>
        <v>-</v>
      </c>
      <c r="T88" s="30" t="str">
        <f>IF('Personal MTs'!S88="","-",IF('Personal MTs'!S88&gt;2,IF('Personal MTs'!T88="","Wajib Diisi",IF(VALUE('Personal MTs'!T88)&gt;18,"Tidak valid","OK")),IF('Personal MTs'!S88&lt;3,IF('Personal MTs'!T88="","OK","Harap dikosongkan"))))</f>
        <v>-</v>
      </c>
      <c r="U88" s="30" t="str">
        <f>IF('Personal MTs'!U88="","-",IF('Personal MTs'!U88&gt;2,"Tidak valid",IF('Personal MTs'!U88&lt;1,"Tidak valid","OK")))</f>
        <v>-</v>
      </c>
      <c r="V88" s="30" t="str">
        <f>IF('Personal MTs'!U88="",IF('Personal MTs'!V88="","-","Tidak valid"),IF('Personal MTs'!U88=2,IF('Personal MTs'!V88="","Wajib Diisi",IF(VALUE('Personal MTs'!V88)&gt;1,"Tidak valid","OK")),IF('Personal MTs'!U88=1,IF('Personal MTs'!V88="","OK","Harap dikosongkan"))))</f>
        <v>-</v>
      </c>
      <c r="W88" s="31" t="str">
        <f>IF('Personal MTs'!U88=1,"OK",IF('Personal MTs'!V88="",IF('Personal MTs'!W88&lt;&gt;"","Harap dikosongkan","-"),IF('Personal MTs'!V88=0,IF('Personal MTs'!W88&lt;&gt;"","Harap dikosongkan","OK"),IF('Personal MTs'!W88="","Wajib Diisi",IF(VALUE(LEFT('Personal MTs'!W88,2))&gt;31,"Tanggal tidak valid",IF(VALUE(LEFT(RIGHT('Personal MTs'!W88,7),2))&gt;12,"Bulan tidak valid",IF(VALUE(RIGHT('Personal MTs'!W88,4))&gt;2016,"Tahun cek lagi",IF(VALUE(RIGHT('Personal MTs'!W88,4))&lt;1990,"Tahun cek lagi","OK"))))))))</f>
        <v>-</v>
      </c>
      <c r="X88" s="30" t="str">
        <f>IF('Personal MTs'!U88="","-",IF('Personal MTs'!U88=1,IF('Personal MTs'!X88="","Wajib Diisi",IF(VALUE(LEFT('Personal MTs'!X88,2))&gt;14,"Tidak valid","OK")),IF('Personal MTs'!U88=2,(IF('Personal MTs'!V88&lt;1,IF('Personal MTs'!X88="","OK","Harap dikosongkan"),IF('Personal MTs'!X88="","Wajib Diisi",IF(VALUE(LEFT('Personal MTs'!X88,2))&gt;14,"Tidak valid","OK")))))))</f>
        <v>-</v>
      </c>
      <c r="Y88" s="31" t="str">
        <f>IF('Personal MTs'!U88="","-",IF('Personal MTs'!U88=2,"OK",IF('Personal MTs'!U88=1,IF('Personal MTs'!Y88="","Wajib Diisi",IF('Personal MTs'!Y88="","-",IF(VALUE(LEFT('Personal MTs'!Y88,2))&gt;31,"Tanggal tidak valid",IF(VALUE(LEFT(RIGHT('Personal MTs'!Y88,7),2))&gt;12,"Bulan tidak valid",IF(VALUE(RIGHT('Personal MTs'!Y88,4))&gt;2016,"Tahun cek lagi",IF(VALUE(RIGHT('Personal MTs'!Y88,4))&lt;1960,"Tahun cek lagi","OK")))))))))</f>
        <v>-</v>
      </c>
      <c r="Z88" s="31" t="str">
        <f>IF('Personal MTs'!Z88="","-",IF(VALUE(LEFT('Personal MTs'!Z88,2))&gt;31,"Tanggal tidak valid",IF(VALUE(LEFT(RIGHT('Personal MTs'!Z88,7),2))&gt;12,"Bulan tidak valid",IF(VALUE(RIGHT('Personal MTs'!Z88,4))&gt;2016,"Tahun cek lagi",IF(VALUE(RIGHT('Personal MTs'!Z88,4))&lt;1960,"Tahun cek lagi","OK")))))</f>
        <v>-</v>
      </c>
      <c r="AA88" s="31" t="str">
        <f>IF('Personal MTs'!AA88="","-",IF(VALUE(LEFT('Personal MTs'!AA88,2))&gt;31,"Tanggal tidak valid",IF(VALUE(LEFT(RIGHT('Personal MTs'!AA88,7),2))&gt;12,"Bulan tidak valid",IF(VALUE(RIGHT('Personal MTs'!AA88,4))&gt;2016,"Tahun cek lagi",IF(VALUE(RIGHT('Personal MTs'!AA88,4))&lt;1960,"Tahun cek lagi","OK")))))</f>
        <v>-</v>
      </c>
      <c r="AB88" s="30" t="str">
        <f>IF('Personal MTs'!AB88="","-",IF('Personal MTs'!AB88&gt;6,"Tidak valid",IF('Personal MTs'!AB88&lt;1,"Tidak valid","OK")))</f>
        <v>-</v>
      </c>
      <c r="AC88" s="30" t="str">
        <f>IF('Personal MTs'!AC88="","-",IF('Personal MTs'!AC88&gt;4,"Tidak valid",IF('Personal MTs'!AC88&lt;1,"Tidak valid","OK")))</f>
        <v>-</v>
      </c>
      <c r="AD88" s="30" t="str">
        <f>IF('Personal MTs'!AD88="","-",IF('Personal MTs'!AD88&gt;20000000,"Cek lagi","OK"))</f>
        <v>-</v>
      </c>
      <c r="AE88" s="30" t="str">
        <f>IF('Personal MTs'!AE88="","-",IF('Personal MTs'!AE88&gt;2,"Tidak valid",IF('Personal MTs'!AE88&lt;1,"Tidak valid","OK")))</f>
        <v>-</v>
      </c>
      <c r="AF88" s="30" t="str">
        <f>IF('Personal MTs'!AE88="",IF('Personal MTs'!AF88="","-","Harap dikosongkan"),IF('Personal MTs'!AE88=1,IF('Personal MTs'!AF88="","OK","Harap dikosongkan"),IF('Personal MTs'!AF88="","Wajib Diisi",IF('Personal MTs'!AF88&gt;8,"Tidak valid",IF('Personal MTs'!AF88&lt;1,"Tidak valid","OK")))))</f>
        <v>-</v>
      </c>
      <c r="AG88" s="53" t="str">
        <f>IF('Personal MTs'!AE88=1,IF('Personal MTs'!AG88="","OK","Harap dikosongkan"),IF('Personal MTs'!AF88="",IF('Personal MTs'!AF88="","-","Harap dikosongkan"),IF('Personal MTs'!AF88="",IF('Personal MTs'!AG88="","OK","Harap dikosongkan"),IF('Personal MTs'!AF88&lt;&gt;"",IF('Personal MTs'!AG88="","Wajib Diisi",IF(LEN('Personal MTs'!AG88)&lt;&gt;8,"Tidak valid","OK"))))))</f>
        <v>-</v>
      </c>
      <c r="AH88" s="30" t="str">
        <f>IF('Personal MTs'!AH88="","-",IF('Personal MTs'!AH88&gt;2,"Tidak valid",IF('Personal MTs'!AH88&lt;1,"Tidak valid","OK")))</f>
        <v>-</v>
      </c>
      <c r="AI88" s="30" t="str">
        <f>IF('Personal MTs'!AI88="","-",IF('Personal MTs'!AI88&gt;5,"Tidak valid",IF('Personal MTs'!AI88&lt;1,"Tidak valid","OK")))</f>
        <v>-</v>
      </c>
      <c r="AJ88" s="30" t="str">
        <f>IF('Personal MTs'!AH88="",IF('Personal MTs'!AJ88="","-","Kolom AA Wajib Diisi"),IF('Personal MTs'!AH88=1,IF('Personal MTs'!AJ88="","Wajib Diisi",IF(VALUE('Personal MTs'!AJ88)&gt;0,IF(VALUE('Personal MTs'!AJ88)&lt;34,"OK","Tidak valid"))),IF('Personal MTs'!AH88&gt;1,IF('Personal MTs'!AJ88="","OK","Harap dikosongkan"))))</f>
        <v>-</v>
      </c>
      <c r="AK88" s="30" t="str">
        <f>IF('Personal MTs'!AH88&amp;'Personal MTs'!AJ88&amp;'Personal MTs'!AK88="","-",IF(VALUE('Personal MTs'!AH88&amp;'Personal MTs'!AJ88&amp;'Personal MTs'!AK88)=2,"OK",IF('Personal MTs'!AJ88="",IF(VALUE('Personal MTs'!AK88)&gt;0,"Harap dikosongkan","-"),IF('Personal MTs'!AJ88&lt;&gt;"",IF(VALUE('Personal MTs'!AK88)&gt;0,IF(VALUE('Personal MTs'!AK88)&gt;50,"Cek lagi","OK"),"Wajib Diisi")))))</f>
        <v>-</v>
      </c>
      <c r="AL88" s="30" t="str">
        <f>IF('Personal MTs'!AH88="",IF('Personal MTs'!AL88="","-","Kolom Z Wajib Diisi"),IF('Personal MTs'!AH88=2,IF('Personal MTs'!AL88="","Wajib Diisi",IF(VALUE('Personal MTs'!AL88)&gt;0,IF(VALUE('Personal MTs'!AL88)&lt;9,"OK","Tidak valid"))),IF('Personal MTs'!AH88=1,IF('Personal MTs'!AL88="","OK","Harap dikosongkan"))))</f>
        <v>-</v>
      </c>
      <c r="AM88" s="30" t="str">
        <f>IF('Personal MTs'!AM88="","-",IF('Personal MTs'!AM88&gt;8,"Tidak valid","OK"))</f>
        <v>-</v>
      </c>
      <c r="AN88" s="30" t="str">
        <f>IF('Personal MTs'!AM88="",IF('Personal MTs'!AN88="","-",IF('Personal MTs'!AN88&lt;&gt;"","Kolom AC Wajib Diisi","OK")),IF('Personal MTs'!AM88&lt;&gt;"",IF('Personal MTs'!AN88="","Wajib Diisi",IF(VALUE('Personal MTs'!AN88)&gt;24,"Cek lagi","OK"))))</f>
        <v>-</v>
      </c>
      <c r="AO88" s="30" t="str">
        <f>IF('Personal MTs'!AO88="","-",IF('Personal MTs'!AO88&gt;8,"Tidak valid","OK"))</f>
        <v>-</v>
      </c>
      <c r="AP88" s="53" t="str">
        <f>IF('Personal MTs'!AO88="",IF('Personal MTs'!AP88="","-","Harap dikosongkan"),IF('Personal MTs'!AO88&lt;&gt;"",IF('Personal MTs'!AP88="","Wajib Diisi",IF(LEN('Personal MTs'!AP88)&lt;&gt;8,"Tidak valid","OK"))))</f>
        <v>-</v>
      </c>
      <c r="AQ88" s="30" t="str">
        <f>IF('Personal MTs'!AO88="",IF('Personal MTs'!AQ88="","-","Kolom AG Wajib Diisi"),IF('Personal MTs'!AO88&lt;9,IF('Personal MTs'!AQ88="","Wajib Diisi",IF(VALUE('Personal MTs'!AQ88)&lt;34,IF(VALUE('Personal MTs'!AQ88)&gt;0,"OK","Tidak valid")))))</f>
        <v>-</v>
      </c>
      <c r="AR88" s="30" t="str">
        <f>IF('Personal MTs'!AO88="",IF('Personal MTs'!AR88="","-",IF('Personal MTs'!AR88&lt;&gt;"","Kolom AG Wajib Diisi","OK")),IF('Personal MTs'!AO88&lt;&gt;"",IF('Personal MTs'!AR88="","Wajib Diisi",IF(VALUE('Personal MTs'!AR88)&gt;50,"Cek lagi","OK"))))</f>
        <v>-</v>
      </c>
      <c r="AS88" s="30" t="str">
        <f>IF('Personal MTs'!AS88="","-",IF('Personal MTs'!AS88&gt;1,"Tidak valid",IF('Personal MTs'!AS88&lt;0,"Tidak valid","OK")))</f>
        <v>-</v>
      </c>
      <c r="AT88" s="30" t="str">
        <f>IF('Personal MTs'!AS88="",IF('Personal MTs'!AT88&lt;&gt;"","Harap dikosongkan","-"),IF('Personal MTs'!AS88=0,IF('Personal MTs'!AT88&lt;&gt;"","Harap dikosongkan","OK"),IF('Personal MTs'!AT88="","Wajib Diisi",IF('Personal MTs'!AT88&gt;3,"Tidak valid",IF('Personal MTs'!AT88&lt;1,"Tidak valid","OK")))))</f>
        <v>-</v>
      </c>
      <c r="AU88" s="30" t="str">
        <f>IF('Personal MTs'!AS88="",IF('Personal MTs'!AU88&lt;&gt;"","Harap dikosongkan","-"),IF('Personal MTs'!AT88&lt;&gt;1,IF('Personal MTs'!AU88="","OK","Harap dikosongkan"),IF('Personal MTs'!AU88="","Wajib Diisi",IF('Personal MTs'!AU88&gt;2016,"Cek lagi",IF('Personal MTs'!AU88&lt;2005,"Cek lagi","OK")))))</f>
        <v>-</v>
      </c>
      <c r="AV88" s="30" t="str">
        <f>IF('Personal MTs'!AS88="",IF('Personal MTs'!AV88&lt;&gt;"","Harap dikosongkan","-"),IF('Personal MTs'!AT88&lt;&gt;1,IF('Personal MTs'!AV88="","OK","Harap dikosongkan"),IF('Personal MTs'!AV88="","Wajib Diisi",IF(VALUE('Personal MTs'!AV88)&gt;33,"Tidak valid",IF(VALUE('Personal MTs'!AV88)&lt;1,"Tidak valid","OK")))))</f>
        <v>-</v>
      </c>
      <c r="AW88" s="30" t="str">
        <f>IF('Personal MTs'!AS88="",IF('Personal MTs'!AW88="","-","Harap dikosongkan"),IF('Personal MTs'!AS88=0,IF('Personal MTs'!AW88="","OK","Harap dikosongkan"),IF('Personal MTs'!AT88="",IF('Personal MTs'!AW88="","-","Harap dikosongkan"),IF('Personal MTs'!AT88&lt;&gt;1,IF('Personal MTs'!AW88="","OK","Harap dikosongkan"),IF('Personal MTs'!AW88="","OK",IF(LEN('Personal MTs'!AW88)&lt;12,"Tidak valid",IF(LEN('Personal MTs'!AW88)&gt;14,"Tidak valid","OK")))))))</f>
        <v>-</v>
      </c>
      <c r="AX88" s="31" t="str">
        <f>IF('Personal MTs'!AS88="",IF('Personal MTs'!AX88="","-","Harap dikosongkan"),IF('Personal MTs'!AS88=0,IF('Personal MTs'!AX88="","OK","Harap dikosongkan"),IF('Personal MTs'!AT88="",IF('Personal MTs'!AX88="","-","Harap dikosongkan"),IF('Personal MTs'!AT88&lt;&gt;1,IF('Personal MTs'!AX88="","OK","Harap dikosongkan"),IF('Personal MTs'!AW88="",IF('Personal MTs'!AX88="","OK","Harap dikosongkan"),IF('Personal MTs'!AX88="","Wajib diisi",IF(LEN('Personal MTs'!AX88)&lt;5,"Cek lagi","OK")))))))</f>
        <v>-</v>
      </c>
      <c r="AY88" s="31" t="str">
        <f>IF('Personal MTs'!AS88="",IF('Personal MTs'!AY88="","-","Harap dikosongkan"),IF('Personal MTs'!AS88=0,IF('Personal MTs'!AY88="","OK","Harap dikosongkan"),IF('Personal MTs'!AT88="",IF('Personal MTs'!AY88="","-","Harap dikosongkan"),IF('Personal MTs'!AT88&lt;&gt;1,IF('Personal MTs'!AY88="","OK","Harap dikosongkan"),IF('Personal MTs'!AW88="",IF('Personal MTs'!AY88="","OK","Harap dikosongkan"),IF('Personal MTs'!AY88="","Wajib diisi",IF(VALUE(LEFT('Personal MTs'!AY88,2))&gt;31,"Tanggal tidak valid",IF(VALUE(LEFT(RIGHT('Personal MTs'!AY88,7),2))&gt;12,"Bulan tidak valid",IF(VALUE(RIGHT('Personal MTs'!AY88,4))&gt;2016,"Tahun cek lagi",IF(VALUE(RIGHT('Personal MTs'!AY88,4))&lt;2005,"Tahun cek lagi","OK"))))))))))</f>
        <v>-</v>
      </c>
      <c r="AZ88" s="30" t="str">
        <f>IF('Personal MTs'!AS88="",IF('Personal MTs'!AZ88="","-","Harap dikosongkan"),IF('Personal MTs'!AS88=0,IF('Personal MTs'!AZ88="","OK","Harap dikosongkan"),IF('Personal MTs'!AT88="",IF('Personal MTs'!AZ88="","-","Harap dikosongkan"),IF('Personal MTs'!AT88&lt;&gt;1,IF('Personal MTs'!AZ88="","OK","Harap dikosongkan"),IF('Personal MTs'!AW88="",IF('Personal MTs'!AZ88="","OK","Harap dikosongkan"),IF('Personal MTs'!AW88&lt;&gt;"",IF('Personal MTs'!AZ88="","Wajib diisi",IF('Personal MTs'!AZ88&gt;1,"Tidak valid","OK"))))))))</f>
        <v>-</v>
      </c>
      <c r="BA88" s="30" t="str">
        <f>IF('Personal MTs'!AS88="",IF('Personal MTs'!BA88="","-","Harap dikosongkan"),IF('Personal MTs'!AS88=0,IF('Personal MTs'!BA88="","OK","Harap dikosongkan"),IF('Personal MTs'!AT88="",IF('Personal MTs'!BA88="","-","Harap dikosongkan"),IF('Personal MTs'!AT88&lt;&gt;1,IF('Personal MTs'!BA88="","OK","Harap dikosongkan"),IF('Personal MTs'!AZ88=0,IF('Personal MTs'!BA88="","OK","Harap dikosongkan"),IF('Personal MTs'!AZ88=1,IF('Personal MTs'!BA88="","Wajib diisi",IF('Personal MTs'!AZ88="",IF('Personal MTs'!BA88="","-","Harap dikosongkan"),IF('Personal MTs'!AZ88=0,IF('Personal MTs'!BA88="","OK","Harap dikosongkan"),IF('Personal MTs'!BA88="","Wajib diisi",IF('Personal MTs'!BA88&gt;2016,"Tidak valid",IF('Personal MTs'!BA88&lt;2005,"Tidak valid",IF('Personal MTs'!BA88&gt;'Personal MTs'!BA88,"Cek lagi","OK")))))))))))))</f>
        <v>-</v>
      </c>
      <c r="BB88" s="30" t="str">
        <f>IF('Personal MTs'!AS88="",IF('Personal MTs'!BB88="","-","Harap dikosongkan"),IF('Personal MTs'!AS88=0,IF('Personal MTs'!BB88="","OK","Harap dikosongkan"),IF('Personal MTs'!AT88="",IF('Personal MTs'!BB88="","-","Harap dikosongkan"),IF('Personal MTs'!AT88&lt;&gt;1,IF('Personal MTs'!BB88="","OK","Harap dikosongkan"),IF('Personal MTs'!AZ88=0,IF('Personal MTs'!BB88="","OK","Harap dikosongkan"),IF('Personal MTs'!AZ88=1,IF('Personal MTs'!BB88="","Wajib diisi",IF('Personal MTs'!AZ88="",IF('Personal MTs'!BB88="","-","Harap dikosongkan"),IF('Personal MTs'!AZ88=0,IF('Personal MTs'!BB88="","OK","Harap dikosongkan"),IF('Personal MTs'!BB88="","Wajib diisi",IF('Personal MTs'!BB88&gt;20000000,"Cek lagi",IF('Personal MTs'!BB88&lt;100000,"Cek lagi","OK"))))))))))))</f>
        <v>-</v>
      </c>
      <c r="BC88" s="30" t="str">
        <f>IF('Personal MTs'!BC88="","-",IF('Personal MTs'!BC88&gt;1,"Tidak valid","OK"))</f>
        <v>-</v>
      </c>
      <c r="BD88" s="30" t="str">
        <f>IF('Personal MTs'!BC88="",IF('Personal MTs'!BD88="","-","Harap dikosongkan"),IF('Personal MTs'!BC88=0,IF('Personal MTs'!BD88="","OK","Harap dikosongkan"),IF('Personal MTs'!BD88="","Wajib Diisi",IF('Personal MTs'!BD88&gt;2016,"Tidak valid",IF('Personal MTs'!BD88&lt;2005,"Tidak valid","OK")))))</f>
        <v>-</v>
      </c>
      <c r="BE88" s="30" t="str">
        <f>IF('Personal MTs'!BC88="",IF('Personal MTs'!BE88="","-","Harap dikosongkan"),IF('Personal MTs'!BC88=0,IF('Personal MTs'!BE88="","OK","Harap dikosongkan"),IF('Personal MTs'!BE88="","Wajib Diisi",IF('Personal MTs'!BE88&gt;2000000,"Cek lagi",IF('Personal MTs'!BE88&lt;50000,"Cek lagi","OK")))))</f>
        <v>-</v>
      </c>
      <c r="BF88" s="30" t="str">
        <f>IF('Personal MTs'!BF88="","-",IF('Personal MTs'!BF88&gt;1,"Tidak valid","OK"))</f>
        <v>-</v>
      </c>
      <c r="BG88" s="30" t="str">
        <f>IF('Personal MTs'!BF88="",IF('Personal MTs'!BG88&lt;&gt;"","Harap dikosongkan","-"),IF('Personal MTs'!BF88=0,IF('Personal MTs'!BG88&lt;&gt;"","Harap dikosongkan","OK"),IF('Personal MTs'!BG88="","Wajib Diisi",IF('Personal MTs'!BG88&gt;4,"Tidak valid",IF('Personal MTs'!BG88&lt;1,"Tidak valid","OK")))))</f>
        <v>-</v>
      </c>
      <c r="BH88" s="30" t="str">
        <f>IF('Personal MTs'!BF88="",IF('Personal MTs'!BH88&lt;&gt;"","Harap dikosongkan","-"),IF('Personal MTs'!BF88=0,IF('Personal MTs'!BH88&lt;&gt;"","Harap dikosongkan","OK"),IF('Personal MTs'!BH88="","Wajib Diisi",IF('Personal MTs'!BH88&gt;4,"Tidak valid",IF('Personal MTs'!BH88&lt;1,"Tidak valid","OK")))))</f>
        <v>-</v>
      </c>
      <c r="BI88" s="30" t="str">
        <f>IF('Personal MTs'!BF88="",IF('Personal MTs'!BI88&lt;&gt;"","Harap dikosongkan","-"),IF('Personal MTs'!BF88=0,IF('Personal MTs'!BI88&lt;&gt;"","Harap dikosongkan","OK"),IF('Personal MTs'!BI88="","Wajib Diisi",IF('Personal MTs'!BI88&gt;2015,"Tidak valid",IF('Personal MTs'!BI88&lt;1980,"Tidak valid","OK")))))</f>
        <v>-</v>
      </c>
      <c r="BJ88" s="30" t="str">
        <f>IF('Personal MTs'!BJ88="","-",IF('Personal MTs'!BJ88&gt;1,"Tidak valid","OK"))</f>
        <v>-</v>
      </c>
      <c r="BK88" s="30" t="str">
        <f>IF('Personal MTs'!BJ88="",IF('Personal MTs'!BK88&lt;&gt;"","Kolom BJ harus diisi","-"),IF('Personal MTs'!BJ88=0,IF('Personal MTs'!BK88&lt;&gt;"","Harap dikosongkan","OK"),IF('Personal MTs'!BK88="","Wajib Diisi",IF('Personal MTs'!BK88&gt;2016,"Tidak valid",IF('Personal MTs'!BK88&lt;1980,"Tidak valid","OK")))))</f>
        <v>-</v>
      </c>
      <c r="BL88" s="30" t="str">
        <f>IF('Personal MTs'!BL88="","-",IF('Personal MTs'!BL88&gt;1,"Tidak valid","OK"))</f>
        <v>-</v>
      </c>
      <c r="BM88" s="30" t="str">
        <f>IF('Personal MTs'!BL88="",IF('Personal MTs'!BM88&lt;&gt;"","Kolom BL harus diisi","-"),IF('Personal MTs'!BL88=0,IF('Personal MTs'!BM88&lt;&gt;"","Harap dikosongkan","OK"),IF('Personal MTs'!BM88="","Wajib Diisi",IF('Personal MTs'!BM88&gt;2016,"Tidak valid",IF('Personal MTs'!BM88&lt;1980,"Tidak valid","OK")))))</f>
        <v>-</v>
      </c>
      <c r="BN88" s="30" t="str">
        <f>IF('Personal MTs'!BN88="","-",IF('Personal MTs'!BN88&gt;1,"Tidak valid","OK"))</f>
        <v>-</v>
      </c>
      <c r="BO88" s="30" t="str">
        <f>IF('Personal MTs'!BN88="",IF('Personal MTs'!BO88&lt;&gt;"","Kolom BN harus diisi","-"),IF('Personal MTs'!BN88=0,IF('Personal MTs'!BO88&lt;&gt;"","Harap dikosongkan","OK"),IF('Personal MTs'!BO88="","Wajib Diisi",IF('Personal MTs'!BO88&gt;2016,"Tidak valid",IF('Personal MTs'!BO88&lt;1980,"Tidak valid","OK")))))</f>
        <v>-</v>
      </c>
      <c r="BP88" s="30" t="str">
        <f>IF('Personal MTs'!BP88="","-",IF('Personal MTs'!BP88&gt;1,"Tidak valid","OK"))</f>
        <v>-</v>
      </c>
      <c r="BQ88" s="30" t="str">
        <f>IF('Personal MTs'!BP88="",IF('Personal MTs'!BQ88&lt;&gt;"","Kolom BP harus diisi","-"),IF('Personal MTs'!BP88=0,IF('Personal MTs'!BQ88&lt;&gt;"","Harap dikosongkan","OK"),IF('Personal MTs'!BQ88="","Wajib Diisi",IF('Personal MTs'!BQ88&gt;2016,"Tidak valid",IF('Personal MTs'!BQ88&lt;1980,"Tidak valid","OK")))))</f>
        <v>-</v>
      </c>
      <c r="BR88" s="30" t="str">
        <f>IF('Personal MTs'!BR88="","-",IF('Personal MTs'!BR88&gt;1,"Tidak valid","OK"))</f>
        <v>-</v>
      </c>
      <c r="BS88" s="30" t="str">
        <f>IF('Personal MTs'!BR88="",IF('Personal MTs'!BS88&lt;&gt;"","Kolom BR harus diisi","-"),IF('Personal MTs'!BR88=0,IF('Personal MTs'!BS88&lt;&gt;"","Harap dikosongkan","OK"),IF('Personal MTs'!BS88="","Wajib Diisi",IF('Personal MTs'!BS88&gt;2016,"Tidak valid",IF('Personal MTs'!BS88&lt;1980,"Tidak valid","OK")))))</f>
        <v>-</v>
      </c>
      <c r="BT88" s="30" t="str">
        <f>IF('Personal MTs'!BT88="","-",IF(LEN('Personal MTs'!BT88)&lt;5,"Cek lagi","OK"))</f>
        <v>-</v>
      </c>
      <c r="BU88" s="30" t="str">
        <f>IF('Personal MTs'!BU88="","-",IF(LEN('Personal MTs'!BU88)&lt;4,"Cek lagi","OK"))</f>
        <v>-</v>
      </c>
      <c r="BV88" s="30" t="str">
        <f>IF('Personal MTs'!BV88="","-",IF(LEN('Personal MTs'!BV88)&lt;4,"Cek lagi","OK"))</f>
        <v>-</v>
      </c>
      <c r="BW88" s="30" t="str">
        <f>IF('Personal MTs'!BW88="","-",IF(LEN('Personal MTs'!BW88)&lt;4,"Cek lagi","OK"))</f>
        <v>-</v>
      </c>
      <c r="BX88" s="30" t="str">
        <f>IF('Personal MTs'!BX88="","-",IF(LEN('Personal MTs'!BX88)&lt;4,"Cek lagi","OK"))</f>
        <v>-</v>
      </c>
      <c r="BY88" s="30" t="str">
        <f>IF('Personal MTs'!BY88="","-",IF(LEN('Personal MTs'!BY88)&lt;&gt;5,"Tidak valid","OK"))</f>
        <v>-</v>
      </c>
      <c r="BZ88" s="30" t="str">
        <f>IF('Personal MTs'!BZ88="","-",IF('Personal MTs'!BZ88&gt;5,"Tidak valid",IF('Personal MTs'!BZ88&lt;1,"Tidak valid","OK")))</f>
        <v>-</v>
      </c>
      <c r="CA88" s="30" t="str">
        <f>IF('Personal MTs'!CA88="","-",IF('Personal MTs'!CA88&gt;8,"Tidak valid",IF('Personal MTs'!CA88&lt;1,"Tidak valid","OK")))</f>
        <v>-</v>
      </c>
      <c r="CB88" s="30" t="str">
        <f>IF('Personal MTs'!CB88="","-",IF(LEN('Personal MTs'!CB88)&lt;9,"Cek lagi",IF(LEN('Personal MTs'!CB88)&gt;14,"Cek lagi","OK")))</f>
        <v>-</v>
      </c>
      <c r="CC88" s="103" t="str">
        <f>IF('Personal MTs'!CC88="","-",IF('Personal MTs'!CC88&gt;6,"Tidak valid",IF('Personal MTs'!CC88&lt;1,"Tidak valid","OK")))</f>
        <v>-</v>
      </c>
      <c r="CD88" s="103" t="str">
        <f>IF('Personal MTs'!CD88="","-",IF('Personal MTs'!CD88&gt;6,"Tidak valid",IF('Personal MTs'!CD88&lt;1,"Tidak valid","OK")))</f>
        <v>-</v>
      </c>
      <c r="CE88" s="103" t="str">
        <f>IF('Personal MTs'!S88="","-",IF('Personal MTs'!S88&lt;6,IF('Personal MTs'!CE88="","OK","Cek lagi Kolom S"),IF(AND('Personal MTs'!S88&lt;6,'Personal MTs'!CE88&lt;&gt;""),"Harap Dikosongkan",IF(AND('Personal MTs'!S88&lt;6,'Personal MTs'!CE88=""),"-",IF(AND('Personal MTs'!S88&gt;5,'Personal MTs'!CE88=""),"Wajib Diisi",IF(OR(AND('Personal MTs'!S88&gt;5,'Personal MTs'!CE88&lt;"01"),AND('Personal MTs'!S88&gt;5,'Personal MTs'!CE88&gt;"18")),"Tidak Valid","OK"))))))</f>
        <v>-</v>
      </c>
      <c r="CF88" s="103" t="str">
        <f>IF('Personal MTs'!S88="","-",IF('Personal MTs'!S88&lt;6,IF('Personal MTs'!CF88="","OK","Cek lagi Kolom S"),IF(AND('Personal MTs'!S88&lt;6,'Personal MTs'!CF88&lt;&gt;""),"Harap Dikosongkan",IF(AND('Personal MTs'!S88&lt;6,'Personal MTs'!CF88=""),"-",IF(AND('Personal MTs'!S88&gt;5,'Personal MTs'!CF88=""),"Wajib Diisi","OK")))))</f>
        <v>-</v>
      </c>
      <c r="CG88" s="103" t="str">
        <f>IF('Personal MTs'!S88="","-",IF('Personal MTs'!S88&lt;6,IF('Personal MTs'!CG88="","OK","Cek lagi Kolom S"),IF(AND('Personal MTs'!S88&lt;6,'Personal MTs'!CG88&lt;&gt;""),"Harap Dikosongkan",IF(AND('Personal MTs'!S88&lt;6,'Personal MTs'!CG88=""),"-",IF(AND('Personal MTs'!S88&gt;5,'Personal MTs'!CG88=""),"Wajib Diisi",IF(OR(AND('Personal MTs'!S88&gt;5,'Personal MTs'!CG88&lt;1980),AND('Personal MTs'!S88&gt;5,'Personal MTs'!CG88&gt;2016)),"Cek lagi","OK"))))))</f>
        <v>-</v>
      </c>
      <c r="CH88" s="103" t="str">
        <f>IF('Personal MTs'!S88="","-",IF('Personal MTs'!S88&lt;8,IF('Personal MTs'!CH88="","OK","Cek lagi Kolom S"),IF(AND('Personal MTs'!S88&lt;8,'Personal MTs'!CH88&lt;&gt;""),"Harap Dikosongkan",IF(AND('Personal MTs'!S88&lt;8,'Personal MTs'!CH88=""),"-",IF(AND('Personal MTs'!S88&gt;7,'Personal MTs'!CH88=""),"Wajib Diisi",IF(OR(AND('Personal MTs'!S88&gt;7,'Personal MTs'!CH88&lt;"01"),AND('Personal MTs'!S88&gt;7,'Personal MTs'!CH88&gt;"18")),"Tidak Valid","OK"))))))</f>
        <v>-</v>
      </c>
      <c r="CI88" s="103" t="str">
        <f>IF('Personal MTs'!S88="","-",IF('Personal MTs'!S88&lt;8,IF('Personal MTs'!CI88="","OK","Cek lagi Kolom S"),IF(AND('Personal MTs'!S88&lt;8,'Personal MTs'!CI88&lt;&gt;""),"Harap Dikosongkan",IF(AND('Personal MTs'!S88&lt;8,'Personal MTs'!CI88=""),"-",IF(AND('Personal MTs'!S88&gt;7,'Personal MTs'!CI88=""),"Wajib Diisi","OK")))))</f>
        <v>-</v>
      </c>
      <c r="CJ88" s="103" t="str">
        <f>IF('Personal MTs'!S88="","-",IF('Personal MTs'!S88&lt;8,IF('Personal MTs'!CJ88="","OK","Cek lagi Kolom S"),IF(AND('Personal MTs'!S88&lt;8,'Personal MTs'!CJ88&lt;&gt;""),"Harap Dikosongkan",IF(AND('Personal MTs'!S88&lt;8,'Personal MTs'!CJ88=""),"-",IF(AND('Personal MTs'!S88&gt;7,'Personal MTs'!CJ88=""),"Wajib Diisi",IF(OR(AND('Personal MTs'!S88&gt;7,'Personal MTs'!CJ88&lt;1980),AND('Personal MTs'!S88&gt;7,'Personal MTs'!CJ88&gt;2016)),"Cek lagi","OK"))))))</f>
        <v>-</v>
      </c>
      <c r="CK88" s="103" t="str">
        <f>IF('Personal MTs'!S88="","-",IF('Personal MTs'!S88&lt;9,IF('Personal MTs'!CK88="","OK","Cek lagi Kolom S"),IF(AND('Personal MTs'!S88&lt;9,'Personal MTs'!CK88&lt;&gt;""),"Harap Dikosongkan",IF(AND('Personal MTs'!S88&lt;9,'Personal MTs'!CK88=""),"-",IF(AND('Personal MTs'!S88&gt;8,'Personal MTs'!CK88=""),"Wajib Diisi",IF(OR(AND('Personal MTs'!S88&gt;8,'Personal MTs'!CK88&lt;"01"),AND('Personal MTs'!S88&gt;8,'Personal MTs'!CK88&gt;"18")),"Tidak Valid","OK"))))))</f>
        <v>-</v>
      </c>
      <c r="CL88" s="103" t="str">
        <f>IF('Personal MTs'!S88="","-",IF('Personal MTs'!S88&lt;9,IF('Personal MTs'!CL88="","OK","Cek lagi Kolom S"),IF(AND('Personal MTs'!S88&lt;9,'Personal MTs'!CL88&lt;&gt;""),"Harap Dikosongkan",IF(AND('Personal MTs'!S88&lt;9,'Personal MTs'!CL88=""),"-",IF(AND('Personal MTs'!S88&gt;8,'Personal MTs'!CL88=""),"Wajib Diisi","OK")))))</f>
        <v>-</v>
      </c>
      <c r="CM88" s="103" t="str">
        <f>IF('Personal MTs'!S88="","-",IF('Personal MTs'!S88&lt;9,IF('Personal MTs'!CM88="","OK","Cek lagi Kolom S"),IF(AND('Personal MTs'!S88&lt;9,'Personal MTs'!CM88&lt;&gt;""),"Harap Dikosongkan",IF(AND('Personal MTs'!S88&lt;9,'Personal MTs'!CM88=""),"-",IF(AND('Personal MTs'!S88&gt;8,'Personal MTs'!CM88=""),"Wajib Diisi",IF(OR(AND('Personal MTs'!S88&gt;8,'Personal MTs'!CM88&lt;1980),AND('Personal MTs'!S88&gt;8,'Personal MTs'!CM88&gt;2016)),"Cek lagi","OK"))))))</f>
        <v>-</v>
      </c>
      <c r="CN88" s="103" t="str">
        <f>IF(AND('Personal MTs'!AH88=1,'Personal MTs'!U88=2,'Personal MTs'!AC88=1),IF(AND('Personal MTs'!AH88=1,'Personal MTs'!U88=2,'Personal MTs'!AC88=1,'Personal MTs'!CN88=""),"Wajib Diisi",IF(AND('Personal MTs'!AH88=1,'Personal MTs'!U88=2,'Personal MTs'!AC88=1,'Personal MTs'!CN88&lt;&gt;""),"OK","-")),IF('Personal MTs'!CN88&lt;&gt;"","Harap Dikosongkan","-"))</f>
        <v>-</v>
      </c>
      <c r="CO88" s="103" t="str">
        <f>IF(AND('Personal MTs'!AH88=1,'Personal MTs'!U88=2,'Personal MTs'!AC88=1),IF('Personal MTs'!CO88="","Wajib Diisi",IF(VALUE(RIGHT('Personal MTs'!CO88,4))&gt;2016,"Tahun cek lagi",IF(VALUE(RIGHT('Personal MTs'!CO88,4))&lt;1961,"Tahun cek lagi","OK"))),IF('Personal MTs'!CO88&lt;&gt;"","Harap dikosongkan","-"))</f>
        <v>-</v>
      </c>
      <c r="CP88" s="103" t="str">
        <f>IF(AND('Personal MTs'!AH88=1,'Personal MTs'!U88=2,'Personal MTs'!AC88=1,'Personal MTs'!V88=1),IF(AND('Personal MTs'!AH88=1,'Personal MTs'!U88=2,'Personal MTs'!AC88=1,'Personal MTs'!CP88="",,'Personal MTs'!V88=1),"Wajib Diisi",IF(AND('Personal MTs'!AH88=1,'Personal MTs'!U88=2,'Personal MTs'!AC88=1,'Personal MTs'!CP88&lt;&gt;"",'Personal MTs'!V88=1),"OK","-")),IF('Personal MTs'!CP88&lt;&gt;"","Harap Dikosongkan","-"))</f>
        <v>-</v>
      </c>
      <c r="CQ88" s="103" t="str">
        <f>IF(AND('Personal MTs'!AH88=1,'Personal MTs'!U88=2,'Personal MTs'!AC88=1,'Personal MTs'!V88=1),IF('Personal MTs'!CQ88="","Wajib Diisi",IF(VALUE(RIGHT('Personal MTs'!CQ88,4))&gt;2016,"Tahun cek lagi",IF(VALUE(RIGHT('Personal MTs'!CQ88,4))&lt;2006,"Tahun cek lagi","OK"))),IF('Personal MTs'!CQ88&lt;&gt;"","Harap dikosongkan","-"))</f>
        <v>-</v>
      </c>
      <c r="CR88" s="103" t="str">
        <f>IF(AND('Personal MTs'!AS88="",'Personal MTs'!CR88=""),"-",IF(AND('Personal MTs'!AS88=0,'Personal MTs'!CR88=""),"OK",IF(AND('Personal MTs'!AS88=1,'Personal MTs'!CR88=""),"Wajib Diisi",IF('Personal MTs'!AS88="",IF('Personal MTs'!CR88&lt;&gt;"","Harap dikosongkan","-"),IF('Personal MTs'!AS88&gt;1,IF('Personal MTs'!CR88="","-","Harap dikosongkan"),IF('Personal MTs'!CR88="","-",IF(LEN('Personal MTs'!CR88)&gt;54,"Tidak valid",IF(LEN('Personal MTs'!CR88)&lt;2,"Tidak valid",IF(VALUE('Personal MTs'!CR88)&lt;0,"Cek lagi","OK")))))))))</f>
        <v>-</v>
      </c>
      <c r="CS88" s="103" t="str">
        <f>IF(AND('Personal MTs'!AS88="",'Personal MTs'!CS88=""),"-",IF(AND('Personal MTs'!AS88=0,'Personal MTs'!CS88=""),"OK",IF(AND('Personal MTs'!AS88=1,'Personal MTs'!CS88=""),"Wajib Diisi",IF(OR('Personal MTs'!AS88="",'Personal MTs'!AS88=0),IF('Personal MTs'!CS88&lt;&gt;"","Harap dikosongkan","-"),IF('Personal MTs'!AS88&gt;1,IF('Personal MTs'!CS88="","-","Harap dikosongkan"),IF('Personal MTs'!CS88="","-",IF(('Personal MTs'!CS88)&gt;6,"Tidak Valid",IF(('Personal MTs'!CS88)&lt;1,"Tidak Valid",IF(VALUE('Personal MTs'!CS88)&lt;0,"Cek lagi","OK")))))))))</f>
        <v>-</v>
      </c>
      <c r="CT88" s="103" t="str">
        <f>IF(AND('Personal MTs'!AS88="",'Personal MTs'!CT88=""),"-",IF(AND('Personal MTs'!AS88=0,'Personal MTs'!CT88=""),"OK",IF(AND('Personal MTs'!AT88=1,'Personal MTs'!CT88=""),"Wajib Diisi",IF(AND('Personal MTs'!AT88&gt;1,'Personal MTs'!CT88=""),"OK",IF(AND('Personal MTs'!AT88&lt;&gt;1,'Personal MTs'!CT88&lt;&gt;""),"Harap Dikosongkan",IF(AND('Personal MTs'!AT88=1,'Personal MTs'!CT88&lt;&gt;""),IF(VALUE(RIGHT('Personal MTs'!CT88,4))&gt;2016,"Tahun cek lagi",IF(VALUE(RIGHT('Personal MTs'!CT88,4))&lt;2006,"Tahun cek lagi","OK")),"-"))))))</f>
        <v>-</v>
      </c>
      <c r="CU88" s="103" t="str">
        <f>IF(AND('Personal MTs'!AS88="",'Personal MTs'!CU88=""),"-",IF(AND('Personal MTs'!AS88=0,'Personal MTs'!CU88=""),"OK",IF(AND('Personal MTs'!AT88=1,'Personal MTs'!CU88=""),"Wajib Diisi",IF(AND('Personal MTs'!AT88&gt;1,'Personal MTs'!CT88=""),"OK",IF(AND('Personal MTs'!AT88&lt;&gt;1,'Personal MTs'!CU88&lt;&gt;""),"Harap Dikosongkan",IF(AND('Personal MTs'!AT88=1,'Personal MTs'!CU88&lt;&gt;""),IF(LEN('Personal MTs'!CU88)&gt;54,"Tidak Valid",IF(LEN('Personal MTs'!CU88)&lt;2,"Tidak Valid","OK")),"-"))))))</f>
        <v>-</v>
      </c>
      <c r="CV88" s="103" t="str">
        <f>IF(AND('Personal MTs'!AS88="",'Personal MTs'!CV88=""),"-",IF(AND('Personal MTs'!AS88=0,'Personal MTs'!CV88=""),"OK",IF(AND('Personal MTs'!AT88=1,'Personal MTs'!CV88=""),"Wajib Diisi",IF(AND('Personal MTs'!AT88&gt;1,'Personal MTs'!CV88=""),"OK",IF(AND('Personal MTs'!AT88&lt;&gt;1,'Personal MTs'!CV88&lt;&gt;""),"Harap Dikosongkan",IF(AND('Personal MTs'!AT88=1,'Personal MTs'!CV88&lt;&gt;""),IF(VALUE(RIGHT('Personal MTs'!CV88,4))&gt;2016,"Tahun cek lagi",IF(VALUE(RIGHT('Personal MTs'!CV88,4))&lt;2006,"Tahun cek lagi","OK")),"-"))))))</f>
        <v>-</v>
      </c>
      <c r="CW88" s="103" t="str">
        <f>IF(AND('Personal MTs'!AS88="",'Personal MTs'!CW88=""),"-",IF(AND('Personal MTs'!AS88=0,'Personal MTs'!CW88=""),"OK",IF(AND('Personal MTs'!AS88=1,'Personal MTs'!CW88=""),"Wajib Diisi",IF(AND('Personal MTs'!AS88&lt;&gt;1,'Personal MTs'!CW88&lt;&gt;""),"Harap Dikosongkan",IF(AND('Personal MTs'!AS88=1,'Personal MTs'!CW88&lt;&gt;""),IF(LEN('Personal MTs'!CW88)&gt;3,"Tidak Valid",IF(LEN('Personal MTs'!CW88)&lt;3,"Tidak Valid","OK")),"-")))))</f>
        <v>-</v>
      </c>
      <c r="CX88" s="103" t="str">
        <f>IF(AND('Personal MTs'!AS88="",'Personal MTs'!CX88=""),"-",IF(AND('Personal MTs'!AS88=0,'Personal MTs'!CX88=""),"OK",IF(AND('Personal MTs'!AS88=1,'Personal MTs'!CX88=""),"Wajib Diisi",IF(AND('Personal MTs'!AS88&lt;&gt;1,'Personal MTs'!CX88&lt;&gt;""),"Harap Dikosongkan",IF(AND('Personal MTs'!AS88=1,'Personal MTs'!CX88&lt;&gt;""),"OK","-")))))</f>
        <v>-</v>
      </c>
    </row>
    <row r="89" spans="1:102" s="23" customFormat="1" ht="15" customHeight="1">
      <c r="A89" s="30" t="str">
        <f>IF('Personal MTs'!A89="","-",IF(LEN('Personal MTs'!A89)&lt;&gt;12,"Tidak valid","OK"))</f>
        <v>-</v>
      </c>
      <c r="B89" s="30" t="str">
        <f>IF('Personal MTs'!B89="","-",IF(LEN('Personal MTs'!B89)&lt;&gt;8,"Tidak valid","OK"))</f>
        <v>-</v>
      </c>
      <c r="C89" s="31" t="str">
        <f>IF('Personal MTs'!C89="","-",IF(LEN('Personal MTs'!C89)&lt;5,"Cek lagi","OK"))</f>
        <v>-</v>
      </c>
      <c r="D89" s="30" t="str">
        <f>IF('Personal MTs'!D89="","-",IF('Personal MTs'!D89="MTsN","OK",IF('Personal MTs'!D89="MTsS","OK","Tidak valid")))</f>
        <v>-</v>
      </c>
      <c r="E89" s="30" t="str">
        <f>IF('Personal MTs'!E89="","-",IF(LEN('Personal MTs'!E89)&lt;5,"Cek lagi","OK"))</f>
        <v>-</v>
      </c>
      <c r="F89" s="30" t="str">
        <f>IF('Personal MTs'!F89="","-",IF(LEN('Personal MTs'!F89)&lt;4,"Cek lagi","OK"))</f>
        <v>-</v>
      </c>
      <c r="G89" s="30" t="str">
        <f>IF('Personal MTs'!G89="","-",IF(LEN('Personal MTs'!G89)&lt;4,"Cek lagi","OK"))</f>
        <v>-</v>
      </c>
      <c r="H89" s="30" t="str">
        <f>IF('Personal MTs'!H89="","-",IF(LEN('Personal MTs'!H89)&lt;4,"Cek lagi","OK"))</f>
        <v>-</v>
      </c>
      <c r="I89" s="30" t="str">
        <f>IF('Personal MTs'!I89="","-",IF(LEN('Personal MTs'!I89)&lt;4,"Cek lagi","OK"))</f>
        <v>-</v>
      </c>
      <c r="J89" s="30" t="str">
        <f>IF('Personal MTs'!J89="","-",IF(LEN('Personal MTs'!J89)&lt;&gt;5,"Tidak valid","OK"))</f>
        <v>-</v>
      </c>
      <c r="K89" s="30" t="str">
        <f>IF('Personal MTs'!K89="","-",IF(LEN('Personal MTs'!K89)&lt;&gt;18,"Tidak valid",IF(VALUE('Personal MTs'!K89)&lt;0,"Cek lagi","OK")))</f>
        <v>-</v>
      </c>
      <c r="L89" s="30" t="str">
        <f>IF('Personal MTs'!L89="","-",IF(LEN('Personal MTs'!L89)&lt;&gt;16,"Tidak valid","OK"))</f>
        <v>-</v>
      </c>
      <c r="M89" s="30" t="str">
        <f>IF('Personal MTs'!M89="","-",IF(LEN('Personal MTs'!M89)&lt;4,"Cek lagi","OK"))</f>
        <v>-</v>
      </c>
      <c r="N89" s="30" t="str">
        <f>IF('Personal MTs'!N89="","-",IF(LEN('Personal MTs'!N89)&lt;16,"Tidak valid","OK"))</f>
        <v>-</v>
      </c>
      <c r="O89" s="30" t="str">
        <f>IF('Personal MTs'!O89="","-",IF(LEN('Personal MTs'!O89)&lt;4,"Cek lagi","OK"))</f>
        <v>-</v>
      </c>
      <c r="P89" s="31" t="str">
        <f>IF('Personal MTs'!P89="","-",IF(VALUE(LEFT('Personal MTs'!P89,2))&gt;31,"Tanggal tidak valid",IF(VALUE(LEFT(RIGHT('Personal MTs'!P89,7),2))&gt;12,"Bulan tidak valid",IF(VALUE(RIGHT('Personal MTs'!P89,4))&gt;2000,"Umur terlalu muda",IF(VALUE(RIGHT('Personal MTs'!P89,4))&lt;1945,"Umur terlalu tua","OK")))))</f>
        <v>-</v>
      </c>
      <c r="Q89" s="30" t="str">
        <f>IF('Personal MTs'!Q89="","-",IF('Personal MTs'!Q89="L","OK",IF('Personal MTs'!Q89="P","OK","Tidak valid")))</f>
        <v>-</v>
      </c>
      <c r="R89" s="30" t="str">
        <f>IF('Personal MTs'!R89="","-",IF(LEN('Personal MTs'!R89)&lt;4,"Cek lagi","OK"))</f>
        <v>-</v>
      </c>
      <c r="S89" s="30" t="str">
        <f>IF('Personal MTs'!S89="","-",IF('Personal MTs'!S89&gt;9,"Tidak valid","OK"))</f>
        <v>-</v>
      </c>
      <c r="T89" s="30" t="str">
        <f>IF('Personal MTs'!S89="","-",IF('Personal MTs'!S89&gt;2,IF('Personal MTs'!T89="","Wajib Diisi",IF(VALUE('Personal MTs'!T89)&gt;18,"Tidak valid","OK")),IF('Personal MTs'!S89&lt;3,IF('Personal MTs'!T89="","OK","Harap dikosongkan"))))</f>
        <v>-</v>
      </c>
      <c r="U89" s="30" t="str">
        <f>IF('Personal MTs'!U89="","-",IF('Personal MTs'!U89&gt;2,"Tidak valid",IF('Personal MTs'!U89&lt;1,"Tidak valid","OK")))</f>
        <v>-</v>
      </c>
      <c r="V89" s="30" t="str">
        <f>IF('Personal MTs'!U89="",IF('Personal MTs'!V89="","-","Tidak valid"),IF('Personal MTs'!U89=2,IF('Personal MTs'!V89="","Wajib Diisi",IF(VALUE('Personal MTs'!V89)&gt;1,"Tidak valid","OK")),IF('Personal MTs'!U89=1,IF('Personal MTs'!V89="","OK","Harap dikosongkan"))))</f>
        <v>-</v>
      </c>
      <c r="W89" s="31" t="str">
        <f>IF('Personal MTs'!U89=1,"OK",IF('Personal MTs'!V89="",IF('Personal MTs'!W89&lt;&gt;"","Harap dikosongkan","-"),IF('Personal MTs'!V89=0,IF('Personal MTs'!W89&lt;&gt;"","Harap dikosongkan","OK"),IF('Personal MTs'!W89="","Wajib Diisi",IF(VALUE(LEFT('Personal MTs'!W89,2))&gt;31,"Tanggal tidak valid",IF(VALUE(LEFT(RIGHT('Personal MTs'!W89,7),2))&gt;12,"Bulan tidak valid",IF(VALUE(RIGHT('Personal MTs'!W89,4))&gt;2016,"Tahun cek lagi",IF(VALUE(RIGHT('Personal MTs'!W89,4))&lt;1990,"Tahun cek lagi","OK"))))))))</f>
        <v>-</v>
      </c>
      <c r="X89" s="30" t="str">
        <f>IF('Personal MTs'!U89="","-",IF('Personal MTs'!U89=1,IF('Personal MTs'!X89="","Wajib Diisi",IF(VALUE(LEFT('Personal MTs'!X89,2))&gt;14,"Tidak valid","OK")),IF('Personal MTs'!U89=2,(IF('Personal MTs'!V89&lt;1,IF('Personal MTs'!X89="","OK","Harap dikosongkan"),IF('Personal MTs'!X89="","Wajib Diisi",IF(VALUE(LEFT('Personal MTs'!X89,2))&gt;14,"Tidak valid","OK")))))))</f>
        <v>-</v>
      </c>
      <c r="Y89" s="31" t="str">
        <f>IF('Personal MTs'!U89="","-",IF('Personal MTs'!U89=2,"OK",IF('Personal MTs'!U89=1,IF('Personal MTs'!Y89="","Wajib Diisi",IF('Personal MTs'!Y89="","-",IF(VALUE(LEFT('Personal MTs'!Y89,2))&gt;31,"Tanggal tidak valid",IF(VALUE(LEFT(RIGHT('Personal MTs'!Y89,7),2))&gt;12,"Bulan tidak valid",IF(VALUE(RIGHT('Personal MTs'!Y89,4))&gt;2016,"Tahun cek lagi",IF(VALUE(RIGHT('Personal MTs'!Y89,4))&lt;1960,"Tahun cek lagi","OK")))))))))</f>
        <v>-</v>
      </c>
      <c r="Z89" s="31" t="str">
        <f>IF('Personal MTs'!Z89="","-",IF(VALUE(LEFT('Personal MTs'!Z89,2))&gt;31,"Tanggal tidak valid",IF(VALUE(LEFT(RIGHT('Personal MTs'!Z89,7),2))&gt;12,"Bulan tidak valid",IF(VALUE(RIGHT('Personal MTs'!Z89,4))&gt;2016,"Tahun cek lagi",IF(VALUE(RIGHT('Personal MTs'!Z89,4))&lt;1960,"Tahun cek lagi","OK")))))</f>
        <v>-</v>
      </c>
      <c r="AA89" s="31" t="str">
        <f>IF('Personal MTs'!AA89="","-",IF(VALUE(LEFT('Personal MTs'!AA89,2))&gt;31,"Tanggal tidak valid",IF(VALUE(LEFT(RIGHT('Personal MTs'!AA89,7),2))&gt;12,"Bulan tidak valid",IF(VALUE(RIGHT('Personal MTs'!AA89,4))&gt;2016,"Tahun cek lagi",IF(VALUE(RIGHT('Personal MTs'!AA89,4))&lt;1960,"Tahun cek lagi","OK")))))</f>
        <v>-</v>
      </c>
      <c r="AB89" s="30" t="str">
        <f>IF('Personal MTs'!AB89="","-",IF('Personal MTs'!AB89&gt;6,"Tidak valid",IF('Personal MTs'!AB89&lt;1,"Tidak valid","OK")))</f>
        <v>-</v>
      </c>
      <c r="AC89" s="30" t="str">
        <f>IF('Personal MTs'!AC89="","-",IF('Personal MTs'!AC89&gt;4,"Tidak valid",IF('Personal MTs'!AC89&lt;1,"Tidak valid","OK")))</f>
        <v>-</v>
      </c>
      <c r="AD89" s="30" t="str">
        <f>IF('Personal MTs'!AD89="","-",IF('Personal MTs'!AD89&gt;20000000,"Cek lagi","OK"))</f>
        <v>-</v>
      </c>
      <c r="AE89" s="30" t="str">
        <f>IF('Personal MTs'!AE89="","-",IF('Personal MTs'!AE89&gt;2,"Tidak valid",IF('Personal MTs'!AE89&lt;1,"Tidak valid","OK")))</f>
        <v>-</v>
      </c>
      <c r="AF89" s="30" t="str">
        <f>IF('Personal MTs'!AE89="",IF('Personal MTs'!AF89="","-","Harap dikosongkan"),IF('Personal MTs'!AE89=1,IF('Personal MTs'!AF89="","OK","Harap dikosongkan"),IF('Personal MTs'!AF89="","Wajib Diisi",IF('Personal MTs'!AF89&gt;8,"Tidak valid",IF('Personal MTs'!AF89&lt;1,"Tidak valid","OK")))))</f>
        <v>-</v>
      </c>
      <c r="AG89" s="53" t="str">
        <f>IF('Personal MTs'!AE89=1,IF('Personal MTs'!AG89="","OK","Harap dikosongkan"),IF('Personal MTs'!AF89="",IF('Personal MTs'!AF89="","-","Harap dikosongkan"),IF('Personal MTs'!AF89="",IF('Personal MTs'!AG89="","OK","Harap dikosongkan"),IF('Personal MTs'!AF89&lt;&gt;"",IF('Personal MTs'!AG89="","Wajib Diisi",IF(LEN('Personal MTs'!AG89)&lt;&gt;8,"Tidak valid","OK"))))))</f>
        <v>-</v>
      </c>
      <c r="AH89" s="30" t="str">
        <f>IF('Personal MTs'!AH89="","-",IF('Personal MTs'!AH89&gt;2,"Tidak valid",IF('Personal MTs'!AH89&lt;1,"Tidak valid","OK")))</f>
        <v>-</v>
      </c>
      <c r="AI89" s="30" t="str">
        <f>IF('Personal MTs'!AI89="","-",IF('Personal MTs'!AI89&gt;5,"Tidak valid",IF('Personal MTs'!AI89&lt;1,"Tidak valid","OK")))</f>
        <v>-</v>
      </c>
      <c r="AJ89" s="30" t="str">
        <f>IF('Personal MTs'!AH89="",IF('Personal MTs'!AJ89="","-","Kolom AA Wajib Diisi"),IF('Personal MTs'!AH89=1,IF('Personal MTs'!AJ89="","Wajib Diisi",IF(VALUE('Personal MTs'!AJ89)&gt;0,IF(VALUE('Personal MTs'!AJ89)&lt;34,"OK","Tidak valid"))),IF('Personal MTs'!AH89&gt;1,IF('Personal MTs'!AJ89="","OK","Harap dikosongkan"))))</f>
        <v>-</v>
      </c>
      <c r="AK89" s="30" t="str">
        <f>IF('Personal MTs'!AH89&amp;'Personal MTs'!AJ89&amp;'Personal MTs'!AK89="","-",IF(VALUE('Personal MTs'!AH89&amp;'Personal MTs'!AJ89&amp;'Personal MTs'!AK89)=2,"OK",IF('Personal MTs'!AJ89="",IF(VALUE('Personal MTs'!AK89)&gt;0,"Harap dikosongkan","-"),IF('Personal MTs'!AJ89&lt;&gt;"",IF(VALUE('Personal MTs'!AK89)&gt;0,IF(VALUE('Personal MTs'!AK89)&gt;50,"Cek lagi","OK"),"Wajib Diisi")))))</f>
        <v>-</v>
      </c>
      <c r="AL89" s="30" t="str">
        <f>IF('Personal MTs'!AH89="",IF('Personal MTs'!AL89="","-","Kolom Z Wajib Diisi"),IF('Personal MTs'!AH89=2,IF('Personal MTs'!AL89="","Wajib Diisi",IF(VALUE('Personal MTs'!AL89)&gt;0,IF(VALUE('Personal MTs'!AL89)&lt;9,"OK","Tidak valid"))),IF('Personal MTs'!AH89=1,IF('Personal MTs'!AL89="","OK","Harap dikosongkan"))))</f>
        <v>-</v>
      </c>
      <c r="AM89" s="30" t="str">
        <f>IF('Personal MTs'!AM89="","-",IF('Personal MTs'!AM89&gt;8,"Tidak valid","OK"))</f>
        <v>-</v>
      </c>
      <c r="AN89" s="30" t="str">
        <f>IF('Personal MTs'!AM89="",IF('Personal MTs'!AN89="","-",IF('Personal MTs'!AN89&lt;&gt;"","Kolom AC Wajib Diisi","OK")),IF('Personal MTs'!AM89&lt;&gt;"",IF('Personal MTs'!AN89="","Wajib Diisi",IF(VALUE('Personal MTs'!AN89)&gt;24,"Cek lagi","OK"))))</f>
        <v>-</v>
      </c>
      <c r="AO89" s="30" t="str">
        <f>IF('Personal MTs'!AO89="","-",IF('Personal MTs'!AO89&gt;8,"Tidak valid","OK"))</f>
        <v>-</v>
      </c>
      <c r="AP89" s="53" t="str">
        <f>IF('Personal MTs'!AO89="",IF('Personal MTs'!AP89="","-","Harap dikosongkan"),IF('Personal MTs'!AO89&lt;&gt;"",IF('Personal MTs'!AP89="","Wajib Diisi",IF(LEN('Personal MTs'!AP89)&lt;&gt;8,"Tidak valid","OK"))))</f>
        <v>-</v>
      </c>
      <c r="AQ89" s="30" t="str">
        <f>IF('Personal MTs'!AO89="",IF('Personal MTs'!AQ89="","-","Kolom AG Wajib Diisi"),IF('Personal MTs'!AO89&lt;9,IF('Personal MTs'!AQ89="","Wajib Diisi",IF(VALUE('Personal MTs'!AQ89)&lt;34,IF(VALUE('Personal MTs'!AQ89)&gt;0,"OK","Tidak valid")))))</f>
        <v>-</v>
      </c>
      <c r="AR89" s="30" t="str">
        <f>IF('Personal MTs'!AO89="",IF('Personal MTs'!AR89="","-",IF('Personal MTs'!AR89&lt;&gt;"","Kolom AG Wajib Diisi","OK")),IF('Personal MTs'!AO89&lt;&gt;"",IF('Personal MTs'!AR89="","Wajib Diisi",IF(VALUE('Personal MTs'!AR89)&gt;50,"Cek lagi","OK"))))</f>
        <v>-</v>
      </c>
      <c r="AS89" s="30" t="str">
        <f>IF('Personal MTs'!AS89="","-",IF('Personal MTs'!AS89&gt;1,"Tidak valid",IF('Personal MTs'!AS89&lt;0,"Tidak valid","OK")))</f>
        <v>-</v>
      </c>
      <c r="AT89" s="30" t="str">
        <f>IF('Personal MTs'!AS89="",IF('Personal MTs'!AT89&lt;&gt;"","Harap dikosongkan","-"),IF('Personal MTs'!AS89=0,IF('Personal MTs'!AT89&lt;&gt;"","Harap dikosongkan","OK"),IF('Personal MTs'!AT89="","Wajib Diisi",IF('Personal MTs'!AT89&gt;3,"Tidak valid",IF('Personal MTs'!AT89&lt;1,"Tidak valid","OK")))))</f>
        <v>-</v>
      </c>
      <c r="AU89" s="30" t="str">
        <f>IF('Personal MTs'!AS89="",IF('Personal MTs'!AU89&lt;&gt;"","Harap dikosongkan","-"),IF('Personal MTs'!AT89&lt;&gt;1,IF('Personal MTs'!AU89="","OK","Harap dikosongkan"),IF('Personal MTs'!AU89="","Wajib Diisi",IF('Personal MTs'!AU89&gt;2016,"Cek lagi",IF('Personal MTs'!AU89&lt;2005,"Cek lagi","OK")))))</f>
        <v>-</v>
      </c>
      <c r="AV89" s="30" t="str">
        <f>IF('Personal MTs'!AS89="",IF('Personal MTs'!AV89&lt;&gt;"","Harap dikosongkan","-"),IF('Personal MTs'!AT89&lt;&gt;1,IF('Personal MTs'!AV89="","OK","Harap dikosongkan"),IF('Personal MTs'!AV89="","Wajib Diisi",IF(VALUE('Personal MTs'!AV89)&gt;33,"Tidak valid",IF(VALUE('Personal MTs'!AV89)&lt;1,"Tidak valid","OK")))))</f>
        <v>-</v>
      </c>
      <c r="AW89" s="30" t="str">
        <f>IF('Personal MTs'!AS89="",IF('Personal MTs'!AW89="","-","Harap dikosongkan"),IF('Personal MTs'!AS89=0,IF('Personal MTs'!AW89="","OK","Harap dikosongkan"),IF('Personal MTs'!AT89="",IF('Personal MTs'!AW89="","-","Harap dikosongkan"),IF('Personal MTs'!AT89&lt;&gt;1,IF('Personal MTs'!AW89="","OK","Harap dikosongkan"),IF('Personal MTs'!AW89="","OK",IF(LEN('Personal MTs'!AW89)&lt;12,"Tidak valid",IF(LEN('Personal MTs'!AW89)&gt;14,"Tidak valid","OK")))))))</f>
        <v>-</v>
      </c>
      <c r="AX89" s="31" t="str">
        <f>IF('Personal MTs'!AS89="",IF('Personal MTs'!AX89="","-","Harap dikosongkan"),IF('Personal MTs'!AS89=0,IF('Personal MTs'!AX89="","OK","Harap dikosongkan"),IF('Personal MTs'!AT89="",IF('Personal MTs'!AX89="","-","Harap dikosongkan"),IF('Personal MTs'!AT89&lt;&gt;1,IF('Personal MTs'!AX89="","OK","Harap dikosongkan"),IF('Personal MTs'!AW89="",IF('Personal MTs'!AX89="","OK","Harap dikosongkan"),IF('Personal MTs'!AX89="","Wajib diisi",IF(LEN('Personal MTs'!AX89)&lt;5,"Cek lagi","OK")))))))</f>
        <v>-</v>
      </c>
      <c r="AY89" s="31" t="str">
        <f>IF('Personal MTs'!AS89="",IF('Personal MTs'!AY89="","-","Harap dikosongkan"),IF('Personal MTs'!AS89=0,IF('Personal MTs'!AY89="","OK","Harap dikosongkan"),IF('Personal MTs'!AT89="",IF('Personal MTs'!AY89="","-","Harap dikosongkan"),IF('Personal MTs'!AT89&lt;&gt;1,IF('Personal MTs'!AY89="","OK","Harap dikosongkan"),IF('Personal MTs'!AW89="",IF('Personal MTs'!AY89="","OK","Harap dikosongkan"),IF('Personal MTs'!AY89="","Wajib diisi",IF(VALUE(LEFT('Personal MTs'!AY89,2))&gt;31,"Tanggal tidak valid",IF(VALUE(LEFT(RIGHT('Personal MTs'!AY89,7),2))&gt;12,"Bulan tidak valid",IF(VALUE(RIGHT('Personal MTs'!AY89,4))&gt;2016,"Tahun cek lagi",IF(VALUE(RIGHT('Personal MTs'!AY89,4))&lt;2005,"Tahun cek lagi","OK"))))))))))</f>
        <v>-</v>
      </c>
      <c r="AZ89" s="30" t="str">
        <f>IF('Personal MTs'!AS89="",IF('Personal MTs'!AZ89="","-","Harap dikosongkan"),IF('Personal MTs'!AS89=0,IF('Personal MTs'!AZ89="","OK","Harap dikosongkan"),IF('Personal MTs'!AT89="",IF('Personal MTs'!AZ89="","-","Harap dikosongkan"),IF('Personal MTs'!AT89&lt;&gt;1,IF('Personal MTs'!AZ89="","OK","Harap dikosongkan"),IF('Personal MTs'!AW89="",IF('Personal MTs'!AZ89="","OK","Harap dikosongkan"),IF('Personal MTs'!AW89&lt;&gt;"",IF('Personal MTs'!AZ89="","Wajib diisi",IF('Personal MTs'!AZ89&gt;1,"Tidak valid","OK"))))))))</f>
        <v>-</v>
      </c>
      <c r="BA89" s="30" t="str">
        <f>IF('Personal MTs'!AS89="",IF('Personal MTs'!BA89="","-","Harap dikosongkan"),IF('Personal MTs'!AS89=0,IF('Personal MTs'!BA89="","OK","Harap dikosongkan"),IF('Personal MTs'!AT89="",IF('Personal MTs'!BA89="","-","Harap dikosongkan"),IF('Personal MTs'!AT89&lt;&gt;1,IF('Personal MTs'!BA89="","OK","Harap dikosongkan"),IF('Personal MTs'!AZ89=0,IF('Personal MTs'!BA89="","OK","Harap dikosongkan"),IF('Personal MTs'!AZ89=1,IF('Personal MTs'!BA89="","Wajib diisi",IF('Personal MTs'!AZ89="",IF('Personal MTs'!BA89="","-","Harap dikosongkan"),IF('Personal MTs'!AZ89=0,IF('Personal MTs'!BA89="","OK","Harap dikosongkan"),IF('Personal MTs'!BA89="","Wajib diisi",IF('Personal MTs'!BA89&gt;2016,"Tidak valid",IF('Personal MTs'!BA89&lt;2005,"Tidak valid",IF('Personal MTs'!BA89&gt;'Personal MTs'!BA89,"Cek lagi","OK")))))))))))))</f>
        <v>-</v>
      </c>
      <c r="BB89" s="30" t="str">
        <f>IF('Personal MTs'!AS89="",IF('Personal MTs'!BB89="","-","Harap dikosongkan"),IF('Personal MTs'!AS89=0,IF('Personal MTs'!BB89="","OK","Harap dikosongkan"),IF('Personal MTs'!AT89="",IF('Personal MTs'!BB89="","-","Harap dikosongkan"),IF('Personal MTs'!AT89&lt;&gt;1,IF('Personal MTs'!BB89="","OK","Harap dikosongkan"),IF('Personal MTs'!AZ89=0,IF('Personal MTs'!BB89="","OK","Harap dikosongkan"),IF('Personal MTs'!AZ89=1,IF('Personal MTs'!BB89="","Wajib diisi",IF('Personal MTs'!AZ89="",IF('Personal MTs'!BB89="","-","Harap dikosongkan"),IF('Personal MTs'!AZ89=0,IF('Personal MTs'!BB89="","OK","Harap dikosongkan"),IF('Personal MTs'!BB89="","Wajib diisi",IF('Personal MTs'!BB89&gt;20000000,"Cek lagi",IF('Personal MTs'!BB89&lt;100000,"Cek lagi","OK"))))))))))))</f>
        <v>-</v>
      </c>
      <c r="BC89" s="30" t="str">
        <f>IF('Personal MTs'!BC89="","-",IF('Personal MTs'!BC89&gt;1,"Tidak valid","OK"))</f>
        <v>-</v>
      </c>
      <c r="BD89" s="30" t="str">
        <f>IF('Personal MTs'!BC89="",IF('Personal MTs'!BD89="","-","Harap dikosongkan"),IF('Personal MTs'!BC89=0,IF('Personal MTs'!BD89="","OK","Harap dikosongkan"),IF('Personal MTs'!BD89="","Wajib Diisi",IF('Personal MTs'!BD89&gt;2016,"Tidak valid",IF('Personal MTs'!BD89&lt;2005,"Tidak valid","OK")))))</f>
        <v>-</v>
      </c>
      <c r="BE89" s="30" t="str">
        <f>IF('Personal MTs'!BC89="",IF('Personal MTs'!BE89="","-","Harap dikosongkan"),IF('Personal MTs'!BC89=0,IF('Personal MTs'!BE89="","OK","Harap dikosongkan"),IF('Personal MTs'!BE89="","Wajib Diisi",IF('Personal MTs'!BE89&gt;2000000,"Cek lagi",IF('Personal MTs'!BE89&lt;50000,"Cek lagi","OK")))))</f>
        <v>-</v>
      </c>
      <c r="BF89" s="30" t="str">
        <f>IF('Personal MTs'!BF89="","-",IF('Personal MTs'!BF89&gt;1,"Tidak valid","OK"))</f>
        <v>-</v>
      </c>
      <c r="BG89" s="30" t="str">
        <f>IF('Personal MTs'!BF89="",IF('Personal MTs'!BG89&lt;&gt;"","Harap dikosongkan","-"),IF('Personal MTs'!BF89=0,IF('Personal MTs'!BG89&lt;&gt;"","Harap dikosongkan","OK"),IF('Personal MTs'!BG89="","Wajib Diisi",IF('Personal MTs'!BG89&gt;4,"Tidak valid",IF('Personal MTs'!BG89&lt;1,"Tidak valid","OK")))))</f>
        <v>-</v>
      </c>
      <c r="BH89" s="30" t="str">
        <f>IF('Personal MTs'!BF89="",IF('Personal MTs'!BH89&lt;&gt;"","Harap dikosongkan","-"),IF('Personal MTs'!BF89=0,IF('Personal MTs'!BH89&lt;&gt;"","Harap dikosongkan","OK"),IF('Personal MTs'!BH89="","Wajib Diisi",IF('Personal MTs'!BH89&gt;4,"Tidak valid",IF('Personal MTs'!BH89&lt;1,"Tidak valid","OK")))))</f>
        <v>-</v>
      </c>
      <c r="BI89" s="30" t="str">
        <f>IF('Personal MTs'!BF89="",IF('Personal MTs'!BI89&lt;&gt;"","Harap dikosongkan","-"),IF('Personal MTs'!BF89=0,IF('Personal MTs'!BI89&lt;&gt;"","Harap dikosongkan","OK"),IF('Personal MTs'!BI89="","Wajib Diisi",IF('Personal MTs'!BI89&gt;2015,"Tidak valid",IF('Personal MTs'!BI89&lt;1980,"Tidak valid","OK")))))</f>
        <v>-</v>
      </c>
      <c r="BJ89" s="30" t="str">
        <f>IF('Personal MTs'!BJ89="","-",IF('Personal MTs'!BJ89&gt;1,"Tidak valid","OK"))</f>
        <v>-</v>
      </c>
      <c r="BK89" s="30" t="str">
        <f>IF('Personal MTs'!BJ89="",IF('Personal MTs'!BK89&lt;&gt;"","Kolom BJ harus diisi","-"),IF('Personal MTs'!BJ89=0,IF('Personal MTs'!BK89&lt;&gt;"","Harap dikosongkan","OK"),IF('Personal MTs'!BK89="","Wajib Diisi",IF('Personal MTs'!BK89&gt;2016,"Tidak valid",IF('Personal MTs'!BK89&lt;1980,"Tidak valid","OK")))))</f>
        <v>-</v>
      </c>
      <c r="BL89" s="30" t="str">
        <f>IF('Personal MTs'!BL89="","-",IF('Personal MTs'!BL89&gt;1,"Tidak valid","OK"))</f>
        <v>-</v>
      </c>
      <c r="BM89" s="30" t="str">
        <f>IF('Personal MTs'!BL89="",IF('Personal MTs'!BM89&lt;&gt;"","Kolom BL harus diisi","-"),IF('Personal MTs'!BL89=0,IF('Personal MTs'!BM89&lt;&gt;"","Harap dikosongkan","OK"),IF('Personal MTs'!BM89="","Wajib Diisi",IF('Personal MTs'!BM89&gt;2016,"Tidak valid",IF('Personal MTs'!BM89&lt;1980,"Tidak valid","OK")))))</f>
        <v>-</v>
      </c>
      <c r="BN89" s="30" t="str">
        <f>IF('Personal MTs'!BN89="","-",IF('Personal MTs'!BN89&gt;1,"Tidak valid","OK"))</f>
        <v>-</v>
      </c>
      <c r="BO89" s="30" t="str">
        <f>IF('Personal MTs'!BN89="",IF('Personal MTs'!BO89&lt;&gt;"","Kolom BN harus diisi","-"),IF('Personal MTs'!BN89=0,IF('Personal MTs'!BO89&lt;&gt;"","Harap dikosongkan","OK"),IF('Personal MTs'!BO89="","Wajib Diisi",IF('Personal MTs'!BO89&gt;2016,"Tidak valid",IF('Personal MTs'!BO89&lt;1980,"Tidak valid","OK")))))</f>
        <v>-</v>
      </c>
      <c r="BP89" s="30" t="str">
        <f>IF('Personal MTs'!BP89="","-",IF('Personal MTs'!BP89&gt;1,"Tidak valid","OK"))</f>
        <v>-</v>
      </c>
      <c r="BQ89" s="30" t="str">
        <f>IF('Personal MTs'!BP89="",IF('Personal MTs'!BQ89&lt;&gt;"","Kolom BP harus diisi","-"),IF('Personal MTs'!BP89=0,IF('Personal MTs'!BQ89&lt;&gt;"","Harap dikosongkan","OK"),IF('Personal MTs'!BQ89="","Wajib Diisi",IF('Personal MTs'!BQ89&gt;2016,"Tidak valid",IF('Personal MTs'!BQ89&lt;1980,"Tidak valid","OK")))))</f>
        <v>-</v>
      </c>
      <c r="BR89" s="30" t="str">
        <f>IF('Personal MTs'!BR89="","-",IF('Personal MTs'!BR89&gt;1,"Tidak valid","OK"))</f>
        <v>-</v>
      </c>
      <c r="BS89" s="30" t="str">
        <f>IF('Personal MTs'!BR89="",IF('Personal MTs'!BS89&lt;&gt;"","Kolom BR harus diisi","-"),IF('Personal MTs'!BR89=0,IF('Personal MTs'!BS89&lt;&gt;"","Harap dikosongkan","OK"),IF('Personal MTs'!BS89="","Wajib Diisi",IF('Personal MTs'!BS89&gt;2016,"Tidak valid",IF('Personal MTs'!BS89&lt;1980,"Tidak valid","OK")))))</f>
        <v>-</v>
      </c>
      <c r="BT89" s="30" t="str">
        <f>IF('Personal MTs'!BT89="","-",IF(LEN('Personal MTs'!BT89)&lt;5,"Cek lagi","OK"))</f>
        <v>-</v>
      </c>
      <c r="BU89" s="30" t="str">
        <f>IF('Personal MTs'!BU89="","-",IF(LEN('Personal MTs'!BU89)&lt;4,"Cek lagi","OK"))</f>
        <v>-</v>
      </c>
      <c r="BV89" s="30" t="str">
        <f>IF('Personal MTs'!BV89="","-",IF(LEN('Personal MTs'!BV89)&lt;4,"Cek lagi","OK"))</f>
        <v>-</v>
      </c>
      <c r="BW89" s="30" t="str">
        <f>IF('Personal MTs'!BW89="","-",IF(LEN('Personal MTs'!BW89)&lt;4,"Cek lagi","OK"))</f>
        <v>-</v>
      </c>
      <c r="BX89" s="30" t="str">
        <f>IF('Personal MTs'!BX89="","-",IF(LEN('Personal MTs'!BX89)&lt;4,"Cek lagi","OK"))</f>
        <v>-</v>
      </c>
      <c r="BY89" s="30" t="str">
        <f>IF('Personal MTs'!BY89="","-",IF(LEN('Personal MTs'!BY89)&lt;&gt;5,"Tidak valid","OK"))</f>
        <v>-</v>
      </c>
      <c r="BZ89" s="30" t="str">
        <f>IF('Personal MTs'!BZ89="","-",IF('Personal MTs'!BZ89&gt;5,"Tidak valid",IF('Personal MTs'!BZ89&lt;1,"Tidak valid","OK")))</f>
        <v>-</v>
      </c>
      <c r="CA89" s="30" t="str">
        <f>IF('Personal MTs'!CA89="","-",IF('Personal MTs'!CA89&gt;8,"Tidak valid",IF('Personal MTs'!CA89&lt;1,"Tidak valid","OK")))</f>
        <v>-</v>
      </c>
      <c r="CB89" s="30" t="str">
        <f>IF('Personal MTs'!CB89="","-",IF(LEN('Personal MTs'!CB89)&lt;9,"Cek lagi",IF(LEN('Personal MTs'!CB89)&gt;14,"Cek lagi","OK")))</f>
        <v>-</v>
      </c>
      <c r="CC89" s="103" t="str">
        <f>IF('Personal MTs'!CC89="","-",IF('Personal MTs'!CC89&gt;6,"Tidak valid",IF('Personal MTs'!CC89&lt;1,"Tidak valid","OK")))</f>
        <v>-</v>
      </c>
      <c r="CD89" s="103" t="str">
        <f>IF('Personal MTs'!CD89="","-",IF('Personal MTs'!CD89&gt;6,"Tidak valid",IF('Personal MTs'!CD89&lt;1,"Tidak valid","OK")))</f>
        <v>-</v>
      </c>
      <c r="CE89" s="103" t="str">
        <f>IF('Personal MTs'!S89="","-",IF('Personal MTs'!S89&lt;6,IF('Personal MTs'!CE89="","OK","Cek lagi Kolom S"),IF(AND('Personal MTs'!S89&lt;6,'Personal MTs'!CE89&lt;&gt;""),"Harap Dikosongkan",IF(AND('Personal MTs'!S89&lt;6,'Personal MTs'!CE89=""),"-",IF(AND('Personal MTs'!S89&gt;5,'Personal MTs'!CE89=""),"Wajib Diisi",IF(OR(AND('Personal MTs'!S89&gt;5,'Personal MTs'!CE89&lt;"01"),AND('Personal MTs'!S89&gt;5,'Personal MTs'!CE89&gt;"18")),"Tidak Valid","OK"))))))</f>
        <v>-</v>
      </c>
      <c r="CF89" s="103" t="str">
        <f>IF('Personal MTs'!S89="","-",IF('Personal MTs'!S89&lt;6,IF('Personal MTs'!CF89="","OK","Cek lagi Kolom S"),IF(AND('Personal MTs'!S89&lt;6,'Personal MTs'!CF89&lt;&gt;""),"Harap Dikosongkan",IF(AND('Personal MTs'!S89&lt;6,'Personal MTs'!CF89=""),"-",IF(AND('Personal MTs'!S89&gt;5,'Personal MTs'!CF89=""),"Wajib Diisi","OK")))))</f>
        <v>-</v>
      </c>
      <c r="CG89" s="103" t="str">
        <f>IF('Personal MTs'!S89="","-",IF('Personal MTs'!S89&lt;6,IF('Personal MTs'!CG89="","OK","Cek lagi Kolom S"),IF(AND('Personal MTs'!S89&lt;6,'Personal MTs'!CG89&lt;&gt;""),"Harap Dikosongkan",IF(AND('Personal MTs'!S89&lt;6,'Personal MTs'!CG89=""),"-",IF(AND('Personal MTs'!S89&gt;5,'Personal MTs'!CG89=""),"Wajib Diisi",IF(OR(AND('Personal MTs'!S89&gt;5,'Personal MTs'!CG89&lt;1980),AND('Personal MTs'!S89&gt;5,'Personal MTs'!CG89&gt;2016)),"Cek lagi","OK"))))))</f>
        <v>-</v>
      </c>
      <c r="CH89" s="103" t="str">
        <f>IF('Personal MTs'!S89="","-",IF('Personal MTs'!S89&lt;8,IF('Personal MTs'!CH89="","OK","Cek lagi Kolom S"),IF(AND('Personal MTs'!S89&lt;8,'Personal MTs'!CH89&lt;&gt;""),"Harap Dikosongkan",IF(AND('Personal MTs'!S89&lt;8,'Personal MTs'!CH89=""),"-",IF(AND('Personal MTs'!S89&gt;7,'Personal MTs'!CH89=""),"Wajib Diisi",IF(OR(AND('Personal MTs'!S89&gt;7,'Personal MTs'!CH89&lt;"01"),AND('Personal MTs'!S89&gt;7,'Personal MTs'!CH89&gt;"18")),"Tidak Valid","OK"))))))</f>
        <v>-</v>
      </c>
      <c r="CI89" s="103" t="str">
        <f>IF('Personal MTs'!S89="","-",IF('Personal MTs'!S89&lt;8,IF('Personal MTs'!CI89="","OK","Cek lagi Kolom S"),IF(AND('Personal MTs'!S89&lt;8,'Personal MTs'!CI89&lt;&gt;""),"Harap Dikosongkan",IF(AND('Personal MTs'!S89&lt;8,'Personal MTs'!CI89=""),"-",IF(AND('Personal MTs'!S89&gt;7,'Personal MTs'!CI89=""),"Wajib Diisi","OK")))))</f>
        <v>-</v>
      </c>
      <c r="CJ89" s="103" t="str">
        <f>IF('Personal MTs'!S89="","-",IF('Personal MTs'!S89&lt;8,IF('Personal MTs'!CJ89="","OK","Cek lagi Kolom S"),IF(AND('Personal MTs'!S89&lt;8,'Personal MTs'!CJ89&lt;&gt;""),"Harap Dikosongkan",IF(AND('Personal MTs'!S89&lt;8,'Personal MTs'!CJ89=""),"-",IF(AND('Personal MTs'!S89&gt;7,'Personal MTs'!CJ89=""),"Wajib Diisi",IF(OR(AND('Personal MTs'!S89&gt;7,'Personal MTs'!CJ89&lt;1980),AND('Personal MTs'!S89&gt;7,'Personal MTs'!CJ89&gt;2016)),"Cek lagi","OK"))))))</f>
        <v>-</v>
      </c>
      <c r="CK89" s="103" t="str">
        <f>IF('Personal MTs'!S89="","-",IF('Personal MTs'!S89&lt;9,IF('Personal MTs'!CK89="","OK","Cek lagi Kolom S"),IF(AND('Personal MTs'!S89&lt;9,'Personal MTs'!CK89&lt;&gt;""),"Harap Dikosongkan",IF(AND('Personal MTs'!S89&lt;9,'Personal MTs'!CK89=""),"-",IF(AND('Personal MTs'!S89&gt;8,'Personal MTs'!CK89=""),"Wajib Diisi",IF(OR(AND('Personal MTs'!S89&gt;8,'Personal MTs'!CK89&lt;"01"),AND('Personal MTs'!S89&gt;8,'Personal MTs'!CK89&gt;"18")),"Tidak Valid","OK"))))))</f>
        <v>-</v>
      </c>
      <c r="CL89" s="103" t="str">
        <f>IF('Personal MTs'!S89="","-",IF('Personal MTs'!S89&lt;9,IF('Personal MTs'!CL89="","OK","Cek lagi Kolom S"),IF(AND('Personal MTs'!S89&lt;9,'Personal MTs'!CL89&lt;&gt;""),"Harap Dikosongkan",IF(AND('Personal MTs'!S89&lt;9,'Personal MTs'!CL89=""),"-",IF(AND('Personal MTs'!S89&gt;8,'Personal MTs'!CL89=""),"Wajib Diisi","OK")))))</f>
        <v>-</v>
      </c>
      <c r="CM89" s="103" t="str">
        <f>IF('Personal MTs'!S89="","-",IF('Personal MTs'!S89&lt;9,IF('Personal MTs'!CM89="","OK","Cek lagi Kolom S"),IF(AND('Personal MTs'!S89&lt;9,'Personal MTs'!CM89&lt;&gt;""),"Harap Dikosongkan",IF(AND('Personal MTs'!S89&lt;9,'Personal MTs'!CM89=""),"-",IF(AND('Personal MTs'!S89&gt;8,'Personal MTs'!CM89=""),"Wajib Diisi",IF(OR(AND('Personal MTs'!S89&gt;8,'Personal MTs'!CM89&lt;1980),AND('Personal MTs'!S89&gt;8,'Personal MTs'!CM89&gt;2016)),"Cek lagi","OK"))))))</f>
        <v>-</v>
      </c>
      <c r="CN89" s="103" t="str">
        <f>IF(AND('Personal MTs'!AH89=1,'Personal MTs'!U89=2,'Personal MTs'!AC89=1),IF(AND('Personal MTs'!AH89=1,'Personal MTs'!U89=2,'Personal MTs'!AC89=1,'Personal MTs'!CN89=""),"Wajib Diisi",IF(AND('Personal MTs'!AH89=1,'Personal MTs'!U89=2,'Personal MTs'!AC89=1,'Personal MTs'!CN89&lt;&gt;""),"OK","-")),IF('Personal MTs'!CN89&lt;&gt;"","Harap Dikosongkan","-"))</f>
        <v>-</v>
      </c>
      <c r="CO89" s="103" t="str">
        <f>IF(AND('Personal MTs'!AH89=1,'Personal MTs'!U89=2,'Personal MTs'!AC89=1),IF('Personal MTs'!CO89="","Wajib Diisi",IF(VALUE(RIGHT('Personal MTs'!CO89,4))&gt;2016,"Tahun cek lagi",IF(VALUE(RIGHT('Personal MTs'!CO89,4))&lt;1961,"Tahun cek lagi","OK"))),IF('Personal MTs'!CO89&lt;&gt;"","Harap dikosongkan","-"))</f>
        <v>-</v>
      </c>
      <c r="CP89" s="103" t="str">
        <f>IF(AND('Personal MTs'!AH89=1,'Personal MTs'!U89=2,'Personal MTs'!AC89=1,'Personal MTs'!V89=1),IF(AND('Personal MTs'!AH89=1,'Personal MTs'!U89=2,'Personal MTs'!AC89=1,'Personal MTs'!CP89="",,'Personal MTs'!V89=1),"Wajib Diisi",IF(AND('Personal MTs'!AH89=1,'Personal MTs'!U89=2,'Personal MTs'!AC89=1,'Personal MTs'!CP89&lt;&gt;"",'Personal MTs'!V89=1),"OK","-")),IF('Personal MTs'!CP89&lt;&gt;"","Harap Dikosongkan","-"))</f>
        <v>-</v>
      </c>
      <c r="CQ89" s="103" t="str">
        <f>IF(AND('Personal MTs'!AH89=1,'Personal MTs'!U89=2,'Personal MTs'!AC89=1,'Personal MTs'!V89=1),IF('Personal MTs'!CQ89="","Wajib Diisi",IF(VALUE(RIGHT('Personal MTs'!CQ89,4))&gt;2016,"Tahun cek lagi",IF(VALUE(RIGHT('Personal MTs'!CQ89,4))&lt;2006,"Tahun cek lagi","OK"))),IF('Personal MTs'!CQ89&lt;&gt;"","Harap dikosongkan","-"))</f>
        <v>-</v>
      </c>
      <c r="CR89" s="103" t="str">
        <f>IF(AND('Personal MTs'!AS89="",'Personal MTs'!CR89=""),"-",IF(AND('Personal MTs'!AS89=0,'Personal MTs'!CR89=""),"OK",IF(AND('Personal MTs'!AS89=1,'Personal MTs'!CR89=""),"Wajib Diisi",IF('Personal MTs'!AS89="",IF('Personal MTs'!CR89&lt;&gt;"","Harap dikosongkan","-"),IF('Personal MTs'!AS89&gt;1,IF('Personal MTs'!CR89="","-","Harap dikosongkan"),IF('Personal MTs'!CR89="","-",IF(LEN('Personal MTs'!CR89)&gt;54,"Tidak valid",IF(LEN('Personal MTs'!CR89)&lt;2,"Tidak valid",IF(VALUE('Personal MTs'!CR89)&lt;0,"Cek lagi","OK")))))))))</f>
        <v>-</v>
      </c>
      <c r="CS89" s="103" t="str">
        <f>IF(AND('Personal MTs'!AS89="",'Personal MTs'!CS89=""),"-",IF(AND('Personal MTs'!AS89=0,'Personal MTs'!CS89=""),"OK",IF(AND('Personal MTs'!AS89=1,'Personal MTs'!CS89=""),"Wajib Diisi",IF(OR('Personal MTs'!AS89="",'Personal MTs'!AS89=0),IF('Personal MTs'!CS89&lt;&gt;"","Harap dikosongkan","-"),IF('Personal MTs'!AS89&gt;1,IF('Personal MTs'!CS89="","-","Harap dikosongkan"),IF('Personal MTs'!CS89="","-",IF(('Personal MTs'!CS89)&gt;6,"Tidak Valid",IF(('Personal MTs'!CS89)&lt;1,"Tidak Valid",IF(VALUE('Personal MTs'!CS89)&lt;0,"Cek lagi","OK")))))))))</f>
        <v>-</v>
      </c>
      <c r="CT89" s="103" t="str">
        <f>IF(AND('Personal MTs'!AS89="",'Personal MTs'!CT89=""),"-",IF(AND('Personal MTs'!AS89=0,'Personal MTs'!CT89=""),"OK",IF(AND('Personal MTs'!AT89=1,'Personal MTs'!CT89=""),"Wajib Diisi",IF(AND('Personal MTs'!AT89&gt;1,'Personal MTs'!CT89=""),"OK",IF(AND('Personal MTs'!AT89&lt;&gt;1,'Personal MTs'!CT89&lt;&gt;""),"Harap Dikosongkan",IF(AND('Personal MTs'!AT89=1,'Personal MTs'!CT89&lt;&gt;""),IF(VALUE(RIGHT('Personal MTs'!CT89,4))&gt;2016,"Tahun cek lagi",IF(VALUE(RIGHT('Personal MTs'!CT89,4))&lt;2006,"Tahun cek lagi","OK")),"-"))))))</f>
        <v>-</v>
      </c>
      <c r="CU89" s="103" t="str">
        <f>IF(AND('Personal MTs'!AS89="",'Personal MTs'!CU89=""),"-",IF(AND('Personal MTs'!AS89=0,'Personal MTs'!CU89=""),"OK",IF(AND('Personal MTs'!AT89=1,'Personal MTs'!CU89=""),"Wajib Diisi",IF(AND('Personal MTs'!AT89&gt;1,'Personal MTs'!CT89=""),"OK",IF(AND('Personal MTs'!AT89&lt;&gt;1,'Personal MTs'!CU89&lt;&gt;""),"Harap Dikosongkan",IF(AND('Personal MTs'!AT89=1,'Personal MTs'!CU89&lt;&gt;""),IF(LEN('Personal MTs'!CU89)&gt;54,"Tidak Valid",IF(LEN('Personal MTs'!CU89)&lt;2,"Tidak Valid","OK")),"-"))))))</f>
        <v>-</v>
      </c>
      <c r="CV89" s="103" t="str">
        <f>IF(AND('Personal MTs'!AS89="",'Personal MTs'!CV89=""),"-",IF(AND('Personal MTs'!AS89=0,'Personal MTs'!CV89=""),"OK",IF(AND('Personal MTs'!AT89=1,'Personal MTs'!CV89=""),"Wajib Diisi",IF(AND('Personal MTs'!AT89&gt;1,'Personal MTs'!CV89=""),"OK",IF(AND('Personal MTs'!AT89&lt;&gt;1,'Personal MTs'!CV89&lt;&gt;""),"Harap Dikosongkan",IF(AND('Personal MTs'!AT89=1,'Personal MTs'!CV89&lt;&gt;""),IF(VALUE(RIGHT('Personal MTs'!CV89,4))&gt;2016,"Tahun cek lagi",IF(VALUE(RIGHT('Personal MTs'!CV89,4))&lt;2006,"Tahun cek lagi","OK")),"-"))))))</f>
        <v>-</v>
      </c>
      <c r="CW89" s="103" t="str">
        <f>IF(AND('Personal MTs'!AS89="",'Personal MTs'!CW89=""),"-",IF(AND('Personal MTs'!AS89=0,'Personal MTs'!CW89=""),"OK",IF(AND('Personal MTs'!AS89=1,'Personal MTs'!CW89=""),"Wajib Diisi",IF(AND('Personal MTs'!AS89&lt;&gt;1,'Personal MTs'!CW89&lt;&gt;""),"Harap Dikosongkan",IF(AND('Personal MTs'!AS89=1,'Personal MTs'!CW89&lt;&gt;""),IF(LEN('Personal MTs'!CW89)&gt;3,"Tidak Valid",IF(LEN('Personal MTs'!CW89)&lt;3,"Tidak Valid","OK")),"-")))))</f>
        <v>-</v>
      </c>
      <c r="CX89" s="103" t="str">
        <f>IF(AND('Personal MTs'!AS89="",'Personal MTs'!CX89=""),"-",IF(AND('Personal MTs'!AS89=0,'Personal MTs'!CX89=""),"OK",IF(AND('Personal MTs'!AS89=1,'Personal MTs'!CX89=""),"Wajib Diisi",IF(AND('Personal MTs'!AS89&lt;&gt;1,'Personal MTs'!CX89&lt;&gt;""),"Harap Dikosongkan",IF(AND('Personal MTs'!AS89=1,'Personal MTs'!CX89&lt;&gt;""),"OK","-")))))</f>
        <v>-</v>
      </c>
    </row>
    <row r="90" spans="1:102" s="23" customFormat="1" ht="15" customHeight="1">
      <c r="A90" s="30" t="str">
        <f>IF('Personal MTs'!A90="","-",IF(LEN('Personal MTs'!A90)&lt;&gt;12,"Tidak valid","OK"))</f>
        <v>-</v>
      </c>
      <c r="B90" s="30" t="str">
        <f>IF('Personal MTs'!B90="","-",IF(LEN('Personal MTs'!B90)&lt;&gt;8,"Tidak valid","OK"))</f>
        <v>-</v>
      </c>
      <c r="C90" s="31" t="str">
        <f>IF('Personal MTs'!C90="","-",IF(LEN('Personal MTs'!C90)&lt;5,"Cek lagi","OK"))</f>
        <v>-</v>
      </c>
      <c r="D90" s="30" t="str">
        <f>IF('Personal MTs'!D90="","-",IF('Personal MTs'!D90="MTsN","OK",IF('Personal MTs'!D90="MTsS","OK","Tidak valid")))</f>
        <v>-</v>
      </c>
      <c r="E90" s="30" t="str">
        <f>IF('Personal MTs'!E90="","-",IF(LEN('Personal MTs'!E90)&lt;5,"Cek lagi","OK"))</f>
        <v>-</v>
      </c>
      <c r="F90" s="30" t="str">
        <f>IF('Personal MTs'!F90="","-",IF(LEN('Personal MTs'!F90)&lt;4,"Cek lagi","OK"))</f>
        <v>-</v>
      </c>
      <c r="G90" s="30" t="str">
        <f>IF('Personal MTs'!G90="","-",IF(LEN('Personal MTs'!G90)&lt;4,"Cek lagi","OK"))</f>
        <v>-</v>
      </c>
      <c r="H90" s="30" t="str">
        <f>IF('Personal MTs'!H90="","-",IF(LEN('Personal MTs'!H90)&lt;4,"Cek lagi","OK"))</f>
        <v>-</v>
      </c>
      <c r="I90" s="30" t="str">
        <f>IF('Personal MTs'!I90="","-",IF(LEN('Personal MTs'!I90)&lt;4,"Cek lagi","OK"))</f>
        <v>-</v>
      </c>
      <c r="J90" s="30" t="str">
        <f>IF('Personal MTs'!J90="","-",IF(LEN('Personal MTs'!J90)&lt;&gt;5,"Tidak valid","OK"))</f>
        <v>-</v>
      </c>
      <c r="K90" s="30" t="str">
        <f>IF('Personal MTs'!K90="","-",IF(LEN('Personal MTs'!K90)&lt;&gt;18,"Tidak valid",IF(VALUE('Personal MTs'!K90)&lt;0,"Cek lagi","OK")))</f>
        <v>-</v>
      </c>
      <c r="L90" s="30" t="str">
        <f>IF('Personal MTs'!L90="","-",IF(LEN('Personal MTs'!L90)&lt;&gt;16,"Tidak valid","OK"))</f>
        <v>-</v>
      </c>
      <c r="M90" s="30" t="str">
        <f>IF('Personal MTs'!M90="","-",IF(LEN('Personal MTs'!M90)&lt;4,"Cek lagi","OK"))</f>
        <v>-</v>
      </c>
      <c r="N90" s="30" t="str">
        <f>IF('Personal MTs'!N90="","-",IF(LEN('Personal MTs'!N90)&lt;16,"Tidak valid","OK"))</f>
        <v>-</v>
      </c>
      <c r="O90" s="30" t="str">
        <f>IF('Personal MTs'!O90="","-",IF(LEN('Personal MTs'!O90)&lt;4,"Cek lagi","OK"))</f>
        <v>-</v>
      </c>
      <c r="P90" s="31" t="str">
        <f>IF('Personal MTs'!P90="","-",IF(VALUE(LEFT('Personal MTs'!P90,2))&gt;31,"Tanggal tidak valid",IF(VALUE(LEFT(RIGHT('Personal MTs'!P90,7),2))&gt;12,"Bulan tidak valid",IF(VALUE(RIGHT('Personal MTs'!P90,4))&gt;2000,"Umur terlalu muda",IF(VALUE(RIGHT('Personal MTs'!P90,4))&lt;1945,"Umur terlalu tua","OK")))))</f>
        <v>-</v>
      </c>
      <c r="Q90" s="30" t="str">
        <f>IF('Personal MTs'!Q90="","-",IF('Personal MTs'!Q90="L","OK",IF('Personal MTs'!Q90="P","OK","Tidak valid")))</f>
        <v>-</v>
      </c>
      <c r="R90" s="30" t="str">
        <f>IF('Personal MTs'!R90="","-",IF(LEN('Personal MTs'!R90)&lt;4,"Cek lagi","OK"))</f>
        <v>-</v>
      </c>
      <c r="S90" s="30" t="str">
        <f>IF('Personal MTs'!S90="","-",IF('Personal MTs'!S90&gt;9,"Tidak valid","OK"))</f>
        <v>-</v>
      </c>
      <c r="T90" s="30" t="str">
        <f>IF('Personal MTs'!S90="","-",IF('Personal MTs'!S90&gt;2,IF('Personal MTs'!T90="","Wajib Diisi",IF(VALUE('Personal MTs'!T90)&gt;18,"Tidak valid","OK")),IF('Personal MTs'!S90&lt;3,IF('Personal MTs'!T90="","OK","Harap dikosongkan"))))</f>
        <v>-</v>
      </c>
      <c r="U90" s="30" t="str">
        <f>IF('Personal MTs'!U90="","-",IF('Personal MTs'!U90&gt;2,"Tidak valid",IF('Personal MTs'!U90&lt;1,"Tidak valid","OK")))</f>
        <v>-</v>
      </c>
      <c r="V90" s="30" t="str">
        <f>IF('Personal MTs'!U90="",IF('Personal MTs'!V90="","-","Tidak valid"),IF('Personal MTs'!U90=2,IF('Personal MTs'!V90="","Wajib Diisi",IF(VALUE('Personal MTs'!V90)&gt;1,"Tidak valid","OK")),IF('Personal MTs'!U90=1,IF('Personal MTs'!V90="","OK","Harap dikosongkan"))))</f>
        <v>-</v>
      </c>
      <c r="W90" s="31" t="str">
        <f>IF('Personal MTs'!U90=1,"OK",IF('Personal MTs'!V90="",IF('Personal MTs'!W90&lt;&gt;"","Harap dikosongkan","-"),IF('Personal MTs'!V90=0,IF('Personal MTs'!W90&lt;&gt;"","Harap dikosongkan","OK"),IF('Personal MTs'!W90="","Wajib Diisi",IF(VALUE(LEFT('Personal MTs'!W90,2))&gt;31,"Tanggal tidak valid",IF(VALUE(LEFT(RIGHT('Personal MTs'!W90,7),2))&gt;12,"Bulan tidak valid",IF(VALUE(RIGHT('Personal MTs'!W90,4))&gt;2016,"Tahun cek lagi",IF(VALUE(RIGHT('Personal MTs'!W90,4))&lt;1990,"Tahun cek lagi","OK"))))))))</f>
        <v>-</v>
      </c>
      <c r="X90" s="30" t="str">
        <f>IF('Personal MTs'!U90="","-",IF('Personal MTs'!U90=1,IF('Personal MTs'!X90="","Wajib Diisi",IF(VALUE(LEFT('Personal MTs'!X90,2))&gt;14,"Tidak valid","OK")),IF('Personal MTs'!U90=2,(IF('Personal MTs'!V90&lt;1,IF('Personal MTs'!X90="","OK","Harap dikosongkan"),IF('Personal MTs'!X90="","Wajib Diisi",IF(VALUE(LEFT('Personal MTs'!X90,2))&gt;14,"Tidak valid","OK")))))))</f>
        <v>-</v>
      </c>
      <c r="Y90" s="31" t="str">
        <f>IF('Personal MTs'!U90="","-",IF('Personal MTs'!U90=2,"OK",IF('Personal MTs'!U90=1,IF('Personal MTs'!Y90="","Wajib Diisi",IF('Personal MTs'!Y90="","-",IF(VALUE(LEFT('Personal MTs'!Y90,2))&gt;31,"Tanggal tidak valid",IF(VALUE(LEFT(RIGHT('Personal MTs'!Y90,7),2))&gt;12,"Bulan tidak valid",IF(VALUE(RIGHT('Personal MTs'!Y90,4))&gt;2016,"Tahun cek lagi",IF(VALUE(RIGHT('Personal MTs'!Y90,4))&lt;1960,"Tahun cek lagi","OK")))))))))</f>
        <v>-</v>
      </c>
      <c r="Z90" s="31" t="str">
        <f>IF('Personal MTs'!Z90="","-",IF(VALUE(LEFT('Personal MTs'!Z90,2))&gt;31,"Tanggal tidak valid",IF(VALUE(LEFT(RIGHT('Personal MTs'!Z90,7),2))&gt;12,"Bulan tidak valid",IF(VALUE(RIGHT('Personal MTs'!Z90,4))&gt;2016,"Tahun cek lagi",IF(VALUE(RIGHT('Personal MTs'!Z90,4))&lt;1960,"Tahun cek lagi","OK")))))</f>
        <v>-</v>
      </c>
      <c r="AA90" s="31" t="str">
        <f>IF('Personal MTs'!AA90="","-",IF(VALUE(LEFT('Personal MTs'!AA90,2))&gt;31,"Tanggal tidak valid",IF(VALUE(LEFT(RIGHT('Personal MTs'!AA90,7),2))&gt;12,"Bulan tidak valid",IF(VALUE(RIGHT('Personal MTs'!AA90,4))&gt;2016,"Tahun cek lagi",IF(VALUE(RIGHT('Personal MTs'!AA90,4))&lt;1960,"Tahun cek lagi","OK")))))</f>
        <v>-</v>
      </c>
      <c r="AB90" s="30" t="str">
        <f>IF('Personal MTs'!AB90="","-",IF('Personal MTs'!AB90&gt;6,"Tidak valid",IF('Personal MTs'!AB90&lt;1,"Tidak valid","OK")))</f>
        <v>-</v>
      </c>
      <c r="AC90" s="30" t="str">
        <f>IF('Personal MTs'!AC90="","-",IF('Personal MTs'!AC90&gt;4,"Tidak valid",IF('Personal MTs'!AC90&lt;1,"Tidak valid","OK")))</f>
        <v>-</v>
      </c>
      <c r="AD90" s="30" t="str">
        <f>IF('Personal MTs'!AD90="","-",IF('Personal MTs'!AD90&gt;20000000,"Cek lagi","OK"))</f>
        <v>-</v>
      </c>
      <c r="AE90" s="30" t="str">
        <f>IF('Personal MTs'!AE90="","-",IF('Personal MTs'!AE90&gt;2,"Tidak valid",IF('Personal MTs'!AE90&lt;1,"Tidak valid","OK")))</f>
        <v>-</v>
      </c>
      <c r="AF90" s="30" t="str">
        <f>IF('Personal MTs'!AE90="",IF('Personal MTs'!AF90="","-","Harap dikosongkan"),IF('Personal MTs'!AE90=1,IF('Personal MTs'!AF90="","OK","Harap dikosongkan"),IF('Personal MTs'!AF90="","Wajib Diisi",IF('Personal MTs'!AF90&gt;8,"Tidak valid",IF('Personal MTs'!AF90&lt;1,"Tidak valid","OK")))))</f>
        <v>-</v>
      </c>
      <c r="AG90" s="53" t="str">
        <f>IF('Personal MTs'!AE90=1,IF('Personal MTs'!AG90="","OK","Harap dikosongkan"),IF('Personal MTs'!AF90="",IF('Personal MTs'!AF90="","-","Harap dikosongkan"),IF('Personal MTs'!AF90="",IF('Personal MTs'!AG90="","OK","Harap dikosongkan"),IF('Personal MTs'!AF90&lt;&gt;"",IF('Personal MTs'!AG90="","Wajib Diisi",IF(LEN('Personal MTs'!AG90)&lt;&gt;8,"Tidak valid","OK"))))))</f>
        <v>-</v>
      </c>
      <c r="AH90" s="30" t="str">
        <f>IF('Personal MTs'!AH90="","-",IF('Personal MTs'!AH90&gt;2,"Tidak valid",IF('Personal MTs'!AH90&lt;1,"Tidak valid","OK")))</f>
        <v>-</v>
      </c>
      <c r="AI90" s="30" t="str">
        <f>IF('Personal MTs'!AI90="","-",IF('Personal MTs'!AI90&gt;5,"Tidak valid",IF('Personal MTs'!AI90&lt;1,"Tidak valid","OK")))</f>
        <v>-</v>
      </c>
      <c r="AJ90" s="30" t="str">
        <f>IF('Personal MTs'!AH90="",IF('Personal MTs'!AJ90="","-","Kolom AA Wajib Diisi"),IF('Personal MTs'!AH90=1,IF('Personal MTs'!AJ90="","Wajib Diisi",IF(VALUE('Personal MTs'!AJ90)&gt;0,IF(VALUE('Personal MTs'!AJ90)&lt;34,"OK","Tidak valid"))),IF('Personal MTs'!AH90&gt;1,IF('Personal MTs'!AJ90="","OK","Harap dikosongkan"))))</f>
        <v>-</v>
      </c>
      <c r="AK90" s="30" t="str">
        <f>IF('Personal MTs'!AH90&amp;'Personal MTs'!AJ90&amp;'Personal MTs'!AK90="","-",IF(VALUE('Personal MTs'!AH90&amp;'Personal MTs'!AJ90&amp;'Personal MTs'!AK90)=2,"OK",IF('Personal MTs'!AJ90="",IF(VALUE('Personal MTs'!AK90)&gt;0,"Harap dikosongkan","-"),IF('Personal MTs'!AJ90&lt;&gt;"",IF(VALUE('Personal MTs'!AK90)&gt;0,IF(VALUE('Personal MTs'!AK90)&gt;50,"Cek lagi","OK"),"Wajib Diisi")))))</f>
        <v>-</v>
      </c>
      <c r="AL90" s="30" t="str">
        <f>IF('Personal MTs'!AH90="",IF('Personal MTs'!AL90="","-","Kolom Z Wajib Diisi"),IF('Personal MTs'!AH90=2,IF('Personal MTs'!AL90="","Wajib Diisi",IF(VALUE('Personal MTs'!AL90)&gt;0,IF(VALUE('Personal MTs'!AL90)&lt;9,"OK","Tidak valid"))),IF('Personal MTs'!AH90=1,IF('Personal MTs'!AL90="","OK","Harap dikosongkan"))))</f>
        <v>-</v>
      </c>
      <c r="AM90" s="30" t="str">
        <f>IF('Personal MTs'!AM90="","-",IF('Personal MTs'!AM90&gt;8,"Tidak valid","OK"))</f>
        <v>-</v>
      </c>
      <c r="AN90" s="30" t="str">
        <f>IF('Personal MTs'!AM90="",IF('Personal MTs'!AN90="","-",IF('Personal MTs'!AN90&lt;&gt;"","Kolom AC Wajib Diisi","OK")),IF('Personal MTs'!AM90&lt;&gt;"",IF('Personal MTs'!AN90="","Wajib Diisi",IF(VALUE('Personal MTs'!AN90)&gt;24,"Cek lagi","OK"))))</f>
        <v>-</v>
      </c>
      <c r="AO90" s="30" t="str">
        <f>IF('Personal MTs'!AO90="","-",IF('Personal MTs'!AO90&gt;8,"Tidak valid","OK"))</f>
        <v>-</v>
      </c>
      <c r="AP90" s="53" t="str">
        <f>IF('Personal MTs'!AO90="",IF('Personal MTs'!AP90="","-","Harap dikosongkan"),IF('Personal MTs'!AO90&lt;&gt;"",IF('Personal MTs'!AP90="","Wajib Diisi",IF(LEN('Personal MTs'!AP90)&lt;&gt;8,"Tidak valid","OK"))))</f>
        <v>-</v>
      </c>
      <c r="AQ90" s="30" t="str">
        <f>IF('Personal MTs'!AO90="",IF('Personal MTs'!AQ90="","-","Kolom AG Wajib Diisi"),IF('Personal MTs'!AO90&lt;9,IF('Personal MTs'!AQ90="","Wajib Diisi",IF(VALUE('Personal MTs'!AQ90)&lt;34,IF(VALUE('Personal MTs'!AQ90)&gt;0,"OK","Tidak valid")))))</f>
        <v>-</v>
      </c>
      <c r="AR90" s="30" t="str">
        <f>IF('Personal MTs'!AO90="",IF('Personal MTs'!AR90="","-",IF('Personal MTs'!AR90&lt;&gt;"","Kolom AG Wajib Diisi","OK")),IF('Personal MTs'!AO90&lt;&gt;"",IF('Personal MTs'!AR90="","Wajib Diisi",IF(VALUE('Personal MTs'!AR90)&gt;50,"Cek lagi","OK"))))</f>
        <v>-</v>
      </c>
      <c r="AS90" s="30" t="str">
        <f>IF('Personal MTs'!AS90="","-",IF('Personal MTs'!AS90&gt;1,"Tidak valid",IF('Personal MTs'!AS90&lt;0,"Tidak valid","OK")))</f>
        <v>-</v>
      </c>
      <c r="AT90" s="30" t="str">
        <f>IF('Personal MTs'!AS90="",IF('Personal MTs'!AT90&lt;&gt;"","Harap dikosongkan","-"),IF('Personal MTs'!AS90=0,IF('Personal MTs'!AT90&lt;&gt;"","Harap dikosongkan","OK"),IF('Personal MTs'!AT90="","Wajib Diisi",IF('Personal MTs'!AT90&gt;3,"Tidak valid",IF('Personal MTs'!AT90&lt;1,"Tidak valid","OK")))))</f>
        <v>-</v>
      </c>
      <c r="AU90" s="30" t="str">
        <f>IF('Personal MTs'!AS90="",IF('Personal MTs'!AU90&lt;&gt;"","Harap dikosongkan","-"),IF('Personal MTs'!AT90&lt;&gt;1,IF('Personal MTs'!AU90="","OK","Harap dikosongkan"),IF('Personal MTs'!AU90="","Wajib Diisi",IF('Personal MTs'!AU90&gt;2016,"Cek lagi",IF('Personal MTs'!AU90&lt;2005,"Cek lagi","OK")))))</f>
        <v>-</v>
      </c>
      <c r="AV90" s="30" t="str">
        <f>IF('Personal MTs'!AS90="",IF('Personal MTs'!AV90&lt;&gt;"","Harap dikosongkan","-"),IF('Personal MTs'!AT90&lt;&gt;1,IF('Personal MTs'!AV90="","OK","Harap dikosongkan"),IF('Personal MTs'!AV90="","Wajib Diisi",IF(VALUE('Personal MTs'!AV90)&gt;33,"Tidak valid",IF(VALUE('Personal MTs'!AV90)&lt;1,"Tidak valid","OK")))))</f>
        <v>-</v>
      </c>
      <c r="AW90" s="30" t="str">
        <f>IF('Personal MTs'!AS90="",IF('Personal MTs'!AW90="","-","Harap dikosongkan"),IF('Personal MTs'!AS90=0,IF('Personal MTs'!AW90="","OK","Harap dikosongkan"),IF('Personal MTs'!AT90="",IF('Personal MTs'!AW90="","-","Harap dikosongkan"),IF('Personal MTs'!AT90&lt;&gt;1,IF('Personal MTs'!AW90="","OK","Harap dikosongkan"),IF('Personal MTs'!AW90="","OK",IF(LEN('Personal MTs'!AW90)&lt;12,"Tidak valid",IF(LEN('Personal MTs'!AW90)&gt;14,"Tidak valid","OK")))))))</f>
        <v>-</v>
      </c>
      <c r="AX90" s="31" t="str">
        <f>IF('Personal MTs'!AS90="",IF('Personal MTs'!AX90="","-","Harap dikosongkan"),IF('Personal MTs'!AS90=0,IF('Personal MTs'!AX90="","OK","Harap dikosongkan"),IF('Personal MTs'!AT90="",IF('Personal MTs'!AX90="","-","Harap dikosongkan"),IF('Personal MTs'!AT90&lt;&gt;1,IF('Personal MTs'!AX90="","OK","Harap dikosongkan"),IF('Personal MTs'!AW90="",IF('Personal MTs'!AX90="","OK","Harap dikosongkan"),IF('Personal MTs'!AX90="","Wajib diisi",IF(LEN('Personal MTs'!AX90)&lt;5,"Cek lagi","OK")))))))</f>
        <v>-</v>
      </c>
      <c r="AY90" s="31" t="str">
        <f>IF('Personal MTs'!AS90="",IF('Personal MTs'!AY90="","-","Harap dikosongkan"),IF('Personal MTs'!AS90=0,IF('Personal MTs'!AY90="","OK","Harap dikosongkan"),IF('Personal MTs'!AT90="",IF('Personal MTs'!AY90="","-","Harap dikosongkan"),IF('Personal MTs'!AT90&lt;&gt;1,IF('Personal MTs'!AY90="","OK","Harap dikosongkan"),IF('Personal MTs'!AW90="",IF('Personal MTs'!AY90="","OK","Harap dikosongkan"),IF('Personal MTs'!AY90="","Wajib diisi",IF(VALUE(LEFT('Personal MTs'!AY90,2))&gt;31,"Tanggal tidak valid",IF(VALUE(LEFT(RIGHT('Personal MTs'!AY90,7),2))&gt;12,"Bulan tidak valid",IF(VALUE(RIGHT('Personal MTs'!AY90,4))&gt;2016,"Tahun cek lagi",IF(VALUE(RIGHT('Personal MTs'!AY90,4))&lt;2005,"Tahun cek lagi","OK"))))))))))</f>
        <v>-</v>
      </c>
      <c r="AZ90" s="30" t="str">
        <f>IF('Personal MTs'!AS90="",IF('Personal MTs'!AZ90="","-","Harap dikosongkan"),IF('Personal MTs'!AS90=0,IF('Personal MTs'!AZ90="","OK","Harap dikosongkan"),IF('Personal MTs'!AT90="",IF('Personal MTs'!AZ90="","-","Harap dikosongkan"),IF('Personal MTs'!AT90&lt;&gt;1,IF('Personal MTs'!AZ90="","OK","Harap dikosongkan"),IF('Personal MTs'!AW90="",IF('Personal MTs'!AZ90="","OK","Harap dikosongkan"),IF('Personal MTs'!AW90&lt;&gt;"",IF('Personal MTs'!AZ90="","Wajib diisi",IF('Personal MTs'!AZ90&gt;1,"Tidak valid","OK"))))))))</f>
        <v>-</v>
      </c>
      <c r="BA90" s="30" t="str">
        <f>IF('Personal MTs'!AS90="",IF('Personal MTs'!BA90="","-","Harap dikosongkan"),IF('Personal MTs'!AS90=0,IF('Personal MTs'!BA90="","OK","Harap dikosongkan"),IF('Personal MTs'!AT90="",IF('Personal MTs'!BA90="","-","Harap dikosongkan"),IF('Personal MTs'!AT90&lt;&gt;1,IF('Personal MTs'!BA90="","OK","Harap dikosongkan"),IF('Personal MTs'!AZ90=0,IF('Personal MTs'!BA90="","OK","Harap dikosongkan"),IF('Personal MTs'!AZ90=1,IF('Personal MTs'!BA90="","Wajib diisi",IF('Personal MTs'!AZ90="",IF('Personal MTs'!BA90="","-","Harap dikosongkan"),IF('Personal MTs'!AZ90=0,IF('Personal MTs'!BA90="","OK","Harap dikosongkan"),IF('Personal MTs'!BA90="","Wajib diisi",IF('Personal MTs'!BA90&gt;2016,"Tidak valid",IF('Personal MTs'!BA90&lt;2005,"Tidak valid",IF('Personal MTs'!BA90&gt;'Personal MTs'!BA90,"Cek lagi","OK")))))))))))))</f>
        <v>-</v>
      </c>
      <c r="BB90" s="30" t="str">
        <f>IF('Personal MTs'!AS90="",IF('Personal MTs'!BB90="","-","Harap dikosongkan"),IF('Personal MTs'!AS90=0,IF('Personal MTs'!BB90="","OK","Harap dikosongkan"),IF('Personal MTs'!AT90="",IF('Personal MTs'!BB90="","-","Harap dikosongkan"),IF('Personal MTs'!AT90&lt;&gt;1,IF('Personal MTs'!BB90="","OK","Harap dikosongkan"),IF('Personal MTs'!AZ90=0,IF('Personal MTs'!BB90="","OK","Harap dikosongkan"),IF('Personal MTs'!AZ90=1,IF('Personal MTs'!BB90="","Wajib diisi",IF('Personal MTs'!AZ90="",IF('Personal MTs'!BB90="","-","Harap dikosongkan"),IF('Personal MTs'!AZ90=0,IF('Personal MTs'!BB90="","OK","Harap dikosongkan"),IF('Personal MTs'!BB90="","Wajib diisi",IF('Personal MTs'!BB90&gt;20000000,"Cek lagi",IF('Personal MTs'!BB90&lt;100000,"Cek lagi","OK"))))))))))))</f>
        <v>-</v>
      </c>
      <c r="BC90" s="30" t="str">
        <f>IF('Personal MTs'!BC90="","-",IF('Personal MTs'!BC90&gt;1,"Tidak valid","OK"))</f>
        <v>-</v>
      </c>
      <c r="BD90" s="30" t="str">
        <f>IF('Personal MTs'!BC90="",IF('Personal MTs'!BD90="","-","Harap dikosongkan"),IF('Personal MTs'!BC90=0,IF('Personal MTs'!BD90="","OK","Harap dikosongkan"),IF('Personal MTs'!BD90="","Wajib Diisi",IF('Personal MTs'!BD90&gt;2016,"Tidak valid",IF('Personal MTs'!BD90&lt;2005,"Tidak valid","OK")))))</f>
        <v>-</v>
      </c>
      <c r="BE90" s="30" t="str">
        <f>IF('Personal MTs'!BC90="",IF('Personal MTs'!BE90="","-","Harap dikosongkan"),IF('Personal MTs'!BC90=0,IF('Personal MTs'!BE90="","OK","Harap dikosongkan"),IF('Personal MTs'!BE90="","Wajib Diisi",IF('Personal MTs'!BE90&gt;2000000,"Cek lagi",IF('Personal MTs'!BE90&lt;50000,"Cek lagi","OK")))))</f>
        <v>-</v>
      </c>
      <c r="BF90" s="30" t="str">
        <f>IF('Personal MTs'!BF90="","-",IF('Personal MTs'!BF90&gt;1,"Tidak valid","OK"))</f>
        <v>-</v>
      </c>
      <c r="BG90" s="30" t="str">
        <f>IF('Personal MTs'!BF90="",IF('Personal MTs'!BG90&lt;&gt;"","Harap dikosongkan","-"),IF('Personal MTs'!BF90=0,IF('Personal MTs'!BG90&lt;&gt;"","Harap dikosongkan","OK"),IF('Personal MTs'!BG90="","Wajib Diisi",IF('Personal MTs'!BG90&gt;4,"Tidak valid",IF('Personal MTs'!BG90&lt;1,"Tidak valid","OK")))))</f>
        <v>-</v>
      </c>
      <c r="BH90" s="30" t="str">
        <f>IF('Personal MTs'!BF90="",IF('Personal MTs'!BH90&lt;&gt;"","Harap dikosongkan","-"),IF('Personal MTs'!BF90=0,IF('Personal MTs'!BH90&lt;&gt;"","Harap dikosongkan","OK"),IF('Personal MTs'!BH90="","Wajib Diisi",IF('Personal MTs'!BH90&gt;4,"Tidak valid",IF('Personal MTs'!BH90&lt;1,"Tidak valid","OK")))))</f>
        <v>-</v>
      </c>
      <c r="BI90" s="30" t="str">
        <f>IF('Personal MTs'!BF90="",IF('Personal MTs'!BI90&lt;&gt;"","Harap dikosongkan","-"),IF('Personal MTs'!BF90=0,IF('Personal MTs'!BI90&lt;&gt;"","Harap dikosongkan","OK"),IF('Personal MTs'!BI90="","Wajib Diisi",IF('Personal MTs'!BI90&gt;2015,"Tidak valid",IF('Personal MTs'!BI90&lt;1980,"Tidak valid","OK")))))</f>
        <v>-</v>
      </c>
      <c r="BJ90" s="30" t="str">
        <f>IF('Personal MTs'!BJ90="","-",IF('Personal MTs'!BJ90&gt;1,"Tidak valid","OK"))</f>
        <v>-</v>
      </c>
      <c r="BK90" s="30" t="str">
        <f>IF('Personal MTs'!BJ90="",IF('Personal MTs'!BK90&lt;&gt;"","Kolom BJ harus diisi","-"),IF('Personal MTs'!BJ90=0,IF('Personal MTs'!BK90&lt;&gt;"","Harap dikosongkan","OK"),IF('Personal MTs'!BK90="","Wajib Diisi",IF('Personal MTs'!BK90&gt;2016,"Tidak valid",IF('Personal MTs'!BK90&lt;1980,"Tidak valid","OK")))))</f>
        <v>-</v>
      </c>
      <c r="BL90" s="30" t="str">
        <f>IF('Personal MTs'!BL90="","-",IF('Personal MTs'!BL90&gt;1,"Tidak valid","OK"))</f>
        <v>-</v>
      </c>
      <c r="BM90" s="30" t="str">
        <f>IF('Personal MTs'!BL90="",IF('Personal MTs'!BM90&lt;&gt;"","Kolom BL harus diisi","-"),IF('Personal MTs'!BL90=0,IF('Personal MTs'!BM90&lt;&gt;"","Harap dikosongkan","OK"),IF('Personal MTs'!BM90="","Wajib Diisi",IF('Personal MTs'!BM90&gt;2016,"Tidak valid",IF('Personal MTs'!BM90&lt;1980,"Tidak valid","OK")))))</f>
        <v>-</v>
      </c>
      <c r="BN90" s="30" t="str">
        <f>IF('Personal MTs'!BN90="","-",IF('Personal MTs'!BN90&gt;1,"Tidak valid","OK"))</f>
        <v>-</v>
      </c>
      <c r="BO90" s="30" t="str">
        <f>IF('Personal MTs'!BN90="",IF('Personal MTs'!BO90&lt;&gt;"","Kolom BN harus diisi","-"),IF('Personal MTs'!BN90=0,IF('Personal MTs'!BO90&lt;&gt;"","Harap dikosongkan","OK"),IF('Personal MTs'!BO90="","Wajib Diisi",IF('Personal MTs'!BO90&gt;2016,"Tidak valid",IF('Personal MTs'!BO90&lt;1980,"Tidak valid","OK")))))</f>
        <v>-</v>
      </c>
      <c r="BP90" s="30" t="str">
        <f>IF('Personal MTs'!BP90="","-",IF('Personal MTs'!BP90&gt;1,"Tidak valid","OK"))</f>
        <v>-</v>
      </c>
      <c r="BQ90" s="30" t="str">
        <f>IF('Personal MTs'!BP90="",IF('Personal MTs'!BQ90&lt;&gt;"","Kolom BP harus diisi","-"),IF('Personal MTs'!BP90=0,IF('Personal MTs'!BQ90&lt;&gt;"","Harap dikosongkan","OK"),IF('Personal MTs'!BQ90="","Wajib Diisi",IF('Personal MTs'!BQ90&gt;2016,"Tidak valid",IF('Personal MTs'!BQ90&lt;1980,"Tidak valid","OK")))))</f>
        <v>-</v>
      </c>
      <c r="BR90" s="30" t="str">
        <f>IF('Personal MTs'!BR90="","-",IF('Personal MTs'!BR90&gt;1,"Tidak valid","OK"))</f>
        <v>-</v>
      </c>
      <c r="BS90" s="30" t="str">
        <f>IF('Personal MTs'!BR90="",IF('Personal MTs'!BS90&lt;&gt;"","Kolom BR harus diisi","-"),IF('Personal MTs'!BR90=0,IF('Personal MTs'!BS90&lt;&gt;"","Harap dikosongkan","OK"),IF('Personal MTs'!BS90="","Wajib Diisi",IF('Personal MTs'!BS90&gt;2016,"Tidak valid",IF('Personal MTs'!BS90&lt;1980,"Tidak valid","OK")))))</f>
        <v>-</v>
      </c>
      <c r="BT90" s="30" t="str">
        <f>IF('Personal MTs'!BT90="","-",IF(LEN('Personal MTs'!BT90)&lt;5,"Cek lagi","OK"))</f>
        <v>-</v>
      </c>
      <c r="BU90" s="30" t="str">
        <f>IF('Personal MTs'!BU90="","-",IF(LEN('Personal MTs'!BU90)&lt;4,"Cek lagi","OK"))</f>
        <v>-</v>
      </c>
      <c r="BV90" s="30" t="str">
        <f>IF('Personal MTs'!BV90="","-",IF(LEN('Personal MTs'!BV90)&lt;4,"Cek lagi","OK"))</f>
        <v>-</v>
      </c>
      <c r="BW90" s="30" t="str">
        <f>IF('Personal MTs'!BW90="","-",IF(LEN('Personal MTs'!BW90)&lt;4,"Cek lagi","OK"))</f>
        <v>-</v>
      </c>
      <c r="BX90" s="30" t="str">
        <f>IF('Personal MTs'!BX90="","-",IF(LEN('Personal MTs'!BX90)&lt;4,"Cek lagi","OK"))</f>
        <v>-</v>
      </c>
      <c r="BY90" s="30" t="str">
        <f>IF('Personal MTs'!BY90="","-",IF(LEN('Personal MTs'!BY90)&lt;&gt;5,"Tidak valid","OK"))</f>
        <v>-</v>
      </c>
      <c r="BZ90" s="30" t="str">
        <f>IF('Personal MTs'!BZ90="","-",IF('Personal MTs'!BZ90&gt;5,"Tidak valid",IF('Personal MTs'!BZ90&lt;1,"Tidak valid","OK")))</f>
        <v>-</v>
      </c>
      <c r="CA90" s="30" t="str">
        <f>IF('Personal MTs'!CA90="","-",IF('Personal MTs'!CA90&gt;8,"Tidak valid",IF('Personal MTs'!CA90&lt;1,"Tidak valid","OK")))</f>
        <v>-</v>
      </c>
      <c r="CB90" s="30" t="str">
        <f>IF('Personal MTs'!CB90="","-",IF(LEN('Personal MTs'!CB90)&lt;9,"Cek lagi",IF(LEN('Personal MTs'!CB90)&gt;14,"Cek lagi","OK")))</f>
        <v>-</v>
      </c>
      <c r="CC90" s="103" t="str">
        <f>IF('Personal MTs'!CC90="","-",IF('Personal MTs'!CC90&gt;6,"Tidak valid",IF('Personal MTs'!CC90&lt;1,"Tidak valid","OK")))</f>
        <v>-</v>
      </c>
      <c r="CD90" s="103" t="str">
        <f>IF('Personal MTs'!CD90="","-",IF('Personal MTs'!CD90&gt;6,"Tidak valid",IF('Personal MTs'!CD90&lt;1,"Tidak valid","OK")))</f>
        <v>-</v>
      </c>
      <c r="CE90" s="103" t="str">
        <f>IF('Personal MTs'!S90="","-",IF('Personal MTs'!S90&lt;6,IF('Personal MTs'!CE90="","OK","Cek lagi Kolom S"),IF(AND('Personal MTs'!S90&lt;6,'Personal MTs'!CE90&lt;&gt;""),"Harap Dikosongkan",IF(AND('Personal MTs'!S90&lt;6,'Personal MTs'!CE90=""),"-",IF(AND('Personal MTs'!S90&gt;5,'Personal MTs'!CE90=""),"Wajib Diisi",IF(OR(AND('Personal MTs'!S90&gt;5,'Personal MTs'!CE90&lt;"01"),AND('Personal MTs'!S90&gt;5,'Personal MTs'!CE90&gt;"18")),"Tidak Valid","OK"))))))</f>
        <v>-</v>
      </c>
      <c r="CF90" s="103" t="str">
        <f>IF('Personal MTs'!S90="","-",IF('Personal MTs'!S90&lt;6,IF('Personal MTs'!CF90="","OK","Cek lagi Kolom S"),IF(AND('Personal MTs'!S90&lt;6,'Personal MTs'!CF90&lt;&gt;""),"Harap Dikosongkan",IF(AND('Personal MTs'!S90&lt;6,'Personal MTs'!CF90=""),"-",IF(AND('Personal MTs'!S90&gt;5,'Personal MTs'!CF90=""),"Wajib Diisi","OK")))))</f>
        <v>-</v>
      </c>
      <c r="CG90" s="103" t="str">
        <f>IF('Personal MTs'!S90="","-",IF('Personal MTs'!S90&lt;6,IF('Personal MTs'!CG90="","OK","Cek lagi Kolom S"),IF(AND('Personal MTs'!S90&lt;6,'Personal MTs'!CG90&lt;&gt;""),"Harap Dikosongkan",IF(AND('Personal MTs'!S90&lt;6,'Personal MTs'!CG90=""),"-",IF(AND('Personal MTs'!S90&gt;5,'Personal MTs'!CG90=""),"Wajib Diisi",IF(OR(AND('Personal MTs'!S90&gt;5,'Personal MTs'!CG90&lt;1980),AND('Personal MTs'!S90&gt;5,'Personal MTs'!CG90&gt;2016)),"Cek lagi","OK"))))))</f>
        <v>-</v>
      </c>
      <c r="CH90" s="103" t="str">
        <f>IF('Personal MTs'!S90="","-",IF('Personal MTs'!S90&lt;8,IF('Personal MTs'!CH90="","OK","Cek lagi Kolom S"),IF(AND('Personal MTs'!S90&lt;8,'Personal MTs'!CH90&lt;&gt;""),"Harap Dikosongkan",IF(AND('Personal MTs'!S90&lt;8,'Personal MTs'!CH90=""),"-",IF(AND('Personal MTs'!S90&gt;7,'Personal MTs'!CH90=""),"Wajib Diisi",IF(OR(AND('Personal MTs'!S90&gt;7,'Personal MTs'!CH90&lt;"01"),AND('Personal MTs'!S90&gt;7,'Personal MTs'!CH90&gt;"18")),"Tidak Valid","OK"))))))</f>
        <v>-</v>
      </c>
      <c r="CI90" s="103" t="str">
        <f>IF('Personal MTs'!S90="","-",IF('Personal MTs'!S90&lt;8,IF('Personal MTs'!CI90="","OK","Cek lagi Kolom S"),IF(AND('Personal MTs'!S90&lt;8,'Personal MTs'!CI90&lt;&gt;""),"Harap Dikosongkan",IF(AND('Personal MTs'!S90&lt;8,'Personal MTs'!CI90=""),"-",IF(AND('Personal MTs'!S90&gt;7,'Personal MTs'!CI90=""),"Wajib Diisi","OK")))))</f>
        <v>-</v>
      </c>
      <c r="CJ90" s="103" t="str">
        <f>IF('Personal MTs'!S90="","-",IF('Personal MTs'!S90&lt;8,IF('Personal MTs'!CJ90="","OK","Cek lagi Kolom S"),IF(AND('Personal MTs'!S90&lt;8,'Personal MTs'!CJ90&lt;&gt;""),"Harap Dikosongkan",IF(AND('Personal MTs'!S90&lt;8,'Personal MTs'!CJ90=""),"-",IF(AND('Personal MTs'!S90&gt;7,'Personal MTs'!CJ90=""),"Wajib Diisi",IF(OR(AND('Personal MTs'!S90&gt;7,'Personal MTs'!CJ90&lt;1980),AND('Personal MTs'!S90&gt;7,'Personal MTs'!CJ90&gt;2016)),"Cek lagi","OK"))))))</f>
        <v>-</v>
      </c>
      <c r="CK90" s="103" t="str">
        <f>IF('Personal MTs'!S90="","-",IF('Personal MTs'!S90&lt;9,IF('Personal MTs'!CK90="","OK","Cek lagi Kolom S"),IF(AND('Personal MTs'!S90&lt;9,'Personal MTs'!CK90&lt;&gt;""),"Harap Dikosongkan",IF(AND('Personal MTs'!S90&lt;9,'Personal MTs'!CK90=""),"-",IF(AND('Personal MTs'!S90&gt;8,'Personal MTs'!CK90=""),"Wajib Diisi",IF(OR(AND('Personal MTs'!S90&gt;8,'Personal MTs'!CK90&lt;"01"),AND('Personal MTs'!S90&gt;8,'Personal MTs'!CK90&gt;"18")),"Tidak Valid","OK"))))))</f>
        <v>-</v>
      </c>
      <c r="CL90" s="103" t="str">
        <f>IF('Personal MTs'!S90="","-",IF('Personal MTs'!S90&lt;9,IF('Personal MTs'!CL90="","OK","Cek lagi Kolom S"),IF(AND('Personal MTs'!S90&lt;9,'Personal MTs'!CL90&lt;&gt;""),"Harap Dikosongkan",IF(AND('Personal MTs'!S90&lt;9,'Personal MTs'!CL90=""),"-",IF(AND('Personal MTs'!S90&gt;8,'Personal MTs'!CL90=""),"Wajib Diisi","OK")))))</f>
        <v>-</v>
      </c>
      <c r="CM90" s="103" t="str">
        <f>IF('Personal MTs'!S90="","-",IF('Personal MTs'!S90&lt;9,IF('Personal MTs'!CM90="","OK","Cek lagi Kolom S"),IF(AND('Personal MTs'!S90&lt;9,'Personal MTs'!CM90&lt;&gt;""),"Harap Dikosongkan",IF(AND('Personal MTs'!S90&lt;9,'Personal MTs'!CM90=""),"-",IF(AND('Personal MTs'!S90&gt;8,'Personal MTs'!CM90=""),"Wajib Diisi",IF(OR(AND('Personal MTs'!S90&gt;8,'Personal MTs'!CM90&lt;1980),AND('Personal MTs'!S90&gt;8,'Personal MTs'!CM90&gt;2016)),"Cek lagi","OK"))))))</f>
        <v>-</v>
      </c>
      <c r="CN90" s="103" t="str">
        <f>IF(AND('Personal MTs'!AH90=1,'Personal MTs'!U90=2,'Personal MTs'!AC90=1),IF(AND('Personal MTs'!AH90=1,'Personal MTs'!U90=2,'Personal MTs'!AC90=1,'Personal MTs'!CN90=""),"Wajib Diisi",IF(AND('Personal MTs'!AH90=1,'Personal MTs'!U90=2,'Personal MTs'!AC90=1,'Personal MTs'!CN90&lt;&gt;""),"OK","-")),IF('Personal MTs'!CN90&lt;&gt;"","Harap Dikosongkan","-"))</f>
        <v>-</v>
      </c>
      <c r="CO90" s="103" t="str">
        <f>IF(AND('Personal MTs'!AH90=1,'Personal MTs'!U90=2,'Personal MTs'!AC90=1),IF('Personal MTs'!CO90="","Wajib Diisi",IF(VALUE(RIGHT('Personal MTs'!CO90,4))&gt;2016,"Tahun cek lagi",IF(VALUE(RIGHT('Personal MTs'!CO90,4))&lt;1961,"Tahun cek lagi","OK"))),IF('Personal MTs'!CO90&lt;&gt;"","Harap dikosongkan","-"))</f>
        <v>-</v>
      </c>
      <c r="CP90" s="103" t="str">
        <f>IF(AND('Personal MTs'!AH90=1,'Personal MTs'!U90=2,'Personal MTs'!AC90=1,'Personal MTs'!V90=1),IF(AND('Personal MTs'!AH90=1,'Personal MTs'!U90=2,'Personal MTs'!AC90=1,'Personal MTs'!CP90="",,'Personal MTs'!V90=1),"Wajib Diisi",IF(AND('Personal MTs'!AH90=1,'Personal MTs'!U90=2,'Personal MTs'!AC90=1,'Personal MTs'!CP90&lt;&gt;"",'Personal MTs'!V90=1),"OK","-")),IF('Personal MTs'!CP90&lt;&gt;"","Harap Dikosongkan","-"))</f>
        <v>-</v>
      </c>
      <c r="CQ90" s="103" t="str">
        <f>IF(AND('Personal MTs'!AH90=1,'Personal MTs'!U90=2,'Personal MTs'!AC90=1,'Personal MTs'!V90=1),IF('Personal MTs'!CQ90="","Wajib Diisi",IF(VALUE(RIGHT('Personal MTs'!CQ90,4))&gt;2016,"Tahun cek lagi",IF(VALUE(RIGHT('Personal MTs'!CQ90,4))&lt;2006,"Tahun cek lagi","OK"))),IF('Personal MTs'!CQ90&lt;&gt;"","Harap dikosongkan","-"))</f>
        <v>-</v>
      </c>
      <c r="CR90" s="103" t="str">
        <f>IF(AND('Personal MTs'!AS90="",'Personal MTs'!CR90=""),"-",IF(AND('Personal MTs'!AS90=0,'Personal MTs'!CR90=""),"OK",IF(AND('Personal MTs'!AS90=1,'Personal MTs'!CR90=""),"Wajib Diisi",IF('Personal MTs'!AS90="",IF('Personal MTs'!CR90&lt;&gt;"","Harap dikosongkan","-"),IF('Personal MTs'!AS90&gt;1,IF('Personal MTs'!CR90="","-","Harap dikosongkan"),IF('Personal MTs'!CR90="","-",IF(LEN('Personal MTs'!CR90)&gt;54,"Tidak valid",IF(LEN('Personal MTs'!CR90)&lt;2,"Tidak valid",IF(VALUE('Personal MTs'!CR90)&lt;0,"Cek lagi","OK")))))))))</f>
        <v>-</v>
      </c>
      <c r="CS90" s="103" t="str">
        <f>IF(AND('Personal MTs'!AS90="",'Personal MTs'!CS90=""),"-",IF(AND('Personal MTs'!AS90=0,'Personal MTs'!CS90=""),"OK",IF(AND('Personal MTs'!AS90=1,'Personal MTs'!CS90=""),"Wajib Diisi",IF(OR('Personal MTs'!AS90="",'Personal MTs'!AS90=0),IF('Personal MTs'!CS90&lt;&gt;"","Harap dikosongkan","-"),IF('Personal MTs'!AS90&gt;1,IF('Personal MTs'!CS90="","-","Harap dikosongkan"),IF('Personal MTs'!CS90="","-",IF(('Personal MTs'!CS90)&gt;6,"Tidak Valid",IF(('Personal MTs'!CS90)&lt;1,"Tidak Valid",IF(VALUE('Personal MTs'!CS90)&lt;0,"Cek lagi","OK")))))))))</f>
        <v>-</v>
      </c>
      <c r="CT90" s="103" t="str">
        <f>IF(AND('Personal MTs'!AS90="",'Personal MTs'!CT90=""),"-",IF(AND('Personal MTs'!AS90=0,'Personal MTs'!CT90=""),"OK",IF(AND('Personal MTs'!AT90=1,'Personal MTs'!CT90=""),"Wajib Diisi",IF(AND('Personal MTs'!AT90&gt;1,'Personal MTs'!CT90=""),"OK",IF(AND('Personal MTs'!AT90&lt;&gt;1,'Personal MTs'!CT90&lt;&gt;""),"Harap Dikosongkan",IF(AND('Personal MTs'!AT90=1,'Personal MTs'!CT90&lt;&gt;""),IF(VALUE(RIGHT('Personal MTs'!CT90,4))&gt;2016,"Tahun cek lagi",IF(VALUE(RIGHT('Personal MTs'!CT90,4))&lt;2006,"Tahun cek lagi","OK")),"-"))))))</f>
        <v>-</v>
      </c>
      <c r="CU90" s="103" t="str">
        <f>IF(AND('Personal MTs'!AS90="",'Personal MTs'!CU90=""),"-",IF(AND('Personal MTs'!AS90=0,'Personal MTs'!CU90=""),"OK",IF(AND('Personal MTs'!AT90=1,'Personal MTs'!CU90=""),"Wajib Diisi",IF(AND('Personal MTs'!AT90&gt;1,'Personal MTs'!CT90=""),"OK",IF(AND('Personal MTs'!AT90&lt;&gt;1,'Personal MTs'!CU90&lt;&gt;""),"Harap Dikosongkan",IF(AND('Personal MTs'!AT90=1,'Personal MTs'!CU90&lt;&gt;""),IF(LEN('Personal MTs'!CU90)&gt;54,"Tidak Valid",IF(LEN('Personal MTs'!CU90)&lt;2,"Tidak Valid","OK")),"-"))))))</f>
        <v>-</v>
      </c>
      <c r="CV90" s="103" t="str">
        <f>IF(AND('Personal MTs'!AS90="",'Personal MTs'!CV90=""),"-",IF(AND('Personal MTs'!AS90=0,'Personal MTs'!CV90=""),"OK",IF(AND('Personal MTs'!AT90=1,'Personal MTs'!CV90=""),"Wajib Diisi",IF(AND('Personal MTs'!AT90&gt;1,'Personal MTs'!CV90=""),"OK",IF(AND('Personal MTs'!AT90&lt;&gt;1,'Personal MTs'!CV90&lt;&gt;""),"Harap Dikosongkan",IF(AND('Personal MTs'!AT90=1,'Personal MTs'!CV90&lt;&gt;""),IF(VALUE(RIGHT('Personal MTs'!CV90,4))&gt;2016,"Tahun cek lagi",IF(VALUE(RIGHT('Personal MTs'!CV90,4))&lt;2006,"Tahun cek lagi","OK")),"-"))))))</f>
        <v>-</v>
      </c>
      <c r="CW90" s="103" t="str">
        <f>IF(AND('Personal MTs'!AS90="",'Personal MTs'!CW90=""),"-",IF(AND('Personal MTs'!AS90=0,'Personal MTs'!CW90=""),"OK",IF(AND('Personal MTs'!AS90=1,'Personal MTs'!CW90=""),"Wajib Diisi",IF(AND('Personal MTs'!AS90&lt;&gt;1,'Personal MTs'!CW90&lt;&gt;""),"Harap Dikosongkan",IF(AND('Personal MTs'!AS90=1,'Personal MTs'!CW90&lt;&gt;""),IF(LEN('Personal MTs'!CW90)&gt;3,"Tidak Valid",IF(LEN('Personal MTs'!CW90)&lt;3,"Tidak Valid","OK")),"-")))))</f>
        <v>-</v>
      </c>
      <c r="CX90" s="103" t="str">
        <f>IF(AND('Personal MTs'!AS90="",'Personal MTs'!CX90=""),"-",IF(AND('Personal MTs'!AS90=0,'Personal MTs'!CX90=""),"OK",IF(AND('Personal MTs'!AS90=1,'Personal MTs'!CX90=""),"Wajib Diisi",IF(AND('Personal MTs'!AS90&lt;&gt;1,'Personal MTs'!CX90&lt;&gt;""),"Harap Dikosongkan",IF(AND('Personal MTs'!AS90=1,'Personal MTs'!CX90&lt;&gt;""),"OK","-")))))</f>
        <v>-</v>
      </c>
    </row>
    <row r="91" spans="1:102" s="23" customFormat="1" ht="15" customHeight="1">
      <c r="A91" s="30" t="str">
        <f>IF('Personal MTs'!A91="","-",IF(LEN('Personal MTs'!A91)&lt;&gt;12,"Tidak valid","OK"))</f>
        <v>-</v>
      </c>
      <c r="B91" s="30" t="str">
        <f>IF('Personal MTs'!B91="","-",IF(LEN('Personal MTs'!B91)&lt;&gt;8,"Tidak valid","OK"))</f>
        <v>-</v>
      </c>
      <c r="C91" s="31" t="str">
        <f>IF('Personal MTs'!C91="","-",IF(LEN('Personal MTs'!C91)&lt;5,"Cek lagi","OK"))</f>
        <v>-</v>
      </c>
      <c r="D91" s="30" t="str">
        <f>IF('Personal MTs'!D91="","-",IF('Personal MTs'!D91="MTsN","OK",IF('Personal MTs'!D91="MTsS","OK","Tidak valid")))</f>
        <v>-</v>
      </c>
      <c r="E91" s="30" t="str">
        <f>IF('Personal MTs'!E91="","-",IF(LEN('Personal MTs'!E91)&lt;5,"Cek lagi","OK"))</f>
        <v>-</v>
      </c>
      <c r="F91" s="30" t="str">
        <f>IF('Personal MTs'!F91="","-",IF(LEN('Personal MTs'!F91)&lt;4,"Cek lagi","OK"))</f>
        <v>-</v>
      </c>
      <c r="G91" s="30" t="str">
        <f>IF('Personal MTs'!G91="","-",IF(LEN('Personal MTs'!G91)&lt;4,"Cek lagi","OK"))</f>
        <v>-</v>
      </c>
      <c r="H91" s="30" t="str">
        <f>IF('Personal MTs'!H91="","-",IF(LEN('Personal MTs'!H91)&lt;4,"Cek lagi","OK"))</f>
        <v>-</v>
      </c>
      <c r="I91" s="30" t="str">
        <f>IF('Personal MTs'!I91="","-",IF(LEN('Personal MTs'!I91)&lt;4,"Cek lagi","OK"))</f>
        <v>-</v>
      </c>
      <c r="J91" s="30" t="str">
        <f>IF('Personal MTs'!J91="","-",IF(LEN('Personal MTs'!J91)&lt;&gt;5,"Tidak valid","OK"))</f>
        <v>-</v>
      </c>
      <c r="K91" s="30" t="str">
        <f>IF('Personal MTs'!K91="","-",IF(LEN('Personal MTs'!K91)&lt;&gt;18,"Tidak valid",IF(VALUE('Personal MTs'!K91)&lt;0,"Cek lagi","OK")))</f>
        <v>-</v>
      </c>
      <c r="L91" s="30" t="str">
        <f>IF('Personal MTs'!L91="","-",IF(LEN('Personal MTs'!L91)&lt;&gt;16,"Tidak valid","OK"))</f>
        <v>-</v>
      </c>
      <c r="M91" s="30" t="str">
        <f>IF('Personal MTs'!M91="","-",IF(LEN('Personal MTs'!M91)&lt;4,"Cek lagi","OK"))</f>
        <v>-</v>
      </c>
      <c r="N91" s="30" t="str">
        <f>IF('Personal MTs'!N91="","-",IF(LEN('Personal MTs'!N91)&lt;16,"Tidak valid","OK"))</f>
        <v>-</v>
      </c>
      <c r="O91" s="30" t="str">
        <f>IF('Personal MTs'!O91="","-",IF(LEN('Personal MTs'!O91)&lt;4,"Cek lagi","OK"))</f>
        <v>-</v>
      </c>
      <c r="P91" s="31" t="str">
        <f>IF('Personal MTs'!P91="","-",IF(VALUE(LEFT('Personal MTs'!P91,2))&gt;31,"Tanggal tidak valid",IF(VALUE(LEFT(RIGHT('Personal MTs'!P91,7),2))&gt;12,"Bulan tidak valid",IF(VALUE(RIGHT('Personal MTs'!P91,4))&gt;2000,"Umur terlalu muda",IF(VALUE(RIGHT('Personal MTs'!P91,4))&lt;1945,"Umur terlalu tua","OK")))))</f>
        <v>-</v>
      </c>
      <c r="Q91" s="30" t="str">
        <f>IF('Personal MTs'!Q91="","-",IF('Personal MTs'!Q91="L","OK",IF('Personal MTs'!Q91="P","OK","Tidak valid")))</f>
        <v>-</v>
      </c>
      <c r="R91" s="30" t="str">
        <f>IF('Personal MTs'!R91="","-",IF(LEN('Personal MTs'!R91)&lt;4,"Cek lagi","OK"))</f>
        <v>-</v>
      </c>
      <c r="S91" s="30" t="str">
        <f>IF('Personal MTs'!S91="","-",IF('Personal MTs'!S91&gt;9,"Tidak valid","OK"))</f>
        <v>-</v>
      </c>
      <c r="T91" s="30" t="str">
        <f>IF('Personal MTs'!S91="","-",IF('Personal MTs'!S91&gt;2,IF('Personal MTs'!T91="","Wajib Diisi",IF(VALUE('Personal MTs'!T91)&gt;18,"Tidak valid","OK")),IF('Personal MTs'!S91&lt;3,IF('Personal MTs'!T91="","OK","Harap dikosongkan"))))</f>
        <v>-</v>
      </c>
      <c r="U91" s="30" t="str">
        <f>IF('Personal MTs'!U91="","-",IF('Personal MTs'!U91&gt;2,"Tidak valid",IF('Personal MTs'!U91&lt;1,"Tidak valid","OK")))</f>
        <v>-</v>
      </c>
      <c r="V91" s="30" t="str">
        <f>IF('Personal MTs'!U91="",IF('Personal MTs'!V91="","-","Tidak valid"),IF('Personal MTs'!U91=2,IF('Personal MTs'!V91="","Wajib Diisi",IF(VALUE('Personal MTs'!V91)&gt;1,"Tidak valid","OK")),IF('Personal MTs'!U91=1,IF('Personal MTs'!V91="","OK","Harap dikosongkan"))))</f>
        <v>-</v>
      </c>
      <c r="W91" s="31" t="str">
        <f>IF('Personal MTs'!U91=1,"OK",IF('Personal MTs'!V91="",IF('Personal MTs'!W91&lt;&gt;"","Harap dikosongkan","-"),IF('Personal MTs'!V91=0,IF('Personal MTs'!W91&lt;&gt;"","Harap dikosongkan","OK"),IF('Personal MTs'!W91="","Wajib Diisi",IF(VALUE(LEFT('Personal MTs'!W91,2))&gt;31,"Tanggal tidak valid",IF(VALUE(LEFT(RIGHT('Personal MTs'!W91,7),2))&gt;12,"Bulan tidak valid",IF(VALUE(RIGHT('Personal MTs'!W91,4))&gt;2016,"Tahun cek lagi",IF(VALUE(RIGHT('Personal MTs'!W91,4))&lt;1990,"Tahun cek lagi","OK"))))))))</f>
        <v>-</v>
      </c>
      <c r="X91" s="30" t="str">
        <f>IF('Personal MTs'!U91="","-",IF('Personal MTs'!U91=1,IF('Personal MTs'!X91="","Wajib Diisi",IF(VALUE(LEFT('Personal MTs'!X91,2))&gt;14,"Tidak valid","OK")),IF('Personal MTs'!U91=2,(IF('Personal MTs'!V91&lt;1,IF('Personal MTs'!X91="","OK","Harap dikosongkan"),IF('Personal MTs'!X91="","Wajib Diisi",IF(VALUE(LEFT('Personal MTs'!X91,2))&gt;14,"Tidak valid","OK")))))))</f>
        <v>-</v>
      </c>
      <c r="Y91" s="31" t="str">
        <f>IF('Personal MTs'!U91="","-",IF('Personal MTs'!U91=2,"OK",IF('Personal MTs'!U91=1,IF('Personal MTs'!Y91="","Wajib Diisi",IF('Personal MTs'!Y91="","-",IF(VALUE(LEFT('Personal MTs'!Y91,2))&gt;31,"Tanggal tidak valid",IF(VALUE(LEFT(RIGHT('Personal MTs'!Y91,7),2))&gt;12,"Bulan tidak valid",IF(VALUE(RIGHT('Personal MTs'!Y91,4))&gt;2016,"Tahun cek lagi",IF(VALUE(RIGHT('Personal MTs'!Y91,4))&lt;1960,"Tahun cek lagi","OK")))))))))</f>
        <v>-</v>
      </c>
      <c r="Z91" s="31" t="str">
        <f>IF('Personal MTs'!Z91="","-",IF(VALUE(LEFT('Personal MTs'!Z91,2))&gt;31,"Tanggal tidak valid",IF(VALUE(LEFT(RIGHT('Personal MTs'!Z91,7),2))&gt;12,"Bulan tidak valid",IF(VALUE(RIGHT('Personal MTs'!Z91,4))&gt;2016,"Tahun cek lagi",IF(VALUE(RIGHT('Personal MTs'!Z91,4))&lt;1960,"Tahun cek lagi","OK")))))</f>
        <v>-</v>
      </c>
      <c r="AA91" s="31" t="str">
        <f>IF('Personal MTs'!AA91="","-",IF(VALUE(LEFT('Personal MTs'!AA91,2))&gt;31,"Tanggal tidak valid",IF(VALUE(LEFT(RIGHT('Personal MTs'!AA91,7),2))&gt;12,"Bulan tidak valid",IF(VALUE(RIGHT('Personal MTs'!AA91,4))&gt;2016,"Tahun cek lagi",IF(VALUE(RIGHT('Personal MTs'!AA91,4))&lt;1960,"Tahun cek lagi","OK")))))</f>
        <v>-</v>
      </c>
      <c r="AB91" s="30" t="str">
        <f>IF('Personal MTs'!AB91="","-",IF('Personal MTs'!AB91&gt;6,"Tidak valid",IF('Personal MTs'!AB91&lt;1,"Tidak valid","OK")))</f>
        <v>-</v>
      </c>
      <c r="AC91" s="30" t="str">
        <f>IF('Personal MTs'!AC91="","-",IF('Personal MTs'!AC91&gt;4,"Tidak valid",IF('Personal MTs'!AC91&lt;1,"Tidak valid","OK")))</f>
        <v>-</v>
      </c>
      <c r="AD91" s="30" t="str">
        <f>IF('Personal MTs'!AD91="","-",IF('Personal MTs'!AD91&gt;20000000,"Cek lagi","OK"))</f>
        <v>-</v>
      </c>
      <c r="AE91" s="30" t="str">
        <f>IF('Personal MTs'!AE91="","-",IF('Personal MTs'!AE91&gt;2,"Tidak valid",IF('Personal MTs'!AE91&lt;1,"Tidak valid","OK")))</f>
        <v>-</v>
      </c>
      <c r="AF91" s="30" t="str">
        <f>IF('Personal MTs'!AE91="",IF('Personal MTs'!AF91="","-","Harap dikosongkan"),IF('Personal MTs'!AE91=1,IF('Personal MTs'!AF91="","OK","Harap dikosongkan"),IF('Personal MTs'!AF91="","Wajib Diisi",IF('Personal MTs'!AF91&gt;8,"Tidak valid",IF('Personal MTs'!AF91&lt;1,"Tidak valid","OK")))))</f>
        <v>-</v>
      </c>
      <c r="AG91" s="53" t="str">
        <f>IF('Personal MTs'!AE91=1,IF('Personal MTs'!AG91="","OK","Harap dikosongkan"),IF('Personal MTs'!AF91="",IF('Personal MTs'!AF91="","-","Harap dikosongkan"),IF('Personal MTs'!AF91="",IF('Personal MTs'!AG91="","OK","Harap dikosongkan"),IF('Personal MTs'!AF91&lt;&gt;"",IF('Personal MTs'!AG91="","Wajib Diisi",IF(LEN('Personal MTs'!AG91)&lt;&gt;8,"Tidak valid","OK"))))))</f>
        <v>-</v>
      </c>
      <c r="AH91" s="30" t="str">
        <f>IF('Personal MTs'!AH91="","-",IF('Personal MTs'!AH91&gt;2,"Tidak valid",IF('Personal MTs'!AH91&lt;1,"Tidak valid","OK")))</f>
        <v>-</v>
      </c>
      <c r="AI91" s="30" t="str">
        <f>IF('Personal MTs'!AI91="","-",IF('Personal MTs'!AI91&gt;5,"Tidak valid",IF('Personal MTs'!AI91&lt;1,"Tidak valid","OK")))</f>
        <v>-</v>
      </c>
      <c r="AJ91" s="30" t="str">
        <f>IF('Personal MTs'!AH91="",IF('Personal MTs'!AJ91="","-","Kolom AA Wajib Diisi"),IF('Personal MTs'!AH91=1,IF('Personal MTs'!AJ91="","Wajib Diisi",IF(VALUE('Personal MTs'!AJ91)&gt;0,IF(VALUE('Personal MTs'!AJ91)&lt;34,"OK","Tidak valid"))),IF('Personal MTs'!AH91&gt;1,IF('Personal MTs'!AJ91="","OK","Harap dikosongkan"))))</f>
        <v>-</v>
      </c>
      <c r="AK91" s="30" t="str">
        <f>IF('Personal MTs'!AH91&amp;'Personal MTs'!AJ91&amp;'Personal MTs'!AK91="","-",IF(VALUE('Personal MTs'!AH91&amp;'Personal MTs'!AJ91&amp;'Personal MTs'!AK91)=2,"OK",IF('Personal MTs'!AJ91="",IF(VALUE('Personal MTs'!AK91)&gt;0,"Harap dikosongkan","-"),IF('Personal MTs'!AJ91&lt;&gt;"",IF(VALUE('Personal MTs'!AK91)&gt;0,IF(VALUE('Personal MTs'!AK91)&gt;50,"Cek lagi","OK"),"Wajib Diisi")))))</f>
        <v>-</v>
      </c>
      <c r="AL91" s="30" t="str">
        <f>IF('Personal MTs'!AH91="",IF('Personal MTs'!AL91="","-","Kolom Z Wajib Diisi"),IF('Personal MTs'!AH91=2,IF('Personal MTs'!AL91="","Wajib Diisi",IF(VALUE('Personal MTs'!AL91)&gt;0,IF(VALUE('Personal MTs'!AL91)&lt;9,"OK","Tidak valid"))),IF('Personal MTs'!AH91=1,IF('Personal MTs'!AL91="","OK","Harap dikosongkan"))))</f>
        <v>-</v>
      </c>
      <c r="AM91" s="30" t="str">
        <f>IF('Personal MTs'!AM91="","-",IF('Personal MTs'!AM91&gt;8,"Tidak valid","OK"))</f>
        <v>-</v>
      </c>
      <c r="AN91" s="30" t="str">
        <f>IF('Personal MTs'!AM91="",IF('Personal MTs'!AN91="","-",IF('Personal MTs'!AN91&lt;&gt;"","Kolom AC Wajib Diisi","OK")),IF('Personal MTs'!AM91&lt;&gt;"",IF('Personal MTs'!AN91="","Wajib Diisi",IF(VALUE('Personal MTs'!AN91)&gt;24,"Cek lagi","OK"))))</f>
        <v>-</v>
      </c>
      <c r="AO91" s="30" t="str">
        <f>IF('Personal MTs'!AO91="","-",IF('Personal MTs'!AO91&gt;8,"Tidak valid","OK"))</f>
        <v>-</v>
      </c>
      <c r="AP91" s="53" t="str">
        <f>IF('Personal MTs'!AO91="",IF('Personal MTs'!AP91="","-","Harap dikosongkan"),IF('Personal MTs'!AO91&lt;&gt;"",IF('Personal MTs'!AP91="","Wajib Diisi",IF(LEN('Personal MTs'!AP91)&lt;&gt;8,"Tidak valid","OK"))))</f>
        <v>-</v>
      </c>
      <c r="AQ91" s="30" t="str">
        <f>IF('Personal MTs'!AO91="",IF('Personal MTs'!AQ91="","-","Kolom AG Wajib Diisi"),IF('Personal MTs'!AO91&lt;9,IF('Personal MTs'!AQ91="","Wajib Diisi",IF(VALUE('Personal MTs'!AQ91)&lt;34,IF(VALUE('Personal MTs'!AQ91)&gt;0,"OK","Tidak valid")))))</f>
        <v>-</v>
      </c>
      <c r="AR91" s="30" t="str">
        <f>IF('Personal MTs'!AO91="",IF('Personal MTs'!AR91="","-",IF('Personal MTs'!AR91&lt;&gt;"","Kolom AG Wajib Diisi","OK")),IF('Personal MTs'!AO91&lt;&gt;"",IF('Personal MTs'!AR91="","Wajib Diisi",IF(VALUE('Personal MTs'!AR91)&gt;50,"Cek lagi","OK"))))</f>
        <v>-</v>
      </c>
      <c r="AS91" s="30" t="str">
        <f>IF('Personal MTs'!AS91="","-",IF('Personal MTs'!AS91&gt;1,"Tidak valid",IF('Personal MTs'!AS91&lt;0,"Tidak valid","OK")))</f>
        <v>-</v>
      </c>
      <c r="AT91" s="30" t="str">
        <f>IF('Personal MTs'!AS91="",IF('Personal MTs'!AT91&lt;&gt;"","Harap dikosongkan","-"),IF('Personal MTs'!AS91=0,IF('Personal MTs'!AT91&lt;&gt;"","Harap dikosongkan","OK"),IF('Personal MTs'!AT91="","Wajib Diisi",IF('Personal MTs'!AT91&gt;3,"Tidak valid",IF('Personal MTs'!AT91&lt;1,"Tidak valid","OK")))))</f>
        <v>-</v>
      </c>
      <c r="AU91" s="30" t="str">
        <f>IF('Personal MTs'!AS91="",IF('Personal MTs'!AU91&lt;&gt;"","Harap dikosongkan","-"),IF('Personal MTs'!AT91&lt;&gt;1,IF('Personal MTs'!AU91="","OK","Harap dikosongkan"),IF('Personal MTs'!AU91="","Wajib Diisi",IF('Personal MTs'!AU91&gt;2016,"Cek lagi",IF('Personal MTs'!AU91&lt;2005,"Cek lagi","OK")))))</f>
        <v>-</v>
      </c>
      <c r="AV91" s="30" t="str">
        <f>IF('Personal MTs'!AS91="",IF('Personal MTs'!AV91&lt;&gt;"","Harap dikosongkan","-"),IF('Personal MTs'!AT91&lt;&gt;1,IF('Personal MTs'!AV91="","OK","Harap dikosongkan"),IF('Personal MTs'!AV91="","Wajib Diisi",IF(VALUE('Personal MTs'!AV91)&gt;33,"Tidak valid",IF(VALUE('Personal MTs'!AV91)&lt;1,"Tidak valid","OK")))))</f>
        <v>-</v>
      </c>
      <c r="AW91" s="30" t="str">
        <f>IF('Personal MTs'!AS91="",IF('Personal MTs'!AW91="","-","Harap dikosongkan"),IF('Personal MTs'!AS91=0,IF('Personal MTs'!AW91="","OK","Harap dikosongkan"),IF('Personal MTs'!AT91="",IF('Personal MTs'!AW91="","-","Harap dikosongkan"),IF('Personal MTs'!AT91&lt;&gt;1,IF('Personal MTs'!AW91="","OK","Harap dikosongkan"),IF('Personal MTs'!AW91="","OK",IF(LEN('Personal MTs'!AW91)&lt;12,"Tidak valid",IF(LEN('Personal MTs'!AW91)&gt;14,"Tidak valid","OK")))))))</f>
        <v>-</v>
      </c>
      <c r="AX91" s="31" t="str">
        <f>IF('Personal MTs'!AS91="",IF('Personal MTs'!AX91="","-","Harap dikosongkan"),IF('Personal MTs'!AS91=0,IF('Personal MTs'!AX91="","OK","Harap dikosongkan"),IF('Personal MTs'!AT91="",IF('Personal MTs'!AX91="","-","Harap dikosongkan"),IF('Personal MTs'!AT91&lt;&gt;1,IF('Personal MTs'!AX91="","OK","Harap dikosongkan"),IF('Personal MTs'!AW91="",IF('Personal MTs'!AX91="","OK","Harap dikosongkan"),IF('Personal MTs'!AX91="","Wajib diisi",IF(LEN('Personal MTs'!AX91)&lt;5,"Cek lagi","OK")))))))</f>
        <v>-</v>
      </c>
      <c r="AY91" s="31" t="str">
        <f>IF('Personal MTs'!AS91="",IF('Personal MTs'!AY91="","-","Harap dikosongkan"),IF('Personal MTs'!AS91=0,IF('Personal MTs'!AY91="","OK","Harap dikosongkan"),IF('Personal MTs'!AT91="",IF('Personal MTs'!AY91="","-","Harap dikosongkan"),IF('Personal MTs'!AT91&lt;&gt;1,IF('Personal MTs'!AY91="","OK","Harap dikosongkan"),IF('Personal MTs'!AW91="",IF('Personal MTs'!AY91="","OK","Harap dikosongkan"),IF('Personal MTs'!AY91="","Wajib diisi",IF(VALUE(LEFT('Personal MTs'!AY91,2))&gt;31,"Tanggal tidak valid",IF(VALUE(LEFT(RIGHT('Personal MTs'!AY91,7),2))&gt;12,"Bulan tidak valid",IF(VALUE(RIGHT('Personal MTs'!AY91,4))&gt;2016,"Tahun cek lagi",IF(VALUE(RIGHT('Personal MTs'!AY91,4))&lt;2005,"Tahun cek lagi","OK"))))))))))</f>
        <v>-</v>
      </c>
      <c r="AZ91" s="30" t="str">
        <f>IF('Personal MTs'!AS91="",IF('Personal MTs'!AZ91="","-","Harap dikosongkan"),IF('Personal MTs'!AS91=0,IF('Personal MTs'!AZ91="","OK","Harap dikosongkan"),IF('Personal MTs'!AT91="",IF('Personal MTs'!AZ91="","-","Harap dikosongkan"),IF('Personal MTs'!AT91&lt;&gt;1,IF('Personal MTs'!AZ91="","OK","Harap dikosongkan"),IF('Personal MTs'!AW91="",IF('Personal MTs'!AZ91="","OK","Harap dikosongkan"),IF('Personal MTs'!AW91&lt;&gt;"",IF('Personal MTs'!AZ91="","Wajib diisi",IF('Personal MTs'!AZ91&gt;1,"Tidak valid","OK"))))))))</f>
        <v>-</v>
      </c>
      <c r="BA91" s="30" t="str">
        <f>IF('Personal MTs'!AS91="",IF('Personal MTs'!BA91="","-","Harap dikosongkan"),IF('Personal MTs'!AS91=0,IF('Personal MTs'!BA91="","OK","Harap dikosongkan"),IF('Personal MTs'!AT91="",IF('Personal MTs'!BA91="","-","Harap dikosongkan"),IF('Personal MTs'!AT91&lt;&gt;1,IF('Personal MTs'!BA91="","OK","Harap dikosongkan"),IF('Personal MTs'!AZ91=0,IF('Personal MTs'!BA91="","OK","Harap dikosongkan"),IF('Personal MTs'!AZ91=1,IF('Personal MTs'!BA91="","Wajib diisi",IF('Personal MTs'!AZ91="",IF('Personal MTs'!BA91="","-","Harap dikosongkan"),IF('Personal MTs'!AZ91=0,IF('Personal MTs'!BA91="","OK","Harap dikosongkan"),IF('Personal MTs'!BA91="","Wajib diisi",IF('Personal MTs'!BA91&gt;2016,"Tidak valid",IF('Personal MTs'!BA91&lt;2005,"Tidak valid",IF('Personal MTs'!BA91&gt;'Personal MTs'!BA91,"Cek lagi","OK")))))))))))))</f>
        <v>-</v>
      </c>
      <c r="BB91" s="30" t="str">
        <f>IF('Personal MTs'!AS91="",IF('Personal MTs'!BB91="","-","Harap dikosongkan"),IF('Personal MTs'!AS91=0,IF('Personal MTs'!BB91="","OK","Harap dikosongkan"),IF('Personal MTs'!AT91="",IF('Personal MTs'!BB91="","-","Harap dikosongkan"),IF('Personal MTs'!AT91&lt;&gt;1,IF('Personal MTs'!BB91="","OK","Harap dikosongkan"),IF('Personal MTs'!AZ91=0,IF('Personal MTs'!BB91="","OK","Harap dikosongkan"),IF('Personal MTs'!AZ91=1,IF('Personal MTs'!BB91="","Wajib diisi",IF('Personal MTs'!AZ91="",IF('Personal MTs'!BB91="","-","Harap dikosongkan"),IF('Personal MTs'!AZ91=0,IF('Personal MTs'!BB91="","OK","Harap dikosongkan"),IF('Personal MTs'!BB91="","Wajib diisi",IF('Personal MTs'!BB91&gt;20000000,"Cek lagi",IF('Personal MTs'!BB91&lt;100000,"Cek lagi","OK"))))))))))))</f>
        <v>-</v>
      </c>
      <c r="BC91" s="30" t="str">
        <f>IF('Personal MTs'!BC91="","-",IF('Personal MTs'!BC91&gt;1,"Tidak valid","OK"))</f>
        <v>-</v>
      </c>
      <c r="BD91" s="30" t="str">
        <f>IF('Personal MTs'!BC91="",IF('Personal MTs'!BD91="","-","Harap dikosongkan"),IF('Personal MTs'!BC91=0,IF('Personal MTs'!BD91="","OK","Harap dikosongkan"),IF('Personal MTs'!BD91="","Wajib Diisi",IF('Personal MTs'!BD91&gt;2016,"Tidak valid",IF('Personal MTs'!BD91&lt;2005,"Tidak valid","OK")))))</f>
        <v>-</v>
      </c>
      <c r="BE91" s="30" t="str">
        <f>IF('Personal MTs'!BC91="",IF('Personal MTs'!BE91="","-","Harap dikosongkan"),IF('Personal MTs'!BC91=0,IF('Personal MTs'!BE91="","OK","Harap dikosongkan"),IF('Personal MTs'!BE91="","Wajib Diisi",IF('Personal MTs'!BE91&gt;2000000,"Cek lagi",IF('Personal MTs'!BE91&lt;50000,"Cek lagi","OK")))))</f>
        <v>-</v>
      </c>
      <c r="BF91" s="30" t="str">
        <f>IF('Personal MTs'!BF91="","-",IF('Personal MTs'!BF91&gt;1,"Tidak valid","OK"))</f>
        <v>-</v>
      </c>
      <c r="BG91" s="30" t="str">
        <f>IF('Personal MTs'!BF91="",IF('Personal MTs'!BG91&lt;&gt;"","Harap dikosongkan","-"),IF('Personal MTs'!BF91=0,IF('Personal MTs'!BG91&lt;&gt;"","Harap dikosongkan","OK"),IF('Personal MTs'!BG91="","Wajib Diisi",IF('Personal MTs'!BG91&gt;4,"Tidak valid",IF('Personal MTs'!BG91&lt;1,"Tidak valid","OK")))))</f>
        <v>-</v>
      </c>
      <c r="BH91" s="30" t="str">
        <f>IF('Personal MTs'!BF91="",IF('Personal MTs'!BH91&lt;&gt;"","Harap dikosongkan","-"),IF('Personal MTs'!BF91=0,IF('Personal MTs'!BH91&lt;&gt;"","Harap dikosongkan","OK"),IF('Personal MTs'!BH91="","Wajib Diisi",IF('Personal MTs'!BH91&gt;4,"Tidak valid",IF('Personal MTs'!BH91&lt;1,"Tidak valid","OK")))))</f>
        <v>-</v>
      </c>
      <c r="BI91" s="30" t="str">
        <f>IF('Personal MTs'!BF91="",IF('Personal MTs'!BI91&lt;&gt;"","Harap dikosongkan","-"),IF('Personal MTs'!BF91=0,IF('Personal MTs'!BI91&lt;&gt;"","Harap dikosongkan","OK"),IF('Personal MTs'!BI91="","Wajib Diisi",IF('Personal MTs'!BI91&gt;2015,"Tidak valid",IF('Personal MTs'!BI91&lt;1980,"Tidak valid","OK")))))</f>
        <v>-</v>
      </c>
      <c r="BJ91" s="30" t="str">
        <f>IF('Personal MTs'!BJ91="","-",IF('Personal MTs'!BJ91&gt;1,"Tidak valid","OK"))</f>
        <v>-</v>
      </c>
      <c r="BK91" s="30" t="str">
        <f>IF('Personal MTs'!BJ91="",IF('Personal MTs'!BK91&lt;&gt;"","Kolom BJ harus diisi","-"),IF('Personal MTs'!BJ91=0,IF('Personal MTs'!BK91&lt;&gt;"","Harap dikosongkan","OK"),IF('Personal MTs'!BK91="","Wajib Diisi",IF('Personal MTs'!BK91&gt;2016,"Tidak valid",IF('Personal MTs'!BK91&lt;1980,"Tidak valid","OK")))))</f>
        <v>-</v>
      </c>
      <c r="BL91" s="30" t="str">
        <f>IF('Personal MTs'!BL91="","-",IF('Personal MTs'!BL91&gt;1,"Tidak valid","OK"))</f>
        <v>-</v>
      </c>
      <c r="BM91" s="30" t="str">
        <f>IF('Personal MTs'!BL91="",IF('Personal MTs'!BM91&lt;&gt;"","Kolom BL harus diisi","-"),IF('Personal MTs'!BL91=0,IF('Personal MTs'!BM91&lt;&gt;"","Harap dikosongkan","OK"),IF('Personal MTs'!BM91="","Wajib Diisi",IF('Personal MTs'!BM91&gt;2016,"Tidak valid",IF('Personal MTs'!BM91&lt;1980,"Tidak valid","OK")))))</f>
        <v>-</v>
      </c>
      <c r="BN91" s="30" t="str">
        <f>IF('Personal MTs'!BN91="","-",IF('Personal MTs'!BN91&gt;1,"Tidak valid","OK"))</f>
        <v>-</v>
      </c>
      <c r="BO91" s="30" t="str">
        <f>IF('Personal MTs'!BN91="",IF('Personal MTs'!BO91&lt;&gt;"","Kolom BN harus diisi","-"),IF('Personal MTs'!BN91=0,IF('Personal MTs'!BO91&lt;&gt;"","Harap dikosongkan","OK"),IF('Personal MTs'!BO91="","Wajib Diisi",IF('Personal MTs'!BO91&gt;2016,"Tidak valid",IF('Personal MTs'!BO91&lt;1980,"Tidak valid","OK")))))</f>
        <v>-</v>
      </c>
      <c r="BP91" s="30" t="str">
        <f>IF('Personal MTs'!BP91="","-",IF('Personal MTs'!BP91&gt;1,"Tidak valid","OK"))</f>
        <v>-</v>
      </c>
      <c r="BQ91" s="30" t="str">
        <f>IF('Personal MTs'!BP91="",IF('Personal MTs'!BQ91&lt;&gt;"","Kolom BP harus diisi","-"),IF('Personal MTs'!BP91=0,IF('Personal MTs'!BQ91&lt;&gt;"","Harap dikosongkan","OK"),IF('Personal MTs'!BQ91="","Wajib Diisi",IF('Personal MTs'!BQ91&gt;2016,"Tidak valid",IF('Personal MTs'!BQ91&lt;1980,"Tidak valid","OK")))))</f>
        <v>-</v>
      </c>
      <c r="BR91" s="30" t="str">
        <f>IF('Personal MTs'!BR91="","-",IF('Personal MTs'!BR91&gt;1,"Tidak valid","OK"))</f>
        <v>-</v>
      </c>
      <c r="BS91" s="30" t="str">
        <f>IF('Personal MTs'!BR91="",IF('Personal MTs'!BS91&lt;&gt;"","Kolom BR harus diisi","-"),IF('Personal MTs'!BR91=0,IF('Personal MTs'!BS91&lt;&gt;"","Harap dikosongkan","OK"),IF('Personal MTs'!BS91="","Wajib Diisi",IF('Personal MTs'!BS91&gt;2016,"Tidak valid",IF('Personal MTs'!BS91&lt;1980,"Tidak valid","OK")))))</f>
        <v>-</v>
      </c>
      <c r="BT91" s="30" t="str">
        <f>IF('Personal MTs'!BT91="","-",IF(LEN('Personal MTs'!BT91)&lt;5,"Cek lagi","OK"))</f>
        <v>-</v>
      </c>
      <c r="BU91" s="30" t="str">
        <f>IF('Personal MTs'!BU91="","-",IF(LEN('Personal MTs'!BU91)&lt;4,"Cek lagi","OK"))</f>
        <v>-</v>
      </c>
      <c r="BV91" s="30" t="str">
        <f>IF('Personal MTs'!BV91="","-",IF(LEN('Personal MTs'!BV91)&lt;4,"Cek lagi","OK"))</f>
        <v>-</v>
      </c>
      <c r="BW91" s="30" t="str">
        <f>IF('Personal MTs'!BW91="","-",IF(LEN('Personal MTs'!BW91)&lt;4,"Cek lagi","OK"))</f>
        <v>-</v>
      </c>
      <c r="BX91" s="30" t="str">
        <f>IF('Personal MTs'!BX91="","-",IF(LEN('Personal MTs'!BX91)&lt;4,"Cek lagi","OK"))</f>
        <v>-</v>
      </c>
      <c r="BY91" s="30" t="str">
        <f>IF('Personal MTs'!BY91="","-",IF(LEN('Personal MTs'!BY91)&lt;&gt;5,"Tidak valid","OK"))</f>
        <v>-</v>
      </c>
      <c r="BZ91" s="30" t="str">
        <f>IF('Personal MTs'!BZ91="","-",IF('Personal MTs'!BZ91&gt;5,"Tidak valid",IF('Personal MTs'!BZ91&lt;1,"Tidak valid","OK")))</f>
        <v>-</v>
      </c>
      <c r="CA91" s="30" t="str">
        <f>IF('Personal MTs'!CA91="","-",IF('Personal MTs'!CA91&gt;8,"Tidak valid",IF('Personal MTs'!CA91&lt;1,"Tidak valid","OK")))</f>
        <v>-</v>
      </c>
      <c r="CB91" s="30" t="str">
        <f>IF('Personal MTs'!CB91="","-",IF(LEN('Personal MTs'!CB91)&lt;9,"Cek lagi",IF(LEN('Personal MTs'!CB91)&gt;14,"Cek lagi","OK")))</f>
        <v>-</v>
      </c>
      <c r="CC91" s="103" t="str">
        <f>IF('Personal MTs'!CC91="","-",IF('Personal MTs'!CC91&gt;6,"Tidak valid",IF('Personal MTs'!CC91&lt;1,"Tidak valid","OK")))</f>
        <v>-</v>
      </c>
      <c r="CD91" s="103" t="str">
        <f>IF('Personal MTs'!CD91="","-",IF('Personal MTs'!CD91&gt;6,"Tidak valid",IF('Personal MTs'!CD91&lt;1,"Tidak valid","OK")))</f>
        <v>-</v>
      </c>
      <c r="CE91" s="103" t="str">
        <f>IF('Personal MTs'!S91="","-",IF('Personal MTs'!S91&lt;6,IF('Personal MTs'!CE91="","OK","Cek lagi Kolom S"),IF(AND('Personal MTs'!S91&lt;6,'Personal MTs'!CE91&lt;&gt;""),"Harap Dikosongkan",IF(AND('Personal MTs'!S91&lt;6,'Personal MTs'!CE91=""),"-",IF(AND('Personal MTs'!S91&gt;5,'Personal MTs'!CE91=""),"Wajib Diisi",IF(OR(AND('Personal MTs'!S91&gt;5,'Personal MTs'!CE91&lt;"01"),AND('Personal MTs'!S91&gt;5,'Personal MTs'!CE91&gt;"18")),"Tidak Valid","OK"))))))</f>
        <v>-</v>
      </c>
      <c r="CF91" s="103" t="str">
        <f>IF('Personal MTs'!S91="","-",IF('Personal MTs'!S91&lt;6,IF('Personal MTs'!CF91="","OK","Cek lagi Kolom S"),IF(AND('Personal MTs'!S91&lt;6,'Personal MTs'!CF91&lt;&gt;""),"Harap Dikosongkan",IF(AND('Personal MTs'!S91&lt;6,'Personal MTs'!CF91=""),"-",IF(AND('Personal MTs'!S91&gt;5,'Personal MTs'!CF91=""),"Wajib Diisi","OK")))))</f>
        <v>-</v>
      </c>
      <c r="CG91" s="103" t="str">
        <f>IF('Personal MTs'!S91="","-",IF('Personal MTs'!S91&lt;6,IF('Personal MTs'!CG91="","OK","Cek lagi Kolom S"),IF(AND('Personal MTs'!S91&lt;6,'Personal MTs'!CG91&lt;&gt;""),"Harap Dikosongkan",IF(AND('Personal MTs'!S91&lt;6,'Personal MTs'!CG91=""),"-",IF(AND('Personal MTs'!S91&gt;5,'Personal MTs'!CG91=""),"Wajib Diisi",IF(OR(AND('Personal MTs'!S91&gt;5,'Personal MTs'!CG91&lt;1980),AND('Personal MTs'!S91&gt;5,'Personal MTs'!CG91&gt;2016)),"Cek lagi","OK"))))))</f>
        <v>-</v>
      </c>
      <c r="CH91" s="103" t="str">
        <f>IF('Personal MTs'!S91="","-",IF('Personal MTs'!S91&lt;8,IF('Personal MTs'!CH91="","OK","Cek lagi Kolom S"),IF(AND('Personal MTs'!S91&lt;8,'Personal MTs'!CH91&lt;&gt;""),"Harap Dikosongkan",IF(AND('Personal MTs'!S91&lt;8,'Personal MTs'!CH91=""),"-",IF(AND('Personal MTs'!S91&gt;7,'Personal MTs'!CH91=""),"Wajib Diisi",IF(OR(AND('Personal MTs'!S91&gt;7,'Personal MTs'!CH91&lt;"01"),AND('Personal MTs'!S91&gt;7,'Personal MTs'!CH91&gt;"18")),"Tidak Valid","OK"))))))</f>
        <v>-</v>
      </c>
      <c r="CI91" s="103" t="str">
        <f>IF('Personal MTs'!S91="","-",IF('Personal MTs'!S91&lt;8,IF('Personal MTs'!CI91="","OK","Cek lagi Kolom S"),IF(AND('Personal MTs'!S91&lt;8,'Personal MTs'!CI91&lt;&gt;""),"Harap Dikosongkan",IF(AND('Personal MTs'!S91&lt;8,'Personal MTs'!CI91=""),"-",IF(AND('Personal MTs'!S91&gt;7,'Personal MTs'!CI91=""),"Wajib Diisi","OK")))))</f>
        <v>-</v>
      </c>
      <c r="CJ91" s="103" t="str">
        <f>IF('Personal MTs'!S91="","-",IF('Personal MTs'!S91&lt;8,IF('Personal MTs'!CJ91="","OK","Cek lagi Kolom S"),IF(AND('Personal MTs'!S91&lt;8,'Personal MTs'!CJ91&lt;&gt;""),"Harap Dikosongkan",IF(AND('Personal MTs'!S91&lt;8,'Personal MTs'!CJ91=""),"-",IF(AND('Personal MTs'!S91&gt;7,'Personal MTs'!CJ91=""),"Wajib Diisi",IF(OR(AND('Personal MTs'!S91&gt;7,'Personal MTs'!CJ91&lt;1980),AND('Personal MTs'!S91&gt;7,'Personal MTs'!CJ91&gt;2016)),"Cek lagi","OK"))))))</f>
        <v>-</v>
      </c>
      <c r="CK91" s="103" t="str">
        <f>IF('Personal MTs'!S91="","-",IF('Personal MTs'!S91&lt;9,IF('Personal MTs'!CK91="","OK","Cek lagi Kolom S"),IF(AND('Personal MTs'!S91&lt;9,'Personal MTs'!CK91&lt;&gt;""),"Harap Dikosongkan",IF(AND('Personal MTs'!S91&lt;9,'Personal MTs'!CK91=""),"-",IF(AND('Personal MTs'!S91&gt;8,'Personal MTs'!CK91=""),"Wajib Diisi",IF(OR(AND('Personal MTs'!S91&gt;8,'Personal MTs'!CK91&lt;"01"),AND('Personal MTs'!S91&gt;8,'Personal MTs'!CK91&gt;"18")),"Tidak Valid","OK"))))))</f>
        <v>-</v>
      </c>
      <c r="CL91" s="103" t="str">
        <f>IF('Personal MTs'!S91="","-",IF('Personal MTs'!S91&lt;9,IF('Personal MTs'!CL91="","OK","Cek lagi Kolom S"),IF(AND('Personal MTs'!S91&lt;9,'Personal MTs'!CL91&lt;&gt;""),"Harap Dikosongkan",IF(AND('Personal MTs'!S91&lt;9,'Personal MTs'!CL91=""),"-",IF(AND('Personal MTs'!S91&gt;8,'Personal MTs'!CL91=""),"Wajib Diisi","OK")))))</f>
        <v>-</v>
      </c>
      <c r="CM91" s="103" t="str">
        <f>IF('Personal MTs'!S91="","-",IF('Personal MTs'!S91&lt;9,IF('Personal MTs'!CM91="","OK","Cek lagi Kolom S"),IF(AND('Personal MTs'!S91&lt;9,'Personal MTs'!CM91&lt;&gt;""),"Harap Dikosongkan",IF(AND('Personal MTs'!S91&lt;9,'Personal MTs'!CM91=""),"-",IF(AND('Personal MTs'!S91&gt;8,'Personal MTs'!CM91=""),"Wajib Diisi",IF(OR(AND('Personal MTs'!S91&gt;8,'Personal MTs'!CM91&lt;1980),AND('Personal MTs'!S91&gt;8,'Personal MTs'!CM91&gt;2016)),"Cek lagi","OK"))))))</f>
        <v>-</v>
      </c>
      <c r="CN91" s="103" t="str">
        <f>IF(AND('Personal MTs'!AH91=1,'Personal MTs'!U91=2,'Personal MTs'!AC91=1),IF(AND('Personal MTs'!AH91=1,'Personal MTs'!U91=2,'Personal MTs'!AC91=1,'Personal MTs'!CN91=""),"Wajib Diisi",IF(AND('Personal MTs'!AH91=1,'Personal MTs'!U91=2,'Personal MTs'!AC91=1,'Personal MTs'!CN91&lt;&gt;""),"OK","-")),IF('Personal MTs'!CN91&lt;&gt;"","Harap Dikosongkan","-"))</f>
        <v>-</v>
      </c>
      <c r="CO91" s="103" t="str">
        <f>IF(AND('Personal MTs'!AH91=1,'Personal MTs'!U91=2,'Personal MTs'!AC91=1),IF('Personal MTs'!CO91="","Wajib Diisi",IF(VALUE(RIGHT('Personal MTs'!CO91,4))&gt;2016,"Tahun cek lagi",IF(VALUE(RIGHT('Personal MTs'!CO91,4))&lt;1961,"Tahun cek lagi","OK"))),IF('Personal MTs'!CO91&lt;&gt;"","Harap dikosongkan","-"))</f>
        <v>-</v>
      </c>
      <c r="CP91" s="103" t="str">
        <f>IF(AND('Personal MTs'!AH91=1,'Personal MTs'!U91=2,'Personal MTs'!AC91=1,'Personal MTs'!V91=1),IF(AND('Personal MTs'!AH91=1,'Personal MTs'!U91=2,'Personal MTs'!AC91=1,'Personal MTs'!CP91="",,'Personal MTs'!V91=1),"Wajib Diisi",IF(AND('Personal MTs'!AH91=1,'Personal MTs'!U91=2,'Personal MTs'!AC91=1,'Personal MTs'!CP91&lt;&gt;"",'Personal MTs'!V91=1),"OK","-")),IF('Personal MTs'!CP91&lt;&gt;"","Harap Dikosongkan","-"))</f>
        <v>-</v>
      </c>
      <c r="CQ91" s="103" t="str">
        <f>IF(AND('Personal MTs'!AH91=1,'Personal MTs'!U91=2,'Personal MTs'!AC91=1,'Personal MTs'!V91=1),IF('Personal MTs'!CQ91="","Wajib Diisi",IF(VALUE(RIGHT('Personal MTs'!CQ91,4))&gt;2016,"Tahun cek lagi",IF(VALUE(RIGHT('Personal MTs'!CQ91,4))&lt;2006,"Tahun cek lagi","OK"))),IF('Personal MTs'!CQ91&lt;&gt;"","Harap dikosongkan","-"))</f>
        <v>-</v>
      </c>
      <c r="CR91" s="103" t="str">
        <f>IF(AND('Personal MTs'!AS91="",'Personal MTs'!CR91=""),"-",IF(AND('Personal MTs'!AS91=0,'Personal MTs'!CR91=""),"OK",IF(AND('Personal MTs'!AS91=1,'Personal MTs'!CR91=""),"Wajib Diisi",IF('Personal MTs'!AS91="",IF('Personal MTs'!CR91&lt;&gt;"","Harap dikosongkan","-"),IF('Personal MTs'!AS91&gt;1,IF('Personal MTs'!CR91="","-","Harap dikosongkan"),IF('Personal MTs'!CR91="","-",IF(LEN('Personal MTs'!CR91)&gt;54,"Tidak valid",IF(LEN('Personal MTs'!CR91)&lt;2,"Tidak valid",IF(VALUE('Personal MTs'!CR91)&lt;0,"Cek lagi","OK")))))))))</f>
        <v>-</v>
      </c>
      <c r="CS91" s="103" t="str">
        <f>IF(AND('Personal MTs'!AS91="",'Personal MTs'!CS91=""),"-",IF(AND('Personal MTs'!AS91=0,'Personal MTs'!CS91=""),"OK",IF(AND('Personal MTs'!AS91=1,'Personal MTs'!CS91=""),"Wajib Diisi",IF(OR('Personal MTs'!AS91="",'Personal MTs'!AS91=0),IF('Personal MTs'!CS91&lt;&gt;"","Harap dikosongkan","-"),IF('Personal MTs'!AS91&gt;1,IF('Personal MTs'!CS91="","-","Harap dikosongkan"),IF('Personal MTs'!CS91="","-",IF(('Personal MTs'!CS91)&gt;6,"Tidak Valid",IF(('Personal MTs'!CS91)&lt;1,"Tidak Valid",IF(VALUE('Personal MTs'!CS91)&lt;0,"Cek lagi","OK")))))))))</f>
        <v>-</v>
      </c>
      <c r="CT91" s="103" t="str">
        <f>IF(AND('Personal MTs'!AS91="",'Personal MTs'!CT91=""),"-",IF(AND('Personal MTs'!AS91=0,'Personal MTs'!CT91=""),"OK",IF(AND('Personal MTs'!AT91=1,'Personal MTs'!CT91=""),"Wajib Diisi",IF(AND('Personal MTs'!AT91&gt;1,'Personal MTs'!CT91=""),"OK",IF(AND('Personal MTs'!AT91&lt;&gt;1,'Personal MTs'!CT91&lt;&gt;""),"Harap Dikosongkan",IF(AND('Personal MTs'!AT91=1,'Personal MTs'!CT91&lt;&gt;""),IF(VALUE(RIGHT('Personal MTs'!CT91,4))&gt;2016,"Tahun cek lagi",IF(VALUE(RIGHT('Personal MTs'!CT91,4))&lt;2006,"Tahun cek lagi","OK")),"-"))))))</f>
        <v>-</v>
      </c>
      <c r="CU91" s="103" t="str">
        <f>IF(AND('Personal MTs'!AS91="",'Personal MTs'!CU91=""),"-",IF(AND('Personal MTs'!AS91=0,'Personal MTs'!CU91=""),"OK",IF(AND('Personal MTs'!AT91=1,'Personal MTs'!CU91=""),"Wajib Diisi",IF(AND('Personal MTs'!AT91&gt;1,'Personal MTs'!CT91=""),"OK",IF(AND('Personal MTs'!AT91&lt;&gt;1,'Personal MTs'!CU91&lt;&gt;""),"Harap Dikosongkan",IF(AND('Personal MTs'!AT91=1,'Personal MTs'!CU91&lt;&gt;""),IF(LEN('Personal MTs'!CU91)&gt;54,"Tidak Valid",IF(LEN('Personal MTs'!CU91)&lt;2,"Tidak Valid","OK")),"-"))))))</f>
        <v>-</v>
      </c>
      <c r="CV91" s="103" t="str">
        <f>IF(AND('Personal MTs'!AS91="",'Personal MTs'!CV91=""),"-",IF(AND('Personal MTs'!AS91=0,'Personal MTs'!CV91=""),"OK",IF(AND('Personal MTs'!AT91=1,'Personal MTs'!CV91=""),"Wajib Diisi",IF(AND('Personal MTs'!AT91&gt;1,'Personal MTs'!CV91=""),"OK",IF(AND('Personal MTs'!AT91&lt;&gt;1,'Personal MTs'!CV91&lt;&gt;""),"Harap Dikosongkan",IF(AND('Personal MTs'!AT91=1,'Personal MTs'!CV91&lt;&gt;""),IF(VALUE(RIGHT('Personal MTs'!CV91,4))&gt;2016,"Tahun cek lagi",IF(VALUE(RIGHT('Personal MTs'!CV91,4))&lt;2006,"Tahun cek lagi","OK")),"-"))))))</f>
        <v>-</v>
      </c>
      <c r="CW91" s="103" t="str">
        <f>IF(AND('Personal MTs'!AS91="",'Personal MTs'!CW91=""),"-",IF(AND('Personal MTs'!AS91=0,'Personal MTs'!CW91=""),"OK",IF(AND('Personal MTs'!AS91=1,'Personal MTs'!CW91=""),"Wajib Diisi",IF(AND('Personal MTs'!AS91&lt;&gt;1,'Personal MTs'!CW91&lt;&gt;""),"Harap Dikosongkan",IF(AND('Personal MTs'!AS91=1,'Personal MTs'!CW91&lt;&gt;""),IF(LEN('Personal MTs'!CW91)&gt;3,"Tidak Valid",IF(LEN('Personal MTs'!CW91)&lt;3,"Tidak Valid","OK")),"-")))))</f>
        <v>-</v>
      </c>
      <c r="CX91" s="103" t="str">
        <f>IF(AND('Personal MTs'!AS91="",'Personal MTs'!CX91=""),"-",IF(AND('Personal MTs'!AS91=0,'Personal MTs'!CX91=""),"OK",IF(AND('Personal MTs'!AS91=1,'Personal MTs'!CX91=""),"Wajib Diisi",IF(AND('Personal MTs'!AS91&lt;&gt;1,'Personal MTs'!CX91&lt;&gt;""),"Harap Dikosongkan",IF(AND('Personal MTs'!AS91=1,'Personal MTs'!CX91&lt;&gt;""),"OK","-")))))</f>
        <v>-</v>
      </c>
    </row>
    <row r="92" spans="1:102" s="23" customFormat="1" ht="15" customHeight="1">
      <c r="A92" s="30" t="str">
        <f>IF('Personal MTs'!A92="","-",IF(LEN('Personal MTs'!A92)&lt;&gt;12,"Tidak valid","OK"))</f>
        <v>-</v>
      </c>
      <c r="B92" s="30" t="str">
        <f>IF('Personal MTs'!B92="","-",IF(LEN('Personal MTs'!B92)&lt;&gt;8,"Tidak valid","OK"))</f>
        <v>-</v>
      </c>
      <c r="C92" s="31" t="str">
        <f>IF('Personal MTs'!C92="","-",IF(LEN('Personal MTs'!C92)&lt;5,"Cek lagi","OK"))</f>
        <v>-</v>
      </c>
      <c r="D92" s="30" t="str">
        <f>IF('Personal MTs'!D92="","-",IF('Personal MTs'!D92="MTsN","OK",IF('Personal MTs'!D92="MTsS","OK","Tidak valid")))</f>
        <v>-</v>
      </c>
      <c r="E92" s="30" t="str">
        <f>IF('Personal MTs'!E92="","-",IF(LEN('Personal MTs'!E92)&lt;5,"Cek lagi","OK"))</f>
        <v>-</v>
      </c>
      <c r="F92" s="30" t="str">
        <f>IF('Personal MTs'!F92="","-",IF(LEN('Personal MTs'!F92)&lt;4,"Cek lagi","OK"))</f>
        <v>-</v>
      </c>
      <c r="G92" s="30" t="str">
        <f>IF('Personal MTs'!G92="","-",IF(LEN('Personal MTs'!G92)&lt;4,"Cek lagi","OK"))</f>
        <v>-</v>
      </c>
      <c r="H92" s="30" t="str">
        <f>IF('Personal MTs'!H92="","-",IF(LEN('Personal MTs'!H92)&lt;4,"Cek lagi","OK"))</f>
        <v>-</v>
      </c>
      <c r="I92" s="30" t="str">
        <f>IF('Personal MTs'!I92="","-",IF(LEN('Personal MTs'!I92)&lt;4,"Cek lagi","OK"))</f>
        <v>-</v>
      </c>
      <c r="J92" s="30" t="str">
        <f>IF('Personal MTs'!J92="","-",IF(LEN('Personal MTs'!J92)&lt;&gt;5,"Tidak valid","OK"))</f>
        <v>-</v>
      </c>
      <c r="K92" s="30" t="str">
        <f>IF('Personal MTs'!K92="","-",IF(LEN('Personal MTs'!K92)&lt;&gt;18,"Tidak valid",IF(VALUE('Personal MTs'!K92)&lt;0,"Cek lagi","OK")))</f>
        <v>-</v>
      </c>
      <c r="L92" s="30" t="str">
        <f>IF('Personal MTs'!L92="","-",IF(LEN('Personal MTs'!L92)&lt;&gt;16,"Tidak valid","OK"))</f>
        <v>-</v>
      </c>
      <c r="M92" s="30" t="str">
        <f>IF('Personal MTs'!M92="","-",IF(LEN('Personal MTs'!M92)&lt;4,"Cek lagi","OK"))</f>
        <v>-</v>
      </c>
      <c r="N92" s="30" t="str">
        <f>IF('Personal MTs'!N92="","-",IF(LEN('Personal MTs'!N92)&lt;16,"Tidak valid","OK"))</f>
        <v>-</v>
      </c>
      <c r="O92" s="30" t="str">
        <f>IF('Personal MTs'!O92="","-",IF(LEN('Personal MTs'!O92)&lt;4,"Cek lagi","OK"))</f>
        <v>-</v>
      </c>
      <c r="P92" s="31" t="str">
        <f>IF('Personal MTs'!P92="","-",IF(VALUE(LEFT('Personal MTs'!P92,2))&gt;31,"Tanggal tidak valid",IF(VALUE(LEFT(RIGHT('Personal MTs'!P92,7),2))&gt;12,"Bulan tidak valid",IF(VALUE(RIGHT('Personal MTs'!P92,4))&gt;2000,"Umur terlalu muda",IF(VALUE(RIGHT('Personal MTs'!P92,4))&lt;1945,"Umur terlalu tua","OK")))))</f>
        <v>-</v>
      </c>
      <c r="Q92" s="30" t="str">
        <f>IF('Personal MTs'!Q92="","-",IF('Personal MTs'!Q92="L","OK",IF('Personal MTs'!Q92="P","OK","Tidak valid")))</f>
        <v>-</v>
      </c>
      <c r="R92" s="30" t="str">
        <f>IF('Personal MTs'!R92="","-",IF(LEN('Personal MTs'!R92)&lt;4,"Cek lagi","OK"))</f>
        <v>-</v>
      </c>
      <c r="S92" s="30" t="str">
        <f>IF('Personal MTs'!S92="","-",IF('Personal MTs'!S92&gt;9,"Tidak valid","OK"))</f>
        <v>-</v>
      </c>
      <c r="T92" s="30" t="str">
        <f>IF('Personal MTs'!S92="","-",IF('Personal MTs'!S92&gt;2,IF('Personal MTs'!T92="","Wajib Diisi",IF(VALUE('Personal MTs'!T92)&gt;18,"Tidak valid","OK")),IF('Personal MTs'!S92&lt;3,IF('Personal MTs'!T92="","OK","Harap dikosongkan"))))</f>
        <v>-</v>
      </c>
      <c r="U92" s="30" t="str">
        <f>IF('Personal MTs'!U92="","-",IF('Personal MTs'!U92&gt;2,"Tidak valid",IF('Personal MTs'!U92&lt;1,"Tidak valid","OK")))</f>
        <v>-</v>
      </c>
      <c r="V92" s="30" t="str">
        <f>IF('Personal MTs'!U92="",IF('Personal MTs'!V92="","-","Tidak valid"),IF('Personal MTs'!U92=2,IF('Personal MTs'!V92="","Wajib Diisi",IF(VALUE('Personal MTs'!V92)&gt;1,"Tidak valid","OK")),IF('Personal MTs'!U92=1,IF('Personal MTs'!V92="","OK","Harap dikosongkan"))))</f>
        <v>-</v>
      </c>
      <c r="W92" s="31" t="str">
        <f>IF('Personal MTs'!U92=1,"OK",IF('Personal MTs'!V92="",IF('Personal MTs'!W92&lt;&gt;"","Harap dikosongkan","-"),IF('Personal MTs'!V92=0,IF('Personal MTs'!W92&lt;&gt;"","Harap dikosongkan","OK"),IF('Personal MTs'!W92="","Wajib Diisi",IF(VALUE(LEFT('Personal MTs'!W92,2))&gt;31,"Tanggal tidak valid",IF(VALUE(LEFT(RIGHT('Personal MTs'!W92,7),2))&gt;12,"Bulan tidak valid",IF(VALUE(RIGHT('Personal MTs'!W92,4))&gt;2016,"Tahun cek lagi",IF(VALUE(RIGHT('Personal MTs'!W92,4))&lt;1990,"Tahun cek lagi","OK"))))))))</f>
        <v>-</v>
      </c>
      <c r="X92" s="30" t="str">
        <f>IF('Personal MTs'!U92="","-",IF('Personal MTs'!U92=1,IF('Personal MTs'!X92="","Wajib Diisi",IF(VALUE(LEFT('Personal MTs'!X92,2))&gt;14,"Tidak valid","OK")),IF('Personal MTs'!U92=2,(IF('Personal MTs'!V92&lt;1,IF('Personal MTs'!X92="","OK","Harap dikosongkan"),IF('Personal MTs'!X92="","Wajib Diisi",IF(VALUE(LEFT('Personal MTs'!X92,2))&gt;14,"Tidak valid","OK")))))))</f>
        <v>-</v>
      </c>
      <c r="Y92" s="31" t="str">
        <f>IF('Personal MTs'!U92="","-",IF('Personal MTs'!U92=2,"OK",IF('Personal MTs'!U92=1,IF('Personal MTs'!Y92="","Wajib Diisi",IF('Personal MTs'!Y92="","-",IF(VALUE(LEFT('Personal MTs'!Y92,2))&gt;31,"Tanggal tidak valid",IF(VALUE(LEFT(RIGHT('Personal MTs'!Y92,7),2))&gt;12,"Bulan tidak valid",IF(VALUE(RIGHT('Personal MTs'!Y92,4))&gt;2016,"Tahun cek lagi",IF(VALUE(RIGHT('Personal MTs'!Y92,4))&lt;1960,"Tahun cek lagi","OK")))))))))</f>
        <v>-</v>
      </c>
      <c r="Z92" s="31" t="str">
        <f>IF('Personal MTs'!Z92="","-",IF(VALUE(LEFT('Personal MTs'!Z92,2))&gt;31,"Tanggal tidak valid",IF(VALUE(LEFT(RIGHT('Personal MTs'!Z92,7),2))&gt;12,"Bulan tidak valid",IF(VALUE(RIGHT('Personal MTs'!Z92,4))&gt;2016,"Tahun cek lagi",IF(VALUE(RIGHT('Personal MTs'!Z92,4))&lt;1960,"Tahun cek lagi","OK")))))</f>
        <v>-</v>
      </c>
      <c r="AA92" s="31" t="str">
        <f>IF('Personal MTs'!AA92="","-",IF(VALUE(LEFT('Personal MTs'!AA92,2))&gt;31,"Tanggal tidak valid",IF(VALUE(LEFT(RIGHT('Personal MTs'!AA92,7),2))&gt;12,"Bulan tidak valid",IF(VALUE(RIGHT('Personal MTs'!AA92,4))&gt;2016,"Tahun cek lagi",IF(VALUE(RIGHT('Personal MTs'!AA92,4))&lt;1960,"Tahun cek lagi","OK")))))</f>
        <v>-</v>
      </c>
      <c r="AB92" s="30" t="str">
        <f>IF('Personal MTs'!AB92="","-",IF('Personal MTs'!AB92&gt;6,"Tidak valid",IF('Personal MTs'!AB92&lt;1,"Tidak valid","OK")))</f>
        <v>-</v>
      </c>
      <c r="AC92" s="30" t="str">
        <f>IF('Personal MTs'!AC92="","-",IF('Personal MTs'!AC92&gt;4,"Tidak valid",IF('Personal MTs'!AC92&lt;1,"Tidak valid","OK")))</f>
        <v>-</v>
      </c>
      <c r="AD92" s="30" t="str">
        <f>IF('Personal MTs'!AD92="","-",IF('Personal MTs'!AD92&gt;20000000,"Cek lagi","OK"))</f>
        <v>-</v>
      </c>
      <c r="AE92" s="30" t="str">
        <f>IF('Personal MTs'!AE92="","-",IF('Personal MTs'!AE92&gt;2,"Tidak valid",IF('Personal MTs'!AE92&lt;1,"Tidak valid","OK")))</f>
        <v>-</v>
      </c>
      <c r="AF92" s="30" t="str">
        <f>IF('Personal MTs'!AE92="",IF('Personal MTs'!AF92="","-","Harap dikosongkan"),IF('Personal MTs'!AE92=1,IF('Personal MTs'!AF92="","OK","Harap dikosongkan"),IF('Personal MTs'!AF92="","Wajib Diisi",IF('Personal MTs'!AF92&gt;8,"Tidak valid",IF('Personal MTs'!AF92&lt;1,"Tidak valid","OK")))))</f>
        <v>-</v>
      </c>
      <c r="AG92" s="53" t="str">
        <f>IF('Personal MTs'!AE92=1,IF('Personal MTs'!AG92="","OK","Harap dikosongkan"),IF('Personal MTs'!AF92="",IF('Personal MTs'!AF92="","-","Harap dikosongkan"),IF('Personal MTs'!AF92="",IF('Personal MTs'!AG92="","OK","Harap dikosongkan"),IF('Personal MTs'!AF92&lt;&gt;"",IF('Personal MTs'!AG92="","Wajib Diisi",IF(LEN('Personal MTs'!AG92)&lt;&gt;8,"Tidak valid","OK"))))))</f>
        <v>-</v>
      </c>
      <c r="AH92" s="30" t="str">
        <f>IF('Personal MTs'!AH92="","-",IF('Personal MTs'!AH92&gt;2,"Tidak valid",IF('Personal MTs'!AH92&lt;1,"Tidak valid","OK")))</f>
        <v>-</v>
      </c>
      <c r="AI92" s="30" t="str">
        <f>IF('Personal MTs'!AI92="","-",IF('Personal MTs'!AI92&gt;5,"Tidak valid",IF('Personal MTs'!AI92&lt;1,"Tidak valid","OK")))</f>
        <v>-</v>
      </c>
      <c r="AJ92" s="30" t="str">
        <f>IF('Personal MTs'!AH92="",IF('Personal MTs'!AJ92="","-","Kolom AA Wajib Diisi"),IF('Personal MTs'!AH92=1,IF('Personal MTs'!AJ92="","Wajib Diisi",IF(VALUE('Personal MTs'!AJ92)&gt;0,IF(VALUE('Personal MTs'!AJ92)&lt;34,"OK","Tidak valid"))),IF('Personal MTs'!AH92&gt;1,IF('Personal MTs'!AJ92="","OK","Harap dikosongkan"))))</f>
        <v>-</v>
      </c>
      <c r="AK92" s="30" t="str">
        <f>IF('Personal MTs'!AH92&amp;'Personal MTs'!AJ92&amp;'Personal MTs'!AK92="","-",IF(VALUE('Personal MTs'!AH92&amp;'Personal MTs'!AJ92&amp;'Personal MTs'!AK92)=2,"OK",IF('Personal MTs'!AJ92="",IF(VALUE('Personal MTs'!AK92)&gt;0,"Harap dikosongkan","-"),IF('Personal MTs'!AJ92&lt;&gt;"",IF(VALUE('Personal MTs'!AK92)&gt;0,IF(VALUE('Personal MTs'!AK92)&gt;50,"Cek lagi","OK"),"Wajib Diisi")))))</f>
        <v>-</v>
      </c>
      <c r="AL92" s="30" t="str">
        <f>IF('Personal MTs'!AH92="",IF('Personal MTs'!AL92="","-","Kolom Z Wajib Diisi"),IF('Personal MTs'!AH92=2,IF('Personal MTs'!AL92="","Wajib Diisi",IF(VALUE('Personal MTs'!AL92)&gt;0,IF(VALUE('Personal MTs'!AL92)&lt;9,"OK","Tidak valid"))),IF('Personal MTs'!AH92=1,IF('Personal MTs'!AL92="","OK","Harap dikosongkan"))))</f>
        <v>-</v>
      </c>
      <c r="AM92" s="30" t="str">
        <f>IF('Personal MTs'!AM92="","-",IF('Personal MTs'!AM92&gt;8,"Tidak valid","OK"))</f>
        <v>-</v>
      </c>
      <c r="AN92" s="30" t="str">
        <f>IF('Personal MTs'!AM92="",IF('Personal MTs'!AN92="","-",IF('Personal MTs'!AN92&lt;&gt;"","Kolom AC Wajib Diisi","OK")),IF('Personal MTs'!AM92&lt;&gt;"",IF('Personal MTs'!AN92="","Wajib Diisi",IF(VALUE('Personal MTs'!AN92)&gt;24,"Cek lagi","OK"))))</f>
        <v>-</v>
      </c>
      <c r="AO92" s="30" t="str">
        <f>IF('Personal MTs'!AO92="","-",IF('Personal MTs'!AO92&gt;8,"Tidak valid","OK"))</f>
        <v>-</v>
      </c>
      <c r="AP92" s="53" t="str">
        <f>IF('Personal MTs'!AO92="",IF('Personal MTs'!AP92="","-","Harap dikosongkan"),IF('Personal MTs'!AO92&lt;&gt;"",IF('Personal MTs'!AP92="","Wajib Diisi",IF(LEN('Personal MTs'!AP92)&lt;&gt;8,"Tidak valid","OK"))))</f>
        <v>-</v>
      </c>
      <c r="AQ92" s="30" t="str">
        <f>IF('Personal MTs'!AO92="",IF('Personal MTs'!AQ92="","-","Kolom AG Wajib Diisi"),IF('Personal MTs'!AO92&lt;9,IF('Personal MTs'!AQ92="","Wajib Diisi",IF(VALUE('Personal MTs'!AQ92)&lt;34,IF(VALUE('Personal MTs'!AQ92)&gt;0,"OK","Tidak valid")))))</f>
        <v>-</v>
      </c>
      <c r="AR92" s="30" t="str">
        <f>IF('Personal MTs'!AO92="",IF('Personal MTs'!AR92="","-",IF('Personal MTs'!AR92&lt;&gt;"","Kolom AG Wajib Diisi","OK")),IF('Personal MTs'!AO92&lt;&gt;"",IF('Personal MTs'!AR92="","Wajib Diisi",IF(VALUE('Personal MTs'!AR92)&gt;50,"Cek lagi","OK"))))</f>
        <v>-</v>
      </c>
      <c r="AS92" s="30" t="str">
        <f>IF('Personal MTs'!AS92="","-",IF('Personal MTs'!AS92&gt;1,"Tidak valid",IF('Personal MTs'!AS92&lt;0,"Tidak valid","OK")))</f>
        <v>-</v>
      </c>
      <c r="AT92" s="30" t="str">
        <f>IF('Personal MTs'!AS92="",IF('Personal MTs'!AT92&lt;&gt;"","Harap dikosongkan","-"),IF('Personal MTs'!AS92=0,IF('Personal MTs'!AT92&lt;&gt;"","Harap dikosongkan","OK"),IF('Personal MTs'!AT92="","Wajib Diisi",IF('Personal MTs'!AT92&gt;3,"Tidak valid",IF('Personal MTs'!AT92&lt;1,"Tidak valid","OK")))))</f>
        <v>-</v>
      </c>
      <c r="AU92" s="30" t="str">
        <f>IF('Personal MTs'!AS92="",IF('Personal MTs'!AU92&lt;&gt;"","Harap dikosongkan","-"),IF('Personal MTs'!AT92&lt;&gt;1,IF('Personal MTs'!AU92="","OK","Harap dikosongkan"),IF('Personal MTs'!AU92="","Wajib Diisi",IF('Personal MTs'!AU92&gt;2016,"Cek lagi",IF('Personal MTs'!AU92&lt;2005,"Cek lagi","OK")))))</f>
        <v>-</v>
      </c>
      <c r="AV92" s="30" t="str">
        <f>IF('Personal MTs'!AS92="",IF('Personal MTs'!AV92&lt;&gt;"","Harap dikosongkan","-"),IF('Personal MTs'!AT92&lt;&gt;1,IF('Personal MTs'!AV92="","OK","Harap dikosongkan"),IF('Personal MTs'!AV92="","Wajib Diisi",IF(VALUE('Personal MTs'!AV92)&gt;33,"Tidak valid",IF(VALUE('Personal MTs'!AV92)&lt;1,"Tidak valid","OK")))))</f>
        <v>-</v>
      </c>
      <c r="AW92" s="30" t="str">
        <f>IF('Personal MTs'!AS92="",IF('Personal MTs'!AW92="","-","Harap dikosongkan"),IF('Personal MTs'!AS92=0,IF('Personal MTs'!AW92="","OK","Harap dikosongkan"),IF('Personal MTs'!AT92="",IF('Personal MTs'!AW92="","-","Harap dikosongkan"),IF('Personal MTs'!AT92&lt;&gt;1,IF('Personal MTs'!AW92="","OK","Harap dikosongkan"),IF('Personal MTs'!AW92="","OK",IF(LEN('Personal MTs'!AW92)&lt;12,"Tidak valid",IF(LEN('Personal MTs'!AW92)&gt;14,"Tidak valid","OK")))))))</f>
        <v>-</v>
      </c>
      <c r="AX92" s="31" t="str">
        <f>IF('Personal MTs'!AS92="",IF('Personal MTs'!AX92="","-","Harap dikosongkan"),IF('Personal MTs'!AS92=0,IF('Personal MTs'!AX92="","OK","Harap dikosongkan"),IF('Personal MTs'!AT92="",IF('Personal MTs'!AX92="","-","Harap dikosongkan"),IF('Personal MTs'!AT92&lt;&gt;1,IF('Personal MTs'!AX92="","OK","Harap dikosongkan"),IF('Personal MTs'!AW92="",IF('Personal MTs'!AX92="","OK","Harap dikosongkan"),IF('Personal MTs'!AX92="","Wajib diisi",IF(LEN('Personal MTs'!AX92)&lt;5,"Cek lagi","OK")))))))</f>
        <v>-</v>
      </c>
      <c r="AY92" s="31" t="str">
        <f>IF('Personal MTs'!AS92="",IF('Personal MTs'!AY92="","-","Harap dikosongkan"),IF('Personal MTs'!AS92=0,IF('Personal MTs'!AY92="","OK","Harap dikosongkan"),IF('Personal MTs'!AT92="",IF('Personal MTs'!AY92="","-","Harap dikosongkan"),IF('Personal MTs'!AT92&lt;&gt;1,IF('Personal MTs'!AY92="","OK","Harap dikosongkan"),IF('Personal MTs'!AW92="",IF('Personal MTs'!AY92="","OK","Harap dikosongkan"),IF('Personal MTs'!AY92="","Wajib diisi",IF(VALUE(LEFT('Personal MTs'!AY92,2))&gt;31,"Tanggal tidak valid",IF(VALUE(LEFT(RIGHT('Personal MTs'!AY92,7),2))&gt;12,"Bulan tidak valid",IF(VALUE(RIGHT('Personal MTs'!AY92,4))&gt;2016,"Tahun cek lagi",IF(VALUE(RIGHT('Personal MTs'!AY92,4))&lt;2005,"Tahun cek lagi","OK"))))))))))</f>
        <v>-</v>
      </c>
      <c r="AZ92" s="30" t="str">
        <f>IF('Personal MTs'!AS92="",IF('Personal MTs'!AZ92="","-","Harap dikosongkan"),IF('Personal MTs'!AS92=0,IF('Personal MTs'!AZ92="","OK","Harap dikosongkan"),IF('Personal MTs'!AT92="",IF('Personal MTs'!AZ92="","-","Harap dikosongkan"),IF('Personal MTs'!AT92&lt;&gt;1,IF('Personal MTs'!AZ92="","OK","Harap dikosongkan"),IF('Personal MTs'!AW92="",IF('Personal MTs'!AZ92="","OK","Harap dikosongkan"),IF('Personal MTs'!AW92&lt;&gt;"",IF('Personal MTs'!AZ92="","Wajib diisi",IF('Personal MTs'!AZ92&gt;1,"Tidak valid","OK"))))))))</f>
        <v>-</v>
      </c>
      <c r="BA92" s="30" t="str">
        <f>IF('Personal MTs'!AS92="",IF('Personal MTs'!BA92="","-","Harap dikosongkan"),IF('Personal MTs'!AS92=0,IF('Personal MTs'!BA92="","OK","Harap dikosongkan"),IF('Personal MTs'!AT92="",IF('Personal MTs'!BA92="","-","Harap dikosongkan"),IF('Personal MTs'!AT92&lt;&gt;1,IF('Personal MTs'!BA92="","OK","Harap dikosongkan"),IF('Personal MTs'!AZ92=0,IF('Personal MTs'!BA92="","OK","Harap dikosongkan"),IF('Personal MTs'!AZ92=1,IF('Personal MTs'!BA92="","Wajib diisi",IF('Personal MTs'!AZ92="",IF('Personal MTs'!BA92="","-","Harap dikosongkan"),IF('Personal MTs'!AZ92=0,IF('Personal MTs'!BA92="","OK","Harap dikosongkan"),IF('Personal MTs'!BA92="","Wajib diisi",IF('Personal MTs'!BA92&gt;2016,"Tidak valid",IF('Personal MTs'!BA92&lt;2005,"Tidak valid",IF('Personal MTs'!BA92&gt;'Personal MTs'!BA92,"Cek lagi","OK")))))))))))))</f>
        <v>-</v>
      </c>
      <c r="BB92" s="30" t="str">
        <f>IF('Personal MTs'!AS92="",IF('Personal MTs'!BB92="","-","Harap dikosongkan"),IF('Personal MTs'!AS92=0,IF('Personal MTs'!BB92="","OK","Harap dikosongkan"),IF('Personal MTs'!AT92="",IF('Personal MTs'!BB92="","-","Harap dikosongkan"),IF('Personal MTs'!AT92&lt;&gt;1,IF('Personal MTs'!BB92="","OK","Harap dikosongkan"),IF('Personal MTs'!AZ92=0,IF('Personal MTs'!BB92="","OK","Harap dikosongkan"),IF('Personal MTs'!AZ92=1,IF('Personal MTs'!BB92="","Wajib diisi",IF('Personal MTs'!AZ92="",IF('Personal MTs'!BB92="","-","Harap dikosongkan"),IF('Personal MTs'!AZ92=0,IF('Personal MTs'!BB92="","OK","Harap dikosongkan"),IF('Personal MTs'!BB92="","Wajib diisi",IF('Personal MTs'!BB92&gt;20000000,"Cek lagi",IF('Personal MTs'!BB92&lt;100000,"Cek lagi","OK"))))))))))))</f>
        <v>-</v>
      </c>
      <c r="BC92" s="30" t="str">
        <f>IF('Personal MTs'!BC92="","-",IF('Personal MTs'!BC92&gt;1,"Tidak valid","OK"))</f>
        <v>-</v>
      </c>
      <c r="BD92" s="30" t="str">
        <f>IF('Personal MTs'!BC92="",IF('Personal MTs'!BD92="","-","Harap dikosongkan"),IF('Personal MTs'!BC92=0,IF('Personal MTs'!BD92="","OK","Harap dikosongkan"),IF('Personal MTs'!BD92="","Wajib Diisi",IF('Personal MTs'!BD92&gt;2016,"Tidak valid",IF('Personal MTs'!BD92&lt;2005,"Tidak valid","OK")))))</f>
        <v>-</v>
      </c>
      <c r="BE92" s="30" t="str">
        <f>IF('Personal MTs'!BC92="",IF('Personal MTs'!BE92="","-","Harap dikosongkan"),IF('Personal MTs'!BC92=0,IF('Personal MTs'!BE92="","OK","Harap dikosongkan"),IF('Personal MTs'!BE92="","Wajib Diisi",IF('Personal MTs'!BE92&gt;2000000,"Cek lagi",IF('Personal MTs'!BE92&lt;50000,"Cek lagi","OK")))))</f>
        <v>-</v>
      </c>
      <c r="BF92" s="30" t="str">
        <f>IF('Personal MTs'!BF92="","-",IF('Personal MTs'!BF92&gt;1,"Tidak valid","OK"))</f>
        <v>-</v>
      </c>
      <c r="BG92" s="30" t="str">
        <f>IF('Personal MTs'!BF92="",IF('Personal MTs'!BG92&lt;&gt;"","Harap dikosongkan","-"),IF('Personal MTs'!BF92=0,IF('Personal MTs'!BG92&lt;&gt;"","Harap dikosongkan","OK"),IF('Personal MTs'!BG92="","Wajib Diisi",IF('Personal MTs'!BG92&gt;4,"Tidak valid",IF('Personal MTs'!BG92&lt;1,"Tidak valid","OK")))))</f>
        <v>-</v>
      </c>
      <c r="BH92" s="30" t="str">
        <f>IF('Personal MTs'!BF92="",IF('Personal MTs'!BH92&lt;&gt;"","Harap dikosongkan","-"),IF('Personal MTs'!BF92=0,IF('Personal MTs'!BH92&lt;&gt;"","Harap dikosongkan","OK"),IF('Personal MTs'!BH92="","Wajib Diisi",IF('Personal MTs'!BH92&gt;4,"Tidak valid",IF('Personal MTs'!BH92&lt;1,"Tidak valid","OK")))))</f>
        <v>-</v>
      </c>
      <c r="BI92" s="30" t="str">
        <f>IF('Personal MTs'!BF92="",IF('Personal MTs'!BI92&lt;&gt;"","Harap dikosongkan","-"),IF('Personal MTs'!BF92=0,IF('Personal MTs'!BI92&lt;&gt;"","Harap dikosongkan","OK"),IF('Personal MTs'!BI92="","Wajib Diisi",IF('Personal MTs'!BI92&gt;2015,"Tidak valid",IF('Personal MTs'!BI92&lt;1980,"Tidak valid","OK")))))</f>
        <v>-</v>
      </c>
      <c r="BJ92" s="30" t="str">
        <f>IF('Personal MTs'!BJ92="","-",IF('Personal MTs'!BJ92&gt;1,"Tidak valid","OK"))</f>
        <v>-</v>
      </c>
      <c r="BK92" s="30" t="str">
        <f>IF('Personal MTs'!BJ92="",IF('Personal MTs'!BK92&lt;&gt;"","Kolom BJ harus diisi","-"),IF('Personal MTs'!BJ92=0,IF('Personal MTs'!BK92&lt;&gt;"","Harap dikosongkan","OK"),IF('Personal MTs'!BK92="","Wajib Diisi",IF('Personal MTs'!BK92&gt;2016,"Tidak valid",IF('Personal MTs'!BK92&lt;1980,"Tidak valid","OK")))))</f>
        <v>-</v>
      </c>
      <c r="BL92" s="30" t="str">
        <f>IF('Personal MTs'!BL92="","-",IF('Personal MTs'!BL92&gt;1,"Tidak valid","OK"))</f>
        <v>-</v>
      </c>
      <c r="BM92" s="30" t="str">
        <f>IF('Personal MTs'!BL92="",IF('Personal MTs'!BM92&lt;&gt;"","Kolom BL harus diisi","-"),IF('Personal MTs'!BL92=0,IF('Personal MTs'!BM92&lt;&gt;"","Harap dikosongkan","OK"),IF('Personal MTs'!BM92="","Wajib Diisi",IF('Personal MTs'!BM92&gt;2016,"Tidak valid",IF('Personal MTs'!BM92&lt;1980,"Tidak valid","OK")))))</f>
        <v>-</v>
      </c>
      <c r="BN92" s="30" t="str">
        <f>IF('Personal MTs'!BN92="","-",IF('Personal MTs'!BN92&gt;1,"Tidak valid","OK"))</f>
        <v>-</v>
      </c>
      <c r="BO92" s="30" t="str">
        <f>IF('Personal MTs'!BN92="",IF('Personal MTs'!BO92&lt;&gt;"","Kolom BN harus diisi","-"),IF('Personal MTs'!BN92=0,IF('Personal MTs'!BO92&lt;&gt;"","Harap dikosongkan","OK"),IF('Personal MTs'!BO92="","Wajib Diisi",IF('Personal MTs'!BO92&gt;2016,"Tidak valid",IF('Personal MTs'!BO92&lt;1980,"Tidak valid","OK")))))</f>
        <v>-</v>
      </c>
      <c r="BP92" s="30" t="str">
        <f>IF('Personal MTs'!BP92="","-",IF('Personal MTs'!BP92&gt;1,"Tidak valid","OK"))</f>
        <v>-</v>
      </c>
      <c r="BQ92" s="30" t="str">
        <f>IF('Personal MTs'!BP92="",IF('Personal MTs'!BQ92&lt;&gt;"","Kolom BP harus diisi","-"),IF('Personal MTs'!BP92=0,IF('Personal MTs'!BQ92&lt;&gt;"","Harap dikosongkan","OK"),IF('Personal MTs'!BQ92="","Wajib Diisi",IF('Personal MTs'!BQ92&gt;2016,"Tidak valid",IF('Personal MTs'!BQ92&lt;1980,"Tidak valid","OK")))))</f>
        <v>-</v>
      </c>
      <c r="BR92" s="30" t="str">
        <f>IF('Personal MTs'!BR92="","-",IF('Personal MTs'!BR92&gt;1,"Tidak valid","OK"))</f>
        <v>-</v>
      </c>
      <c r="BS92" s="30" t="str">
        <f>IF('Personal MTs'!BR92="",IF('Personal MTs'!BS92&lt;&gt;"","Kolom BR harus diisi","-"),IF('Personal MTs'!BR92=0,IF('Personal MTs'!BS92&lt;&gt;"","Harap dikosongkan","OK"),IF('Personal MTs'!BS92="","Wajib Diisi",IF('Personal MTs'!BS92&gt;2016,"Tidak valid",IF('Personal MTs'!BS92&lt;1980,"Tidak valid","OK")))))</f>
        <v>-</v>
      </c>
      <c r="BT92" s="30" t="str">
        <f>IF('Personal MTs'!BT92="","-",IF(LEN('Personal MTs'!BT92)&lt;5,"Cek lagi","OK"))</f>
        <v>-</v>
      </c>
      <c r="BU92" s="30" t="str">
        <f>IF('Personal MTs'!BU92="","-",IF(LEN('Personal MTs'!BU92)&lt;4,"Cek lagi","OK"))</f>
        <v>-</v>
      </c>
      <c r="BV92" s="30" t="str">
        <f>IF('Personal MTs'!BV92="","-",IF(LEN('Personal MTs'!BV92)&lt;4,"Cek lagi","OK"))</f>
        <v>-</v>
      </c>
      <c r="BW92" s="30" t="str">
        <f>IF('Personal MTs'!BW92="","-",IF(LEN('Personal MTs'!BW92)&lt;4,"Cek lagi","OK"))</f>
        <v>-</v>
      </c>
      <c r="BX92" s="30" t="str">
        <f>IF('Personal MTs'!BX92="","-",IF(LEN('Personal MTs'!BX92)&lt;4,"Cek lagi","OK"))</f>
        <v>-</v>
      </c>
      <c r="BY92" s="30" t="str">
        <f>IF('Personal MTs'!BY92="","-",IF(LEN('Personal MTs'!BY92)&lt;&gt;5,"Tidak valid","OK"))</f>
        <v>-</v>
      </c>
      <c r="BZ92" s="30" t="str">
        <f>IF('Personal MTs'!BZ92="","-",IF('Personal MTs'!BZ92&gt;5,"Tidak valid",IF('Personal MTs'!BZ92&lt;1,"Tidak valid","OK")))</f>
        <v>-</v>
      </c>
      <c r="CA92" s="30" t="str">
        <f>IF('Personal MTs'!CA92="","-",IF('Personal MTs'!CA92&gt;8,"Tidak valid",IF('Personal MTs'!CA92&lt;1,"Tidak valid","OK")))</f>
        <v>-</v>
      </c>
      <c r="CB92" s="30" t="str">
        <f>IF('Personal MTs'!CB92="","-",IF(LEN('Personal MTs'!CB92)&lt;9,"Cek lagi",IF(LEN('Personal MTs'!CB92)&gt;14,"Cek lagi","OK")))</f>
        <v>-</v>
      </c>
      <c r="CC92" s="103" t="str">
        <f>IF('Personal MTs'!CC92="","-",IF('Personal MTs'!CC92&gt;6,"Tidak valid",IF('Personal MTs'!CC92&lt;1,"Tidak valid","OK")))</f>
        <v>-</v>
      </c>
      <c r="CD92" s="103" t="str">
        <f>IF('Personal MTs'!CD92="","-",IF('Personal MTs'!CD92&gt;6,"Tidak valid",IF('Personal MTs'!CD92&lt;1,"Tidak valid","OK")))</f>
        <v>-</v>
      </c>
      <c r="CE92" s="103" t="str">
        <f>IF('Personal MTs'!S92="","-",IF('Personal MTs'!S92&lt;6,IF('Personal MTs'!CE92="","OK","Cek lagi Kolom S"),IF(AND('Personal MTs'!S92&lt;6,'Personal MTs'!CE92&lt;&gt;""),"Harap Dikosongkan",IF(AND('Personal MTs'!S92&lt;6,'Personal MTs'!CE92=""),"-",IF(AND('Personal MTs'!S92&gt;5,'Personal MTs'!CE92=""),"Wajib Diisi",IF(OR(AND('Personal MTs'!S92&gt;5,'Personal MTs'!CE92&lt;"01"),AND('Personal MTs'!S92&gt;5,'Personal MTs'!CE92&gt;"18")),"Tidak Valid","OK"))))))</f>
        <v>-</v>
      </c>
      <c r="CF92" s="103" t="str">
        <f>IF('Personal MTs'!S92="","-",IF('Personal MTs'!S92&lt;6,IF('Personal MTs'!CF92="","OK","Cek lagi Kolom S"),IF(AND('Personal MTs'!S92&lt;6,'Personal MTs'!CF92&lt;&gt;""),"Harap Dikosongkan",IF(AND('Personal MTs'!S92&lt;6,'Personal MTs'!CF92=""),"-",IF(AND('Personal MTs'!S92&gt;5,'Personal MTs'!CF92=""),"Wajib Diisi","OK")))))</f>
        <v>-</v>
      </c>
      <c r="CG92" s="103" t="str">
        <f>IF('Personal MTs'!S92="","-",IF('Personal MTs'!S92&lt;6,IF('Personal MTs'!CG92="","OK","Cek lagi Kolom S"),IF(AND('Personal MTs'!S92&lt;6,'Personal MTs'!CG92&lt;&gt;""),"Harap Dikosongkan",IF(AND('Personal MTs'!S92&lt;6,'Personal MTs'!CG92=""),"-",IF(AND('Personal MTs'!S92&gt;5,'Personal MTs'!CG92=""),"Wajib Diisi",IF(OR(AND('Personal MTs'!S92&gt;5,'Personal MTs'!CG92&lt;1980),AND('Personal MTs'!S92&gt;5,'Personal MTs'!CG92&gt;2016)),"Cek lagi","OK"))))))</f>
        <v>-</v>
      </c>
      <c r="CH92" s="103" t="str">
        <f>IF('Personal MTs'!S92="","-",IF('Personal MTs'!S92&lt;8,IF('Personal MTs'!CH92="","OK","Cek lagi Kolom S"),IF(AND('Personal MTs'!S92&lt;8,'Personal MTs'!CH92&lt;&gt;""),"Harap Dikosongkan",IF(AND('Personal MTs'!S92&lt;8,'Personal MTs'!CH92=""),"-",IF(AND('Personal MTs'!S92&gt;7,'Personal MTs'!CH92=""),"Wajib Diisi",IF(OR(AND('Personal MTs'!S92&gt;7,'Personal MTs'!CH92&lt;"01"),AND('Personal MTs'!S92&gt;7,'Personal MTs'!CH92&gt;"18")),"Tidak Valid","OK"))))))</f>
        <v>-</v>
      </c>
      <c r="CI92" s="103" t="str">
        <f>IF('Personal MTs'!S92="","-",IF('Personal MTs'!S92&lt;8,IF('Personal MTs'!CI92="","OK","Cek lagi Kolom S"),IF(AND('Personal MTs'!S92&lt;8,'Personal MTs'!CI92&lt;&gt;""),"Harap Dikosongkan",IF(AND('Personal MTs'!S92&lt;8,'Personal MTs'!CI92=""),"-",IF(AND('Personal MTs'!S92&gt;7,'Personal MTs'!CI92=""),"Wajib Diisi","OK")))))</f>
        <v>-</v>
      </c>
      <c r="CJ92" s="103" t="str">
        <f>IF('Personal MTs'!S92="","-",IF('Personal MTs'!S92&lt;8,IF('Personal MTs'!CJ92="","OK","Cek lagi Kolom S"),IF(AND('Personal MTs'!S92&lt;8,'Personal MTs'!CJ92&lt;&gt;""),"Harap Dikosongkan",IF(AND('Personal MTs'!S92&lt;8,'Personal MTs'!CJ92=""),"-",IF(AND('Personal MTs'!S92&gt;7,'Personal MTs'!CJ92=""),"Wajib Diisi",IF(OR(AND('Personal MTs'!S92&gt;7,'Personal MTs'!CJ92&lt;1980),AND('Personal MTs'!S92&gt;7,'Personal MTs'!CJ92&gt;2016)),"Cek lagi","OK"))))))</f>
        <v>-</v>
      </c>
      <c r="CK92" s="103" t="str">
        <f>IF('Personal MTs'!S92="","-",IF('Personal MTs'!S92&lt;9,IF('Personal MTs'!CK92="","OK","Cek lagi Kolom S"),IF(AND('Personal MTs'!S92&lt;9,'Personal MTs'!CK92&lt;&gt;""),"Harap Dikosongkan",IF(AND('Personal MTs'!S92&lt;9,'Personal MTs'!CK92=""),"-",IF(AND('Personal MTs'!S92&gt;8,'Personal MTs'!CK92=""),"Wajib Diisi",IF(OR(AND('Personal MTs'!S92&gt;8,'Personal MTs'!CK92&lt;"01"),AND('Personal MTs'!S92&gt;8,'Personal MTs'!CK92&gt;"18")),"Tidak Valid","OK"))))))</f>
        <v>-</v>
      </c>
      <c r="CL92" s="103" t="str">
        <f>IF('Personal MTs'!S92="","-",IF('Personal MTs'!S92&lt;9,IF('Personal MTs'!CL92="","OK","Cek lagi Kolom S"),IF(AND('Personal MTs'!S92&lt;9,'Personal MTs'!CL92&lt;&gt;""),"Harap Dikosongkan",IF(AND('Personal MTs'!S92&lt;9,'Personal MTs'!CL92=""),"-",IF(AND('Personal MTs'!S92&gt;8,'Personal MTs'!CL92=""),"Wajib Diisi","OK")))))</f>
        <v>-</v>
      </c>
      <c r="CM92" s="103" t="str">
        <f>IF('Personal MTs'!S92="","-",IF('Personal MTs'!S92&lt;9,IF('Personal MTs'!CM92="","OK","Cek lagi Kolom S"),IF(AND('Personal MTs'!S92&lt;9,'Personal MTs'!CM92&lt;&gt;""),"Harap Dikosongkan",IF(AND('Personal MTs'!S92&lt;9,'Personal MTs'!CM92=""),"-",IF(AND('Personal MTs'!S92&gt;8,'Personal MTs'!CM92=""),"Wajib Diisi",IF(OR(AND('Personal MTs'!S92&gt;8,'Personal MTs'!CM92&lt;1980),AND('Personal MTs'!S92&gt;8,'Personal MTs'!CM92&gt;2016)),"Cek lagi","OK"))))))</f>
        <v>-</v>
      </c>
      <c r="CN92" s="103" t="str">
        <f>IF(AND('Personal MTs'!AH92=1,'Personal MTs'!U92=2,'Personal MTs'!AC92=1),IF(AND('Personal MTs'!AH92=1,'Personal MTs'!U92=2,'Personal MTs'!AC92=1,'Personal MTs'!CN92=""),"Wajib Diisi",IF(AND('Personal MTs'!AH92=1,'Personal MTs'!U92=2,'Personal MTs'!AC92=1,'Personal MTs'!CN92&lt;&gt;""),"OK","-")),IF('Personal MTs'!CN92&lt;&gt;"","Harap Dikosongkan","-"))</f>
        <v>-</v>
      </c>
      <c r="CO92" s="103" t="str">
        <f>IF(AND('Personal MTs'!AH92=1,'Personal MTs'!U92=2,'Personal MTs'!AC92=1),IF('Personal MTs'!CO92="","Wajib Diisi",IF(VALUE(RIGHT('Personal MTs'!CO92,4))&gt;2016,"Tahun cek lagi",IF(VALUE(RIGHT('Personal MTs'!CO92,4))&lt;1961,"Tahun cek lagi","OK"))),IF('Personal MTs'!CO92&lt;&gt;"","Harap dikosongkan","-"))</f>
        <v>-</v>
      </c>
      <c r="CP92" s="103" t="str">
        <f>IF(AND('Personal MTs'!AH92=1,'Personal MTs'!U92=2,'Personal MTs'!AC92=1,'Personal MTs'!V92=1),IF(AND('Personal MTs'!AH92=1,'Personal MTs'!U92=2,'Personal MTs'!AC92=1,'Personal MTs'!CP92="",,'Personal MTs'!V92=1),"Wajib Diisi",IF(AND('Personal MTs'!AH92=1,'Personal MTs'!U92=2,'Personal MTs'!AC92=1,'Personal MTs'!CP92&lt;&gt;"",'Personal MTs'!V92=1),"OK","-")),IF('Personal MTs'!CP92&lt;&gt;"","Harap Dikosongkan","-"))</f>
        <v>-</v>
      </c>
      <c r="CQ92" s="103" t="str">
        <f>IF(AND('Personal MTs'!AH92=1,'Personal MTs'!U92=2,'Personal MTs'!AC92=1,'Personal MTs'!V92=1),IF('Personal MTs'!CQ92="","Wajib Diisi",IF(VALUE(RIGHT('Personal MTs'!CQ92,4))&gt;2016,"Tahun cek lagi",IF(VALUE(RIGHT('Personal MTs'!CQ92,4))&lt;2006,"Tahun cek lagi","OK"))),IF('Personal MTs'!CQ92&lt;&gt;"","Harap dikosongkan","-"))</f>
        <v>-</v>
      </c>
      <c r="CR92" s="103" t="str">
        <f>IF(AND('Personal MTs'!AS92="",'Personal MTs'!CR92=""),"-",IF(AND('Personal MTs'!AS92=0,'Personal MTs'!CR92=""),"OK",IF(AND('Personal MTs'!AS92=1,'Personal MTs'!CR92=""),"Wajib Diisi",IF('Personal MTs'!AS92="",IF('Personal MTs'!CR92&lt;&gt;"","Harap dikosongkan","-"),IF('Personal MTs'!AS92&gt;1,IF('Personal MTs'!CR92="","-","Harap dikosongkan"),IF('Personal MTs'!CR92="","-",IF(LEN('Personal MTs'!CR92)&gt;54,"Tidak valid",IF(LEN('Personal MTs'!CR92)&lt;2,"Tidak valid",IF(VALUE('Personal MTs'!CR92)&lt;0,"Cek lagi","OK")))))))))</f>
        <v>-</v>
      </c>
      <c r="CS92" s="103" t="str">
        <f>IF(AND('Personal MTs'!AS92="",'Personal MTs'!CS92=""),"-",IF(AND('Personal MTs'!AS92=0,'Personal MTs'!CS92=""),"OK",IF(AND('Personal MTs'!AS92=1,'Personal MTs'!CS92=""),"Wajib Diisi",IF(OR('Personal MTs'!AS92="",'Personal MTs'!AS92=0),IF('Personal MTs'!CS92&lt;&gt;"","Harap dikosongkan","-"),IF('Personal MTs'!AS92&gt;1,IF('Personal MTs'!CS92="","-","Harap dikosongkan"),IF('Personal MTs'!CS92="","-",IF(('Personal MTs'!CS92)&gt;6,"Tidak Valid",IF(('Personal MTs'!CS92)&lt;1,"Tidak Valid",IF(VALUE('Personal MTs'!CS92)&lt;0,"Cek lagi","OK")))))))))</f>
        <v>-</v>
      </c>
      <c r="CT92" s="103" t="str">
        <f>IF(AND('Personal MTs'!AS92="",'Personal MTs'!CT92=""),"-",IF(AND('Personal MTs'!AS92=0,'Personal MTs'!CT92=""),"OK",IF(AND('Personal MTs'!AT92=1,'Personal MTs'!CT92=""),"Wajib Diisi",IF(AND('Personal MTs'!AT92&gt;1,'Personal MTs'!CT92=""),"OK",IF(AND('Personal MTs'!AT92&lt;&gt;1,'Personal MTs'!CT92&lt;&gt;""),"Harap Dikosongkan",IF(AND('Personal MTs'!AT92=1,'Personal MTs'!CT92&lt;&gt;""),IF(VALUE(RIGHT('Personal MTs'!CT92,4))&gt;2016,"Tahun cek lagi",IF(VALUE(RIGHT('Personal MTs'!CT92,4))&lt;2006,"Tahun cek lagi","OK")),"-"))))))</f>
        <v>-</v>
      </c>
      <c r="CU92" s="103" t="str">
        <f>IF(AND('Personal MTs'!AS92="",'Personal MTs'!CU92=""),"-",IF(AND('Personal MTs'!AS92=0,'Personal MTs'!CU92=""),"OK",IF(AND('Personal MTs'!AT92=1,'Personal MTs'!CU92=""),"Wajib Diisi",IF(AND('Personal MTs'!AT92&gt;1,'Personal MTs'!CT92=""),"OK",IF(AND('Personal MTs'!AT92&lt;&gt;1,'Personal MTs'!CU92&lt;&gt;""),"Harap Dikosongkan",IF(AND('Personal MTs'!AT92=1,'Personal MTs'!CU92&lt;&gt;""),IF(LEN('Personal MTs'!CU92)&gt;54,"Tidak Valid",IF(LEN('Personal MTs'!CU92)&lt;2,"Tidak Valid","OK")),"-"))))))</f>
        <v>-</v>
      </c>
      <c r="CV92" s="103" t="str">
        <f>IF(AND('Personal MTs'!AS92="",'Personal MTs'!CV92=""),"-",IF(AND('Personal MTs'!AS92=0,'Personal MTs'!CV92=""),"OK",IF(AND('Personal MTs'!AT92=1,'Personal MTs'!CV92=""),"Wajib Diisi",IF(AND('Personal MTs'!AT92&gt;1,'Personal MTs'!CV92=""),"OK",IF(AND('Personal MTs'!AT92&lt;&gt;1,'Personal MTs'!CV92&lt;&gt;""),"Harap Dikosongkan",IF(AND('Personal MTs'!AT92=1,'Personal MTs'!CV92&lt;&gt;""),IF(VALUE(RIGHT('Personal MTs'!CV92,4))&gt;2016,"Tahun cek lagi",IF(VALUE(RIGHT('Personal MTs'!CV92,4))&lt;2006,"Tahun cek lagi","OK")),"-"))))))</f>
        <v>-</v>
      </c>
      <c r="CW92" s="103" t="str">
        <f>IF(AND('Personal MTs'!AS92="",'Personal MTs'!CW92=""),"-",IF(AND('Personal MTs'!AS92=0,'Personal MTs'!CW92=""),"OK",IF(AND('Personal MTs'!AS92=1,'Personal MTs'!CW92=""),"Wajib Diisi",IF(AND('Personal MTs'!AS92&lt;&gt;1,'Personal MTs'!CW92&lt;&gt;""),"Harap Dikosongkan",IF(AND('Personal MTs'!AS92=1,'Personal MTs'!CW92&lt;&gt;""),IF(LEN('Personal MTs'!CW92)&gt;3,"Tidak Valid",IF(LEN('Personal MTs'!CW92)&lt;3,"Tidak Valid","OK")),"-")))))</f>
        <v>-</v>
      </c>
      <c r="CX92" s="103" t="str">
        <f>IF(AND('Personal MTs'!AS92="",'Personal MTs'!CX92=""),"-",IF(AND('Personal MTs'!AS92=0,'Personal MTs'!CX92=""),"OK",IF(AND('Personal MTs'!AS92=1,'Personal MTs'!CX92=""),"Wajib Diisi",IF(AND('Personal MTs'!AS92&lt;&gt;1,'Personal MTs'!CX92&lt;&gt;""),"Harap Dikosongkan",IF(AND('Personal MTs'!AS92=1,'Personal MTs'!CX92&lt;&gt;""),"OK","-")))))</f>
        <v>-</v>
      </c>
    </row>
    <row r="93" spans="1:102" s="23" customFormat="1" ht="15" customHeight="1">
      <c r="A93" s="30" t="str">
        <f>IF('Personal MTs'!A93="","-",IF(LEN('Personal MTs'!A93)&lt;&gt;12,"Tidak valid","OK"))</f>
        <v>-</v>
      </c>
      <c r="B93" s="30" t="str">
        <f>IF('Personal MTs'!B93="","-",IF(LEN('Personal MTs'!B93)&lt;&gt;8,"Tidak valid","OK"))</f>
        <v>-</v>
      </c>
      <c r="C93" s="31" t="str">
        <f>IF('Personal MTs'!C93="","-",IF(LEN('Personal MTs'!C93)&lt;5,"Cek lagi","OK"))</f>
        <v>-</v>
      </c>
      <c r="D93" s="30" t="str">
        <f>IF('Personal MTs'!D93="","-",IF('Personal MTs'!D93="MTsN","OK",IF('Personal MTs'!D93="MTsS","OK","Tidak valid")))</f>
        <v>-</v>
      </c>
      <c r="E93" s="30" t="str">
        <f>IF('Personal MTs'!E93="","-",IF(LEN('Personal MTs'!E93)&lt;5,"Cek lagi","OK"))</f>
        <v>-</v>
      </c>
      <c r="F93" s="30" t="str">
        <f>IF('Personal MTs'!F93="","-",IF(LEN('Personal MTs'!F93)&lt;4,"Cek lagi","OK"))</f>
        <v>-</v>
      </c>
      <c r="G93" s="30" t="str">
        <f>IF('Personal MTs'!G93="","-",IF(LEN('Personal MTs'!G93)&lt;4,"Cek lagi","OK"))</f>
        <v>-</v>
      </c>
      <c r="H93" s="30" t="str">
        <f>IF('Personal MTs'!H93="","-",IF(LEN('Personal MTs'!H93)&lt;4,"Cek lagi","OK"))</f>
        <v>-</v>
      </c>
      <c r="I93" s="30" t="str">
        <f>IF('Personal MTs'!I93="","-",IF(LEN('Personal MTs'!I93)&lt;4,"Cek lagi","OK"))</f>
        <v>-</v>
      </c>
      <c r="J93" s="30" t="str">
        <f>IF('Personal MTs'!J93="","-",IF(LEN('Personal MTs'!J93)&lt;&gt;5,"Tidak valid","OK"))</f>
        <v>-</v>
      </c>
      <c r="K93" s="30" t="str">
        <f>IF('Personal MTs'!K93="","-",IF(LEN('Personal MTs'!K93)&lt;&gt;18,"Tidak valid",IF(VALUE('Personal MTs'!K93)&lt;0,"Cek lagi","OK")))</f>
        <v>-</v>
      </c>
      <c r="L93" s="30" t="str">
        <f>IF('Personal MTs'!L93="","-",IF(LEN('Personal MTs'!L93)&lt;&gt;16,"Tidak valid","OK"))</f>
        <v>-</v>
      </c>
      <c r="M93" s="30" t="str">
        <f>IF('Personal MTs'!M93="","-",IF(LEN('Personal MTs'!M93)&lt;4,"Cek lagi","OK"))</f>
        <v>-</v>
      </c>
      <c r="N93" s="30" t="str">
        <f>IF('Personal MTs'!N93="","-",IF(LEN('Personal MTs'!N93)&lt;16,"Tidak valid","OK"))</f>
        <v>-</v>
      </c>
      <c r="O93" s="30" t="str">
        <f>IF('Personal MTs'!O93="","-",IF(LEN('Personal MTs'!O93)&lt;4,"Cek lagi","OK"))</f>
        <v>-</v>
      </c>
      <c r="P93" s="31" t="str">
        <f>IF('Personal MTs'!P93="","-",IF(VALUE(LEFT('Personal MTs'!P93,2))&gt;31,"Tanggal tidak valid",IF(VALUE(LEFT(RIGHT('Personal MTs'!P93,7),2))&gt;12,"Bulan tidak valid",IF(VALUE(RIGHT('Personal MTs'!P93,4))&gt;2000,"Umur terlalu muda",IF(VALUE(RIGHT('Personal MTs'!P93,4))&lt;1945,"Umur terlalu tua","OK")))))</f>
        <v>-</v>
      </c>
      <c r="Q93" s="30" t="str">
        <f>IF('Personal MTs'!Q93="","-",IF('Personal MTs'!Q93="L","OK",IF('Personal MTs'!Q93="P","OK","Tidak valid")))</f>
        <v>-</v>
      </c>
      <c r="R93" s="30" t="str">
        <f>IF('Personal MTs'!R93="","-",IF(LEN('Personal MTs'!R93)&lt;4,"Cek lagi","OK"))</f>
        <v>-</v>
      </c>
      <c r="S93" s="30" t="str">
        <f>IF('Personal MTs'!S93="","-",IF('Personal MTs'!S93&gt;9,"Tidak valid","OK"))</f>
        <v>-</v>
      </c>
      <c r="T93" s="30" t="str">
        <f>IF('Personal MTs'!S93="","-",IF('Personal MTs'!S93&gt;2,IF('Personal MTs'!T93="","Wajib Diisi",IF(VALUE('Personal MTs'!T93)&gt;18,"Tidak valid","OK")),IF('Personal MTs'!S93&lt;3,IF('Personal MTs'!T93="","OK","Harap dikosongkan"))))</f>
        <v>-</v>
      </c>
      <c r="U93" s="30" t="str">
        <f>IF('Personal MTs'!U93="","-",IF('Personal MTs'!U93&gt;2,"Tidak valid",IF('Personal MTs'!U93&lt;1,"Tidak valid","OK")))</f>
        <v>-</v>
      </c>
      <c r="V93" s="30" t="str">
        <f>IF('Personal MTs'!U93="",IF('Personal MTs'!V93="","-","Tidak valid"),IF('Personal MTs'!U93=2,IF('Personal MTs'!V93="","Wajib Diisi",IF(VALUE('Personal MTs'!V93)&gt;1,"Tidak valid","OK")),IF('Personal MTs'!U93=1,IF('Personal MTs'!V93="","OK","Harap dikosongkan"))))</f>
        <v>-</v>
      </c>
      <c r="W93" s="31" t="str">
        <f>IF('Personal MTs'!U93=1,"OK",IF('Personal MTs'!V93="",IF('Personal MTs'!W93&lt;&gt;"","Harap dikosongkan","-"),IF('Personal MTs'!V93=0,IF('Personal MTs'!W93&lt;&gt;"","Harap dikosongkan","OK"),IF('Personal MTs'!W93="","Wajib Diisi",IF(VALUE(LEFT('Personal MTs'!W93,2))&gt;31,"Tanggal tidak valid",IF(VALUE(LEFT(RIGHT('Personal MTs'!W93,7),2))&gt;12,"Bulan tidak valid",IF(VALUE(RIGHT('Personal MTs'!W93,4))&gt;2016,"Tahun cek lagi",IF(VALUE(RIGHT('Personal MTs'!W93,4))&lt;1990,"Tahun cek lagi","OK"))))))))</f>
        <v>-</v>
      </c>
      <c r="X93" s="30" t="str">
        <f>IF('Personal MTs'!U93="","-",IF('Personal MTs'!U93=1,IF('Personal MTs'!X93="","Wajib Diisi",IF(VALUE(LEFT('Personal MTs'!X93,2))&gt;14,"Tidak valid","OK")),IF('Personal MTs'!U93=2,(IF('Personal MTs'!V93&lt;1,IF('Personal MTs'!X93="","OK","Harap dikosongkan"),IF('Personal MTs'!X93="","Wajib Diisi",IF(VALUE(LEFT('Personal MTs'!X93,2))&gt;14,"Tidak valid","OK")))))))</f>
        <v>-</v>
      </c>
      <c r="Y93" s="31" t="str">
        <f>IF('Personal MTs'!U93="","-",IF('Personal MTs'!U93=2,"OK",IF('Personal MTs'!U93=1,IF('Personal MTs'!Y93="","Wajib Diisi",IF('Personal MTs'!Y93="","-",IF(VALUE(LEFT('Personal MTs'!Y93,2))&gt;31,"Tanggal tidak valid",IF(VALUE(LEFT(RIGHT('Personal MTs'!Y93,7),2))&gt;12,"Bulan tidak valid",IF(VALUE(RIGHT('Personal MTs'!Y93,4))&gt;2016,"Tahun cek lagi",IF(VALUE(RIGHT('Personal MTs'!Y93,4))&lt;1960,"Tahun cek lagi","OK")))))))))</f>
        <v>-</v>
      </c>
      <c r="Z93" s="31" t="str">
        <f>IF('Personal MTs'!Z93="","-",IF(VALUE(LEFT('Personal MTs'!Z93,2))&gt;31,"Tanggal tidak valid",IF(VALUE(LEFT(RIGHT('Personal MTs'!Z93,7),2))&gt;12,"Bulan tidak valid",IF(VALUE(RIGHT('Personal MTs'!Z93,4))&gt;2016,"Tahun cek lagi",IF(VALUE(RIGHT('Personal MTs'!Z93,4))&lt;1960,"Tahun cek lagi","OK")))))</f>
        <v>-</v>
      </c>
      <c r="AA93" s="31" t="str">
        <f>IF('Personal MTs'!AA93="","-",IF(VALUE(LEFT('Personal MTs'!AA93,2))&gt;31,"Tanggal tidak valid",IF(VALUE(LEFT(RIGHT('Personal MTs'!AA93,7),2))&gt;12,"Bulan tidak valid",IF(VALUE(RIGHT('Personal MTs'!AA93,4))&gt;2016,"Tahun cek lagi",IF(VALUE(RIGHT('Personal MTs'!AA93,4))&lt;1960,"Tahun cek lagi","OK")))))</f>
        <v>-</v>
      </c>
      <c r="AB93" s="30" t="str">
        <f>IF('Personal MTs'!AB93="","-",IF('Personal MTs'!AB93&gt;6,"Tidak valid",IF('Personal MTs'!AB93&lt;1,"Tidak valid","OK")))</f>
        <v>-</v>
      </c>
      <c r="AC93" s="30" t="str">
        <f>IF('Personal MTs'!AC93="","-",IF('Personal MTs'!AC93&gt;4,"Tidak valid",IF('Personal MTs'!AC93&lt;1,"Tidak valid","OK")))</f>
        <v>-</v>
      </c>
      <c r="AD93" s="30" t="str">
        <f>IF('Personal MTs'!AD93="","-",IF('Personal MTs'!AD93&gt;20000000,"Cek lagi","OK"))</f>
        <v>-</v>
      </c>
      <c r="AE93" s="30" t="str">
        <f>IF('Personal MTs'!AE93="","-",IF('Personal MTs'!AE93&gt;2,"Tidak valid",IF('Personal MTs'!AE93&lt;1,"Tidak valid","OK")))</f>
        <v>-</v>
      </c>
      <c r="AF93" s="30" t="str">
        <f>IF('Personal MTs'!AE93="",IF('Personal MTs'!AF93="","-","Harap dikosongkan"),IF('Personal MTs'!AE93=1,IF('Personal MTs'!AF93="","OK","Harap dikosongkan"),IF('Personal MTs'!AF93="","Wajib Diisi",IF('Personal MTs'!AF93&gt;8,"Tidak valid",IF('Personal MTs'!AF93&lt;1,"Tidak valid","OK")))))</f>
        <v>-</v>
      </c>
      <c r="AG93" s="53" t="str">
        <f>IF('Personal MTs'!AE93=1,IF('Personal MTs'!AG93="","OK","Harap dikosongkan"),IF('Personal MTs'!AF93="",IF('Personal MTs'!AF93="","-","Harap dikosongkan"),IF('Personal MTs'!AF93="",IF('Personal MTs'!AG93="","OK","Harap dikosongkan"),IF('Personal MTs'!AF93&lt;&gt;"",IF('Personal MTs'!AG93="","Wajib Diisi",IF(LEN('Personal MTs'!AG93)&lt;&gt;8,"Tidak valid","OK"))))))</f>
        <v>-</v>
      </c>
      <c r="AH93" s="30" t="str">
        <f>IF('Personal MTs'!AH93="","-",IF('Personal MTs'!AH93&gt;2,"Tidak valid",IF('Personal MTs'!AH93&lt;1,"Tidak valid","OK")))</f>
        <v>-</v>
      </c>
      <c r="AI93" s="30" t="str">
        <f>IF('Personal MTs'!AI93="","-",IF('Personal MTs'!AI93&gt;5,"Tidak valid",IF('Personal MTs'!AI93&lt;1,"Tidak valid","OK")))</f>
        <v>-</v>
      </c>
      <c r="AJ93" s="30" t="str">
        <f>IF('Personal MTs'!AH93="",IF('Personal MTs'!AJ93="","-","Kolom AA Wajib Diisi"),IF('Personal MTs'!AH93=1,IF('Personal MTs'!AJ93="","Wajib Diisi",IF(VALUE('Personal MTs'!AJ93)&gt;0,IF(VALUE('Personal MTs'!AJ93)&lt;34,"OK","Tidak valid"))),IF('Personal MTs'!AH93&gt;1,IF('Personal MTs'!AJ93="","OK","Harap dikosongkan"))))</f>
        <v>-</v>
      </c>
      <c r="AK93" s="30" t="str">
        <f>IF('Personal MTs'!AH93&amp;'Personal MTs'!AJ93&amp;'Personal MTs'!AK93="","-",IF(VALUE('Personal MTs'!AH93&amp;'Personal MTs'!AJ93&amp;'Personal MTs'!AK93)=2,"OK",IF('Personal MTs'!AJ93="",IF(VALUE('Personal MTs'!AK93)&gt;0,"Harap dikosongkan","-"),IF('Personal MTs'!AJ93&lt;&gt;"",IF(VALUE('Personal MTs'!AK93)&gt;0,IF(VALUE('Personal MTs'!AK93)&gt;50,"Cek lagi","OK"),"Wajib Diisi")))))</f>
        <v>-</v>
      </c>
      <c r="AL93" s="30" t="str">
        <f>IF('Personal MTs'!AH93="",IF('Personal MTs'!AL93="","-","Kolom Z Wajib Diisi"),IF('Personal MTs'!AH93=2,IF('Personal MTs'!AL93="","Wajib Diisi",IF(VALUE('Personal MTs'!AL93)&gt;0,IF(VALUE('Personal MTs'!AL93)&lt;9,"OK","Tidak valid"))),IF('Personal MTs'!AH93=1,IF('Personal MTs'!AL93="","OK","Harap dikosongkan"))))</f>
        <v>-</v>
      </c>
      <c r="AM93" s="30" t="str">
        <f>IF('Personal MTs'!AM93="","-",IF('Personal MTs'!AM93&gt;8,"Tidak valid","OK"))</f>
        <v>-</v>
      </c>
      <c r="AN93" s="30" t="str">
        <f>IF('Personal MTs'!AM93="",IF('Personal MTs'!AN93="","-",IF('Personal MTs'!AN93&lt;&gt;"","Kolom AC Wajib Diisi","OK")),IF('Personal MTs'!AM93&lt;&gt;"",IF('Personal MTs'!AN93="","Wajib Diisi",IF(VALUE('Personal MTs'!AN93)&gt;24,"Cek lagi","OK"))))</f>
        <v>-</v>
      </c>
      <c r="AO93" s="30" t="str">
        <f>IF('Personal MTs'!AO93="","-",IF('Personal MTs'!AO93&gt;8,"Tidak valid","OK"))</f>
        <v>-</v>
      </c>
      <c r="AP93" s="53" t="str">
        <f>IF('Personal MTs'!AO93="",IF('Personal MTs'!AP93="","-","Harap dikosongkan"),IF('Personal MTs'!AO93&lt;&gt;"",IF('Personal MTs'!AP93="","Wajib Diisi",IF(LEN('Personal MTs'!AP93)&lt;&gt;8,"Tidak valid","OK"))))</f>
        <v>-</v>
      </c>
      <c r="AQ93" s="30" t="str">
        <f>IF('Personal MTs'!AO93="",IF('Personal MTs'!AQ93="","-","Kolom AG Wajib Diisi"),IF('Personal MTs'!AO93&lt;9,IF('Personal MTs'!AQ93="","Wajib Diisi",IF(VALUE('Personal MTs'!AQ93)&lt;34,IF(VALUE('Personal MTs'!AQ93)&gt;0,"OK","Tidak valid")))))</f>
        <v>-</v>
      </c>
      <c r="AR93" s="30" t="str">
        <f>IF('Personal MTs'!AO93="",IF('Personal MTs'!AR93="","-",IF('Personal MTs'!AR93&lt;&gt;"","Kolom AG Wajib Diisi","OK")),IF('Personal MTs'!AO93&lt;&gt;"",IF('Personal MTs'!AR93="","Wajib Diisi",IF(VALUE('Personal MTs'!AR93)&gt;50,"Cek lagi","OK"))))</f>
        <v>-</v>
      </c>
      <c r="AS93" s="30" t="str">
        <f>IF('Personal MTs'!AS93="","-",IF('Personal MTs'!AS93&gt;1,"Tidak valid",IF('Personal MTs'!AS93&lt;0,"Tidak valid","OK")))</f>
        <v>-</v>
      </c>
      <c r="AT93" s="30" t="str">
        <f>IF('Personal MTs'!AS93="",IF('Personal MTs'!AT93&lt;&gt;"","Harap dikosongkan","-"),IF('Personal MTs'!AS93=0,IF('Personal MTs'!AT93&lt;&gt;"","Harap dikosongkan","OK"),IF('Personal MTs'!AT93="","Wajib Diisi",IF('Personal MTs'!AT93&gt;3,"Tidak valid",IF('Personal MTs'!AT93&lt;1,"Tidak valid","OK")))))</f>
        <v>-</v>
      </c>
      <c r="AU93" s="30" t="str">
        <f>IF('Personal MTs'!AS93="",IF('Personal MTs'!AU93&lt;&gt;"","Harap dikosongkan","-"),IF('Personal MTs'!AT93&lt;&gt;1,IF('Personal MTs'!AU93="","OK","Harap dikosongkan"),IF('Personal MTs'!AU93="","Wajib Diisi",IF('Personal MTs'!AU93&gt;2016,"Cek lagi",IF('Personal MTs'!AU93&lt;2005,"Cek lagi","OK")))))</f>
        <v>-</v>
      </c>
      <c r="AV93" s="30" t="str">
        <f>IF('Personal MTs'!AS93="",IF('Personal MTs'!AV93&lt;&gt;"","Harap dikosongkan","-"),IF('Personal MTs'!AT93&lt;&gt;1,IF('Personal MTs'!AV93="","OK","Harap dikosongkan"),IF('Personal MTs'!AV93="","Wajib Diisi",IF(VALUE('Personal MTs'!AV93)&gt;33,"Tidak valid",IF(VALUE('Personal MTs'!AV93)&lt;1,"Tidak valid","OK")))))</f>
        <v>-</v>
      </c>
      <c r="AW93" s="30" t="str">
        <f>IF('Personal MTs'!AS93="",IF('Personal MTs'!AW93="","-","Harap dikosongkan"),IF('Personal MTs'!AS93=0,IF('Personal MTs'!AW93="","OK","Harap dikosongkan"),IF('Personal MTs'!AT93="",IF('Personal MTs'!AW93="","-","Harap dikosongkan"),IF('Personal MTs'!AT93&lt;&gt;1,IF('Personal MTs'!AW93="","OK","Harap dikosongkan"),IF('Personal MTs'!AW93="","OK",IF(LEN('Personal MTs'!AW93)&lt;12,"Tidak valid",IF(LEN('Personal MTs'!AW93)&gt;14,"Tidak valid","OK")))))))</f>
        <v>-</v>
      </c>
      <c r="AX93" s="31" t="str">
        <f>IF('Personal MTs'!AS93="",IF('Personal MTs'!AX93="","-","Harap dikosongkan"),IF('Personal MTs'!AS93=0,IF('Personal MTs'!AX93="","OK","Harap dikosongkan"),IF('Personal MTs'!AT93="",IF('Personal MTs'!AX93="","-","Harap dikosongkan"),IF('Personal MTs'!AT93&lt;&gt;1,IF('Personal MTs'!AX93="","OK","Harap dikosongkan"),IF('Personal MTs'!AW93="",IF('Personal MTs'!AX93="","OK","Harap dikosongkan"),IF('Personal MTs'!AX93="","Wajib diisi",IF(LEN('Personal MTs'!AX93)&lt;5,"Cek lagi","OK")))))))</f>
        <v>-</v>
      </c>
      <c r="AY93" s="31" t="str">
        <f>IF('Personal MTs'!AS93="",IF('Personal MTs'!AY93="","-","Harap dikosongkan"),IF('Personal MTs'!AS93=0,IF('Personal MTs'!AY93="","OK","Harap dikosongkan"),IF('Personal MTs'!AT93="",IF('Personal MTs'!AY93="","-","Harap dikosongkan"),IF('Personal MTs'!AT93&lt;&gt;1,IF('Personal MTs'!AY93="","OK","Harap dikosongkan"),IF('Personal MTs'!AW93="",IF('Personal MTs'!AY93="","OK","Harap dikosongkan"),IF('Personal MTs'!AY93="","Wajib diisi",IF(VALUE(LEFT('Personal MTs'!AY93,2))&gt;31,"Tanggal tidak valid",IF(VALUE(LEFT(RIGHT('Personal MTs'!AY93,7),2))&gt;12,"Bulan tidak valid",IF(VALUE(RIGHT('Personal MTs'!AY93,4))&gt;2016,"Tahun cek lagi",IF(VALUE(RIGHT('Personal MTs'!AY93,4))&lt;2005,"Tahun cek lagi","OK"))))))))))</f>
        <v>-</v>
      </c>
      <c r="AZ93" s="30" t="str">
        <f>IF('Personal MTs'!AS93="",IF('Personal MTs'!AZ93="","-","Harap dikosongkan"),IF('Personal MTs'!AS93=0,IF('Personal MTs'!AZ93="","OK","Harap dikosongkan"),IF('Personal MTs'!AT93="",IF('Personal MTs'!AZ93="","-","Harap dikosongkan"),IF('Personal MTs'!AT93&lt;&gt;1,IF('Personal MTs'!AZ93="","OK","Harap dikosongkan"),IF('Personal MTs'!AW93="",IF('Personal MTs'!AZ93="","OK","Harap dikosongkan"),IF('Personal MTs'!AW93&lt;&gt;"",IF('Personal MTs'!AZ93="","Wajib diisi",IF('Personal MTs'!AZ93&gt;1,"Tidak valid","OK"))))))))</f>
        <v>-</v>
      </c>
      <c r="BA93" s="30" t="str">
        <f>IF('Personal MTs'!AS93="",IF('Personal MTs'!BA93="","-","Harap dikosongkan"),IF('Personal MTs'!AS93=0,IF('Personal MTs'!BA93="","OK","Harap dikosongkan"),IF('Personal MTs'!AT93="",IF('Personal MTs'!BA93="","-","Harap dikosongkan"),IF('Personal MTs'!AT93&lt;&gt;1,IF('Personal MTs'!BA93="","OK","Harap dikosongkan"),IF('Personal MTs'!AZ93=0,IF('Personal MTs'!BA93="","OK","Harap dikosongkan"),IF('Personal MTs'!AZ93=1,IF('Personal MTs'!BA93="","Wajib diisi",IF('Personal MTs'!AZ93="",IF('Personal MTs'!BA93="","-","Harap dikosongkan"),IF('Personal MTs'!AZ93=0,IF('Personal MTs'!BA93="","OK","Harap dikosongkan"),IF('Personal MTs'!BA93="","Wajib diisi",IF('Personal MTs'!BA93&gt;2016,"Tidak valid",IF('Personal MTs'!BA93&lt;2005,"Tidak valid",IF('Personal MTs'!BA93&gt;'Personal MTs'!BA93,"Cek lagi","OK")))))))))))))</f>
        <v>-</v>
      </c>
      <c r="BB93" s="30" t="str">
        <f>IF('Personal MTs'!AS93="",IF('Personal MTs'!BB93="","-","Harap dikosongkan"),IF('Personal MTs'!AS93=0,IF('Personal MTs'!BB93="","OK","Harap dikosongkan"),IF('Personal MTs'!AT93="",IF('Personal MTs'!BB93="","-","Harap dikosongkan"),IF('Personal MTs'!AT93&lt;&gt;1,IF('Personal MTs'!BB93="","OK","Harap dikosongkan"),IF('Personal MTs'!AZ93=0,IF('Personal MTs'!BB93="","OK","Harap dikosongkan"),IF('Personal MTs'!AZ93=1,IF('Personal MTs'!BB93="","Wajib diisi",IF('Personal MTs'!AZ93="",IF('Personal MTs'!BB93="","-","Harap dikosongkan"),IF('Personal MTs'!AZ93=0,IF('Personal MTs'!BB93="","OK","Harap dikosongkan"),IF('Personal MTs'!BB93="","Wajib diisi",IF('Personal MTs'!BB93&gt;20000000,"Cek lagi",IF('Personal MTs'!BB93&lt;100000,"Cek lagi","OK"))))))))))))</f>
        <v>-</v>
      </c>
      <c r="BC93" s="30" t="str">
        <f>IF('Personal MTs'!BC93="","-",IF('Personal MTs'!BC93&gt;1,"Tidak valid","OK"))</f>
        <v>-</v>
      </c>
      <c r="BD93" s="30" t="str">
        <f>IF('Personal MTs'!BC93="",IF('Personal MTs'!BD93="","-","Harap dikosongkan"),IF('Personal MTs'!BC93=0,IF('Personal MTs'!BD93="","OK","Harap dikosongkan"),IF('Personal MTs'!BD93="","Wajib Diisi",IF('Personal MTs'!BD93&gt;2016,"Tidak valid",IF('Personal MTs'!BD93&lt;2005,"Tidak valid","OK")))))</f>
        <v>-</v>
      </c>
      <c r="BE93" s="30" t="str">
        <f>IF('Personal MTs'!BC93="",IF('Personal MTs'!BE93="","-","Harap dikosongkan"),IF('Personal MTs'!BC93=0,IF('Personal MTs'!BE93="","OK","Harap dikosongkan"),IF('Personal MTs'!BE93="","Wajib Diisi",IF('Personal MTs'!BE93&gt;2000000,"Cek lagi",IF('Personal MTs'!BE93&lt;50000,"Cek lagi","OK")))))</f>
        <v>-</v>
      </c>
      <c r="BF93" s="30" t="str">
        <f>IF('Personal MTs'!BF93="","-",IF('Personal MTs'!BF93&gt;1,"Tidak valid","OK"))</f>
        <v>-</v>
      </c>
      <c r="BG93" s="30" t="str">
        <f>IF('Personal MTs'!BF93="",IF('Personal MTs'!BG93&lt;&gt;"","Harap dikosongkan","-"),IF('Personal MTs'!BF93=0,IF('Personal MTs'!BG93&lt;&gt;"","Harap dikosongkan","OK"),IF('Personal MTs'!BG93="","Wajib Diisi",IF('Personal MTs'!BG93&gt;4,"Tidak valid",IF('Personal MTs'!BG93&lt;1,"Tidak valid","OK")))))</f>
        <v>-</v>
      </c>
      <c r="BH93" s="30" t="str">
        <f>IF('Personal MTs'!BF93="",IF('Personal MTs'!BH93&lt;&gt;"","Harap dikosongkan","-"),IF('Personal MTs'!BF93=0,IF('Personal MTs'!BH93&lt;&gt;"","Harap dikosongkan","OK"),IF('Personal MTs'!BH93="","Wajib Diisi",IF('Personal MTs'!BH93&gt;4,"Tidak valid",IF('Personal MTs'!BH93&lt;1,"Tidak valid","OK")))))</f>
        <v>-</v>
      </c>
      <c r="BI93" s="30" t="str">
        <f>IF('Personal MTs'!BF93="",IF('Personal MTs'!BI93&lt;&gt;"","Harap dikosongkan","-"),IF('Personal MTs'!BF93=0,IF('Personal MTs'!BI93&lt;&gt;"","Harap dikosongkan","OK"),IF('Personal MTs'!BI93="","Wajib Diisi",IF('Personal MTs'!BI93&gt;2015,"Tidak valid",IF('Personal MTs'!BI93&lt;1980,"Tidak valid","OK")))))</f>
        <v>-</v>
      </c>
      <c r="BJ93" s="30" t="str">
        <f>IF('Personal MTs'!BJ93="","-",IF('Personal MTs'!BJ93&gt;1,"Tidak valid","OK"))</f>
        <v>-</v>
      </c>
      <c r="BK93" s="30" t="str">
        <f>IF('Personal MTs'!BJ93="",IF('Personal MTs'!BK93&lt;&gt;"","Kolom BJ harus diisi","-"),IF('Personal MTs'!BJ93=0,IF('Personal MTs'!BK93&lt;&gt;"","Harap dikosongkan","OK"),IF('Personal MTs'!BK93="","Wajib Diisi",IF('Personal MTs'!BK93&gt;2016,"Tidak valid",IF('Personal MTs'!BK93&lt;1980,"Tidak valid","OK")))))</f>
        <v>-</v>
      </c>
      <c r="BL93" s="30" t="str">
        <f>IF('Personal MTs'!BL93="","-",IF('Personal MTs'!BL93&gt;1,"Tidak valid","OK"))</f>
        <v>-</v>
      </c>
      <c r="BM93" s="30" t="str">
        <f>IF('Personal MTs'!BL93="",IF('Personal MTs'!BM93&lt;&gt;"","Kolom BL harus diisi","-"),IF('Personal MTs'!BL93=0,IF('Personal MTs'!BM93&lt;&gt;"","Harap dikosongkan","OK"),IF('Personal MTs'!BM93="","Wajib Diisi",IF('Personal MTs'!BM93&gt;2016,"Tidak valid",IF('Personal MTs'!BM93&lt;1980,"Tidak valid","OK")))))</f>
        <v>-</v>
      </c>
      <c r="BN93" s="30" t="str">
        <f>IF('Personal MTs'!BN93="","-",IF('Personal MTs'!BN93&gt;1,"Tidak valid","OK"))</f>
        <v>-</v>
      </c>
      <c r="BO93" s="30" t="str">
        <f>IF('Personal MTs'!BN93="",IF('Personal MTs'!BO93&lt;&gt;"","Kolom BN harus diisi","-"),IF('Personal MTs'!BN93=0,IF('Personal MTs'!BO93&lt;&gt;"","Harap dikosongkan","OK"),IF('Personal MTs'!BO93="","Wajib Diisi",IF('Personal MTs'!BO93&gt;2016,"Tidak valid",IF('Personal MTs'!BO93&lt;1980,"Tidak valid","OK")))))</f>
        <v>-</v>
      </c>
      <c r="BP93" s="30" t="str">
        <f>IF('Personal MTs'!BP93="","-",IF('Personal MTs'!BP93&gt;1,"Tidak valid","OK"))</f>
        <v>-</v>
      </c>
      <c r="BQ93" s="30" t="str">
        <f>IF('Personal MTs'!BP93="",IF('Personal MTs'!BQ93&lt;&gt;"","Kolom BP harus diisi","-"),IF('Personal MTs'!BP93=0,IF('Personal MTs'!BQ93&lt;&gt;"","Harap dikosongkan","OK"),IF('Personal MTs'!BQ93="","Wajib Diisi",IF('Personal MTs'!BQ93&gt;2016,"Tidak valid",IF('Personal MTs'!BQ93&lt;1980,"Tidak valid","OK")))))</f>
        <v>-</v>
      </c>
      <c r="BR93" s="30" t="str">
        <f>IF('Personal MTs'!BR93="","-",IF('Personal MTs'!BR93&gt;1,"Tidak valid","OK"))</f>
        <v>-</v>
      </c>
      <c r="BS93" s="30" t="str">
        <f>IF('Personal MTs'!BR93="",IF('Personal MTs'!BS93&lt;&gt;"","Kolom BR harus diisi","-"),IF('Personal MTs'!BR93=0,IF('Personal MTs'!BS93&lt;&gt;"","Harap dikosongkan","OK"),IF('Personal MTs'!BS93="","Wajib Diisi",IF('Personal MTs'!BS93&gt;2016,"Tidak valid",IF('Personal MTs'!BS93&lt;1980,"Tidak valid","OK")))))</f>
        <v>-</v>
      </c>
      <c r="BT93" s="30" t="str">
        <f>IF('Personal MTs'!BT93="","-",IF(LEN('Personal MTs'!BT93)&lt;5,"Cek lagi","OK"))</f>
        <v>-</v>
      </c>
      <c r="BU93" s="30" t="str">
        <f>IF('Personal MTs'!BU93="","-",IF(LEN('Personal MTs'!BU93)&lt;4,"Cek lagi","OK"))</f>
        <v>-</v>
      </c>
      <c r="BV93" s="30" t="str">
        <f>IF('Personal MTs'!BV93="","-",IF(LEN('Personal MTs'!BV93)&lt;4,"Cek lagi","OK"))</f>
        <v>-</v>
      </c>
      <c r="BW93" s="30" t="str">
        <f>IF('Personal MTs'!BW93="","-",IF(LEN('Personal MTs'!BW93)&lt;4,"Cek lagi","OK"))</f>
        <v>-</v>
      </c>
      <c r="BX93" s="30" t="str">
        <f>IF('Personal MTs'!BX93="","-",IF(LEN('Personal MTs'!BX93)&lt;4,"Cek lagi","OK"))</f>
        <v>-</v>
      </c>
      <c r="BY93" s="30" t="str">
        <f>IF('Personal MTs'!BY93="","-",IF(LEN('Personal MTs'!BY93)&lt;&gt;5,"Tidak valid","OK"))</f>
        <v>-</v>
      </c>
      <c r="BZ93" s="30" t="str">
        <f>IF('Personal MTs'!BZ93="","-",IF('Personal MTs'!BZ93&gt;5,"Tidak valid",IF('Personal MTs'!BZ93&lt;1,"Tidak valid","OK")))</f>
        <v>-</v>
      </c>
      <c r="CA93" s="30" t="str">
        <f>IF('Personal MTs'!CA93="","-",IF('Personal MTs'!CA93&gt;8,"Tidak valid",IF('Personal MTs'!CA93&lt;1,"Tidak valid","OK")))</f>
        <v>-</v>
      </c>
      <c r="CB93" s="30" t="str">
        <f>IF('Personal MTs'!CB93="","-",IF(LEN('Personal MTs'!CB93)&lt;9,"Cek lagi",IF(LEN('Personal MTs'!CB93)&gt;14,"Cek lagi","OK")))</f>
        <v>-</v>
      </c>
      <c r="CC93" s="103" t="str">
        <f>IF('Personal MTs'!CC93="","-",IF('Personal MTs'!CC93&gt;6,"Tidak valid",IF('Personal MTs'!CC93&lt;1,"Tidak valid","OK")))</f>
        <v>-</v>
      </c>
      <c r="CD93" s="103" t="str">
        <f>IF('Personal MTs'!CD93="","-",IF('Personal MTs'!CD93&gt;6,"Tidak valid",IF('Personal MTs'!CD93&lt;1,"Tidak valid","OK")))</f>
        <v>-</v>
      </c>
      <c r="CE93" s="103" t="str">
        <f>IF('Personal MTs'!S93="","-",IF('Personal MTs'!S93&lt;6,IF('Personal MTs'!CE93="","OK","Cek lagi Kolom S"),IF(AND('Personal MTs'!S93&lt;6,'Personal MTs'!CE93&lt;&gt;""),"Harap Dikosongkan",IF(AND('Personal MTs'!S93&lt;6,'Personal MTs'!CE93=""),"-",IF(AND('Personal MTs'!S93&gt;5,'Personal MTs'!CE93=""),"Wajib Diisi",IF(OR(AND('Personal MTs'!S93&gt;5,'Personal MTs'!CE93&lt;"01"),AND('Personal MTs'!S93&gt;5,'Personal MTs'!CE93&gt;"18")),"Tidak Valid","OK"))))))</f>
        <v>-</v>
      </c>
      <c r="CF93" s="103" t="str">
        <f>IF('Personal MTs'!S93="","-",IF('Personal MTs'!S93&lt;6,IF('Personal MTs'!CF93="","OK","Cek lagi Kolom S"),IF(AND('Personal MTs'!S93&lt;6,'Personal MTs'!CF93&lt;&gt;""),"Harap Dikosongkan",IF(AND('Personal MTs'!S93&lt;6,'Personal MTs'!CF93=""),"-",IF(AND('Personal MTs'!S93&gt;5,'Personal MTs'!CF93=""),"Wajib Diisi","OK")))))</f>
        <v>-</v>
      </c>
      <c r="CG93" s="103" t="str">
        <f>IF('Personal MTs'!S93="","-",IF('Personal MTs'!S93&lt;6,IF('Personal MTs'!CG93="","OK","Cek lagi Kolom S"),IF(AND('Personal MTs'!S93&lt;6,'Personal MTs'!CG93&lt;&gt;""),"Harap Dikosongkan",IF(AND('Personal MTs'!S93&lt;6,'Personal MTs'!CG93=""),"-",IF(AND('Personal MTs'!S93&gt;5,'Personal MTs'!CG93=""),"Wajib Diisi",IF(OR(AND('Personal MTs'!S93&gt;5,'Personal MTs'!CG93&lt;1980),AND('Personal MTs'!S93&gt;5,'Personal MTs'!CG93&gt;2016)),"Cek lagi","OK"))))))</f>
        <v>-</v>
      </c>
      <c r="CH93" s="103" t="str">
        <f>IF('Personal MTs'!S93="","-",IF('Personal MTs'!S93&lt;8,IF('Personal MTs'!CH93="","OK","Cek lagi Kolom S"),IF(AND('Personal MTs'!S93&lt;8,'Personal MTs'!CH93&lt;&gt;""),"Harap Dikosongkan",IF(AND('Personal MTs'!S93&lt;8,'Personal MTs'!CH93=""),"-",IF(AND('Personal MTs'!S93&gt;7,'Personal MTs'!CH93=""),"Wajib Diisi",IF(OR(AND('Personal MTs'!S93&gt;7,'Personal MTs'!CH93&lt;"01"),AND('Personal MTs'!S93&gt;7,'Personal MTs'!CH93&gt;"18")),"Tidak Valid","OK"))))))</f>
        <v>-</v>
      </c>
      <c r="CI93" s="103" t="str">
        <f>IF('Personal MTs'!S93="","-",IF('Personal MTs'!S93&lt;8,IF('Personal MTs'!CI93="","OK","Cek lagi Kolom S"),IF(AND('Personal MTs'!S93&lt;8,'Personal MTs'!CI93&lt;&gt;""),"Harap Dikosongkan",IF(AND('Personal MTs'!S93&lt;8,'Personal MTs'!CI93=""),"-",IF(AND('Personal MTs'!S93&gt;7,'Personal MTs'!CI93=""),"Wajib Diisi","OK")))))</f>
        <v>-</v>
      </c>
      <c r="CJ93" s="103" t="str">
        <f>IF('Personal MTs'!S93="","-",IF('Personal MTs'!S93&lt;8,IF('Personal MTs'!CJ93="","OK","Cek lagi Kolom S"),IF(AND('Personal MTs'!S93&lt;8,'Personal MTs'!CJ93&lt;&gt;""),"Harap Dikosongkan",IF(AND('Personal MTs'!S93&lt;8,'Personal MTs'!CJ93=""),"-",IF(AND('Personal MTs'!S93&gt;7,'Personal MTs'!CJ93=""),"Wajib Diisi",IF(OR(AND('Personal MTs'!S93&gt;7,'Personal MTs'!CJ93&lt;1980),AND('Personal MTs'!S93&gt;7,'Personal MTs'!CJ93&gt;2016)),"Cek lagi","OK"))))))</f>
        <v>-</v>
      </c>
      <c r="CK93" s="103" t="str">
        <f>IF('Personal MTs'!S93="","-",IF('Personal MTs'!S93&lt;9,IF('Personal MTs'!CK93="","OK","Cek lagi Kolom S"),IF(AND('Personal MTs'!S93&lt;9,'Personal MTs'!CK93&lt;&gt;""),"Harap Dikosongkan",IF(AND('Personal MTs'!S93&lt;9,'Personal MTs'!CK93=""),"-",IF(AND('Personal MTs'!S93&gt;8,'Personal MTs'!CK93=""),"Wajib Diisi",IF(OR(AND('Personal MTs'!S93&gt;8,'Personal MTs'!CK93&lt;"01"),AND('Personal MTs'!S93&gt;8,'Personal MTs'!CK93&gt;"18")),"Tidak Valid","OK"))))))</f>
        <v>-</v>
      </c>
      <c r="CL93" s="103" t="str">
        <f>IF('Personal MTs'!S93="","-",IF('Personal MTs'!S93&lt;9,IF('Personal MTs'!CL93="","OK","Cek lagi Kolom S"),IF(AND('Personal MTs'!S93&lt;9,'Personal MTs'!CL93&lt;&gt;""),"Harap Dikosongkan",IF(AND('Personal MTs'!S93&lt;9,'Personal MTs'!CL93=""),"-",IF(AND('Personal MTs'!S93&gt;8,'Personal MTs'!CL93=""),"Wajib Diisi","OK")))))</f>
        <v>-</v>
      </c>
      <c r="CM93" s="103" t="str">
        <f>IF('Personal MTs'!S93="","-",IF('Personal MTs'!S93&lt;9,IF('Personal MTs'!CM93="","OK","Cek lagi Kolom S"),IF(AND('Personal MTs'!S93&lt;9,'Personal MTs'!CM93&lt;&gt;""),"Harap Dikosongkan",IF(AND('Personal MTs'!S93&lt;9,'Personal MTs'!CM93=""),"-",IF(AND('Personal MTs'!S93&gt;8,'Personal MTs'!CM93=""),"Wajib Diisi",IF(OR(AND('Personal MTs'!S93&gt;8,'Personal MTs'!CM93&lt;1980),AND('Personal MTs'!S93&gt;8,'Personal MTs'!CM93&gt;2016)),"Cek lagi","OK"))))))</f>
        <v>-</v>
      </c>
      <c r="CN93" s="103" t="str">
        <f>IF(AND('Personal MTs'!AH93=1,'Personal MTs'!U93=2,'Personal MTs'!AC93=1),IF(AND('Personal MTs'!AH93=1,'Personal MTs'!U93=2,'Personal MTs'!AC93=1,'Personal MTs'!CN93=""),"Wajib Diisi",IF(AND('Personal MTs'!AH93=1,'Personal MTs'!U93=2,'Personal MTs'!AC93=1,'Personal MTs'!CN93&lt;&gt;""),"OK","-")),IF('Personal MTs'!CN93&lt;&gt;"","Harap Dikosongkan","-"))</f>
        <v>-</v>
      </c>
      <c r="CO93" s="103" t="str">
        <f>IF(AND('Personal MTs'!AH93=1,'Personal MTs'!U93=2,'Personal MTs'!AC93=1),IF('Personal MTs'!CO93="","Wajib Diisi",IF(VALUE(RIGHT('Personal MTs'!CO93,4))&gt;2016,"Tahun cek lagi",IF(VALUE(RIGHT('Personal MTs'!CO93,4))&lt;1961,"Tahun cek lagi","OK"))),IF('Personal MTs'!CO93&lt;&gt;"","Harap dikosongkan","-"))</f>
        <v>-</v>
      </c>
      <c r="CP93" s="103" t="str">
        <f>IF(AND('Personal MTs'!AH93=1,'Personal MTs'!U93=2,'Personal MTs'!AC93=1,'Personal MTs'!V93=1),IF(AND('Personal MTs'!AH93=1,'Personal MTs'!U93=2,'Personal MTs'!AC93=1,'Personal MTs'!CP93="",,'Personal MTs'!V93=1),"Wajib Diisi",IF(AND('Personal MTs'!AH93=1,'Personal MTs'!U93=2,'Personal MTs'!AC93=1,'Personal MTs'!CP93&lt;&gt;"",'Personal MTs'!V93=1),"OK","-")),IF('Personal MTs'!CP93&lt;&gt;"","Harap Dikosongkan","-"))</f>
        <v>-</v>
      </c>
      <c r="CQ93" s="103" t="str">
        <f>IF(AND('Personal MTs'!AH93=1,'Personal MTs'!U93=2,'Personal MTs'!AC93=1,'Personal MTs'!V93=1),IF('Personal MTs'!CQ93="","Wajib Diisi",IF(VALUE(RIGHT('Personal MTs'!CQ93,4))&gt;2016,"Tahun cek lagi",IF(VALUE(RIGHT('Personal MTs'!CQ93,4))&lt;2006,"Tahun cek lagi","OK"))),IF('Personal MTs'!CQ93&lt;&gt;"","Harap dikosongkan","-"))</f>
        <v>-</v>
      </c>
      <c r="CR93" s="103" t="str">
        <f>IF(AND('Personal MTs'!AS93="",'Personal MTs'!CR93=""),"-",IF(AND('Personal MTs'!AS93=0,'Personal MTs'!CR93=""),"OK",IF(AND('Personal MTs'!AS93=1,'Personal MTs'!CR93=""),"Wajib Diisi",IF('Personal MTs'!AS93="",IF('Personal MTs'!CR93&lt;&gt;"","Harap dikosongkan","-"),IF('Personal MTs'!AS93&gt;1,IF('Personal MTs'!CR93="","-","Harap dikosongkan"),IF('Personal MTs'!CR93="","-",IF(LEN('Personal MTs'!CR93)&gt;54,"Tidak valid",IF(LEN('Personal MTs'!CR93)&lt;2,"Tidak valid",IF(VALUE('Personal MTs'!CR93)&lt;0,"Cek lagi","OK")))))))))</f>
        <v>-</v>
      </c>
      <c r="CS93" s="103" t="str">
        <f>IF(AND('Personal MTs'!AS93="",'Personal MTs'!CS93=""),"-",IF(AND('Personal MTs'!AS93=0,'Personal MTs'!CS93=""),"OK",IF(AND('Personal MTs'!AS93=1,'Personal MTs'!CS93=""),"Wajib Diisi",IF(OR('Personal MTs'!AS93="",'Personal MTs'!AS93=0),IF('Personal MTs'!CS93&lt;&gt;"","Harap dikosongkan","-"),IF('Personal MTs'!AS93&gt;1,IF('Personal MTs'!CS93="","-","Harap dikosongkan"),IF('Personal MTs'!CS93="","-",IF(('Personal MTs'!CS93)&gt;6,"Tidak Valid",IF(('Personal MTs'!CS93)&lt;1,"Tidak Valid",IF(VALUE('Personal MTs'!CS93)&lt;0,"Cek lagi","OK")))))))))</f>
        <v>-</v>
      </c>
      <c r="CT93" s="103" t="str">
        <f>IF(AND('Personal MTs'!AS93="",'Personal MTs'!CT93=""),"-",IF(AND('Personal MTs'!AS93=0,'Personal MTs'!CT93=""),"OK",IF(AND('Personal MTs'!AT93=1,'Personal MTs'!CT93=""),"Wajib Diisi",IF(AND('Personal MTs'!AT93&gt;1,'Personal MTs'!CT93=""),"OK",IF(AND('Personal MTs'!AT93&lt;&gt;1,'Personal MTs'!CT93&lt;&gt;""),"Harap Dikosongkan",IF(AND('Personal MTs'!AT93=1,'Personal MTs'!CT93&lt;&gt;""),IF(VALUE(RIGHT('Personal MTs'!CT93,4))&gt;2016,"Tahun cek lagi",IF(VALUE(RIGHT('Personal MTs'!CT93,4))&lt;2006,"Tahun cek lagi","OK")),"-"))))))</f>
        <v>-</v>
      </c>
      <c r="CU93" s="103" t="str">
        <f>IF(AND('Personal MTs'!AS93="",'Personal MTs'!CU93=""),"-",IF(AND('Personal MTs'!AS93=0,'Personal MTs'!CU93=""),"OK",IF(AND('Personal MTs'!AT93=1,'Personal MTs'!CU93=""),"Wajib Diisi",IF(AND('Personal MTs'!AT93&gt;1,'Personal MTs'!CT93=""),"OK",IF(AND('Personal MTs'!AT93&lt;&gt;1,'Personal MTs'!CU93&lt;&gt;""),"Harap Dikosongkan",IF(AND('Personal MTs'!AT93=1,'Personal MTs'!CU93&lt;&gt;""),IF(LEN('Personal MTs'!CU93)&gt;54,"Tidak Valid",IF(LEN('Personal MTs'!CU93)&lt;2,"Tidak Valid","OK")),"-"))))))</f>
        <v>-</v>
      </c>
      <c r="CV93" s="103" t="str">
        <f>IF(AND('Personal MTs'!AS93="",'Personal MTs'!CV93=""),"-",IF(AND('Personal MTs'!AS93=0,'Personal MTs'!CV93=""),"OK",IF(AND('Personal MTs'!AT93=1,'Personal MTs'!CV93=""),"Wajib Diisi",IF(AND('Personal MTs'!AT93&gt;1,'Personal MTs'!CV93=""),"OK",IF(AND('Personal MTs'!AT93&lt;&gt;1,'Personal MTs'!CV93&lt;&gt;""),"Harap Dikosongkan",IF(AND('Personal MTs'!AT93=1,'Personal MTs'!CV93&lt;&gt;""),IF(VALUE(RIGHT('Personal MTs'!CV93,4))&gt;2016,"Tahun cek lagi",IF(VALUE(RIGHT('Personal MTs'!CV93,4))&lt;2006,"Tahun cek lagi","OK")),"-"))))))</f>
        <v>-</v>
      </c>
      <c r="CW93" s="103" t="str">
        <f>IF(AND('Personal MTs'!AS93="",'Personal MTs'!CW93=""),"-",IF(AND('Personal MTs'!AS93=0,'Personal MTs'!CW93=""),"OK",IF(AND('Personal MTs'!AS93=1,'Personal MTs'!CW93=""),"Wajib Diisi",IF(AND('Personal MTs'!AS93&lt;&gt;1,'Personal MTs'!CW93&lt;&gt;""),"Harap Dikosongkan",IF(AND('Personal MTs'!AS93=1,'Personal MTs'!CW93&lt;&gt;""),IF(LEN('Personal MTs'!CW93)&gt;3,"Tidak Valid",IF(LEN('Personal MTs'!CW93)&lt;3,"Tidak Valid","OK")),"-")))))</f>
        <v>-</v>
      </c>
      <c r="CX93" s="103" t="str">
        <f>IF(AND('Personal MTs'!AS93="",'Personal MTs'!CX93=""),"-",IF(AND('Personal MTs'!AS93=0,'Personal MTs'!CX93=""),"OK",IF(AND('Personal MTs'!AS93=1,'Personal MTs'!CX93=""),"Wajib Diisi",IF(AND('Personal MTs'!AS93&lt;&gt;1,'Personal MTs'!CX93&lt;&gt;""),"Harap Dikosongkan",IF(AND('Personal MTs'!AS93=1,'Personal MTs'!CX93&lt;&gt;""),"OK","-")))))</f>
        <v>-</v>
      </c>
    </row>
    <row r="94" spans="1:102" s="23" customFormat="1" ht="15" customHeight="1">
      <c r="A94" s="30" t="str">
        <f>IF('Personal MTs'!A94="","-",IF(LEN('Personal MTs'!A94)&lt;&gt;12,"Tidak valid","OK"))</f>
        <v>-</v>
      </c>
      <c r="B94" s="30" t="str">
        <f>IF('Personal MTs'!B94="","-",IF(LEN('Personal MTs'!B94)&lt;&gt;8,"Tidak valid","OK"))</f>
        <v>-</v>
      </c>
      <c r="C94" s="31" t="str">
        <f>IF('Personal MTs'!C94="","-",IF(LEN('Personal MTs'!C94)&lt;5,"Cek lagi","OK"))</f>
        <v>-</v>
      </c>
      <c r="D94" s="30" t="str">
        <f>IF('Personal MTs'!D94="","-",IF('Personal MTs'!D94="MTsN","OK",IF('Personal MTs'!D94="MTsS","OK","Tidak valid")))</f>
        <v>-</v>
      </c>
      <c r="E94" s="30" t="str">
        <f>IF('Personal MTs'!E94="","-",IF(LEN('Personal MTs'!E94)&lt;5,"Cek lagi","OK"))</f>
        <v>-</v>
      </c>
      <c r="F94" s="30" t="str">
        <f>IF('Personal MTs'!F94="","-",IF(LEN('Personal MTs'!F94)&lt;4,"Cek lagi","OK"))</f>
        <v>-</v>
      </c>
      <c r="G94" s="30" t="str">
        <f>IF('Personal MTs'!G94="","-",IF(LEN('Personal MTs'!G94)&lt;4,"Cek lagi","OK"))</f>
        <v>-</v>
      </c>
      <c r="H94" s="30" t="str">
        <f>IF('Personal MTs'!H94="","-",IF(LEN('Personal MTs'!H94)&lt;4,"Cek lagi","OK"))</f>
        <v>-</v>
      </c>
      <c r="I94" s="30" t="str">
        <f>IF('Personal MTs'!I94="","-",IF(LEN('Personal MTs'!I94)&lt;4,"Cek lagi","OK"))</f>
        <v>-</v>
      </c>
      <c r="J94" s="30" t="str">
        <f>IF('Personal MTs'!J94="","-",IF(LEN('Personal MTs'!J94)&lt;&gt;5,"Tidak valid","OK"))</f>
        <v>-</v>
      </c>
      <c r="K94" s="30" t="str">
        <f>IF('Personal MTs'!K94="","-",IF(LEN('Personal MTs'!K94)&lt;&gt;18,"Tidak valid",IF(VALUE('Personal MTs'!K94)&lt;0,"Cek lagi","OK")))</f>
        <v>-</v>
      </c>
      <c r="L94" s="30" t="str">
        <f>IF('Personal MTs'!L94="","-",IF(LEN('Personal MTs'!L94)&lt;&gt;16,"Tidak valid","OK"))</f>
        <v>-</v>
      </c>
      <c r="M94" s="30" t="str">
        <f>IF('Personal MTs'!M94="","-",IF(LEN('Personal MTs'!M94)&lt;4,"Cek lagi","OK"))</f>
        <v>-</v>
      </c>
      <c r="N94" s="30" t="str">
        <f>IF('Personal MTs'!N94="","-",IF(LEN('Personal MTs'!N94)&lt;16,"Tidak valid","OK"))</f>
        <v>-</v>
      </c>
      <c r="O94" s="30" t="str">
        <f>IF('Personal MTs'!O94="","-",IF(LEN('Personal MTs'!O94)&lt;4,"Cek lagi","OK"))</f>
        <v>-</v>
      </c>
      <c r="P94" s="31" t="str">
        <f>IF('Personal MTs'!P94="","-",IF(VALUE(LEFT('Personal MTs'!P94,2))&gt;31,"Tanggal tidak valid",IF(VALUE(LEFT(RIGHT('Personal MTs'!P94,7),2))&gt;12,"Bulan tidak valid",IF(VALUE(RIGHT('Personal MTs'!P94,4))&gt;2000,"Umur terlalu muda",IF(VALUE(RIGHT('Personal MTs'!P94,4))&lt;1945,"Umur terlalu tua","OK")))))</f>
        <v>-</v>
      </c>
      <c r="Q94" s="30" t="str">
        <f>IF('Personal MTs'!Q94="","-",IF('Personal MTs'!Q94="L","OK",IF('Personal MTs'!Q94="P","OK","Tidak valid")))</f>
        <v>-</v>
      </c>
      <c r="R94" s="30" t="str">
        <f>IF('Personal MTs'!R94="","-",IF(LEN('Personal MTs'!R94)&lt;4,"Cek lagi","OK"))</f>
        <v>-</v>
      </c>
      <c r="S94" s="30" t="str">
        <f>IF('Personal MTs'!S94="","-",IF('Personal MTs'!S94&gt;9,"Tidak valid","OK"))</f>
        <v>-</v>
      </c>
      <c r="T94" s="30" t="str">
        <f>IF('Personal MTs'!S94="","-",IF('Personal MTs'!S94&gt;2,IF('Personal MTs'!T94="","Wajib Diisi",IF(VALUE('Personal MTs'!T94)&gt;18,"Tidak valid","OK")),IF('Personal MTs'!S94&lt;3,IF('Personal MTs'!T94="","OK","Harap dikosongkan"))))</f>
        <v>-</v>
      </c>
      <c r="U94" s="30" t="str">
        <f>IF('Personal MTs'!U94="","-",IF('Personal MTs'!U94&gt;2,"Tidak valid",IF('Personal MTs'!U94&lt;1,"Tidak valid","OK")))</f>
        <v>-</v>
      </c>
      <c r="V94" s="30" t="str">
        <f>IF('Personal MTs'!U94="",IF('Personal MTs'!V94="","-","Tidak valid"),IF('Personal MTs'!U94=2,IF('Personal MTs'!V94="","Wajib Diisi",IF(VALUE('Personal MTs'!V94)&gt;1,"Tidak valid","OK")),IF('Personal MTs'!U94=1,IF('Personal MTs'!V94="","OK","Harap dikosongkan"))))</f>
        <v>-</v>
      </c>
      <c r="W94" s="31" t="str">
        <f>IF('Personal MTs'!U94=1,"OK",IF('Personal MTs'!V94="",IF('Personal MTs'!W94&lt;&gt;"","Harap dikosongkan","-"),IF('Personal MTs'!V94=0,IF('Personal MTs'!W94&lt;&gt;"","Harap dikosongkan","OK"),IF('Personal MTs'!W94="","Wajib Diisi",IF(VALUE(LEFT('Personal MTs'!W94,2))&gt;31,"Tanggal tidak valid",IF(VALUE(LEFT(RIGHT('Personal MTs'!W94,7),2))&gt;12,"Bulan tidak valid",IF(VALUE(RIGHT('Personal MTs'!W94,4))&gt;2016,"Tahun cek lagi",IF(VALUE(RIGHT('Personal MTs'!W94,4))&lt;1990,"Tahun cek lagi","OK"))))))))</f>
        <v>-</v>
      </c>
      <c r="X94" s="30" t="str">
        <f>IF('Personal MTs'!U94="","-",IF('Personal MTs'!U94=1,IF('Personal MTs'!X94="","Wajib Diisi",IF(VALUE(LEFT('Personal MTs'!X94,2))&gt;14,"Tidak valid","OK")),IF('Personal MTs'!U94=2,(IF('Personal MTs'!V94&lt;1,IF('Personal MTs'!X94="","OK","Harap dikosongkan"),IF('Personal MTs'!X94="","Wajib Diisi",IF(VALUE(LEFT('Personal MTs'!X94,2))&gt;14,"Tidak valid","OK")))))))</f>
        <v>-</v>
      </c>
      <c r="Y94" s="31" t="str">
        <f>IF('Personal MTs'!U94="","-",IF('Personal MTs'!U94=2,"OK",IF('Personal MTs'!U94=1,IF('Personal MTs'!Y94="","Wajib Diisi",IF('Personal MTs'!Y94="","-",IF(VALUE(LEFT('Personal MTs'!Y94,2))&gt;31,"Tanggal tidak valid",IF(VALUE(LEFT(RIGHT('Personal MTs'!Y94,7),2))&gt;12,"Bulan tidak valid",IF(VALUE(RIGHT('Personal MTs'!Y94,4))&gt;2016,"Tahun cek lagi",IF(VALUE(RIGHT('Personal MTs'!Y94,4))&lt;1960,"Tahun cek lagi","OK")))))))))</f>
        <v>-</v>
      </c>
      <c r="Z94" s="31" t="str">
        <f>IF('Personal MTs'!Z94="","-",IF(VALUE(LEFT('Personal MTs'!Z94,2))&gt;31,"Tanggal tidak valid",IF(VALUE(LEFT(RIGHT('Personal MTs'!Z94,7),2))&gt;12,"Bulan tidak valid",IF(VALUE(RIGHT('Personal MTs'!Z94,4))&gt;2016,"Tahun cek lagi",IF(VALUE(RIGHT('Personal MTs'!Z94,4))&lt;1960,"Tahun cek lagi","OK")))))</f>
        <v>-</v>
      </c>
      <c r="AA94" s="31" t="str">
        <f>IF('Personal MTs'!AA94="","-",IF(VALUE(LEFT('Personal MTs'!AA94,2))&gt;31,"Tanggal tidak valid",IF(VALUE(LEFT(RIGHT('Personal MTs'!AA94,7),2))&gt;12,"Bulan tidak valid",IF(VALUE(RIGHT('Personal MTs'!AA94,4))&gt;2016,"Tahun cek lagi",IF(VALUE(RIGHT('Personal MTs'!AA94,4))&lt;1960,"Tahun cek lagi","OK")))))</f>
        <v>-</v>
      </c>
      <c r="AB94" s="30" t="str">
        <f>IF('Personal MTs'!AB94="","-",IF('Personal MTs'!AB94&gt;6,"Tidak valid",IF('Personal MTs'!AB94&lt;1,"Tidak valid","OK")))</f>
        <v>-</v>
      </c>
      <c r="AC94" s="30" t="str">
        <f>IF('Personal MTs'!AC94="","-",IF('Personal MTs'!AC94&gt;4,"Tidak valid",IF('Personal MTs'!AC94&lt;1,"Tidak valid","OK")))</f>
        <v>-</v>
      </c>
      <c r="AD94" s="30" t="str">
        <f>IF('Personal MTs'!AD94="","-",IF('Personal MTs'!AD94&gt;20000000,"Cek lagi","OK"))</f>
        <v>-</v>
      </c>
      <c r="AE94" s="30" t="str">
        <f>IF('Personal MTs'!AE94="","-",IF('Personal MTs'!AE94&gt;2,"Tidak valid",IF('Personal MTs'!AE94&lt;1,"Tidak valid","OK")))</f>
        <v>-</v>
      </c>
      <c r="AF94" s="30" t="str">
        <f>IF('Personal MTs'!AE94="",IF('Personal MTs'!AF94="","-","Harap dikosongkan"),IF('Personal MTs'!AE94=1,IF('Personal MTs'!AF94="","OK","Harap dikosongkan"),IF('Personal MTs'!AF94="","Wajib Diisi",IF('Personal MTs'!AF94&gt;8,"Tidak valid",IF('Personal MTs'!AF94&lt;1,"Tidak valid","OK")))))</f>
        <v>-</v>
      </c>
      <c r="AG94" s="53" t="str">
        <f>IF('Personal MTs'!AE94=1,IF('Personal MTs'!AG94="","OK","Harap dikosongkan"),IF('Personal MTs'!AF94="",IF('Personal MTs'!AF94="","-","Harap dikosongkan"),IF('Personal MTs'!AF94="",IF('Personal MTs'!AG94="","OK","Harap dikosongkan"),IF('Personal MTs'!AF94&lt;&gt;"",IF('Personal MTs'!AG94="","Wajib Diisi",IF(LEN('Personal MTs'!AG94)&lt;&gt;8,"Tidak valid","OK"))))))</f>
        <v>-</v>
      </c>
      <c r="AH94" s="30" t="str">
        <f>IF('Personal MTs'!AH94="","-",IF('Personal MTs'!AH94&gt;2,"Tidak valid",IF('Personal MTs'!AH94&lt;1,"Tidak valid","OK")))</f>
        <v>-</v>
      </c>
      <c r="AI94" s="30" t="str">
        <f>IF('Personal MTs'!AI94="","-",IF('Personal MTs'!AI94&gt;5,"Tidak valid",IF('Personal MTs'!AI94&lt;1,"Tidak valid","OK")))</f>
        <v>-</v>
      </c>
      <c r="AJ94" s="30" t="str">
        <f>IF('Personal MTs'!AH94="",IF('Personal MTs'!AJ94="","-","Kolom AA Wajib Diisi"),IF('Personal MTs'!AH94=1,IF('Personal MTs'!AJ94="","Wajib Diisi",IF(VALUE('Personal MTs'!AJ94)&gt;0,IF(VALUE('Personal MTs'!AJ94)&lt;34,"OK","Tidak valid"))),IF('Personal MTs'!AH94&gt;1,IF('Personal MTs'!AJ94="","OK","Harap dikosongkan"))))</f>
        <v>-</v>
      </c>
      <c r="AK94" s="30" t="str">
        <f>IF('Personal MTs'!AH94&amp;'Personal MTs'!AJ94&amp;'Personal MTs'!AK94="","-",IF(VALUE('Personal MTs'!AH94&amp;'Personal MTs'!AJ94&amp;'Personal MTs'!AK94)=2,"OK",IF('Personal MTs'!AJ94="",IF(VALUE('Personal MTs'!AK94)&gt;0,"Harap dikosongkan","-"),IF('Personal MTs'!AJ94&lt;&gt;"",IF(VALUE('Personal MTs'!AK94)&gt;0,IF(VALUE('Personal MTs'!AK94)&gt;50,"Cek lagi","OK"),"Wajib Diisi")))))</f>
        <v>-</v>
      </c>
      <c r="AL94" s="30" t="str">
        <f>IF('Personal MTs'!AH94="",IF('Personal MTs'!AL94="","-","Kolom Z Wajib Diisi"),IF('Personal MTs'!AH94=2,IF('Personal MTs'!AL94="","Wajib Diisi",IF(VALUE('Personal MTs'!AL94)&gt;0,IF(VALUE('Personal MTs'!AL94)&lt;9,"OK","Tidak valid"))),IF('Personal MTs'!AH94=1,IF('Personal MTs'!AL94="","OK","Harap dikosongkan"))))</f>
        <v>-</v>
      </c>
      <c r="AM94" s="30" t="str">
        <f>IF('Personal MTs'!AM94="","-",IF('Personal MTs'!AM94&gt;8,"Tidak valid","OK"))</f>
        <v>-</v>
      </c>
      <c r="AN94" s="30" t="str">
        <f>IF('Personal MTs'!AM94="",IF('Personal MTs'!AN94="","-",IF('Personal MTs'!AN94&lt;&gt;"","Kolom AC Wajib Diisi","OK")),IF('Personal MTs'!AM94&lt;&gt;"",IF('Personal MTs'!AN94="","Wajib Diisi",IF(VALUE('Personal MTs'!AN94)&gt;24,"Cek lagi","OK"))))</f>
        <v>-</v>
      </c>
      <c r="AO94" s="30" t="str">
        <f>IF('Personal MTs'!AO94="","-",IF('Personal MTs'!AO94&gt;8,"Tidak valid","OK"))</f>
        <v>-</v>
      </c>
      <c r="AP94" s="53" t="str">
        <f>IF('Personal MTs'!AO94="",IF('Personal MTs'!AP94="","-","Harap dikosongkan"),IF('Personal MTs'!AO94&lt;&gt;"",IF('Personal MTs'!AP94="","Wajib Diisi",IF(LEN('Personal MTs'!AP94)&lt;&gt;8,"Tidak valid","OK"))))</f>
        <v>-</v>
      </c>
      <c r="AQ94" s="30" t="str">
        <f>IF('Personal MTs'!AO94="",IF('Personal MTs'!AQ94="","-","Kolom AG Wajib Diisi"),IF('Personal MTs'!AO94&lt;9,IF('Personal MTs'!AQ94="","Wajib Diisi",IF(VALUE('Personal MTs'!AQ94)&lt;34,IF(VALUE('Personal MTs'!AQ94)&gt;0,"OK","Tidak valid")))))</f>
        <v>-</v>
      </c>
      <c r="AR94" s="30" t="str">
        <f>IF('Personal MTs'!AO94="",IF('Personal MTs'!AR94="","-",IF('Personal MTs'!AR94&lt;&gt;"","Kolom AG Wajib Diisi","OK")),IF('Personal MTs'!AO94&lt;&gt;"",IF('Personal MTs'!AR94="","Wajib Diisi",IF(VALUE('Personal MTs'!AR94)&gt;50,"Cek lagi","OK"))))</f>
        <v>-</v>
      </c>
      <c r="AS94" s="30" t="str">
        <f>IF('Personal MTs'!AS94="","-",IF('Personal MTs'!AS94&gt;1,"Tidak valid",IF('Personal MTs'!AS94&lt;0,"Tidak valid","OK")))</f>
        <v>-</v>
      </c>
      <c r="AT94" s="30" t="str">
        <f>IF('Personal MTs'!AS94="",IF('Personal MTs'!AT94&lt;&gt;"","Harap dikosongkan","-"),IF('Personal MTs'!AS94=0,IF('Personal MTs'!AT94&lt;&gt;"","Harap dikosongkan","OK"),IF('Personal MTs'!AT94="","Wajib Diisi",IF('Personal MTs'!AT94&gt;3,"Tidak valid",IF('Personal MTs'!AT94&lt;1,"Tidak valid","OK")))))</f>
        <v>-</v>
      </c>
      <c r="AU94" s="30" t="str">
        <f>IF('Personal MTs'!AS94="",IF('Personal MTs'!AU94&lt;&gt;"","Harap dikosongkan","-"),IF('Personal MTs'!AT94&lt;&gt;1,IF('Personal MTs'!AU94="","OK","Harap dikosongkan"),IF('Personal MTs'!AU94="","Wajib Diisi",IF('Personal MTs'!AU94&gt;2016,"Cek lagi",IF('Personal MTs'!AU94&lt;2005,"Cek lagi","OK")))))</f>
        <v>-</v>
      </c>
      <c r="AV94" s="30" t="str">
        <f>IF('Personal MTs'!AS94="",IF('Personal MTs'!AV94&lt;&gt;"","Harap dikosongkan","-"),IF('Personal MTs'!AT94&lt;&gt;1,IF('Personal MTs'!AV94="","OK","Harap dikosongkan"),IF('Personal MTs'!AV94="","Wajib Diisi",IF(VALUE('Personal MTs'!AV94)&gt;33,"Tidak valid",IF(VALUE('Personal MTs'!AV94)&lt;1,"Tidak valid","OK")))))</f>
        <v>-</v>
      </c>
      <c r="AW94" s="30" t="str">
        <f>IF('Personal MTs'!AS94="",IF('Personal MTs'!AW94="","-","Harap dikosongkan"),IF('Personal MTs'!AS94=0,IF('Personal MTs'!AW94="","OK","Harap dikosongkan"),IF('Personal MTs'!AT94="",IF('Personal MTs'!AW94="","-","Harap dikosongkan"),IF('Personal MTs'!AT94&lt;&gt;1,IF('Personal MTs'!AW94="","OK","Harap dikosongkan"),IF('Personal MTs'!AW94="","OK",IF(LEN('Personal MTs'!AW94)&lt;12,"Tidak valid",IF(LEN('Personal MTs'!AW94)&gt;14,"Tidak valid","OK")))))))</f>
        <v>-</v>
      </c>
      <c r="AX94" s="31" t="str">
        <f>IF('Personal MTs'!AS94="",IF('Personal MTs'!AX94="","-","Harap dikosongkan"),IF('Personal MTs'!AS94=0,IF('Personal MTs'!AX94="","OK","Harap dikosongkan"),IF('Personal MTs'!AT94="",IF('Personal MTs'!AX94="","-","Harap dikosongkan"),IF('Personal MTs'!AT94&lt;&gt;1,IF('Personal MTs'!AX94="","OK","Harap dikosongkan"),IF('Personal MTs'!AW94="",IF('Personal MTs'!AX94="","OK","Harap dikosongkan"),IF('Personal MTs'!AX94="","Wajib diisi",IF(LEN('Personal MTs'!AX94)&lt;5,"Cek lagi","OK")))))))</f>
        <v>-</v>
      </c>
      <c r="AY94" s="31" t="str">
        <f>IF('Personal MTs'!AS94="",IF('Personal MTs'!AY94="","-","Harap dikosongkan"),IF('Personal MTs'!AS94=0,IF('Personal MTs'!AY94="","OK","Harap dikosongkan"),IF('Personal MTs'!AT94="",IF('Personal MTs'!AY94="","-","Harap dikosongkan"),IF('Personal MTs'!AT94&lt;&gt;1,IF('Personal MTs'!AY94="","OK","Harap dikosongkan"),IF('Personal MTs'!AW94="",IF('Personal MTs'!AY94="","OK","Harap dikosongkan"),IF('Personal MTs'!AY94="","Wajib diisi",IF(VALUE(LEFT('Personal MTs'!AY94,2))&gt;31,"Tanggal tidak valid",IF(VALUE(LEFT(RIGHT('Personal MTs'!AY94,7),2))&gt;12,"Bulan tidak valid",IF(VALUE(RIGHT('Personal MTs'!AY94,4))&gt;2016,"Tahun cek lagi",IF(VALUE(RIGHT('Personal MTs'!AY94,4))&lt;2005,"Tahun cek lagi","OK"))))))))))</f>
        <v>-</v>
      </c>
      <c r="AZ94" s="30" t="str">
        <f>IF('Personal MTs'!AS94="",IF('Personal MTs'!AZ94="","-","Harap dikosongkan"),IF('Personal MTs'!AS94=0,IF('Personal MTs'!AZ94="","OK","Harap dikosongkan"),IF('Personal MTs'!AT94="",IF('Personal MTs'!AZ94="","-","Harap dikosongkan"),IF('Personal MTs'!AT94&lt;&gt;1,IF('Personal MTs'!AZ94="","OK","Harap dikosongkan"),IF('Personal MTs'!AW94="",IF('Personal MTs'!AZ94="","OK","Harap dikosongkan"),IF('Personal MTs'!AW94&lt;&gt;"",IF('Personal MTs'!AZ94="","Wajib diisi",IF('Personal MTs'!AZ94&gt;1,"Tidak valid","OK"))))))))</f>
        <v>-</v>
      </c>
      <c r="BA94" s="30" t="str">
        <f>IF('Personal MTs'!AS94="",IF('Personal MTs'!BA94="","-","Harap dikosongkan"),IF('Personal MTs'!AS94=0,IF('Personal MTs'!BA94="","OK","Harap dikosongkan"),IF('Personal MTs'!AT94="",IF('Personal MTs'!BA94="","-","Harap dikosongkan"),IF('Personal MTs'!AT94&lt;&gt;1,IF('Personal MTs'!BA94="","OK","Harap dikosongkan"),IF('Personal MTs'!AZ94=0,IF('Personal MTs'!BA94="","OK","Harap dikosongkan"),IF('Personal MTs'!AZ94=1,IF('Personal MTs'!BA94="","Wajib diisi",IF('Personal MTs'!AZ94="",IF('Personal MTs'!BA94="","-","Harap dikosongkan"),IF('Personal MTs'!AZ94=0,IF('Personal MTs'!BA94="","OK","Harap dikosongkan"),IF('Personal MTs'!BA94="","Wajib diisi",IF('Personal MTs'!BA94&gt;2016,"Tidak valid",IF('Personal MTs'!BA94&lt;2005,"Tidak valid",IF('Personal MTs'!BA94&gt;'Personal MTs'!BA94,"Cek lagi","OK")))))))))))))</f>
        <v>-</v>
      </c>
      <c r="BB94" s="30" t="str">
        <f>IF('Personal MTs'!AS94="",IF('Personal MTs'!BB94="","-","Harap dikosongkan"),IF('Personal MTs'!AS94=0,IF('Personal MTs'!BB94="","OK","Harap dikosongkan"),IF('Personal MTs'!AT94="",IF('Personal MTs'!BB94="","-","Harap dikosongkan"),IF('Personal MTs'!AT94&lt;&gt;1,IF('Personal MTs'!BB94="","OK","Harap dikosongkan"),IF('Personal MTs'!AZ94=0,IF('Personal MTs'!BB94="","OK","Harap dikosongkan"),IF('Personal MTs'!AZ94=1,IF('Personal MTs'!BB94="","Wajib diisi",IF('Personal MTs'!AZ94="",IF('Personal MTs'!BB94="","-","Harap dikosongkan"),IF('Personal MTs'!AZ94=0,IF('Personal MTs'!BB94="","OK","Harap dikosongkan"),IF('Personal MTs'!BB94="","Wajib diisi",IF('Personal MTs'!BB94&gt;20000000,"Cek lagi",IF('Personal MTs'!BB94&lt;100000,"Cek lagi","OK"))))))))))))</f>
        <v>-</v>
      </c>
      <c r="BC94" s="30" t="str">
        <f>IF('Personal MTs'!BC94="","-",IF('Personal MTs'!BC94&gt;1,"Tidak valid","OK"))</f>
        <v>-</v>
      </c>
      <c r="BD94" s="30" t="str">
        <f>IF('Personal MTs'!BC94="",IF('Personal MTs'!BD94="","-","Harap dikosongkan"),IF('Personal MTs'!BC94=0,IF('Personal MTs'!BD94="","OK","Harap dikosongkan"),IF('Personal MTs'!BD94="","Wajib Diisi",IF('Personal MTs'!BD94&gt;2016,"Tidak valid",IF('Personal MTs'!BD94&lt;2005,"Tidak valid","OK")))))</f>
        <v>-</v>
      </c>
      <c r="BE94" s="30" t="str">
        <f>IF('Personal MTs'!BC94="",IF('Personal MTs'!BE94="","-","Harap dikosongkan"),IF('Personal MTs'!BC94=0,IF('Personal MTs'!BE94="","OK","Harap dikosongkan"),IF('Personal MTs'!BE94="","Wajib Diisi",IF('Personal MTs'!BE94&gt;2000000,"Cek lagi",IF('Personal MTs'!BE94&lt;50000,"Cek lagi","OK")))))</f>
        <v>-</v>
      </c>
      <c r="BF94" s="30" t="str">
        <f>IF('Personal MTs'!BF94="","-",IF('Personal MTs'!BF94&gt;1,"Tidak valid","OK"))</f>
        <v>-</v>
      </c>
      <c r="BG94" s="30" t="str">
        <f>IF('Personal MTs'!BF94="",IF('Personal MTs'!BG94&lt;&gt;"","Harap dikosongkan","-"),IF('Personal MTs'!BF94=0,IF('Personal MTs'!BG94&lt;&gt;"","Harap dikosongkan","OK"),IF('Personal MTs'!BG94="","Wajib Diisi",IF('Personal MTs'!BG94&gt;4,"Tidak valid",IF('Personal MTs'!BG94&lt;1,"Tidak valid","OK")))))</f>
        <v>-</v>
      </c>
      <c r="BH94" s="30" t="str">
        <f>IF('Personal MTs'!BF94="",IF('Personal MTs'!BH94&lt;&gt;"","Harap dikosongkan","-"),IF('Personal MTs'!BF94=0,IF('Personal MTs'!BH94&lt;&gt;"","Harap dikosongkan","OK"),IF('Personal MTs'!BH94="","Wajib Diisi",IF('Personal MTs'!BH94&gt;4,"Tidak valid",IF('Personal MTs'!BH94&lt;1,"Tidak valid","OK")))))</f>
        <v>-</v>
      </c>
      <c r="BI94" s="30" t="str">
        <f>IF('Personal MTs'!BF94="",IF('Personal MTs'!BI94&lt;&gt;"","Harap dikosongkan","-"),IF('Personal MTs'!BF94=0,IF('Personal MTs'!BI94&lt;&gt;"","Harap dikosongkan","OK"),IF('Personal MTs'!BI94="","Wajib Diisi",IF('Personal MTs'!BI94&gt;2015,"Tidak valid",IF('Personal MTs'!BI94&lt;1980,"Tidak valid","OK")))))</f>
        <v>-</v>
      </c>
      <c r="BJ94" s="30" t="str">
        <f>IF('Personal MTs'!BJ94="","-",IF('Personal MTs'!BJ94&gt;1,"Tidak valid","OK"))</f>
        <v>-</v>
      </c>
      <c r="BK94" s="30" t="str">
        <f>IF('Personal MTs'!BJ94="",IF('Personal MTs'!BK94&lt;&gt;"","Kolom BJ harus diisi","-"),IF('Personal MTs'!BJ94=0,IF('Personal MTs'!BK94&lt;&gt;"","Harap dikosongkan","OK"),IF('Personal MTs'!BK94="","Wajib Diisi",IF('Personal MTs'!BK94&gt;2016,"Tidak valid",IF('Personal MTs'!BK94&lt;1980,"Tidak valid","OK")))))</f>
        <v>-</v>
      </c>
      <c r="BL94" s="30" t="str">
        <f>IF('Personal MTs'!BL94="","-",IF('Personal MTs'!BL94&gt;1,"Tidak valid","OK"))</f>
        <v>-</v>
      </c>
      <c r="BM94" s="30" t="str">
        <f>IF('Personal MTs'!BL94="",IF('Personal MTs'!BM94&lt;&gt;"","Kolom BL harus diisi","-"),IF('Personal MTs'!BL94=0,IF('Personal MTs'!BM94&lt;&gt;"","Harap dikosongkan","OK"),IF('Personal MTs'!BM94="","Wajib Diisi",IF('Personal MTs'!BM94&gt;2016,"Tidak valid",IF('Personal MTs'!BM94&lt;1980,"Tidak valid","OK")))))</f>
        <v>-</v>
      </c>
      <c r="BN94" s="30" t="str">
        <f>IF('Personal MTs'!BN94="","-",IF('Personal MTs'!BN94&gt;1,"Tidak valid","OK"))</f>
        <v>-</v>
      </c>
      <c r="BO94" s="30" t="str">
        <f>IF('Personal MTs'!BN94="",IF('Personal MTs'!BO94&lt;&gt;"","Kolom BN harus diisi","-"),IF('Personal MTs'!BN94=0,IF('Personal MTs'!BO94&lt;&gt;"","Harap dikosongkan","OK"),IF('Personal MTs'!BO94="","Wajib Diisi",IF('Personal MTs'!BO94&gt;2016,"Tidak valid",IF('Personal MTs'!BO94&lt;1980,"Tidak valid","OK")))))</f>
        <v>-</v>
      </c>
      <c r="BP94" s="30" t="str">
        <f>IF('Personal MTs'!BP94="","-",IF('Personal MTs'!BP94&gt;1,"Tidak valid","OK"))</f>
        <v>-</v>
      </c>
      <c r="BQ94" s="30" t="str">
        <f>IF('Personal MTs'!BP94="",IF('Personal MTs'!BQ94&lt;&gt;"","Kolom BP harus diisi","-"),IF('Personal MTs'!BP94=0,IF('Personal MTs'!BQ94&lt;&gt;"","Harap dikosongkan","OK"),IF('Personal MTs'!BQ94="","Wajib Diisi",IF('Personal MTs'!BQ94&gt;2016,"Tidak valid",IF('Personal MTs'!BQ94&lt;1980,"Tidak valid","OK")))))</f>
        <v>-</v>
      </c>
      <c r="BR94" s="30" t="str">
        <f>IF('Personal MTs'!BR94="","-",IF('Personal MTs'!BR94&gt;1,"Tidak valid","OK"))</f>
        <v>-</v>
      </c>
      <c r="BS94" s="30" t="str">
        <f>IF('Personal MTs'!BR94="",IF('Personal MTs'!BS94&lt;&gt;"","Kolom BR harus diisi","-"),IF('Personal MTs'!BR94=0,IF('Personal MTs'!BS94&lt;&gt;"","Harap dikosongkan","OK"),IF('Personal MTs'!BS94="","Wajib Diisi",IF('Personal MTs'!BS94&gt;2016,"Tidak valid",IF('Personal MTs'!BS94&lt;1980,"Tidak valid","OK")))))</f>
        <v>-</v>
      </c>
      <c r="BT94" s="30" t="str">
        <f>IF('Personal MTs'!BT94="","-",IF(LEN('Personal MTs'!BT94)&lt;5,"Cek lagi","OK"))</f>
        <v>-</v>
      </c>
      <c r="BU94" s="30" t="str">
        <f>IF('Personal MTs'!BU94="","-",IF(LEN('Personal MTs'!BU94)&lt;4,"Cek lagi","OK"))</f>
        <v>-</v>
      </c>
      <c r="BV94" s="30" t="str">
        <f>IF('Personal MTs'!BV94="","-",IF(LEN('Personal MTs'!BV94)&lt;4,"Cek lagi","OK"))</f>
        <v>-</v>
      </c>
      <c r="BW94" s="30" t="str">
        <f>IF('Personal MTs'!BW94="","-",IF(LEN('Personal MTs'!BW94)&lt;4,"Cek lagi","OK"))</f>
        <v>-</v>
      </c>
      <c r="BX94" s="30" t="str">
        <f>IF('Personal MTs'!BX94="","-",IF(LEN('Personal MTs'!BX94)&lt;4,"Cek lagi","OK"))</f>
        <v>-</v>
      </c>
      <c r="BY94" s="30" t="str">
        <f>IF('Personal MTs'!BY94="","-",IF(LEN('Personal MTs'!BY94)&lt;&gt;5,"Tidak valid","OK"))</f>
        <v>-</v>
      </c>
      <c r="BZ94" s="30" t="str">
        <f>IF('Personal MTs'!BZ94="","-",IF('Personal MTs'!BZ94&gt;5,"Tidak valid",IF('Personal MTs'!BZ94&lt;1,"Tidak valid","OK")))</f>
        <v>-</v>
      </c>
      <c r="CA94" s="30" t="str">
        <f>IF('Personal MTs'!CA94="","-",IF('Personal MTs'!CA94&gt;8,"Tidak valid",IF('Personal MTs'!CA94&lt;1,"Tidak valid","OK")))</f>
        <v>-</v>
      </c>
      <c r="CB94" s="30" t="str">
        <f>IF('Personal MTs'!CB94="","-",IF(LEN('Personal MTs'!CB94)&lt;9,"Cek lagi",IF(LEN('Personal MTs'!CB94)&gt;14,"Cek lagi","OK")))</f>
        <v>-</v>
      </c>
      <c r="CC94" s="103" t="str">
        <f>IF('Personal MTs'!CC94="","-",IF('Personal MTs'!CC94&gt;6,"Tidak valid",IF('Personal MTs'!CC94&lt;1,"Tidak valid","OK")))</f>
        <v>-</v>
      </c>
      <c r="CD94" s="103" t="str">
        <f>IF('Personal MTs'!CD94="","-",IF('Personal MTs'!CD94&gt;6,"Tidak valid",IF('Personal MTs'!CD94&lt;1,"Tidak valid","OK")))</f>
        <v>-</v>
      </c>
      <c r="CE94" s="103" t="str">
        <f>IF('Personal MTs'!S94="","-",IF('Personal MTs'!S94&lt;6,IF('Personal MTs'!CE94="","OK","Cek lagi Kolom S"),IF(AND('Personal MTs'!S94&lt;6,'Personal MTs'!CE94&lt;&gt;""),"Harap Dikosongkan",IF(AND('Personal MTs'!S94&lt;6,'Personal MTs'!CE94=""),"-",IF(AND('Personal MTs'!S94&gt;5,'Personal MTs'!CE94=""),"Wajib Diisi",IF(OR(AND('Personal MTs'!S94&gt;5,'Personal MTs'!CE94&lt;"01"),AND('Personal MTs'!S94&gt;5,'Personal MTs'!CE94&gt;"18")),"Tidak Valid","OK"))))))</f>
        <v>-</v>
      </c>
      <c r="CF94" s="103" t="str">
        <f>IF('Personal MTs'!S94="","-",IF('Personal MTs'!S94&lt;6,IF('Personal MTs'!CF94="","OK","Cek lagi Kolom S"),IF(AND('Personal MTs'!S94&lt;6,'Personal MTs'!CF94&lt;&gt;""),"Harap Dikosongkan",IF(AND('Personal MTs'!S94&lt;6,'Personal MTs'!CF94=""),"-",IF(AND('Personal MTs'!S94&gt;5,'Personal MTs'!CF94=""),"Wajib Diisi","OK")))))</f>
        <v>-</v>
      </c>
      <c r="CG94" s="103" t="str">
        <f>IF('Personal MTs'!S94="","-",IF('Personal MTs'!S94&lt;6,IF('Personal MTs'!CG94="","OK","Cek lagi Kolom S"),IF(AND('Personal MTs'!S94&lt;6,'Personal MTs'!CG94&lt;&gt;""),"Harap Dikosongkan",IF(AND('Personal MTs'!S94&lt;6,'Personal MTs'!CG94=""),"-",IF(AND('Personal MTs'!S94&gt;5,'Personal MTs'!CG94=""),"Wajib Diisi",IF(OR(AND('Personal MTs'!S94&gt;5,'Personal MTs'!CG94&lt;1980),AND('Personal MTs'!S94&gt;5,'Personal MTs'!CG94&gt;2016)),"Cek lagi","OK"))))))</f>
        <v>-</v>
      </c>
      <c r="CH94" s="103" t="str">
        <f>IF('Personal MTs'!S94="","-",IF('Personal MTs'!S94&lt;8,IF('Personal MTs'!CH94="","OK","Cek lagi Kolom S"),IF(AND('Personal MTs'!S94&lt;8,'Personal MTs'!CH94&lt;&gt;""),"Harap Dikosongkan",IF(AND('Personal MTs'!S94&lt;8,'Personal MTs'!CH94=""),"-",IF(AND('Personal MTs'!S94&gt;7,'Personal MTs'!CH94=""),"Wajib Diisi",IF(OR(AND('Personal MTs'!S94&gt;7,'Personal MTs'!CH94&lt;"01"),AND('Personal MTs'!S94&gt;7,'Personal MTs'!CH94&gt;"18")),"Tidak Valid","OK"))))))</f>
        <v>-</v>
      </c>
      <c r="CI94" s="103" t="str">
        <f>IF('Personal MTs'!S94="","-",IF('Personal MTs'!S94&lt;8,IF('Personal MTs'!CI94="","OK","Cek lagi Kolom S"),IF(AND('Personal MTs'!S94&lt;8,'Personal MTs'!CI94&lt;&gt;""),"Harap Dikosongkan",IF(AND('Personal MTs'!S94&lt;8,'Personal MTs'!CI94=""),"-",IF(AND('Personal MTs'!S94&gt;7,'Personal MTs'!CI94=""),"Wajib Diisi","OK")))))</f>
        <v>-</v>
      </c>
      <c r="CJ94" s="103" t="str">
        <f>IF('Personal MTs'!S94="","-",IF('Personal MTs'!S94&lt;8,IF('Personal MTs'!CJ94="","OK","Cek lagi Kolom S"),IF(AND('Personal MTs'!S94&lt;8,'Personal MTs'!CJ94&lt;&gt;""),"Harap Dikosongkan",IF(AND('Personal MTs'!S94&lt;8,'Personal MTs'!CJ94=""),"-",IF(AND('Personal MTs'!S94&gt;7,'Personal MTs'!CJ94=""),"Wajib Diisi",IF(OR(AND('Personal MTs'!S94&gt;7,'Personal MTs'!CJ94&lt;1980),AND('Personal MTs'!S94&gt;7,'Personal MTs'!CJ94&gt;2016)),"Cek lagi","OK"))))))</f>
        <v>-</v>
      </c>
      <c r="CK94" s="103" t="str">
        <f>IF('Personal MTs'!S94="","-",IF('Personal MTs'!S94&lt;9,IF('Personal MTs'!CK94="","OK","Cek lagi Kolom S"),IF(AND('Personal MTs'!S94&lt;9,'Personal MTs'!CK94&lt;&gt;""),"Harap Dikosongkan",IF(AND('Personal MTs'!S94&lt;9,'Personal MTs'!CK94=""),"-",IF(AND('Personal MTs'!S94&gt;8,'Personal MTs'!CK94=""),"Wajib Diisi",IF(OR(AND('Personal MTs'!S94&gt;8,'Personal MTs'!CK94&lt;"01"),AND('Personal MTs'!S94&gt;8,'Personal MTs'!CK94&gt;"18")),"Tidak Valid","OK"))))))</f>
        <v>-</v>
      </c>
      <c r="CL94" s="103" t="str">
        <f>IF('Personal MTs'!S94="","-",IF('Personal MTs'!S94&lt;9,IF('Personal MTs'!CL94="","OK","Cek lagi Kolom S"),IF(AND('Personal MTs'!S94&lt;9,'Personal MTs'!CL94&lt;&gt;""),"Harap Dikosongkan",IF(AND('Personal MTs'!S94&lt;9,'Personal MTs'!CL94=""),"-",IF(AND('Personal MTs'!S94&gt;8,'Personal MTs'!CL94=""),"Wajib Diisi","OK")))))</f>
        <v>-</v>
      </c>
      <c r="CM94" s="103" t="str">
        <f>IF('Personal MTs'!S94="","-",IF('Personal MTs'!S94&lt;9,IF('Personal MTs'!CM94="","OK","Cek lagi Kolom S"),IF(AND('Personal MTs'!S94&lt;9,'Personal MTs'!CM94&lt;&gt;""),"Harap Dikosongkan",IF(AND('Personal MTs'!S94&lt;9,'Personal MTs'!CM94=""),"-",IF(AND('Personal MTs'!S94&gt;8,'Personal MTs'!CM94=""),"Wajib Diisi",IF(OR(AND('Personal MTs'!S94&gt;8,'Personal MTs'!CM94&lt;1980),AND('Personal MTs'!S94&gt;8,'Personal MTs'!CM94&gt;2016)),"Cek lagi","OK"))))))</f>
        <v>-</v>
      </c>
      <c r="CN94" s="103" t="str">
        <f>IF(AND('Personal MTs'!AH94=1,'Personal MTs'!U94=2,'Personal MTs'!AC94=1),IF(AND('Personal MTs'!AH94=1,'Personal MTs'!U94=2,'Personal MTs'!AC94=1,'Personal MTs'!CN94=""),"Wajib Diisi",IF(AND('Personal MTs'!AH94=1,'Personal MTs'!U94=2,'Personal MTs'!AC94=1,'Personal MTs'!CN94&lt;&gt;""),"OK","-")),IF('Personal MTs'!CN94&lt;&gt;"","Harap Dikosongkan","-"))</f>
        <v>-</v>
      </c>
      <c r="CO94" s="103" t="str">
        <f>IF(AND('Personal MTs'!AH94=1,'Personal MTs'!U94=2,'Personal MTs'!AC94=1),IF('Personal MTs'!CO94="","Wajib Diisi",IF(VALUE(RIGHT('Personal MTs'!CO94,4))&gt;2016,"Tahun cek lagi",IF(VALUE(RIGHT('Personal MTs'!CO94,4))&lt;1961,"Tahun cek lagi","OK"))),IF('Personal MTs'!CO94&lt;&gt;"","Harap dikosongkan","-"))</f>
        <v>-</v>
      </c>
      <c r="CP94" s="103" t="str">
        <f>IF(AND('Personal MTs'!AH94=1,'Personal MTs'!U94=2,'Personal MTs'!AC94=1,'Personal MTs'!V94=1),IF(AND('Personal MTs'!AH94=1,'Personal MTs'!U94=2,'Personal MTs'!AC94=1,'Personal MTs'!CP94="",,'Personal MTs'!V94=1),"Wajib Diisi",IF(AND('Personal MTs'!AH94=1,'Personal MTs'!U94=2,'Personal MTs'!AC94=1,'Personal MTs'!CP94&lt;&gt;"",'Personal MTs'!V94=1),"OK","-")),IF('Personal MTs'!CP94&lt;&gt;"","Harap Dikosongkan","-"))</f>
        <v>-</v>
      </c>
      <c r="CQ94" s="103" t="str">
        <f>IF(AND('Personal MTs'!AH94=1,'Personal MTs'!U94=2,'Personal MTs'!AC94=1,'Personal MTs'!V94=1),IF('Personal MTs'!CQ94="","Wajib Diisi",IF(VALUE(RIGHT('Personal MTs'!CQ94,4))&gt;2016,"Tahun cek lagi",IF(VALUE(RIGHT('Personal MTs'!CQ94,4))&lt;2006,"Tahun cek lagi","OK"))),IF('Personal MTs'!CQ94&lt;&gt;"","Harap dikosongkan","-"))</f>
        <v>-</v>
      </c>
      <c r="CR94" s="103" t="str">
        <f>IF(AND('Personal MTs'!AS94="",'Personal MTs'!CR94=""),"-",IF(AND('Personal MTs'!AS94=0,'Personal MTs'!CR94=""),"OK",IF(AND('Personal MTs'!AS94=1,'Personal MTs'!CR94=""),"Wajib Diisi",IF('Personal MTs'!AS94="",IF('Personal MTs'!CR94&lt;&gt;"","Harap dikosongkan","-"),IF('Personal MTs'!AS94&gt;1,IF('Personal MTs'!CR94="","-","Harap dikosongkan"),IF('Personal MTs'!CR94="","-",IF(LEN('Personal MTs'!CR94)&gt;54,"Tidak valid",IF(LEN('Personal MTs'!CR94)&lt;2,"Tidak valid",IF(VALUE('Personal MTs'!CR94)&lt;0,"Cek lagi","OK")))))))))</f>
        <v>-</v>
      </c>
      <c r="CS94" s="103" t="str">
        <f>IF(AND('Personal MTs'!AS94="",'Personal MTs'!CS94=""),"-",IF(AND('Personal MTs'!AS94=0,'Personal MTs'!CS94=""),"OK",IF(AND('Personal MTs'!AS94=1,'Personal MTs'!CS94=""),"Wajib Diisi",IF(OR('Personal MTs'!AS94="",'Personal MTs'!AS94=0),IF('Personal MTs'!CS94&lt;&gt;"","Harap dikosongkan","-"),IF('Personal MTs'!AS94&gt;1,IF('Personal MTs'!CS94="","-","Harap dikosongkan"),IF('Personal MTs'!CS94="","-",IF(('Personal MTs'!CS94)&gt;6,"Tidak Valid",IF(('Personal MTs'!CS94)&lt;1,"Tidak Valid",IF(VALUE('Personal MTs'!CS94)&lt;0,"Cek lagi","OK")))))))))</f>
        <v>-</v>
      </c>
      <c r="CT94" s="103" t="str">
        <f>IF(AND('Personal MTs'!AS94="",'Personal MTs'!CT94=""),"-",IF(AND('Personal MTs'!AS94=0,'Personal MTs'!CT94=""),"OK",IF(AND('Personal MTs'!AT94=1,'Personal MTs'!CT94=""),"Wajib Diisi",IF(AND('Personal MTs'!AT94&gt;1,'Personal MTs'!CT94=""),"OK",IF(AND('Personal MTs'!AT94&lt;&gt;1,'Personal MTs'!CT94&lt;&gt;""),"Harap Dikosongkan",IF(AND('Personal MTs'!AT94=1,'Personal MTs'!CT94&lt;&gt;""),IF(VALUE(RIGHT('Personal MTs'!CT94,4))&gt;2016,"Tahun cek lagi",IF(VALUE(RIGHT('Personal MTs'!CT94,4))&lt;2006,"Tahun cek lagi","OK")),"-"))))))</f>
        <v>-</v>
      </c>
      <c r="CU94" s="103" t="str">
        <f>IF(AND('Personal MTs'!AS94="",'Personal MTs'!CU94=""),"-",IF(AND('Personal MTs'!AS94=0,'Personal MTs'!CU94=""),"OK",IF(AND('Personal MTs'!AT94=1,'Personal MTs'!CU94=""),"Wajib Diisi",IF(AND('Personal MTs'!AT94&gt;1,'Personal MTs'!CT94=""),"OK",IF(AND('Personal MTs'!AT94&lt;&gt;1,'Personal MTs'!CU94&lt;&gt;""),"Harap Dikosongkan",IF(AND('Personal MTs'!AT94=1,'Personal MTs'!CU94&lt;&gt;""),IF(LEN('Personal MTs'!CU94)&gt;54,"Tidak Valid",IF(LEN('Personal MTs'!CU94)&lt;2,"Tidak Valid","OK")),"-"))))))</f>
        <v>-</v>
      </c>
      <c r="CV94" s="103" t="str">
        <f>IF(AND('Personal MTs'!AS94="",'Personal MTs'!CV94=""),"-",IF(AND('Personal MTs'!AS94=0,'Personal MTs'!CV94=""),"OK",IF(AND('Personal MTs'!AT94=1,'Personal MTs'!CV94=""),"Wajib Diisi",IF(AND('Personal MTs'!AT94&gt;1,'Personal MTs'!CV94=""),"OK",IF(AND('Personal MTs'!AT94&lt;&gt;1,'Personal MTs'!CV94&lt;&gt;""),"Harap Dikosongkan",IF(AND('Personal MTs'!AT94=1,'Personal MTs'!CV94&lt;&gt;""),IF(VALUE(RIGHT('Personal MTs'!CV94,4))&gt;2016,"Tahun cek lagi",IF(VALUE(RIGHT('Personal MTs'!CV94,4))&lt;2006,"Tahun cek lagi","OK")),"-"))))))</f>
        <v>-</v>
      </c>
      <c r="CW94" s="103" t="str">
        <f>IF(AND('Personal MTs'!AS94="",'Personal MTs'!CW94=""),"-",IF(AND('Personal MTs'!AS94=0,'Personal MTs'!CW94=""),"OK",IF(AND('Personal MTs'!AS94=1,'Personal MTs'!CW94=""),"Wajib Diisi",IF(AND('Personal MTs'!AS94&lt;&gt;1,'Personal MTs'!CW94&lt;&gt;""),"Harap Dikosongkan",IF(AND('Personal MTs'!AS94=1,'Personal MTs'!CW94&lt;&gt;""),IF(LEN('Personal MTs'!CW94)&gt;3,"Tidak Valid",IF(LEN('Personal MTs'!CW94)&lt;3,"Tidak Valid","OK")),"-")))))</f>
        <v>-</v>
      </c>
      <c r="CX94" s="103" t="str">
        <f>IF(AND('Personal MTs'!AS94="",'Personal MTs'!CX94=""),"-",IF(AND('Personal MTs'!AS94=0,'Personal MTs'!CX94=""),"OK",IF(AND('Personal MTs'!AS94=1,'Personal MTs'!CX94=""),"Wajib Diisi",IF(AND('Personal MTs'!AS94&lt;&gt;1,'Personal MTs'!CX94&lt;&gt;""),"Harap Dikosongkan",IF(AND('Personal MTs'!AS94=1,'Personal MTs'!CX94&lt;&gt;""),"OK","-")))))</f>
        <v>-</v>
      </c>
    </row>
    <row r="95" spans="1:102" s="23" customFormat="1" ht="15" customHeight="1">
      <c r="A95" s="30" t="str">
        <f>IF('Personal MTs'!A95="","-",IF(LEN('Personal MTs'!A95)&lt;&gt;12,"Tidak valid","OK"))</f>
        <v>-</v>
      </c>
      <c r="B95" s="30" t="str">
        <f>IF('Personal MTs'!B95="","-",IF(LEN('Personal MTs'!B95)&lt;&gt;8,"Tidak valid","OK"))</f>
        <v>-</v>
      </c>
      <c r="C95" s="31" t="str">
        <f>IF('Personal MTs'!C95="","-",IF(LEN('Personal MTs'!C95)&lt;5,"Cek lagi","OK"))</f>
        <v>-</v>
      </c>
      <c r="D95" s="30" t="str">
        <f>IF('Personal MTs'!D95="","-",IF('Personal MTs'!D95="MTsN","OK",IF('Personal MTs'!D95="MTsS","OK","Tidak valid")))</f>
        <v>-</v>
      </c>
      <c r="E95" s="30" t="str">
        <f>IF('Personal MTs'!E95="","-",IF(LEN('Personal MTs'!E95)&lt;5,"Cek lagi","OK"))</f>
        <v>-</v>
      </c>
      <c r="F95" s="30" t="str">
        <f>IF('Personal MTs'!F95="","-",IF(LEN('Personal MTs'!F95)&lt;4,"Cek lagi","OK"))</f>
        <v>-</v>
      </c>
      <c r="G95" s="30" t="str">
        <f>IF('Personal MTs'!G95="","-",IF(LEN('Personal MTs'!G95)&lt;4,"Cek lagi","OK"))</f>
        <v>-</v>
      </c>
      <c r="H95" s="30" t="str">
        <f>IF('Personal MTs'!H95="","-",IF(LEN('Personal MTs'!H95)&lt;4,"Cek lagi","OK"))</f>
        <v>-</v>
      </c>
      <c r="I95" s="30" t="str">
        <f>IF('Personal MTs'!I95="","-",IF(LEN('Personal MTs'!I95)&lt;4,"Cek lagi","OK"))</f>
        <v>-</v>
      </c>
      <c r="J95" s="30" t="str">
        <f>IF('Personal MTs'!J95="","-",IF(LEN('Personal MTs'!J95)&lt;&gt;5,"Tidak valid","OK"))</f>
        <v>-</v>
      </c>
      <c r="K95" s="30" t="str">
        <f>IF('Personal MTs'!K95="","-",IF(LEN('Personal MTs'!K95)&lt;&gt;18,"Tidak valid",IF(VALUE('Personal MTs'!K95)&lt;0,"Cek lagi","OK")))</f>
        <v>-</v>
      </c>
      <c r="L95" s="30" t="str">
        <f>IF('Personal MTs'!L95="","-",IF(LEN('Personal MTs'!L95)&lt;&gt;16,"Tidak valid","OK"))</f>
        <v>-</v>
      </c>
      <c r="M95" s="30" t="str">
        <f>IF('Personal MTs'!M95="","-",IF(LEN('Personal MTs'!M95)&lt;4,"Cek lagi","OK"))</f>
        <v>-</v>
      </c>
      <c r="N95" s="30" t="str">
        <f>IF('Personal MTs'!N95="","-",IF(LEN('Personal MTs'!N95)&lt;16,"Tidak valid","OK"))</f>
        <v>-</v>
      </c>
      <c r="O95" s="30" t="str">
        <f>IF('Personal MTs'!O95="","-",IF(LEN('Personal MTs'!O95)&lt;4,"Cek lagi","OK"))</f>
        <v>-</v>
      </c>
      <c r="P95" s="31" t="str">
        <f>IF('Personal MTs'!P95="","-",IF(VALUE(LEFT('Personal MTs'!P95,2))&gt;31,"Tanggal tidak valid",IF(VALUE(LEFT(RIGHT('Personal MTs'!P95,7),2))&gt;12,"Bulan tidak valid",IF(VALUE(RIGHT('Personal MTs'!P95,4))&gt;2000,"Umur terlalu muda",IF(VALUE(RIGHT('Personal MTs'!P95,4))&lt;1945,"Umur terlalu tua","OK")))))</f>
        <v>-</v>
      </c>
      <c r="Q95" s="30" t="str">
        <f>IF('Personal MTs'!Q95="","-",IF('Personal MTs'!Q95="L","OK",IF('Personal MTs'!Q95="P","OK","Tidak valid")))</f>
        <v>-</v>
      </c>
      <c r="R95" s="30" t="str">
        <f>IF('Personal MTs'!R95="","-",IF(LEN('Personal MTs'!R95)&lt;4,"Cek lagi","OK"))</f>
        <v>-</v>
      </c>
      <c r="S95" s="30" t="str">
        <f>IF('Personal MTs'!S95="","-",IF('Personal MTs'!S95&gt;9,"Tidak valid","OK"))</f>
        <v>-</v>
      </c>
      <c r="T95" s="30" t="str">
        <f>IF('Personal MTs'!S95="","-",IF('Personal MTs'!S95&gt;2,IF('Personal MTs'!T95="","Wajib Diisi",IF(VALUE('Personal MTs'!T95)&gt;18,"Tidak valid","OK")),IF('Personal MTs'!S95&lt;3,IF('Personal MTs'!T95="","OK","Harap dikosongkan"))))</f>
        <v>-</v>
      </c>
      <c r="U95" s="30" t="str">
        <f>IF('Personal MTs'!U95="","-",IF('Personal MTs'!U95&gt;2,"Tidak valid",IF('Personal MTs'!U95&lt;1,"Tidak valid","OK")))</f>
        <v>-</v>
      </c>
      <c r="V95" s="30" t="str">
        <f>IF('Personal MTs'!U95="",IF('Personal MTs'!V95="","-","Tidak valid"),IF('Personal MTs'!U95=2,IF('Personal MTs'!V95="","Wajib Diisi",IF(VALUE('Personal MTs'!V95)&gt;1,"Tidak valid","OK")),IF('Personal MTs'!U95=1,IF('Personal MTs'!V95="","OK","Harap dikosongkan"))))</f>
        <v>-</v>
      </c>
      <c r="W95" s="31" t="str">
        <f>IF('Personal MTs'!U95=1,"OK",IF('Personal MTs'!V95="",IF('Personal MTs'!W95&lt;&gt;"","Harap dikosongkan","-"),IF('Personal MTs'!V95=0,IF('Personal MTs'!W95&lt;&gt;"","Harap dikosongkan","OK"),IF('Personal MTs'!W95="","Wajib Diisi",IF(VALUE(LEFT('Personal MTs'!W95,2))&gt;31,"Tanggal tidak valid",IF(VALUE(LEFT(RIGHT('Personal MTs'!W95,7),2))&gt;12,"Bulan tidak valid",IF(VALUE(RIGHT('Personal MTs'!W95,4))&gt;2016,"Tahun cek lagi",IF(VALUE(RIGHT('Personal MTs'!W95,4))&lt;1990,"Tahun cek lagi","OK"))))))))</f>
        <v>-</v>
      </c>
      <c r="X95" s="30" t="str">
        <f>IF('Personal MTs'!U95="","-",IF('Personal MTs'!U95=1,IF('Personal MTs'!X95="","Wajib Diisi",IF(VALUE(LEFT('Personal MTs'!X95,2))&gt;14,"Tidak valid","OK")),IF('Personal MTs'!U95=2,(IF('Personal MTs'!V95&lt;1,IF('Personal MTs'!X95="","OK","Harap dikosongkan"),IF('Personal MTs'!X95="","Wajib Diisi",IF(VALUE(LEFT('Personal MTs'!X95,2))&gt;14,"Tidak valid","OK")))))))</f>
        <v>-</v>
      </c>
      <c r="Y95" s="31" t="str">
        <f>IF('Personal MTs'!U95="","-",IF('Personal MTs'!U95=2,"OK",IF('Personal MTs'!U95=1,IF('Personal MTs'!Y95="","Wajib Diisi",IF('Personal MTs'!Y95="","-",IF(VALUE(LEFT('Personal MTs'!Y95,2))&gt;31,"Tanggal tidak valid",IF(VALUE(LEFT(RIGHT('Personal MTs'!Y95,7),2))&gt;12,"Bulan tidak valid",IF(VALUE(RIGHT('Personal MTs'!Y95,4))&gt;2016,"Tahun cek lagi",IF(VALUE(RIGHT('Personal MTs'!Y95,4))&lt;1960,"Tahun cek lagi","OK")))))))))</f>
        <v>-</v>
      </c>
      <c r="Z95" s="31" t="str">
        <f>IF('Personal MTs'!Z95="","-",IF(VALUE(LEFT('Personal MTs'!Z95,2))&gt;31,"Tanggal tidak valid",IF(VALUE(LEFT(RIGHT('Personal MTs'!Z95,7),2))&gt;12,"Bulan tidak valid",IF(VALUE(RIGHT('Personal MTs'!Z95,4))&gt;2016,"Tahun cek lagi",IF(VALUE(RIGHT('Personal MTs'!Z95,4))&lt;1960,"Tahun cek lagi","OK")))))</f>
        <v>-</v>
      </c>
      <c r="AA95" s="31" t="str">
        <f>IF('Personal MTs'!AA95="","-",IF(VALUE(LEFT('Personal MTs'!AA95,2))&gt;31,"Tanggal tidak valid",IF(VALUE(LEFT(RIGHT('Personal MTs'!AA95,7),2))&gt;12,"Bulan tidak valid",IF(VALUE(RIGHT('Personal MTs'!AA95,4))&gt;2016,"Tahun cek lagi",IF(VALUE(RIGHT('Personal MTs'!AA95,4))&lt;1960,"Tahun cek lagi","OK")))))</f>
        <v>-</v>
      </c>
      <c r="AB95" s="30" t="str">
        <f>IF('Personal MTs'!AB95="","-",IF('Personal MTs'!AB95&gt;6,"Tidak valid",IF('Personal MTs'!AB95&lt;1,"Tidak valid","OK")))</f>
        <v>-</v>
      </c>
      <c r="AC95" s="30" t="str">
        <f>IF('Personal MTs'!AC95="","-",IF('Personal MTs'!AC95&gt;4,"Tidak valid",IF('Personal MTs'!AC95&lt;1,"Tidak valid","OK")))</f>
        <v>-</v>
      </c>
      <c r="AD95" s="30" t="str">
        <f>IF('Personal MTs'!AD95="","-",IF('Personal MTs'!AD95&gt;20000000,"Cek lagi","OK"))</f>
        <v>-</v>
      </c>
      <c r="AE95" s="30" t="str">
        <f>IF('Personal MTs'!AE95="","-",IF('Personal MTs'!AE95&gt;2,"Tidak valid",IF('Personal MTs'!AE95&lt;1,"Tidak valid","OK")))</f>
        <v>-</v>
      </c>
      <c r="AF95" s="30" t="str">
        <f>IF('Personal MTs'!AE95="",IF('Personal MTs'!AF95="","-","Harap dikosongkan"),IF('Personal MTs'!AE95=1,IF('Personal MTs'!AF95="","OK","Harap dikosongkan"),IF('Personal MTs'!AF95="","Wajib Diisi",IF('Personal MTs'!AF95&gt;8,"Tidak valid",IF('Personal MTs'!AF95&lt;1,"Tidak valid","OK")))))</f>
        <v>-</v>
      </c>
      <c r="AG95" s="53" t="str">
        <f>IF('Personal MTs'!AE95=1,IF('Personal MTs'!AG95="","OK","Harap dikosongkan"),IF('Personal MTs'!AF95="",IF('Personal MTs'!AF95="","-","Harap dikosongkan"),IF('Personal MTs'!AF95="",IF('Personal MTs'!AG95="","OK","Harap dikosongkan"),IF('Personal MTs'!AF95&lt;&gt;"",IF('Personal MTs'!AG95="","Wajib Diisi",IF(LEN('Personal MTs'!AG95)&lt;&gt;8,"Tidak valid","OK"))))))</f>
        <v>-</v>
      </c>
      <c r="AH95" s="30" t="str">
        <f>IF('Personal MTs'!AH95="","-",IF('Personal MTs'!AH95&gt;2,"Tidak valid",IF('Personal MTs'!AH95&lt;1,"Tidak valid","OK")))</f>
        <v>-</v>
      </c>
      <c r="AI95" s="30" t="str">
        <f>IF('Personal MTs'!AI95="","-",IF('Personal MTs'!AI95&gt;5,"Tidak valid",IF('Personal MTs'!AI95&lt;1,"Tidak valid","OK")))</f>
        <v>-</v>
      </c>
      <c r="AJ95" s="30" t="str">
        <f>IF('Personal MTs'!AH95="",IF('Personal MTs'!AJ95="","-","Kolom AA Wajib Diisi"),IF('Personal MTs'!AH95=1,IF('Personal MTs'!AJ95="","Wajib Diisi",IF(VALUE('Personal MTs'!AJ95)&gt;0,IF(VALUE('Personal MTs'!AJ95)&lt;34,"OK","Tidak valid"))),IF('Personal MTs'!AH95&gt;1,IF('Personal MTs'!AJ95="","OK","Harap dikosongkan"))))</f>
        <v>-</v>
      </c>
      <c r="AK95" s="30" t="str">
        <f>IF('Personal MTs'!AH95&amp;'Personal MTs'!AJ95&amp;'Personal MTs'!AK95="","-",IF(VALUE('Personal MTs'!AH95&amp;'Personal MTs'!AJ95&amp;'Personal MTs'!AK95)=2,"OK",IF('Personal MTs'!AJ95="",IF(VALUE('Personal MTs'!AK95)&gt;0,"Harap dikosongkan","-"),IF('Personal MTs'!AJ95&lt;&gt;"",IF(VALUE('Personal MTs'!AK95)&gt;0,IF(VALUE('Personal MTs'!AK95)&gt;50,"Cek lagi","OK"),"Wajib Diisi")))))</f>
        <v>-</v>
      </c>
      <c r="AL95" s="30" t="str">
        <f>IF('Personal MTs'!AH95="",IF('Personal MTs'!AL95="","-","Kolom Z Wajib Diisi"),IF('Personal MTs'!AH95=2,IF('Personal MTs'!AL95="","Wajib Diisi",IF(VALUE('Personal MTs'!AL95)&gt;0,IF(VALUE('Personal MTs'!AL95)&lt;9,"OK","Tidak valid"))),IF('Personal MTs'!AH95=1,IF('Personal MTs'!AL95="","OK","Harap dikosongkan"))))</f>
        <v>-</v>
      </c>
      <c r="AM95" s="30" t="str">
        <f>IF('Personal MTs'!AM95="","-",IF('Personal MTs'!AM95&gt;8,"Tidak valid","OK"))</f>
        <v>-</v>
      </c>
      <c r="AN95" s="30" t="str">
        <f>IF('Personal MTs'!AM95="",IF('Personal MTs'!AN95="","-",IF('Personal MTs'!AN95&lt;&gt;"","Kolom AC Wajib Diisi","OK")),IF('Personal MTs'!AM95&lt;&gt;"",IF('Personal MTs'!AN95="","Wajib Diisi",IF(VALUE('Personal MTs'!AN95)&gt;24,"Cek lagi","OK"))))</f>
        <v>-</v>
      </c>
      <c r="AO95" s="30" t="str">
        <f>IF('Personal MTs'!AO95="","-",IF('Personal MTs'!AO95&gt;8,"Tidak valid","OK"))</f>
        <v>-</v>
      </c>
      <c r="AP95" s="53" t="str">
        <f>IF('Personal MTs'!AO95="",IF('Personal MTs'!AP95="","-","Harap dikosongkan"),IF('Personal MTs'!AO95&lt;&gt;"",IF('Personal MTs'!AP95="","Wajib Diisi",IF(LEN('Personal MTs'!AP95)&lt;&gt;8,"Tidak valid","OK"))))</f>
        <v>-</v>
      </c>
      <c r="AQ95" s="30" t="str">
        <f>IF('Personal MTs'!AO95="",IF('Personal MTs'!AQ95="","-","Kolom AG Wajib Diisi"),IF('Personal MTs'!AO95&lt;9,IF('Personal MTs'!AQ95="","Wajib Diisi",IF(VALUE('Personal MTs'!AQ95)&lt;34,IF(VALUE('Personal MTs'!AQ95)&gt;0,"OK","Tidak valid")))))</f>
        <v>-</v>
      </c>
      <c r="AR95" s="30" t="str">
        <f>IF('Personal MTs'!AO95="",IF('Personal MTs'!AR95="","-",IF('Personal MTs'!AR95&lt;&gt;"","Kolom AG Wajib Diisi","OK")),IF('Personal MTs'!AO95&lt;&gt;"",IF('Personal MTs'!AR95="","Wajib Diisi",IF(VALUE('Personal MTs'!AR95)&gt;50,"Cek lagi","OK"))))</f>
        <v>-</v>
      </c>
      <c r="AS95" s="30" t="str">
        <f>IF('Personal MTs'!AS95="","-",IF('Personal MTs'!AS95&gt;1,"Tidak valid",IF('Personal MTs'!AS95&lt;0,"Tidak valid","OK")))</f>
        <v>-</v>
      </c>
      <c r="AT95" s="30" t="str">
        <f>IF('Personal MTs'!AS95="",IF('Personal MTs'!AT95&lt;&gt;"","Harap dikosongkan","-"),IF('Personal MTs'!AS95=0,IF('Personal MTs'!AT95&lt;&gt;"","Harap dikosongkan","OK"),IF('Personal MTs'!AT95="","Wajib Diisi",IF('Personal MTs'!AT95&gt;3,"Tidak valid",IF('Personal MTs'!AT95&lt;1,"Tidak valid","OK")))))</f>
        <v>-</v>
      </c>
      <c r="AU95" s="30" t="str">
        <f>IF('Personal MTs'!AS95="",IF('Personal MTs'!AU95&lt;&gt;"","Harap dikosongkan","-"),IF('Personal MTs'!AT95&lt;&gt;1,IF('Personal MTs'!AU95="","OK","Harap dikosongkan"),IF('Personal MTs'!AU95="","Wajib Diisi",IF('Personal MTs'!AU95&gt;2016,"Cek lagi",IF('Personal MTs'!AU95&lt;2005,"Cek lagi","OK")))))</f>
        <v>-</v>
      </c>
      <c r="AV95" s="30" t="str">
        <f>IF('Personal MTs'!AS95="",IF('Personal MTs'!AV95&lt;&gt;"","Harap dikosongkan","-"),IF('Personal MTs'!AT95&lt;&gt;1,IF('Personal MTs'!AV95="","OK","Harap dikosongkan"),IF('Personal MTs'!AV95="","Wajib Diisi",IF(VALUE('Personal MTs'!AV95)&gt;33,"Tidak valid",IF(VALUE('Personal MTs'!AV95)&lt;1,"Tidak valid","OK")))))</f>
        <v>-</v>
      </c>
      <c r="AW95" s="30" t="str">
        <f>IF('Personal MTs'!AS95="",IF('Personal MTs'!AW95="","-","Harap dikosongkan"),IF('Personal MTs'!AS95=0,IF('Personal MTs'!AW95="","OK","Harap dikosongkan"),IF('Personal MTs'!AT95="",IF('Personal MTs'!AW95="","-","Harap dikosongkan"),IF('Personal MTs'!AT95&lt;&gt;1,IF('Personal MTs'!AW95="","OK","Harap dikosongkan"),IF('Personal MTs'!AW95="","OK",IF(LEN('Personal MTs'!AW95)&lt;12,"Tidak valid",IF(LEN('Personal MTs'!AW95)&gt;14,"Tidak valid","OK")))))))</f>
        <v>-</v>
      </c>
      <c r="AX95" s="31" t="str">
        <f>IF('Personal MTs'!AS95="",IF('Personal MTs'!AX95="","-","Harap dikosongkan"),IF('Personal MTs'!AS95=0,IF('Personal MTs'!AX95="","OK","Harap dikosongkan"),IF('Personal MTs'!AT95="",IF('Personal MTs'!AX95="","-","Harap dikosongkan"),IF('Personal MTs'!AT95&lt;&gt;1,IF('Personal MTs'!AX95="","OK","Harap dikosongkan"),IF('Personal MTs'!AW95="",IF('Personal MTs'!AX95="","OK","Harap dikosongkan"),IF('Personal MTs'!AX95="","Wajib diisi",IF(LEN('Personal MTs'!AX95)&lt;5,"Cek lagi","OK")))))))</f>
        <v>-</v>
      </c>
      <c r="AY95" s="31" t="str">
        <f>IF('Personal MTs'!AS95="",IF('Personal MTs'!AY95="","-","Harap dikosongkan"),IF('Personal MTs'!AS95=0,IF('Personal MTs'!AY95="","OK","Harap dikosongkan"),IF('Personal MTs'!AT95="",IF('Personal MTs'!AY95="","-","Harap dikosongkan"),IF('Personal MTs'!AT95&lt;&gt;1,IF('Personal MTs'!AY95="","OK","Harap dikosongkan"),IF('Personal MTs'!AW95="",IF('Personal MTs'!AY95="","OK","Harap dikosongkan"),IF('Personal MTs'!AY95="","Wajib diisi",IF(VALUE(LEFT('Personal MTs'!AY95,2))&gt;31,"Tanggal tidak valid",IF(VALUE(LEFT(RIGHT('Personal MTs'!AY95,7),2))&gt;12,"Bulan tidak valid",IF(VALUE(RIGHT('Personal MTs'!AY95,4))&gt;2016,"Tahun cek lagi",IF(VALUE(RIGHT('Personal MTs'!AY95,4))&lt;2005,"Tahun cek lagi","OK"))))))))))</f>
        <v>-</v>
      </c>
      <c r="AZ95" s="30" t="str">
        <f>IF('Personal MTs'!AS95="",IF('Personal MTs'!AZ95="","-","Harap dikosongkan"),IF('Personal MTs'!AS95=0,IF('Personal MTs'!AZ95="","OK","Harap dikosongkan"),IF('Personal MTs'!AT95="",IF('Personal MTs'!AZ95="","-","Harap dikosongkan"),IF('Personal MTs'!AT95&lt;&gt;1,IF('Personal MTs'!AZ95="","OK","Harap dikosongkan"),IF('Personal MTs'!AW95="",IF('Personal MTs'!AZ95="","OK","Harap dikosongkan"),IF('Personal MTs'!AW95&lt;&gt;"",IF('Personal MTs'!AZ95="","Wajib diisi",IF('Personal MTs'!AZ95&gt;1,"Tidak valid","OK"))))))))</f>
        <v>-</v>
      </c>
      <c r="BA95" s="30" t="str">
        <f>IF('Personal MTs'!AS95="",IF('Personal MTs'!BA95="","-","Harap dikosongkan"),IF('Personal MTs'!AS95=0,IF('Personal MTs'!BA95="","OK","Harap dikosongkan"),IF('Personal MTs'!AT95="",IF('Personal MTs'!BA95="","-","Harap dikosongkan"),IF('Personal MTs'!AT95&lt;&gt;1,IF('Personal MTs'!BA95="","OK","Harap dikosongkan"),IF('Personal MTs'!AZ95=0,IF('Personal MTs'!BA95="","OK","Harap dikosongkan"),IF('Personal MTs'!AZ95=1,IF('Personal MTs'!BA95="","Wajib diisi",IF('Personal MTs'!AZ95="",IF('Personal MTs'!BA95="","-","Harap dikosongkan"),IF('Personal MTs'!AZ95=0,IF('Personal MTs'!BA95="","OK","Harap dikosongkan"),IF('Personal MTs'!BA95="","Wajib diisi",IF('Personal MTs'!BA95&gt;2016,"Tidak valid",IF('Personal MTs'!BA95&lt;2005,"Tidak valid",IF('Personal MTs'!BA95&gt;'Personal MTs'!BA95,"Cek lagi","OK")))))))))))))</f>
        <v>-</v>
      </c>
      <c r="BB95" s="30" t="str">
        <f>IF('Personal MTs'!AS95="",IF('Personal MTs'!BB95="","-","Harap dikosongkan"),IF('Personal MTs'!AS95=0,IF('Personal MTs'!BB95="","OK","Harap dikosongkan"),IF('Personal MTs'!AT95="",IF('Personal MTs'!BB95="","-","Harap dikosongkan"),IF('Personal MTs'!AT95&lt;&gt;1,IF('Personal MTs'!BB95="","OK","Harap dikosongkan"),IF('Personal MTs'!AZ95=0,IF('Personal MTs'!BB95="","OK","Harap dikosongkan"),IF('Personal MTs'!AZ95=1,IF('Personal MTs'!BB95="","Wajib diisi",IF('Personal MTs'!AZ95="",IF('Personal MTs'!BB95="","-","Harap dikosongkan"),IF('Personal MTs'!AZ95=0,IF('Personal MTs'!BB95="","OK","Harap dikosongkan"),IF('Personal MTs'!BB95="","Wajib diisi",IF('Personal MTs'!BB95&gt;20000000,"Cek lagi",IF('Personal MTs'!BB95&lt;100000,"Cek lagi","OK"))))))))))))</f>
        <v>-</v>
      </c>
      <c r="BC95" s="30" t="str">
        <f>IF('Personal MTs'!BC95="","-",IF('Personal MTs'!BC95&gt;1,"Tidak valid","OK"))</f>
        <v>-</v>
      </c>
      <c r="BD95" s="30" t="str">
        <f>IF('Personal MTs'!BC95="",IF('Personal MTs'!BD95="","-","Harap dikosongkan"),IF('Personal MTs'!BC95=0,IF('Personal MTs'!BD95="","OK","Harap dikosongkan"),IF('Personal MTs'!BD95="","Wajib Diisi",IF('Personal MTs'!BD95&gt;2016,"Tidak valid",IF('Personal MTs'!BD95&lt;2005,"Tidak valid","OK")))))</f>
        <v>-</v>
      </c>
      <c r="BE95" s="30" t="str">
        <f>IF('Personal MTs'!BC95="",IF('Personal MTs'!BE95="","-","Harap dikosongkan"),IF('Personal MTs'!BC95=0,IF('Personal MTs'!BE95="","OK","Harap dikosongkan"),IF('Personal MTs'!BE95="","Wajib Diisi",IF('Personal MTs'!BE95&gt;2000000,"Cek lagi",IF('Personal MTs'!BE95&lt;50000,"Cek lagi","OK")))))</f>
        <v>-</v>
      </c>
      <c r="BF95" s="30" t="str">
        <f>IF('Personal MTs'!BF95="","-",IF('Personal MTs'!BF95&gt;1,"Tidak valid","OK"))</f>
        <v>-</v>
      </c>
      <c r="BG95" s="30" t="str">
        <f>IF('Personal MTs'!BF95="",IF('Personal MTs'!BG95&lt;&gt;"","Harap dikosongkan","-"),IF('Personal MTs'!BF95=0,IF('Personal MTs'!BG95&lt;&gt;"","Harap dikosongkan","OK"),IF('Personal MTs'!BG95="","Wajib Diisi",IF('Personal MTs'!BG95&gt;4,"Tidak valid",IF('Personal MTs'!BG95&lt;1,"Tidak valid","OK")))))</f>
        <v>-</v>
      </c>
      <c r="BH95" s="30" t="str">
        <f>IF('Personal MTs'!BF95="",IF('Personal MTs'!BH95&lt;&gt;"","Harap dikosongkan","-"),IF('Personal MTs'!BF95=0,IF('Personal MTs'!BH95&lt;&gt;"","Harap dikosongkan","OK"),IF('Personal MTs'!BH95="","Wajib Diisi",IF('Personal MTs'!BH95&gt;4,"Tidak valid",IF('Personal MTs'!BH95&lt;1,"Tidak valid","OK")))))</f>
        <v>-</v>
      </c>
      <c r="BI95" s="30" t="str">
        <f>IF('Personal MTs'!BF95="",IF('Personal MTs'!BI95&lt;&gt;"","Harap dikosongkan","-"),IF('Personal MTs'!BF95=0,IF('Personal MTs'!BI95&lt;&gt;"","Harap dikosongkan","OK"),IF('Personal MTs'!BI95="","Wajib Diisi",IF('Personal MTs'!BI95&gt;2015,"Tidak valid",IF('Personal MTs'!BI95&lt;1980,"Tidak valid","OK")))))</f>
        <v>-</v>
      </c>
      <c r="BJ95" s="30" t="str">
        <f>IF('Personal MTs'!BJ95="","-",IF('Personal MTs'!BJ95&gt;1,"Tidak valid","OK"))</f>
        <v>-</v>
      </c>
      <c r="BK95" s="30" t="str">
        <f>IF('Personal MTs'!BJ95="",IF('Personal MTs'!BK95&lt;&gt;"","Kolom BJ harus diisi","-"),IF('Personal MTs'!BJ95=0,IF('Personal MTs'!BK95&lt;&gt;"","Harap dikosongkan","OK"),IF('Personal MTs'!BK95="","Wajib Diisi",IF('Personal MTs'!BK95&gt;2016,"Tidak valid",IF('Personal MTs'!BK95&lt;1980,"Tidak valid","OK")))))</f>
        <v>-</v>
      </c>
      <c r="BL95" s="30" t="str">
        <f>IF('Personal MTs'!BL95="","-",IF('Personal MTs'!BL95&gt;1,"Tidak valid","OK"))</f>
        <v>-</v>
      </c>
      <c r="BM95" s="30" t="str">
        <f>IF('Personal MTs'!BL95="",IF('Personal MTs'!BM95&lt;&gt;"","Kolom BL harus diisi","-"),IF('Personal MTs'!BL95=0,IF('Personal MTs'!BM95&lt;&gt;"","Harap dikosongkan","OK"),IF('Personal MTs'!BM95="","Wajib Diisi",IF('Personal MTs'!BM95&gt;2016,"Tidak valid",IF('Personal MTs'!BM95&lt;1980,"Tidak valid","OK")))))</f>
        <v>-</v>
      </c>
      <c r="BN95" s="30" t="str">
        <f>IF('Personal MTs'!BN95="","-",IF('Personal MTs'!BN95&gt;1,"Tidak valid","OK"))</f>
        <v>-</v>
      </c>
      <c r="BO95" s="30" t="str">
        <f>IF('Personal MTs'!BN95="",IF('Personal MTs'!BO95&lt;&gt;"","Kolom BN harus diisi","-"),IF('Personal MTs'!BN95=0,IF('Personal MTs'!BO95&lt;&gt;"","Harap dikosongkan","OK"),IF('Personal MTs'!BO95="","Wajib Diisi",IF('Personal MTs'!BO95&gt;2016,"Tidak valid",IF('Personal MTs'!BO95&lt;1980,"Tidak valid","OK")))))</f>
        <v>-</v>
      </c>
      <c r="BP95" s="30" t="str">
        <f>IF('Personal MTs'!BP95="","-",IF('Personal MTs'!BP95&gt;1,"Tidak valid","OK"))</f>
        <v>-</v>
      </c>
      <c r="BQ95" s="30" t="str">
        <f>IF('Personal MTs'!BP95="",IF('Personal MTs'!BQ95&lt;&gt;"","Kolom BP harus diisi","-"),IF('Personal MTs'!BP95=0,IF('Personal MTs'!BQ95&lt;&gt;"","Harap dikosongkan","OK"),IF('Personal MTs'!BQ95="","Wajib Diisi",IF('Personal MTs'!BQ95&gt;2016,"Tidak valid",IF('Personal MTs'!BQ95&lt;1980,"Tidak valid","OK")))))</f>
        <v>-</v>
      </c>
      <c r="BR95" s="30" t="str">
        <f>IF('Personal MTs'!BR95="","-",IF('Personal MTs'!BR95&gt;1,"Tidak valid","OK"))</f>
        <v>-</v>
      </c>
      <c r="BS95" s="30" t="str">
        <f>IF('Personal MTs'!BR95="",IF('Personal MTs'!BS95&lt;&gt;"","Kolom BR harus diisi","-"),IF('Personal MTs'!BR95=0,IF('Personal MTs'!BS95&lt;&gt;"","Harap dikosongkan","OK"),IF('Personal MTs'!BS95="","Wajib Diisi",IF('Personal MTs'!BS95&gt;2016,"Tidak valid",IF('Personal MTs'!BS95&lt;1980,"Tidak valid","OK")))))</f>
        <v>-</v>
      </c>
      <c r="BT95" s="30" t="str">
        <f>IF('Personal MTs'!BT95="","-",IF(LEN('Personal MTs'!BT95)&lt;5,"Cek lagi","OK"))</f>
        <v>-</v>
      </c>
      <c r="BU95" s="30" t="str">
        <f>IF('Personal MTs'!BU95="","-",IF(LEN('Personal MTs'!BU95)&lt;4,"Cek lagi","OK"))</f>
        <v>-</v>
      </c>
      <c r="BV95" s="30" t="str">
        <f>IF('Personal MTs'!BV95="","-",IF(LEN('Personal MTs'!BV95)&lt;4,"Cek lagi","OK"))</f>
        <v>-</v>
      </c>
      <c r="BW95" s="30" t="str">
        <f>IF('Personal MTs'!BW95="","-",IF(LEN('Personal MTs'!BW95)&lt;4,"Cek lagi","OK"))</f>
        <v>-</v>
      </c>
      <c r="BX95" s="30" t="str">
        <f>IF('Personal MTs'!BX95="","-",IF(LEN('Personal MTs'!BX95)&lt;4,"Cek lagi","OK"))</f>
        <v>-</v>
      </c>
      <c r="BY95" s="30" t="str">
        <f>IF('Personal MTs'!BY95="","-",IF(LEN('Personal MTs'!BY95)&lt;&gt;5,"Tidak valid","OK"))</f>
        <v>-</v>
      </c>
      <c r="BZ95" s="30" t="str">
        <f>IF('Personal MTs'!BZ95="","-",IF('Personal MTs'!BZ95&gt;5,"Tidak valid",IF('Personal MTs'!BZ95&lt;1,"Tidak valid","OK")))</f>
        <v>-</v>
      </c>
      <c r="CA95" s="30" t="str">
        <f>IF('Personal MTs'!CA95="","-",IF('Personal MTs'!CA95&gt;8,"Tidak valid",IF('Personal MTs'!CA95&lt;1,"Tidak valid","OK")))</f>
        <v>-</v>
      </c>
      <c r="CB95" s="30" t="str">
        <f>IF('Personal MTs'!CB95="","-",IF(LEN('Personal MTs'!CB95)&lt;9,"Cek lagi",IF(LEN('Personal MTs'!CB95)&gt;14,"Cek lagi","OK")))</f>
        <v>-</v>
      </c>
      <c r="CC95" s="103" t="str">
        <f>IF('Personal MTs'!CC95="","-",IF('Personal MTs'!CC95&gt;6,"Tidak valid",IF('Personal MTs'!CC95&lt;1,"Tidak valid","OK")))</f>
        <v>-</v>
      </c>
      <c r="CD95" s="103" t="str">
        <f>IF('Personal MTs'!CD95="","-",IF('Personal MTs'!CD95&gt;6,"Tidak valid",IF('Personal MTs'!CD95&lt;1,"Tidak valid","OK")))</f>
        <v>-</v>
      </c>
      <c r="CE95" s="103" t="str">
        <f>IF('Personal MTs'!S95="","-",IF('Personal MTs'!S95&lt;6,IF('Personal MTs'!CE95="","OK","Cek lagi Kolom S"),IF(AND('Personal MTs'!S95&lt;6,'Personal MTs'!CE95&lt;&gt;""),"Harap Dikosongkan",IF(AND('Personal MTs'!S95&lt;6,'Personal MTs'!CE95=""),"-",IF(AND('Personal MTs'!S95&gt;5,'Personal MTs'!CE95=""),"Wajib Diisi",IF(OR(AND('Personal MTs'!S95&gt;5,'Personal MTs'!CE95&lt;"01"),AND('Personal MTs'!S95&gt;5,'Personal MTs'!CE95&gt;"18")),"Tidak Valid","OK"))))))</f>
        <v>-</v>
      </c>
      <c r="CF95" s="103" t="str">
        <f>IF('Personal MTs'!S95="","-",IF('Personal MTs'!S95&lt;6,IF('Personal MTs'!CF95="","OK","Cek lagi Kolom S"),IF(AND('Personal MTs'!S95&lt;6,'Personal MTs'!CF95&lt;&gt;""),"Harap Dikosongkan",IF(AND('Personal MTs'!S95&lt;6,'Personal MTs'!CF95=""),"-",IF(AND('Personal MTs'!S95&gt;5,'Personal MTs'!CF95=""),"Wajib Diisi","OK")))))</f>
        <v>-</v>
      </c>
      <c r="CG95" s="103" t="str">
        <f>IF('Personal MTs'!S95="","-",IF('Personal MTs'!S95&lt;6,IF('Personal MTs'!CG95="","OK","Cek lagi Kolom S"),IF(AND('Personal MTs'!S95&lt;6,'Personal MTs'!CG95&lt;&gt;""),"Harap Dikosongkan",IF(AND('Personal MTs'!S95&lt;6,'Personal MTs'!CG95=""),"-",IF(AND('Personal MTs'!S95&gt;5,'Personal MTs'!CG95=""),"Wajib Diisi",IF(OR(AND('Personal MTs'!S95&gt;5,'Personal MTs'!CG95&lt;1980),AND('Personal MTs'!S95&gt;5,'Personal MTs'!CG95&gt;2016)),"Cek lagi","OK"))))))</f>
        <v>-</v>
      </c>
      <c r="CH95" s="103" t="str">
        <f>IF('Personal MTs'!S95="","-",IF('Personal MTs'!S95&lt;8,IF('Personal MTs'!CH95="","OK","Cek lagi Kolom S"),IF(AND('Personal MTs'!S95&lt;8,'Personal MTs'!CH95&lt;&gt;""),"Harap Dikosongkan",IF(AND('Personal MTs'!S95&lt;8,'Personal MTs'!CH95=""),"-",IF(AND('Personal MTs'!S95&gt;7,'Personal MTs'!CH95=""),"Wajib Diisi",IF(OR(AND('Personal MTs'!S95&gt;7,'Personal MTs'!CH95&lt;"01"),AND('Personal MTs'!S95&gt;7,'Personal MTs'!CH95&gt;"18")),"Tidak Valid","OK"))))))</f>
        <v>-</v>
      </c>
      <c r="CI95" s="103" t="str">
        <f>IF('Personal MTs'!S95="","-",IF('Personal MTs'!S95&lt;8,IF('Personal MTs'!CI95="","OK","Cek lagi Kolom S"),IF(AND('Personal MTs'!S95&lt;8,'Personal MTs'!CI95&lt;&gt;""),"Harap Dikosongkan",IF(AND('Personal MTs'!S95&lt;8,'Personal MTs'!CI95=""),"-",IF(AND('Personal MTs'!S95&gt;7,'Personal MTs'!CI95=""),"Wajib Diisi","OK")))))</f>
        <v>-</v>
      </c>
      <c r="CJ95" s="103" t="str">
        <f>IF('Personal MTs'!S95="","-",IF('Personal MTs'!S95&lt;8,IF('Personal MTs'!CJ95="","OK","Cek lagi Kolom S"),IF(AND('Personal MTs'!S95&lt;8,'Personal MTs'!CJ95&lt;&gt;""),"Harap Dikosongkan",IF(AND('Personal MTs'!S95&lt;8,'Personal MTs'!CJ95=""),"-",IF(AND('Personal MTs'!S95&gt;7,'Personal MTs'!CJ95=""),"Wajib Diisi",IF(OR(AND('Personal MTs'!S95&gt;7,'Personal MTs'!CJ95&lt;1980),AND('Personal MTs'!S95&gt;7,'Personal MTs'!CJ95&gt;2016)),"Cek lagi","OK"))))))</f>
        <v>-</v>
      </c>
      <c r="CK95" s="103" t="str">
        <f>IF('Personal MTs'!S95="","-",IF('Personal MTs'!S95&lt;9,IF('Personal MTs'!CK95="","OK","Cek lagi Kolom S"),IF(AND('Personal MTs'!S95&lt;9,'Personal MTs'!CK95&lt;&gt;""),"Harap Dikosongkan",IF(AND('Personal MTs'!S95&lt;9,'Personal MTs'!CK95=""),"-",IF(AND('Personal MTs'!S95&gt;8,'Personal MTs'!CK95=""),"Wajib Diisi",IF(OR(AND('Personal MTs'!S95&gt;8,'Personal MTs'!CK95&lt;"01"),AND('Personal MTs'!S95&gt;8,'Personal MTs'!CK95&gt;"18")),"Tidak Valid","OK"))))))</f>
        <v>-</v>
      </c>
      <c r="CL95" s="103" t="str">
        <f>IF('Personal MTs'!S95="","-",IF('Personal MTs'!S95&lt;9,IF('Personal MTs'!CL95="","OK","Cek lagi Kolom S"),IF(AND('Personal MTs'!S95&lt;9,'Personal MTs'!CL95&lt;&gt;""),"Harap Dikosongkan",IF(AND('Personal MTs'!S95&lt;9,'Personal MTs'!CL95=""),"-",IF(AND('Personal MTs'!S95&gt;8,'Personal MTs'!CL95=""),"Wajib Diisi","OK")))))</f>
        <v>-</v>
      </c>
      <c r="CM95" s="103" t="str">
        <f>IF('Personal MTs'!S95="","-",IF('Personal MTs'!S95&lt;9,IF('Personal MTs'!CM95="","OK","Cek lagi Kolom S"),IF(AND('Personal MTs'!S95&lt;9,'Personal MTs'!CM95&lt;&gt;""),"Harap Dikosongkan",IF(AND('Personal MTs'!S95&lt;9,'Personal MTs'!CM95=""),"-",IF(AND('Personal MTs'!S95&gt;8,'Personal MTs'!CM95=""),"Wajib Diisi",IF(OR(AND('Personal MTs'!S95&gt;8,'Personal MTs'!CM95&lt;1980),AND('Personal MTs'!S95&gt;8,'Personal MTs'!CM95&gt;2016)),"Cek lagi","OK"))))))</f>
        <v>-</v>
      </c>
      <c r="CN95" s="103" t="str">
        <f>IF(AND('Personal MTs'!AH95=1,'Personal MTs'!U95=2,'Personal MTs'!AC95=1),IF(AND('Personal MTs'!AH95=1,'Personal MTs'!U95=2,'Personal MTs'!AC95=1,'Personal MTs'!CN95=""),"Wajib Diisi",IF(AND('Personal MTs'!AH95=1,'Personal MTs'!U95=2,'Personal MTs'!AC95=1,'Personal MTs'!CN95&lt;&gt;""),"OK","-")),IF('Personal MTs'!CN95&lt;&gt;"","Harap Dikosongkan","-"))</f>
        <v>-</v>
      </c>
      <c r="CO95" s="103" t="str">
        <f>IF(AND('Personal MTs'!AH95=1,'Personal MTs'!U95=2,'Personal MTs'!AC95=1),IF('Personal MTs'!CO95="","Wajib Diisi",IF(VALUE(RIGHT('Personal MTs'!CO95,4))&gt;2016,"Tahun cek lagi",IF(VALUE(RIGHT('Personal MTs'!CO95,4))&lt;1961,"Tahun cek lagi","OK"))),IF('Personal MTs'!CO95&lt;&gt;"","Harap dikosongkan","-"))</f>
        <v>-</v>
      </c>
      <c r="CP95" s="103" t="str">
        <f>IF(AND('Personal MTs'!AH95=1,'Personal MTs'!U95=2,'Personal MTs'!AC95=1,'Personal MTs'!V95=1),IF(AND('Personal MTs'!AH95=1,'Personal MTs'!U95=2,'Personal MTs'!AC95=1,'Personal MTs'!CP95="",,'Personal MTs'!V95=1),"Wajib Diisi",IF(AND('Personal MTs'!AH95=1,'Personal MTs'!U95=2,'Personal MTs'!AC95=1,'Personal MTs'!CP95&lt;&gt;"",'Personal MTs'!V95=1),"OK","-")),IF('Personal MTs'!CP95&lt;&gt;"","Harap Dikosongkan","-"))</f>
        <v>-</v>
      </c>
      <c r="CQ95" s="103" t="str">
        <f>IF(AND('Personal MTs'!AH95=1,'Personal MTs'!U95=2,'Personal MTs'!AC95=1,'Personal MTs'!V95=1),IF('Personal MTs'!CQ95="","Wajib Diisi",IF(VALUE(RIGHT('Personal MTs'!CQ95,4))&gt;2016,"Tahun cek lagi",IF(VALUE(RIGHT('Personal MTs'!CQ95,4))&lt;2006,"Tahun cek lagi","OK"))),IF('Personal MTs'!CQ95&lt;&gt;"","Harap dikosongkan","-"))</f>
        <v>-</v>
      </c>
      <c r="CR95" s="103" t="str">
        <f>IF(AND('Personal MTs'!AS95="",'Personal MTs'!CR95=""),"-",IF(AND('Personal MTs'!AS95=0,'Personal MTs'!CR95=""),"OK",IF(AND('Personal MTs'!AS95=1,'Personal MTs'!CR95=""),"Wajib Diisi",IF('Personal MTs'!AS95="",IF('Personal MTs'!CR95&lt;&gt;"","Harap dikosongkan","-"),IF('Personal MTs'!AS95&gt;1,IF('Personal MTs'!CR95="","-","Harap dikosongkan"),IF('Personal MTs'!CR95="","-",IF(LEN('Personal MTs'!CR95)&gt;54,"Tidak valid",IF(LEN('Personal MTs'!CR95)&lt;2,"Tidak valid",IF(VALUE('Personal MTs'!CR95)&lt;0,"Cek lagi","OK")))))))))</f>
        <v>-</v>
      </c>
      <c r="CS95" s="103" t="str">
        <f>IF(AND('Personal MTs'!AS95="",'Personal MTs'!CS95=""),"-",IF(AND('Personal MTs'!AS95=0,'Personal MTs'!CS95=""),"OK",IF(AND('Personal MTs'!AS95=1,'Personal MTs'!CS95=""),"Wajib Diisi",IF(OR('Personal MTs'!AS95="",'Personal MTs'!AS95=0),IF('Personal MTs'!CS95&lt;&gt;"","Harap dikosongkan","-"),IF('Personal MTs'!AS95&gt;1,IF('Personal MTs'!CS95="","-","Harap dikosongkan"),IF('Personal MTs'!CS95="","-",IF(('Personal MTs'!CS95)&gt;6,"Tidak Valid",IF(('Personal MTs'!CS95)&lt;1,"Tidak Valid",IF(VALUE('Personal MTs'!CS95)&lt;0,"Cek lagi","OK")))))))))</f>
        <v>-</v>
      </c>
      <c r="CT95" s="103" t="str">
        <f>IF(AND('Personal MTs'!AS95="",'Personal MTs'!CT95=""),"-",IF(AND('Personal MTs'!AS95=0,'Personal MTs'!CT95=""),"OK",IF(AND('Personal MTs'!AT95=1,'Personal MTs'!CT95=""),"Wajib Diisi",IF(AND('Personal MTs'!AT95&gt;1,'Personal MTs'!CT95=""),"OK",IF(AND('Personal MTs'!AT95&lt;&gt;1,'Personal MTs'!CT95&lt;&gt;""),"Harap Dikosongkan",IF(AND('Personal MTs'!AT95=1,'Personal MTs'!CT95&lt;&gt;""),IF(VALUE(RIGHT('Personal MTs'!CT95,4))&gt;2016,"Tahun cek lagi",IF(VALUE(RIGHT('Personal MTs'!CT95,4))&lt;2006,"Tahun cek lagi","OK")),"-"))))))</f>
        <v>-</v>
      </c>
      <c r="CU95" s="103" t="str">
        <f>IF(AND('Personal MTs'!AS95="",'Personal MTs'!CU95=""),"-",IF(AND('Personal MTs'!AS95=0,'Personal MTs'!CU95=""),"OK",IF(AND('Personal MTs'!AT95=1,'Personal MTs'!CU95=""),"Wajib Diisi",IF(AND('Personal MTs'!AT95&gt;1,'Personal MTs'!CT95=""),"OK",IF(AND('Personal MTs'!AT95&lt;&gt;1,'Personal MTs'!CU95&lt;&gt;""),"Harap Dikosongkan",IF(AND('Personal MTs'!AT95=1,'Personal MTs'!CU95&lt;&gt;""),IF(LEN('Personal MTs'!CU95)&gt;54,"Tidak Valid",IF(LEN('Personal MTs'!CU95)&lt;2,"Tidak Valid","OK")),"-"))))))</f>
        <v>-</v>
      </c>
      <c r="CV95" s="103" t="str">
        <f>IF(AND('Personal MTs'!AS95="",'Personal MTs'!CV95=""),"-",IF(AND('Personal MTs'!AS95=0,'Personal MTs'!CV95=""),"OK",IF(AND('Personal MTs'!AT95=1,'Personal MTs'!CV95=""),"Wajib Diisi",IF(AND('Personal MTs'!AT95&gt;1,'Personal MTs'!CV95=""),"OK",IF(AND('Personal MTs'!AT95&lt;&gt;1,'Personal MTs'!CV95&lt;&gt;""),"Harap Dikosongkan",IF(AND('Personal MTs'!AT95=1,'Personal MTs'!CV95&lt;&gt;""),IF(VALUE(RIGHT('Personal MTs'!CV95,4))&gt;2016,"Tahun cek lagi",IF(VALUE(RIGHT('Personal MTs'!CV95,4))&lt;2006,"Tahun cek lagi","OK")),"-"))))))</f>
        <v>-</v>
      </c>
      <c r="CW95" s="103" t="str">
        <f>IF(AND('Personal MTs'!AS95="",'Personal MTs'!CW95=""),"-",IF(AND('Personal MTs'!AS95=0,'Personal MTs'!CW95=""),"OK",IF(AND('Personal MTs'!AS95=1,'Personal MTs'!CW95=""),"Wajib Diisi",IF(AND('Personal MTs'!AS95&lt;&gt;1,'Personal MTs'!CW95&lt;&gt;""),"Harap Dikosongkan",IF(AND('Personal MTs'!AS95=1,'Personal MTs'!CW95&lt;&gt;""),IF(LEN('Personal MTs'!CW95)&gt;3,"Tidak Valid",IF(LEN('Personal MTs'!CW95)&lt;3,"Tidak Valid","OK")),"-")))))</f>
        <v>-</v>
      </c>
      <c r="CX95" s="103" t="str">
        <f>IF(AND('Personal MTs'!AS95="",'Personal MTs'!CX95=""),"-",IF(AND('Personal MTs'!AS95=0,'Personal MTs'!CX95=""),"OK",IF(AND('Personal MTs'!AS95=1,'Personal MTs'!CX95=""),"Wajib Diisi",IF(AND('Personal MTs'!AS95&lt;&gt;1,'Personal MTs'!CX95&lt;&gt;""),"Harap Dikosongkan",IF(AND('Personal MTs'!AS95=1,'Personal MTs'!CX95&lt;&gt;""),"OK","-")))))</f>
        <v>-</v>
      </c>
    </row>
    <row r="96" spans="1:102" s="23" customFormat="1" ht="15" customHeight="1">
      <c r="A96" s="30" t="str">
        <f>IF('Personal MTs'!A96="","-",IF(LEN('Personal MTs'!A96)&lt;&gt;12,"Tidak valid","OK"))</f>
        <v>-</v>
      </c>
      <c r="B96" s="30" t="str">
        <f>IF('Personal MTs'!B96="","-",IF(LEN('Personal MTs'!B96)&lt;&gt;8,"Tidak valid","OK"))</f>
        <v>-</v>
      </c>
      <c r="C96" s="31" t="str">
        <f>IF('Personal MTs'!C96="","-",IF(LEN('Personal MTs'!C96)&lt;5,"Cek lagi","OK"))</f>
        <v>-</v>
      </c>
      <c r="D96" s="30" t="str">
        <f>IF('Personal MTs'!D96="","-",IF('Personal MTs'!D96="MTsN","OK",IF('Personal MTs'!D96="MTsS","OK","Tidak valid")))</f>
        <v>-</v>
      </c>
      <c r="E96" s="30" t="str">
        <f>IF('Personal MTs'!E96="","-",IF(LEN('Personal MTs'!E96)&lt;5,"Cek lagi","OK"))</f>
        <v>-</v>
      </c>
      <c r="F96" s="30" t="str">
        <f>IF('Personal MTs'!F96="","-",IF(LEN('Personal MTs'!F96)&lt;4,"Cek lagi","OK"))</f>
        <v>-</v>
      </c>
      <c r="G96" s="30" t="str">
        <f>IF('Personal MTs'!G96="","-",IF(LEN('Personal MTs'!G96)&lt;4,"Cek lagi","OK"))</f>
        <v>-</v>
      </c>
      <c r="H96" s="30" t="str">
        <f>IF('Personal MTs'!H96="","-",IF(LEN('Personal MTs'!H96)&lt;4,"Cek lagi","OK"))</f>
        <v>-</v>
      </c>
      <c r="I96" s="30" t="str">
        <f>IF('Personal MTs'!I96="","-",IF(LEN('Personal MTs'!I96)&lt;4,"Cek lagi","OK"))</f>
        <v>-</v>
      </c>
      <c r="J96" s="30" t="str">
        <f>IF('Personal MTs'!J96="","-",IF(LEN('Personal MTs'!J96)&lt;&gt;5,"Tidak valid","OK"))</f>
        <v>-</v>
      </c>
      <c r="K96" s="30" t="str">
        <f>IF('Personal MTs'!K96="","-",IF(LEN('Personal MTs'!K96)&lt;&gt;18,"Tidak valid",IF(VALUE('Personal MTs'!K96)&lt;0,"Cek lagi","OK")))</f>
        <v>-</v>
      </c>
      <c r="L96" s="30" t="str">
        <f>IF('Personal MTs'!L96="","-",IF(LEN('Personal MTs'!L96)&lt;&gt;16,"Tidak valid","OK"))</f>
        <v>-</v>
      </c>
      <c r="M96" s="30" t="str">
        <f>IF('Personal MTs'!M96="","-",IF(LEN('Personal MTs'!M96)&lt;4,"Cek lagi","OK"))</f>
        <v>-</v>
      </c>
      <c r="N96" s="30" t="str">
        <f>IF('Personal MTs'!N96="","-",IF(LEN('Personal MTs'!N96)&lt;16,"Tidak valid","OK"))</f>
        <v>-</v>
      </c>
      <c r="O96" s="30" t="str">
        <f>IF('Personal MTs'!O96="","-",IF(LEN('Personal MTs'!O96)&lt;4,"Cek lagi","OK"))</f>
        <v>-</v>
      </c>
      <c r="P96" s="31" t="str">
        <f>IF('Personal MTs'!P96="","-",IF(VALUE(LEFT('Personal MTs'!P96,2))&gt;31,"Tanggal tidak valid",IF(VALUE(LEFT(RIGHT('Personal MTs'!P96,7),2))&gt;12,"Bulan tidak valid",IF(VALUE(RIGHT('Personal MTs'!P96,4))&gt;2000,"Umur terlalu muda",IF(VALUE(RIGHT('Personal MTs'!P96,4))&lt;1945,"Umur terlalu tua","OK")))))</f>
        <v>-</v>
      </c>
      <c r="Q96" s="30" t="str">
        <f>IF('Personal MTs'!Q96="","-",IF('Personal MTs'!Q96="L","OK",IF('Personal MTs'!Q96="P","OK","Tidak valid")))</f>
        <v>-</v>
      </c>
      <c r="R96" s="30" t="str">
        <f>IF('Personal MTs'!R96="","-",IF(LEN('Personal MTs'!R96)&lt;4,"Cek lagi","OK"))</f>
        <v>-</v>
      </c>
      <c r="S96" s="30" t="str">
        <f>IF('Personal MTs'!S96="","-",IF('Personal MTs'!S96&gt;9,"Tidak valid","OK"))</f>
        <v>-</v>
      </c>
      <c r="T96" s="30" t="str">
        <f>IF('Personal MTs'!S96="","-",IF('Personal MTs'!S96&gt;2,IF('Personal MTs'!T96="","Wajib Diisi",IF(VALUE('Personal MTs'!T96)&gt;18,"Tidak valid","OK")),IF('Personal MTs'!S96&lt;3,IF('Personal MTs'!T96="","OK","Harap dikosongkan"))))</f>
        <v>-</v>
      </c>
      <c r="U96" s="30" t="str">
        <f>IF('Personal MTs'!U96="","-",IF('Personal MTs'!U96&gt;2,"Tidak valid",IF('Personal MTs'!U96&lt;1,"Tidak valid","OK")))</f>
        <v>-</v>
      </c>
      <c r="V96" s="30" t="str">
        <f>IF('Personal MTs'!U96="",IF('Personal MTs'!V96="","-","Tidak valid"),IF('Personal MTs'!U96=2,IF('Personal MTs'!V96="","Wajib Diisi",IF(VALUE('Personal MTs'!V96)&gt;1,"Tidak valid","OK")),IF('Personal MTs'!U96=1,IF('Personal MTs'!V96="","OK","Harap dikosongkan"))))</f>
        <v>-</v>
      </c>
      <c r="W96" s="31" t="str">
        <f>IF('Personal MTs'!U96=1,"OK",IF('Personal MTs'!V96="",IF('Personal MTs'!W96&lt;&gt;"","Harap dikosongkan","-"),IF('Personal MTs'!V96=0,IF('Personal MTs'!W96&lt;&gt;"","Harap dikosongkan","OK"),IF('Personal MTs'!W96="","Wajib Diisi",IF(VALUE(LEFT('Personal MTs'!W96,2))&gt;31,"Tanggal tidak valid",IF(VALUE(LEFT(RIGHT('Personal MTs'!W96,7),2))&gt;12,"Bulan tidak valid",IF(VALUE(RIGHT('Personal MTs'!W96,4))&gt;2016,"Tahun cek lagi",IF(VALUE(RIGHT('Personal MTs'!W96,4))&lt;1990,"Tahun cek lagi","OK"))))))))</f>
        <v>-</v>
      </c>
      <c r="X96" s="30" t="str">
        <f>IF('Personal MTs'!U96="","-",IF('Personal MTs'!U96=1,IF('Personal MTs'!X96="","Wajib Diisi",IF(VALUE(LEFT('Personal MTs'!X96,2))&gt;14,"Tidak valid","OK")),IF('Personal MTs'!U96=2,(IF('Personal MTs'!V96&lt;1,IF('Personal MTs'!X96="","OK","Harap dikosongkan"),IF('Personal MTs'!X96="","Wajib Diisi",IF(VALUE(LEFT('Personal MTs'!X96,2))&gt;14,"Tidak valid","OK")))))))</f>
        <v>-</v>
      </c>
      <c r="Y96" s="31" t="str">
        <f>IF('Personal MTs'!U96="","-",IF('Personal MTs'!U96=2,"OK",IF('Personal MTs'!U96=1,IF('Personal MTs'!Y96="","Wajib Diisi",IF('Personal MTs'!Y96="","-",IF(VALUE(LEFT('Personal MTs'!Y96,2))&gt;31,"Tanggal tidak valid",IF(VALUE(LEFT(RIGHT('Personal MTs'!Y96,7),2))&gt;12,"Bulan tidak valid",IF(VALUE(RIGHT('Personal MTs'!Y96,4))&gt;2016,"Tahun cek lagi",IF(VALUE(RIGHT('Personal MTs'!Y96,4))&lt;1960,"Tahun cek lagi","OK")))))))))</f>
        <v>-</v>
      </c>
      <c r="Z96" s="31" t="str">
        <f>IF('Personal MTs'!Z96="","-",IF(VALUE(LEFT('Personal MTs'!Z96,2))&gt;31,"Tanggal tidak valid",IF(VALUE(LEFT(RIGHT('Personal MTs'!Z96,7),2))&gt;12,"Bulan tidak valid",IF(VALUE(RIGHT('Personal MTs'!Z96,4))&gt;2016,"Tahun cek lagi",IF(VALUE(RIGHT('Personal MTs'!Z96,4))&lt;1960,"Tahun cek lagi","OK")))))</f>
        <v>-</v>
      </c>
      <c r="AA96" s="31" t="str">
        <f>IF('Personal MTs'!AA96="","-",IF(VALUE(LEFT('Personal MTs'!AA96,2))&gt;31,"Tanggal tidak valid",IF(VALUE(LEFT(RIGHT('Personal MTs'!AA96,7),2))&gt;12,"Bulan tidak valid",IF(VALUE(RIGHT('Personal MTs'!AA96,4))&gt;2016,"Tahun cek lagi",IF(VALUE(RIGHT('Personal MTs'!AA96,4))&lt;1960,"Tahun cek lagi","OK")))))</f>
        <v>-</v>
      </c>
      <c r="AB96" s="30" t="str">
        <f>IF('Personal MTs'!AB96="","-",IF('Personal MTs'!AB96&gt;6,"Tidak valid",IF('Personal MTs'!AB96&lt;1,"Tidak valid","OK")))</f>
        <v>-</v>
      </c>
      <c r="AC96" s="30" t="str">
        <f>IF('Personal MTs'!AC96="","-",IF('Personal MTs'!AC96&gt;4,"Tidak valid",IF('Personal MTs'!AC96&lt;1,"Tidak valid","OK")))</f>
        <v>-</v>
      </c>
      <c r="AD96" s="30" t="str">
        <f>IF('Personal MTs'!AD96="","-",IF('Personal MTs'!AD96&gt;20000000,"Cek lagi","OK"))</f>
        <v>-</v>
      </c>
      <c r="AE96" s="30" t="str">
        <f>IF('Personal MTs'!AE96="","-",IF('Personal MTs'!AE96&gt;2,"Tidak valid",IF('Personal MTs'!AE96&lt;1,"Tidak valid","OK")))</f>
        <v>-</v>
      </c>
      <c r="AF96" s="30" t="str">
        <f>IF('Personal MTs'!AE96="",IF('Personal MTs'!AF96="","-","Harap dikosongkan"),IF('Personal MTs'!AE96=1,IF('Personal MTs'!AF96="","OK","Harap dikosongkan"),IF('Personal MTs'!AF96="","Wajib Diisi",IF('Personal MTs'!AF96&gt;8,"Tidak valid",IF('Personal MTs'!AF96&lt;1,"Tidak valid","OK")))))</f>
        <v>-</v>
      </c>
      <c r="AG96" s="53" t="str">
        <f>IF('Personal MTs'!AE96=1,IF('Personal MTs'!AG96="","OK","Harap dikosongkan"),IF('Personal MTs'!AF96="",IF('Personal MTs'!AF96="","-","Harap dikosongkan"),IF('Personal MTs'!AF96="",IF('Personal MTs'!AG96="","OK","Harap dikosongkan"),IF('Personal MTs'!AF96&lt;&gt;"",IF('Personal MTs'!AG96="","Wajib Diisi",IF(LEN('Personal MTs'!AG96)&lt;&gt;8,"Tidak valid","OK"))))))</f>
        <v>-</v>
      </c>
      <c r="AH96" s="30" t="str">
        <f>IF('Personal MTs'!AH96="","-",IF('Personal MTs'!AH96&gt;2,"Tidak valid",IF('Personal MTs'!AH96&lt;1,"Tidak valid","OK")))</f>
        <v>-</v>
      </c>
      <c r="AI96" s="30" t="str">
        <f>IF('Personal MTs'!AI96="","-",IF('Personal MTs'!AI96&gt;5,"Tidak valid",IF('Personal MTs'!AI96&lt;1,"Tidak valid","OK")))</f>
        <v>-</v>
      </c>
      <c r="AJ96" s="30" t="str">
        <f>IF('Personal MTs'!AH96="",IF('Personal MTs'!AJ96="","-","Kolom AA Wajib Diisi"),IF('Personal MTs'!AH96=1,IF('Personal MTs'!AJ96="","Wajib Diisi",IF(VALUE('Personal MTs'!AJ96)&gt;0,IF(VALUE('Personal MTs'!AJ96)&lt;34,"OK","Tidak valid"))),IF('Personal MTs'!AH96&gt;1,IF('Personal MTs'!AJ96="","OK","Harap dikosongkan"))))</f>
        <v>-</v>
      </c>
      <c r="AK96" s="30" t="str">
        <f>IF('Personal MTs'!AH96&amp;'Personal MTs'!AJ96&amp;'Personal MTs'!AK96="","-",IF(VALUE('Personal MTs'!AH96&amp;'Personal MTs'!AJ96&amp;'Personal MTs'!AK96)=2,"OK",IF('Personal MTs'!AJ96="",IF(VALUE('Personal MTs'!AK96)&gt;0,"Harap dikosongkan","-"),IF('Personal MTs'!AJ96&lt;&gt;"",IF(VALUE('Personal MTs'!AK96)&gt;0,IF(VALUE('Personal MTs'!AK96)&gt;50,"Cek lagi","OK"),"Wajib Diisi")))))</f>
        <v>-</v>
      </c>
      <c r="AL96" s="30" t="str">
        <f>IF('Personal MTs'!AH96="",IF('Personal MTs'!AL96="","-","Kolom Z Wajib Diisi"),IF('Personal MTs'!AH96=2,IF('Personal MTs'!AL96="","Wajib Diisi",IF(VALUE('Personal MTs'!AL96)&gt;0,IF(VALUE('Personal MTs'!AL96)&lt;9,"OK","Tidak valid"))),IF('Personal MTs'!AH96=1,IF('Personal MTs'!AL96="","OK","Harap dikosongkan"))))</f>
        <v>-</v>
      </c>
      <c r="AM96" s="30" t="str">
        <f>IF('Personal MTs'!AM96="","-",IF('Personal MTs'!AM96&gt;8,"Tidak valid","OK"))</f>
        <v>-</v>
      </c>
      <c r="AN96" s="30" t="str">
        <f>IF('Personal MTs'!AM96="",IF('Personal MTs'!AN96="","-",IF('Personal MTs'!AN96&lt;&gt;"","Kolom AC Wajib Diisi","OK")),IF('Personal MTs'!AM96&lt;&gt;"",IF('Personal MTs'!AN96="","Wajib Diisi",IF(VALUE('Personal MTs'!AN96)&gt;24,"Cek lagi","OK"))))</f>
        <v>-</v>
      </c>
      <c r="AO96" s="30" t="str">
        <f>IF('Personal MTs'!AO96="","-",IF('Personal MTs'!AO96&gt;8,"Tidak valid","OK"))</f>
        <v>-</v>
      </c>
      <c r="AP96" s="53" t="str">
        <f>IF('Personal MTs'!AO96="",IF('Personal MTs'!AP96="","-","Harap dikosongkan"),IF('Personal MTs'!AO96&lt;&gt;"",IF('Personal MTs'!AP96="","Wajib Diisi",IF(LEN('Personal MTs'!AP96)&lt;&gt;8,"Tidak valid","OK"))))</f>
        <v>-</v>
      </c>
      <c r="AQ96" s="30" t="str">
        <f>IF('Personal MTs'!AO96="",IF('Personal MTs'!AQ96="","-","Kolom AG Wajib Diisi"),IF('Personal MTs'!AO96&lt;9,IF('Personal MTs'!AQ96="","Wajib Diisi",IF(VALUE('Personal MTs'!AQ96)&lt;34,IF(VALUE('Personal MTs'!AQ96)&gt;0,"OK","Tidak valid")))))</f>
        <v>-</v>
      </c>
      <c r="AR96" s="30" t="str">
        <f>IF('Personal MTs'!AO96="",IF('Personal MTs'!AR96="","-",IF('Personal MTs'!AR96&lt;&gt;"","Kolom AG Wajib Diisi","OK")),IF('Personal MTs'!AO96&lt;&gt;"",IF('Personal MTs'!AR96="","Wajib Diisi",IF(VALUE('Personal MTs'!AR96)&gt;50,"Cek lagi","OK"))))</f>
        <v>-</v>
      </c>
      <c r="AS96" s="30" t="str">
        <f>IF('Personal MTs'!AS96="","-",IF('Personal MTs'!AS96&gt;1,"Tidak valid",IF('Personal MTs'!AS96&lt;0,"Tidak valid","OK")))</f>
        <v>-</v>
      </c>
      <c r="AT96" s="30" t="str">
        <f>IF('Personal MTs'!AS96="",IF('Personal MTs'!AT96&lt;&gt;"","Harap dikosongkan","-"),IF('Personal MTs'!AS96=0,IF('Personal MTs'!AT96&lt;&gt;"","Harap dikosongkan","OK"),IF('Personal MTs'!AT96="","Wajib Diisi",IF('Personal MTs'!AT96&gt;3,"Tidak valid",IF('Personal MTs'!AT96&lt;1,"Tidak valid","OK")))))</f>
        <v>-</v>
      </c>
      <c r="AU96" s="30" t="str">
        <f>IF('Personal MTs'!AS96="",IF('Personal MTs'!AU96&lt;&gt;"","Harap dikosongkan","-"),IF('Personal MTs'!AT96&lt;&gt;1,IF('Personal MTs'!AU96="","OK","Harap dikosongkan"),IF('Personal MTs'!AU96="","Wajib Diisi",IF('Personal MTs'!AU96&gt;2016,"Cek lagi",IF('Personal MTs'!AU96&lt;2005,"Cek lagi","OK")))))</f>
        <v>-</v>
      </c>
      <c r="AV96" s="30" t="str">
        <f>IF('Personal MTs'!AS96="",IF('Personal MTs'!AV96&lt;&gt;"","Harap dikosongkan","-"),IF('Personal MTs'!AT96&lt;&gt;1,IF('Personal MTs'!AV96="","OK","Harap dikosongkan"),IF('Personal MTs'!AV96="","Wajib Diisi",IF(VALUE('Personal MTs'!AV96)&gt;33,"Tidak valid",IF(VALUE('Personal MTs'!AV96)&lt;1,"Tidak valid","OK")))))</f>
        <v>-</v>
      </c>
      <c r="AW96" s="30" t="str">
        <f>IF('Personal MTs'!AS96="",IF('Personal MTs'!AW96="","-","Harap dikosongkan"),IF('Personal MTs'!AS96=0,IF('Personal MTs'!AW96="","OK","Harap dikosongkan"),IF('Personal MTs'!AT96="",IF('Personal MTs'!AW96="","-","Harap dikosongkan"),IF('Personal MTs'!AT96&lt;&gt;1,IF('Personal MTs'!AW96="","OK","Harap dikosongkan"),IF('Personal MTs'!AW96="","OK",IF(LEN('Personal MTs'!AW96)&lt;12,"Tidak valid",IF(LEN('Personal MTs'!AW96)&gt;14,"Tidak valid","OK")))))))</f>
        <v>-</v>
      </c>
      <c r="AX96" s="31" t="str">
        <f>IF('Personal MTs'!AS96="",IF('Personal MTs'!AX96="","-","Harap dikosongkan"),IF('Personal MTs'!AS96=0,IF('Personal MTs'!AX96="","OK","Harap dikosongkan"),IF('Personal MTs'!AT96="",IF('Personal MTs'!AX96="","-","Harap dikosongkan"),IF('Personal MTs'!AT96&lt;&gt;1,IF('Personal MTs'!AX96="","OK","Harap dikosongkan"),IF('Personal MTs'!AW96="",IF('Personal MTs'!AX96="","OK","Harap dikosongkan"),IF('Personal MTs'!AX96="","Wajib diisi",IF(LEN('Personal MTs'!AX96)&lt;5,"Cek lagi","OK")))))))</f>
        <v>-</v>
      </c>
      <c r="AY96" s="31" t="str">
        <f>IF('Personal MTs'!AS96="",IF('Personal MTs'!AY96="","-","Harap dikosongkan"),IF('Personal MTs'!AS96=0,IF('Personal MTs'!AY96="","OK","Harap dikosongkan"),IF('Personal MTs'!AT96="",IF('Personal MTs'!AY96="","-","Harap dikosongkan"),IF('Personal MTs'!AT96&lt;&gt;1,IF('Personal MTs'!AY96="","OK","Harap dikosongkan"),IF('Personal MTs'!AW96="",IF('Personal MTs'!AY96="","OK","Harap dikosongkan"),IF('Personal MTs'!AY96="","Wajib diisi",IF(VALUE(LEFT('Personal MTs'!AY96,2))&gt;31,"Tanggal tidak valid",IF(VALUE(LEFT(RIGHT('Personal MTs'!AY96,7),2))&gt;12,"Bulan tidak valid",IF(VALUE(RIGHT('Personal MTs'!AY96,4))&gt;2016,"Tahun cek lagi",IF(VALUE(RIGHT('Personal MTs'!AY96,4))&lt;2005,"Tahun cek lagi","OK"))))))))))</f>
        <v>-</v>
      </c>
      <c r="AZ96" s="30" t="str">
        <f>IF('Personal MTs'!AS96="",IF('Personal MTs'!AZ96="","-","Harap dikosongkan"),IF('Personal MTs'!AS96=0,IF('Personal MTs'!AZ96="","OK","Harap dikosongkan"),IF('Personal MTs'!AT96="",IF('Personal MTs'!AZ96="","-","Harap dikosongkan"),IF('Personal MTs'!AT96&lt;&gt;1,IF('Personal MTs'!AZ96="","OK","Harap dikosongkan"),IF('Personal MTs'!AW96="",IF('Personal MTs'!AZ96="","OK","Harap dikosongkan"),IF('Personal MTs'!AW96&lt;&gt;"",IF('Personal MTs'!AZ96="","Wajib diisi",IF('Personal MTs'!AZ96&gt;1,"Tidak valid","OK"))))))))</f>
        <v>-</v>
      </c>
      <c r="BA96" s="30" t="str">
        <f>IF('Personal MTs'!AS96="",IF('Personal MTs'!BA96="","-","Harap dikosongkan"),IF('Personal MTs'!AS96=0,IF('Personal MTs'!BA96="","OK","Harap dikosongkan"),IF('Personal MTs'!AT96="",IF('Personal MTs'!BA96="","-","Harap dikosongkan"),IF('Personal MTs'!AT96&lt;&gt;1,IF('Personal MTs'!BA96="","OK","Harap dikosongkan"),IF('Personal MTs'!AZ96=0,IF('Personal MTs'!BA96="","OK","Harap dikosongkan"),IF('Personal MTs'!AZ96=1,IF('Personal MTs'!BA96="","Wajib diisi",IF('Personal MTs'!AZ96="",IF('Personal MTs'!BA96="","-","Harap dikosongkan"),IF('Personal MTs'!AZ96=0,IF('Personal MTs'!BA96="","OK","Harap dikosongkan"),IF('Personal MTs'!BA96="","Wajib diisi",IF('Personal MTs'!BA96&gt;2016,"Tidak valid",IF('Personal MTs'!BA96&lt;2005,"Tidak valid",IF('Personal MTs'!BA96&gt;'Personal MTs'!BA96,"Cek lagi","OK")))))))))))))</f>
        <v>-</v>
      </c>
      <c r="BB96" s="30" t="str">
        <f>IF('Personal MTs'!AS96="",IF('Personal MTs'!BB96="","-","Harap dikosongkan"),IF('Personal MTs'!AS96=0,IF('Personal MTs'!BB96="","OK","Harap dikosongkan"),IF('Personal MTs'!AT96="",IF('Personal MTs'!BB96="","-","Harap dikosongkan"),IF('Personal MTs'!AT96&lt;&gt;1,IF('Personal MTs'!BB96="","OK","Harap dikosongkan"),IF('Personal MTs'!AZ96=0,IF('Personal MTs'!BB96="","OK","Harap dikosongkan"),IF('Personal MTs'!AZ96=1,IF('Personal MTs'!BB96="","Wajib diisi",IF('Personal MTs'!AZ96="",IF('Personal MTs'!BB96="","-","Harap dikosongkan"),IF('Personal MTs'!AZ96=0,IF('Personal MTs'!BB96="","OK","Harap dikosongkan"),IF('Personal MTs'!BB96="","Wajib diisi",IF('Personal MTs'!BB96&gt;20000000,"Cek lagi",IF('Personal MTs'!BB96&lt;100000,"Cek lagi","OK"))))))))))))</f>
        <v>-</v>
      </c>
      <c r="BC96" s="30" t="str">
        <f>IF('Personal MTs'!BC96="","-",IF('Personal MTs'!BC96&gt;1,"Tidak valid","OK"))</f>
        <v>-</v>
      </c>
      <c r="BD96" s="30" t="str">
        <f>IF('Personal MTs'!BC96="",IF('Personal MTs'!BD96="","-","Harap dikosongkan"),IF('Personal MTs'!BC96=0,IF('Personal MTs'!BD96="","OK","Harap dikosongkan"),IF('Personal MTs'!BD96="","Wajib Diisi",IF('Personal MTs'!BD96&gt;2016,"Tidak valid",IF('Personal MTs'!BD96&lt;2005,"Tidak valid","OK")))))</f>
        <v>-</v>
      </c>
      <c r="BE96" s="30" t="str">
        <f>IF('Personal MTs'!BC96="",IF('Personal MTs'!BE96="","-","Harap dikosongkan"),IF('Personal MTs'!BC96=0,IF('Personal MTs'!BE96="","OK","Harap dikosongkan"),IF('Personal MTs'!BE96="","Wajib Diisi",IF('Personal MTs'!BE96&gt;2000000,"Cek lagi",IF('Personal MTs'!BE96&lt;50000,"Cek lagi","OK")))))</f>
        <v>-</v>
      </c>
      <c r="BF96" s="30" t="str">
        <f>IF('Personal MTs'!BF96="","-",IF('Personal MTs'!BF96&gt;1,"Tidak valid","OK"))</f>
        <v>-</v>
      </c>
      <c r="BG96" s="30" t="str">
        <f>IF('Personal MTs'!BF96="",IF('Personal MTs'!BG96&lt;&gt;"","Harap dikosongkan","-"),IF('Personal MTs'!BF96=0,IF('Personal MTs'!BG96&lt;&gt;"","Harap dikosongkan","OK"),IF('Personal MTs'!BG96="","Wajib Diisi",IF('Personal MTs'!BG96&gt;4,"Tidak valid",IF('Personal MTs'!BG96&lt;1,"Tidak valid","OK")))))</f>
        <v>-</v>
      </c>
      <c r="BH96" s="30" t="str">
        <f>IF('Personal MTs'!BF96="",IF('Personal MTs'!BH96&lt;&gt;"","Harap dikosongkan","-"),IF('Personal MTs'!BF96=0,IF('Personal MTs'!BH96&lt;&gt;"","Harap dikosongkan","OK"),IF('Personal MTs'!BH96="","Wajib Diisi",IF('Personal MTs'!BH96&gt;4,"Tidak valid",IF('Personal MTs'!BH96&lt;1,"Tidak valid","OK")))))</f>
        <v>-</v>
      </c>
      <c r="BI96" s="30" t="str">
        <f>IF('Personal MTs'!BF96="",IF('Personal MTs'!BI96&lt;&gt;"","Harap dikosongkan","-"),IF('Personal MTs'!BF96=0,IF('Personal MTs'!BI96&lt;&gt;"","Harap dikosongkan","OK"),IF('Personal MTs'!BI96="","Wajib Diisi",IF('Personal MTs'!BI96&gt;2015,"Tidak valid",IF('Personal MTs'!BI96&lt;1980,"Tidak valid","OK")))))</f>
        <v>-</v>
      </c>
      <c r="BJ96" s="30" t="str">
        <f>IF('Personal MTs'!BJ96="","-",IF('Personal MTs'!BJ96&gt;1,"Tidak valid","OK"))</f>
        <v>-</v>
      </c>
      <c r="BK96" s="30" t="str">
        <f>IF('Personal MTs'!BJ96="",IF('Personal MTs'!BK96&lt;&gt;"","Kolom BJ harus diisi","-"),IF('Personal MTs'!BJ96=0,IF('Personal MTs'!BK96&lt;&gt;"","Harap dikosongkan","OK"),IF('Personal MTs'!BK96="","Wajib Diisi",IF('Personal MTs'!BK96&gt;2016,"Tidak valid",IF('Personal MTs'!BK96&lt;1980,"Tidak valid","OK")))))</f>
        <v>-</v>
      </c>
      <c r="BL96" s="30" t="str">
        <f>IF('Personal MTs'!BL96="","-",IF('Personal MTs'!BL96&gt;1,"Tidak valid","OK"))</f>
        <v>-</v>
      </c>
      <c r="BM96" s="30" t="str">
        <f>IF('Personal MTs'!BL96="",IF('Personal MTs'!BM96&lt;&gt;"","Kolom BL harus diisi","-"),IF('Personal MTs'!BL96=0,IF('Personal MTs'!BM96&lt;&gt;"","Harap dikosongkan","OK"),IF('Personal MTs'!BM96="","Wajib Diisi",IF('Personal MTs'!BM96&gt;2016,"Tidak valid",IF('Personal MTs'!BM96&lt;1980,"Tidak valid","OK")))))</f>
        <v>-</v>
      </c>
      <c r="BN96" s="30" t="str">
        <f>IF('Personal MTs'!BN96="","-",IF('Personal MTs'!BN96&gt;1,"Tidak valid","OK"))</f>
        <v>-</v>
      </c>
      <c r="BO96" s="30" t="str">
        <f>IF('Personal MTs'!BN96="",IF('Personal MTs'!BO96&lt;&gt;"","Kolom BN harus diisi","-"),IF('Personal MTs'!BN96=0,IF('Personal MTs'!BO96&lt;&gt;"","Harap dikosongkan","OK"),IF('Personal MTs'!BO96="","Wajib Diisi",IF('Personal MTs'!BO96&gt;2016,"Tidak valid",IF('Personal MTs'!BO96&lt;1980,"Tidak valid","OK")))))</f>
        <v>-</v>
      </c>
      <c r="BP96" s="30" t="str">
        <f>IF('Personal MTs'!BP96="","-",IF('Personal MTs'!BP96&gt;1,"Tidak valid","OK"))</f>
        <v>-</v>
      </c>
      <c r="BQ96" s="30" t="str">
        <f>IF('Personal MTs'!BP96="",IF('Personal MTs'!BQ96&lt;&gt;"","Kolom BP harus diisi","-"),IF('Personal MTs'!BP96=0,IF('Personal MTs'!BQ96&lt;&gt;"","Harap dikosongkan","OK"),IF('Personal MTs'!BQ96="","Wajib Diisi",IF('Personal MTs'!BQ96&gt;2016,"Tidak valid",IF('Personal MTs'!BQ96&lt;1980,"Tidak valid","OK")))))</f>
        <v>-</v>
      </c>
      <c r="BR96" s="30" t="str">
        <f>IF('Personal MTs'!BR96="","-",IF('Personal MTs'!BR96&gt;1,"Tidak valid","OK"))</f>
        <v>-</v>
      </c>
      <c r="BS96" s="30" t="str">
        <f>IF('Personal MTs'!BR96="",IF('Personal MTs'!BS96&lt;&gt;"","Kolom BR harus diisi","-"),IF('Personal MTs'!BR96=0,IF('Personal MTs'!BS96&lt;&gt;"","Harap dikosongkan","OK"),IF('Personal MTs'!BS96="","Wajib Diisi",IF('Personal MTs'!BS96&gt;2016,"Tidak valid",IF('Personal MTs'!BS96&lt;1980,"Tidak valid","OK")))))</f>
        <v>-</v>
      </c>
      <c r="BT96" s="30" t="str">
        <f>IF('Personal MTs'!BT96="","-",IF(LEN('Personal MTs'!BT96)&lt;5,"Cek lagi","OK"))</f>
        <v>-</v>
      </c>
      <c r="BU96" s="30" t="str">
        <f>IF('Personal MTs'!BU96="","-",IF(LEN('Personal MTs'!BU96)&lt;4,"Cek lagi","OK"))</f>
        <v>-</v>
      </c>
      <c r="BV96" s="30" t="str">
        <f>IF('Personal MTs'!BV96="","-",IF(LEN('Personal MTs'!BV96)&lt;4,"Cek lagi","OK"))</f>
        <v>-</v>
      </c>
      <c r="BW96" s="30" t="str">
        <f>IF('Personal MTs'!BW96="","-",IF(LEN('Personal MTs'!BW96)&lt;4,"Cek lagi","OK"))</f>
        <v>-</v>
      </c>
      <c r="BX96" s="30" t="str">
        <f>IF('Personal MTs'!BX96="","-",IF(LEN('Personal MTs'!BX96)&lt;4,"Cek lagi","OK"))</f>
        <v>-</v>
      </c>
      <c r="BY96" s="30" t="str">
        <f>IF('Personal MTs'!BY96="","-",IF(LEN('Personal MTs'!BY96)&lt;&gt;5,"Tidak valid","OK"))</f>
        <v>-</v>
      </c>
      <c r="BZ96" s="30" t="str">
        <f>IF('Personal MTs'!BZ96="","-",IF('Personal MTs'!BZ96&gt;5,"Tidak valid",IF('Personal MTs'!BZ96&lt;1,"Tidak valid","OK")))</f>
        <v>-</v>
      </c>
      <c r="CA96" s="30" t="str">
        <f>IF('Personal MTs'!CA96="","-",IF('Personal MTs'!CA96&gt;8,"Tidak valid",IF('Personal MTs'!CA96&lt;1,"Tidak valid","OK")))</f>
        <v>-</v>
      </c>
      <c r="CB96" s="30" t="str">
        <f>IF('Personal MTs'!CB96="","-",IF(LEN('Personal MTs'!CB96)&lt;9,"Cek lagi",IF(LEN('Personal MTs'!CB96)&gt;14,"Cek lagi","OK")))</f>
        <v>-</v>
      </c>
      <c r="CC96" s="103" t="str">
        <f>IF('Personal MTs'!CC96="","-",IF('Personal MTs'!CC96&gt;6,"Tidak valid",IF('Personal MTs'!CC96&lt;1,"Tidak valid","OK")))</f>
        <v>-</v>
      </c>
      <c r="CD96" s="103" t="str">
        <f>IF('Personal MTs'!CD96="","-",IF('Personal MTs'!CD96&gt;6,"Tidak valid",IF('Personal MTs'!CD96&lt;1,"Tidak valid","OK")))</f>
        <v>-</v>
      </c>
      <c r="CE96" s="103" t="str">
        <f>IF('Personal MTs'!S96="","-",IF('Personal MTs'!S96&lt;6,IF('Personal MTs'!CE96="","OK","Cek lagi Kolom S"),IF(AND('Personal MTs'!S96&lt;6,'Personal MTs'!CE96&lt;&gt;""),"Harap Dikosongkan",IF(AND('Personal MTs'!S96&lt;6,'Personal MTs'!CE96=""),"-",IF(AND('Personal MTs'!S96&gt;5,'Personal MTs'!CE96=""),"Wajib Diisi",IF(OR(AND('Personal MTs'!S96&gt;5,'Personal MTs'!CE96&lt;"01"),AND('Personal MTs'!S96&gt;5,'Personal MTs'!CE96&gt;"18")),"Tidak Valid","OK"))))))</f>
        <v>-</v>
      </c>
      <c r="CF96" s="103" t="str">
        <f>IF('Personal MTs'!S96="","-",IF('Personal MTs'!S96&lt;6,IF('Personal MTs'!CF96="","OK","Cek lagi Kolom S"),IF(AND('Personal MTs'!S96&lt;6,'Personal MTs'!CF96&lt;&gt;""),"Harap Dikosongkan",IF(AND('Personal MTs'!S96&lt;6,'Personal MTs'!CF96=""),"-",IF(AND('Personal MTs'!S96&gt;5,'Personal MTs'!CF96=""),"Wajib Diisi","OK")))))</f>
        <v>-</v>
      </c>
      <c r="CG96" s="103" t="str">
        <f>IF('Personal MTs'!S96="","-",IF('Personal MTs'!S96&lt;6,IF('Personal MTs'!CG96="","OK","Cek lagi Kolom S"),IF(AND('Personal MTs'!S96&lt;6,'Personal MTs'!CG96&lt;&gt;""),"Harap Dikosongkan",IF(AND('Personal MTs'!S96&lt;6,'Personal MTs'!CG96=""),"-",IF(AND('Personal MTs'!S96&gt;5,'Personal MTs'!CG96=""),"Wajib Diisi",IF(OR(AND('Personal MTs'!S96&gt;5,'Personal MTs'!CG96&lt;1980),AND('Personal MTs'!S96&gt;5,'Personal MTs'!CG96&gt;2016)),"Cek lagi","OK"))))))</f>
        <v>-</v>
      </c>
      <c r="CH96" s="103" t="str">
        <f>IF('Personal MTs'!S96="","-",IF('Personal MTs'!S96&lt;8,IF('Personal MTs'!CH96="","OK","Cek lagi Kolom S"),IF(AND('Personal MTs'!S96&lt;8,'Personal MTs'!CH96&lt;&gt;""),"Harap Dikosongkan",IF(AND('Personal MTs'!S96&lt;8,'Personal MTs'!CH96=""),"-",IF(AND('Personal MTs'!S96&gt;7,'Personal MTs'!CH96=""),"Wajib Diisi",IF(OR(AND('Personal MTs'!S96&gt;7,'Personal MTs'!CH96&lt;"01"),AND('Personal MTs'!S96&gt;7,'Personal MTs'!CH96&gt;"18")),"Tidak Valid","OK"))))))</f>
        <v>-</v>
      </c>
      <c r="CI96" s="103" t="str">
        <f>IF('Personal MTs'!S96="","-",IF('Personal MTs'!S96&lt;8,IF('Personal MTs'!CI96="","OK","Cek lagi Kolom S"),IF(AND('Personal MTs'!S96&lt;8,'Personal MTs'!CI96&lt;&gt;""),"Harap Dikosongkan",IF(AND('Personal MTs'!S96&lt;8,'Personal MTs'!CI96=""),"-",IF(AND('Personal MTs'!S96&gt;7,'Personal MTs'!CI96=""),"Wajib Diisi","OK")))))</f>
        <v>-</v>
      </c>
      <c r="CJ96" s="103" t="str">
        <f>IF('Personal MTs'!S96="","-",IF('Personal MTs'!S96&lt;8,IF('Personal MTs'!CJ96="","OK","Cek lagi Kolom S"),IF(AND('Personal MTs'!S96&lt;8,'Personal MTs'!CJ96&lt;&gt;""),"Harap Dikosongkan",IF(AND('Personal MTs'!S96&lt;8,'Personal MTs'!CJ96=""),"-",IF(AND('Personal MTs'!S96&gt;7,'Personal MTs'!CJ96=""),"Wajib Diisi",IF(OR(AND('Personal MTs'!S96&gt;7,'Personal MTs'!CJ96&lt;1980),AND('Personal MTs'!S96&gt;7,'Personal MTs'!CJ96&gt;2016)),"Cek lagi","OK"))))))</f>
        <v>-</v>
      </c>
      <c r="CK96" s="103" t="str">
        <f>IF('Personal MTs'!S96="","-",IF('Personal MTs'!S96&lt;9,IF('Personal MTs'!CK96="","OK","Cek lagi Kolom S"),IF(AND('Personal MTs'!S96&lt;9,'Personal MTs'!CK96&lt;&gt;""),"Harap Dikosongkan",IF(AND('Personal MTs'!S96&lt;9,'Personal MTs'!CK96=""),"-",IF(AND('Personal MTs'!S96&gt;8,'Personal MTs'!CK96=""),"Wajib Diisi",IF(OR(AND('Personal MTs'!S96&gt;8,'Personal MTs'!CK96&lt;"01"),AND('Personal MTs'!S96&gt;8,'Personal MTs'!CK96&gt;"18")),"Tidak Valid","OK"))))))</f>
        <v>-</v>
      </c>
      <c r="CL96" s="103" t="str">
        <f>IF('Personal MTs'!S96="","-",IF('Personal MTs'!S96&lt;9,IF('Personal MTs'!CL96="","OK","Cek lagi Kolom S"),IF(AND('Personal MTs'!S96&lt;9,'Personal MTs'!CL96&lt;&gt;""),"Harap Dikosongkan",IF(AND('Personal MTs'!S96&lt;9,'Personal MTs'!CL96=""),"-",IF(AND('Personal MTs'!S96&gt;8,'Personal MTs'!CL96=""),"Wajib Diisi","OK")))))</f>
        <v>-</v>
      </c>
      <c r="CM96" s="103" t="str">
        <f>IF('Personal MTs'!S96="","-",IF('Personal MTs'!S96&lt;9,IF('Personal MTs'!CM96="","OK","Cek lagi Kolom S"),IF(AND('Personal MTs'!S96&lt;9,'Personal MTs'!CM96&lt;&gt;""),"Harap Dikosongkan",IF(AND('Personal MTs'!S96&lt;9,'Personal MTs'!CM96=""),"-",IF(AND('Personal MTs'!S96&gt;8,'Personal MTs'!CM96=""),"Wajib Diisi",IF(OR(AND('Personal MTs'!S96&gt;8,'Personal MTs'!CM96&lt;1980),AND('Personal MTs'!S96&gt;8,'Personal MTs'!CM96&gt;2016)),"Cek lagi","OK"))))))</f>
        <v>-</v>
      </c>
      <c r="CN96" s="103" t="str">
        <f>IF(AND('Personal MTs'!AH96=1,'Personal MTs'!U96=2,'Personal MTs'!AC96=1),IF(AND('Personal MTs'!AH96=1,'Personal MTs'!U96=2,'Personal MTs'!AC96=1,'Personal MTs'!CN96=""),"Wajib Diisi",IF(AND('Personal MTs'!AH96=1,'Personal MTs'!U96=2,'Personal MTs'!AC96=1,'Personal MTs'!CN96&lt;&gt;""),"OK","-")),IF('Personal MTs'!CN96&lt;&gt;"","Harap Dikosongkan","-"))</f>
        <v>-</v>
      </c>
      <c r="CO96" s="103" t="str">
        <f>IF(AND('Personal MTs'!AH96=1,'Personal MTs'!U96=2,'Personal MTs'!AC96=1),IF('Personal MTs'!CO96="","Wajib Diisi",IF(VALUE(RIGHT('Personal MTs'!CO96,4))&gt;2016,"Tahun cek lagi",IF(VALUE(RIGHT('Personal MTs'!CO96,4))&lt;1961,"Tahun cek lagi","OK"))),IF('Personal MTs'!CO96&lt;&gt;"","Harap dikosongkan","-"))</f>
        <v>-</v>
      </c>
      <c r="CP96" s="103" t="str">
        <f>IF(AND('Personal MTs'!AH96=1,'Personal MTs'!U96=2,'Personal MTs'!AC96=1,'Personal MTs'!V96=1),IF(AND('Personal MTs'!AH96=1,'Personal MTs'!U96=2,'Personal MTs'!AC96=1,'Personal MTs'!CP96="",,'Personal MTs'!V96=1),"Wajib Diisi",IF(AND('Personal MTs'!AH96=1,'Personal MTs'!U96=2,'Personal MTs'!AC96=1,'Personal MTs'!CP96&lt;&gt;"",'Personal MTs'!V96=1),"OK","-")),IF('Personal MTs'!CP96&lt;&gt;"","Harap Dikosongkan","-"))</f>
        <v>-</v>
      </c>
      <c r="CQ96" s="103" t="str">
        <f>IF(AND('Personal MTs'!AH96=1,'Personal MTs'!U96=2,'Personal MTs'!AC96=1,'Personal MTs'!V96=1),IF('Personal MTs'!CQ96="","Wajib Diisi",IF(VALUE(RIGHT('Personal MTs'!CQ96,4))&gt;2016,"Tahun cek lagi",IF(VALUE(RIGHT('Personal MTs'!CQ96,4))&lt;2006,"Tahun cek lagi","OK"))),IF('Personal MTs'!CQ96&lt;&gt;"","Harap dikosongkan","-"))</f>
        <v>-</v>
      </c>
      <c r="CR96" s="103" t="str">
        <f>IF(AND('Personal MTs'!AS96="",'Personal MTs'!CR96=""),"-",IF(AND('Personal MTs'!AS96=0,'Personal MTs'!CR96=""),"OK",IF(AND('Personal MTs'!AS96=1,'Personal MTs'!CR96=""),"Wajib Diisi",IF('Personal MTs'!AS96="",IF('Personal MTs'!CR96&lt;&gt;"","Harap dikosongkan","-"),IF('Personal MTs'!AS96&gt;1,IF('Personal MTs'!CR96="","-","Harap dikosongkan"),IF('Personal MTs'!CR96="","-",IF(LEN('Personal MTs'!CR96)&gt;54,"Tidak valid",IF(LEN('Personal MTs'!CR96)&lt;2,"Tidak valid",IF(VALUE('Personal MTs'!CR96)&lt;0,"Cek lagi","OK")))))))))</f>
        <v>-</v>
      </c>
      <c r="CS96" s="103" t="str">
        <f>IF(AND('Personal MTs'!AS96="",'Personal MTs'!CS96=""),"-",IF(AND('Personal MTs'!AS96=0,'Personal MTs'!CS96=""),"OK",IF(AND('Personal MTs'!AS96=1,'Personal MTs'!CS96=""),"Wajib Diisi",IF(OR('Personal MTs'!AS96="",'Personal MTs'!AS96=0),IF('Personal MTs'!CS96&lt;&gt;"","Harap dikosongkan","-"),IF('Personal MTs'!AS96&gt;1,IF('Personal MTs'!CS96="","-","Harap dikosongkan"),IF('Personal MTs'!CS96="","-",IF(('Personal MTs'!CS96)&gt;6,"Tidak Valid",IF(('Personal MTs'!CS96)&lt;1,"Tidak Valid",IF(VALUE('Personal MTs'!CS96)&lt;0,"Cek lagi","OK")))))))))</f>
        <v>-</v>
      </c>
      <c r="CT96" s="103" t="str">
        <f>IF(AND('Personal MTs'!AS96="",'Personal MTs'!CT96=""),"-",IF(AND('Personal MTs'!AS96=0,'Personal MTs'!CT96=""),"OK",IF(AND('Personal MTs'!AT96=1,'Personal MTs'!CT96=""),"Wajib Diisi",IF(AND('Personal MTs'!AT96&gt;1,'Personal MTs'!CT96=""),"OK",IF(AND('Personal MTs'!AT96&lt;&gt;1,'Personal MTs'!CT96&lt;&gt;""),"Harap Dikosongkan",IF(AND('Personal MTs'!AT96=1,'Personal MTs'!CT96&lt;&gt;""),IF(VALUE(RIGHT('Personal MTs'!CT96,4))&gt;2016,"Tahun cek lagi",IF(VALUE(RIGHT('Personal MTs'!CT96,4))&lt;2006,"Tahun cek lagi","OK")),"-"))))))</f>
        <v>-</v>
      </c>
      <c r="CU96" s="103" t="str">
        <f>IF(AND('Personal MTs'!AS96="",'Personal MTs'!CU96=""),"-",IF(AND('Personal MTs'!AS96=0,'Personal MTs'!CU96=""),"OK",IF(AND('Personal MTs'!AT96=1,'Personal MTs'!CU96=""),"Wajib Diisi",IF(AND('Personal MTs'!AT96&gt;1,'Personal MTs'!CT96=""),"OK",IF(AND('Personal MTs'!AT96&lt;&gt;1,'Personal MTs'!CU96&lt;&gt;""),"Harap Dikosongkan",IF(AND('Personal MTs'!AT96=1,'Personal MTs'!CU96&lt;&gt;""),IF(LEN('Personal MTs'!CU96)&gt;54,"Tidak Valid",IF(LEN('Personal MTs'!CU96)&lt;2,"Tidak Valid","OK")),"-"))))))</f>
        <v>-</v>
      </c>
      <c r="CV96" s="103" t="str">
        <f>IF(AND('Personal MTs'!AS96="",'Personal MTs'!CV96=""),"-",IF(AND('Personal MTs'!AS96=0,'Personal MTs'!CV96=""),"OK",IF(AND('Personal MTs'!AT96=1,'Personal MTs'!CV96=""),"Wajib Diisi",IF(AND('Personal MTs'!AT96&gt;1,'Personal MTs'!CV96=""),"OK",IF(AND('Personal MTs'!AT96&lt;&gt;1,'Personal MTs'!CV96&lt;&gt;""),"Harap Dikosongkan",IF(AND('Personal MTs'!AT96=1,'Personal MTs'!CV96&lt;&gt;""),IF(VALUE(RIGHT('Personal MTs'!CV96,4))&gt;2016,"Tahun cek lagi",IF(VALUE(RIGHT('Personal MTs'!CV96,4))&lt;2006,"Tahun cek lagi","OK")),"-"))))))</f>
        <v>-</v>
      </c>
      <c r="CW96" s="103" t="str">
        <f>IF(AND('Personal MTs'!AS96="",'Personal MTs'!CW96=""),"-",IF(AND('Personal MTs'!AS96=0,'Personal MTs'!CW96=""),"OK",IF(AND('Personal MTs'!AS96=1,'Personal MTs'!CW96=""),"Wajib Diisi",IF(AND('Personal MTs'!AS96&lt;&gt;1,'Personal MTs'!CW96&lt;&gt;""),"Harap Dikosongkan",IF(AND('Personal MTs'!AS96=1,'Personal MTs'!CW96&lt;&gt;""),IF(LEN('Personal MTs'!CW96)&gt;3,"Tidak Valid",IF(LEN('Personal MTs'!CW96)&lt;3,"Tidak Valid","OK")),"-")))))</f>
        <v>-</v>
      </c>
      <c r="CX96" s="103" t="str">
        <f>IF(AND('Personal MTs'!AS96="",'Personal MTs'!CX96=""),"-",IF(AND('Personal MTs'!AS96=0,'Personal MTs'!CX96=""),"OK",IF(AND('Personal MTs'!AS96=1,'Personal MTs'!CX96=""),"Wajib Diisi",IF(AND('Personal MTs'!AS96&lt;&gt;1,'Personal MTs'!CX96&lt;&gt;""),"Harap Dikosongkan",IF(AND('Personal MTs'!AS96=1,'Personal MTs'!CX96&lt;&gt;""),"OK","-")))))</f>
        <v>-</v>
      </c>
    </row>
    <row r="97" spans="1:102" s="23" customFormat="1" ht="15" customHeight="1">
      <c r="A97" s="30" t="str">
        <f>IF('Personal MTs'!A97="","-",IF(LEN('Personal MTs'!A97)&lt;&gt;12,"Tidak valid","OK"))</f>
        <v>-</v>
      </c>
      <c r="B97" s="30" t="str">
        <f>IF('Personal MTs'!B97="","-",IF(LEN('Personal MTs'!B97)&lt;&gt;8,"Tidak valid","OK"))</f>
        <v>-</v>
      </c>
      <c r="C97" s="31" t="str">
        <f>IF('Personal MTs'!C97="","-",IF(LEN('Personal MTs'!C97)&lt;5,"Cek lagi","OK"))</f>
        <v>-</v>
      </c>
      <c r="D97" s="30" t="str">
        <f>IF('Personal MTs'!D97="","-",IF('Personal MTs'!D97="MTsN","OK",IF('Personal MTs'!D97="MTsS","OK","Tidak valid")))</f>
        <v>-</v>
      </c>
      <c r="E97" s="30" t="str">
        <f>IF('Personal MTs'!E97="","-",IF(LEN('Personal MTs'!E97)&lt;5,"Cek lagi","OK"))</f>
        <v>-</v>
      </c>
      <c r="F97" s="30" t="str">
        <f>IF('Personal MTs'!F97="","-",IF(LEN('Personal MTs'!F97)&lt;4,"Cek lagi","OK"))</f>
        <v>-</v>
      </c>
      <c r="G97" s="30" t="str">
        <f>IF('Personal MTs'!G97="","-",IF(LEN('Personal MTs'!G97)&lt;4,"Cek lagi","OK"))</f>
        <v>-</v>
      </c>
      <c r="H97" s="30" t="str">
        <f>IF('Personal MTs'!H97="","-",IF(LEN('Personal MTs'!H97)&lt;4,"Cek lagi","OK"))</f>
        <v>-</v>
      </c>
      <c r="I97" s="30" t="str">
        <f>IF('Personal MTs'!I97="","-",IF(LEN('Personal MTs'!I97)&lt;4,"Cek lagi","OK"))</f>
        <v>-</v>
      </c>
      <c r="J97" s="30" t="str">
        <f>IF('Personal MTs'!J97="","-",IF(LEN('Personal MTs'!J97)&lt;&gt;5,"Tidak valid","OK"))</f>
        <v>-</v>
      </c>
      <c r="K97" s="30" t="str">
        <f>IF('Personal MTs'!K97="","-",IF(LEN('Personal MTs'!K97)&lt;&gt;18,"Tidak valid",IF(VALUE('Personal MTs'!K97)&lt;0,"Cek lagi","OK")))</f>
        <v>-</v>
      </c>
      <c r="L97" s="30" t="str">
        <f>IF('Personal MTs'!L97="","-",IF(LEN('Personal MTs'!L97)&lt;&gt;16,"Tidak valid","OK"))</f>
        <v>-</v>
      </c>
      <c r="M97" s="30" t="str">
        <f>IF('Personal MTs'!M97="","-",IF(LEN('Personal MTs'!M97)&lt;4,"Cek lagi","OK"))</f>
        <v>-</v>
      </c>
      <c r="N97" s="30" t="str">
        <f>IF('Personal MTs'!N97="","-",IF(LEN('Personal MTs'!N97)&lt;16,"Tidak valid","OK"))</f>
        <v>-</v>
      </c>
      <c r="O97" s="30" t="str">
        <f>IF('Personal MTs'!O97="","-",IF(LEN('Personal MTs'!O97)&lt;4,"Cek lagi","OK"))</f>
        <v>-</v>
      </c>
      <c r="P97" s="31" t="str">
        <f>IF('Personal MTs'!P97="","-",IF(VALUE(LEFT('Personal MTs'!P97,2))&gt;31,"Tanggal tidak valid",IF(VALUE(LEFT(RIGHT('Personal MTs'!P97,7),2))&gt;12,"Bulan tidak valid",IF(VALUE(RIGHT('Personal MTs'!P97,4))&gt;2000,"Umur terlalu muda",IF(VALUE(RIGHT('Personal MTs'!P97,4))&lt;1945,"Umur terlalu tua","OK")))))</f>
        <v>-</v>
      </c>
      <c r="Q97" s="30" t="str">
        <f>IF('Personal MTs'!Q97="","-",IF('Personal MTs'!Q97="L","OK",IF('Personal MTs'!Q97="P","OK","Tidak valid")))</f>
        <v>-</v>
      </c>
      <c r="R97" s="30" t="str">
        <f>IF('Personal MTs'!R97="","-",IF(LEN('Personal MTs'!R97)&lt;4,"Cek lagi","OK"))</f>
        <v>-</v>
      </c>
      <c r="S97" s="30" t="str">
        <f>IF('Personal MTs'!S97="","-",IF('Personal MTs'!S97&gt;9,"Tidak valid","OK"))</f>
        <v>-</v>
      </c>
      <c r="T97" s="30" t="str">
        <f>IF('Personal MTs'!S97="","-",IF('Personal MTs'!S97&gt;2,IF('Personal MTs'!T97="","Wajib Diisi",IF(VALUE('Personal MTs'!T97)&gt;18,"Tidak valid","OK")),IF('Personal MTs'!S97&lt;3,IF('Personal MTs'!T97="","OK","Harap dikosongkan"))))</f>
        <v>-</v>
      </c>
      <c r="U97" s="30" t="str">
        <f>IF('Personal MTs'!U97="","-",IF('Personal MTs'!U97&gt;2,"Tidak valid",IF('Personal MTs'!U97&lt;1,"Tidak valid","OK")))</f>
        <v>-</v>
      </c>
      <c r="V97" s="30" t="str">
        <f>IF('Personal MTs'!U97="",IF('Personal MTs'!V97="","-","Tidak valid"),IF('Personal MTs'!U97=2,IF('Personal MTs'!V97="","Wajib Diisi",IF(VALUE('Personal MTs'!V97)&gt;1,"Tidak valid","OK")),IF('Personal MTs'!U97=1,IF('Personal MTs'!V97="","OK","Harap dikosongkan"))))</f>
        <v>-</v>
      </c>
      <c r="W97" s="31" t="str">
        <f>IF('Personal MTs'!U97=1,"OK",IF('Personal MTs'!V97="",IF('Personal MTs'!W97&lt;&gt;"","Harap dikosongkan","-"),IF('Personal MTs'!V97=0,IF('Personal MTs'!W97&lt;&gt;"","Harap dikosongkan","OK"),IF('Personal MTs'!W97="","Wajib Diisi",IF(VALUE(LEFT('Personal MTs'!W97,2))&gt;31,"Tanggal tidak valid",IF(VALUE(LEFT(RIGHT('Personal MTs'!W97,7),2))&gt;12,"Bulan tidak valid",IF(VALUE(RIGHT('Personal MTs'!W97,4))&gt;2016,"Tahun cek lagi",IF(VALUE(RIGHT('Personal MTs'!W97,4))&lt;1990,"Tahun cek lagi","OK"))))))))</f>
        <v>-</v>
      </c>
      <c r="X97" s="30" t="str">
        <f>IF('Personal MTs'!U97="","-",IF('Personal MTs'!U97=1,IF('Personal MTs'!X97="","Wajib Diisi",IF(VALUE(LEFT('Personal MTs'!X97,2))&gt;14,"Tidak valid","OK")),IF('Personal MTs'!U97=2,(IF('Personal MTs'!V97&lt;1,IF('Personal MTs'!X97="","OK","Harap dikosongkan"),IF('Personal MTs'!X97="","Wajib Diisi",IF(VALUE(LEFT('Personal MTs'!X97,2))&gt;14,"Tidak valid","OK")))))))</f>
        <v>-</v>
      </c>
      <c r="Y97" s="31" t="str">
        <f>IF('Personal MTs'!U97="","-",IF('Personal MTs'!U97=2,"OK",IF('Personal MTs'!U97=1,IF('Personal MTs'!Y97="","Wajib Diisi",IF('Personal MTs'!Y97="","-",IF(VALUE(LEFT('Personal MTs'!Y97,2))&gt;31,"Tanggal tidak valid",IF(VALUE(LEFT(RIGHT('Personal MTs'!Y97,7),2))&gt;12,"Bulan tidak valid",IF(VALUE(RIGHT('Personal MTs'!Y97,4))&gt;2016,"Tahun cek lagi",IF(VALUE(RIGHT('Personal MTs'!Y97,4))&lt;1960,"Tahun cek lagi","OK")))))))))</f>
        <v>-</v>
      </c>
      <c r="Z97" s="31" t="str">
        <f>IF('Personal MTs'!Z97="","-",IF(VALUE(LEFT('Personal MTs'!Z97,2))&gt;31,"Tanggal tidak valid",IF(VALUE(LEFT(RIGHT('Personal MTs'!Z97,7),2))&gt;12,"Bulan tidak valid",IF(VALUE(RIGHT('Personal MTs'!Z97,4))&gt;2016,"Tahun cek lagi",IF(VALUE(RIGHT('Personal MTs'!Z97,4))&lt;1960,"Tahun cek lagi","OK")))))</f>
        <v>-</v>
      </c>
      <c r="AA97" s="31" t="str">
        <f>IF('Personal MTs'!AA97="","-",IF(VALUE(LEFT('Personal MTs'!AA97,2))&gt;31,"Tanggal tidak valid",IF(VALUE(LEFT(RIGHT('Personal MTs'!AA97,7),2))&gt;12,"Bulan tidak valid",IF(VALUE(RIGHT('Personal MTs'!AA97,4))&gt;2016,"Tahun cek lagi",IF(VALUE(RIGHT('Personal MTs'!AA97,4))&lt;1960,"Tahun cek lagi","OK")))))</f>
        <v>-</v>
      </c>
      <c r="AB97" s="30" t="str">
        <f>IF('Personal MTs'!AB97="","-",IF('Personal MTs'!AB97&gt;6,"Tidak valid",IF('Personal MTs'!AB97&lt;1,"Tidak valid","OK")))</f>
        <v>-</v>
      </c>
      <c r="AC97" s="30" t="str">
        <f>IF('Personal MTs'!AC97="","-",IF('Personal MTs'!AC97&gt;4,"Tidak valid",IF('Personal MTs'!AC97&lt;1,"Tidak valid","OK")))</f>
        <v>-</v>
      </c>
      <c r="AD97" s="30" t="str">
        <f>IF('Personal MTs'!AD97="","-",IF('Personal MTs'!AD97&gt;20000000,"Cek lagi","OK"))</f>
        <v>-</v>
      </c>
      <c r="AE97" s="30" t="str">
        <f>IF('Personal MTs'!AE97="","-",IF('Personal MTs'!AE97&gt;2,"Tidak valid",IF('Personal MTs'!AE97&lt;1,"Tidak valid","OK")))</f>
        <v>-</v>
      </c>
      <c r="AF97" s="30" t="str">
        <f>IF('Personal MTs'!AE97="",IF('Personal MTs'!AF97="","-","Harap dikosongkan"),IF('Personal MTs'!AE97=1,IF('Personal MTs'!AF97="","OK","Harap dikosongkan"),IF('Personal MTs'!AF97="","Wajib Diisi",IF('Personal MTs'!AF97&gt;8,"Tidak valid",IF('Personal MTs'!AF97&lt;1,"Tidak valid","OK")))))</f>
        <v>-</v>
      </c>
      <c r="AG97" s="53" t="str">
        <f>IF('Personal MTs'!AE97=1,IF('Personal MTs'!AG97="","OK","Harap dikosongkan"),IF('Personal MTs'!AF97="",IF('Personal MTs'!AF97="","-","Harap dikosongkan"),IF('Personal MTs'!AF97="",IF('Personal MTs'!AG97="","OK","Harap dikosongkan"),IF('Personal MTs'!AF97&lt;&gt;"",IF('Personal MTs'!AG97="","Wajib Diisi",IF(LEN('Personal MTs'!AG97)&lt;&gt;8,"Tidak valid","OK"))))))</f>
        <v>-</v>
      </c>
      <c r="AH97" s="30" t="str">
        <f>IF('Personal MTs'!AH97="","-",IF('Personal MTs'!AH97&gt;2,"Tidak valid",IF('Personal MTs'!AH97&lt;1,"Tidak valid","OK")))</f>
        <v>-</v>
      </c>
      <c r="AI97" s="30" t="str">
        <f>IF('Personal MTs'!AI97="","-",IF('Personal MTs'!AI97&gt;5,"Tidak valid",IF('Personal MTs'!AI97&lt;1,"Tidak valid","OK")))</f>
        <v>-</v>
      </c>
      <c r="AJ97" s="30" t="str">
        <f>IF('Personal MTs'!AH97="",IF('Personal MTs'!AJ97="","-","Kolom AA Wajib Diisi"),IF('Personal MTs'!AH97=1,IF('Personal MTs'!AJ97="","Wajib Diisi",IF(VALUE('Personal MTs'!AJ97)&gt;0,IF(VALUE('Personal MTs'!AJ97)&lt;34,"OK","Tidak valid"))),IF('Personal MTs'!AH97&gt;1,IF('Personal MTs'!AJ97="","OK","Harap dikosongkan"))))</f>
        <v>-</v>
      </c>
      <c r="AK97" s="30" t="str">
        <f>IF('Personal MTs'!AH97&amp;'Personal MTs'!AJ97&amp;'Personal MTs'!AK97="","-",IF(VALUE('Personal MTs'!AH97&amp;'Personal MTs'!AJ97&amp;'Personal MTs'!AK97)=2,"OK",IF('Personal MTs'!AJ97="",IF(VALUE('Personal MTs'!AK97)&gt;0,"Harap dikosongkan","-"),IF('Personal MTs'!AJ97&lt;&gt;"",IF(VALUE('Personal MTs'!AK97)&gt;0,IF(VALUE('Personal MTs'!AK97)&gt;50,"Cek lagi","OK"),"Wajib Diisi")))))</f>
        <v>-</v>
      </c>
      <c r="AL97" s="30" t="str">
        <f>IF('Personal MTs'!AH97="",IF('Personal MTs'!AL97="","-","Kolom Z Wajib Diisi"),IF('Personal MTs'!AH97=2,IF('Personal MTs'!AL97="","Wajib Diisi",IF(VALUE('Personal MTs'!AL97)&gt;0,IF(VALUE('Personal MTs'!AL97)&lt;9,"OK","Tidak valid"))),IF('Personal MTs'!AH97=1,IF('Personal MTs'!AL97="","OK","Harap dikosongkan"))))</f>
        <v>-</v>
      </c>
      <c r="AM97" s="30" t="str">
        <f>IF('Personal MTs'!AM97="","-",IF('Personal MTs'!AM97&gt;8,"Tidak valid","OK"))</f>
        <v>-</v>
      </c>
      <c r="AN97" s="30" t="str">
        <f>IF('Personal MTs'!AM97="",IF('Personal MTs'!AN97="","-",IF('Personal MTs'!AN97&lt;&gt;"","Kolom AC Wajib Diisi","OK")),IF('Personal MTs'!AM97&lt;&gt;"",IF('Personal MTs'!AN97="","Wajib Diisi",IF(VALUE('Personal MTs'!AN97)&gt;24,"Cek lagi","OK"))))</f>
        <v>-</v>
      </c>
      <c r="AO97" s="30" t="str">
        <f>IF('Personal MTs'!AO97="","-",IF('Personal MTs'!AO97&gt;8,"Tidak valid","OK"))</f>
        <v>-</v>
      </c>
      <c r="AP97" s="53" t="str">
        <f>IF('Personal MTs'!AO97="",IF('Personal MTs'!AP97="","-","Harap dikosongkan"),IF('Personal MTs'!AO97&lt;&gt;"",IF('Personal MTs'!AP97="","Wajib Diisi",IF(LEN('Personal MTs'!AP97)&lt;&gt;8,"Tidak valid","OK"))))</f>
        <v>-</v>
      </c>
      <c r="AQ97" s="30" t="str">
        <f>IF('Personal MTs'!AO97="",IF('Personal MTs'!AQ97="","-","Kolom AG Wajib Diisi"),IF('Personal MTs'!AO97&lt;9,IF('Personal MTs'!AQ97="","Wajib Diisi",IF(VALUE('Personal MTs'!AQ97)&lt;34,IF(VALUE('Personal MTs'!AQ97)&gt;0,"OK","Tidak valid")))))</f>
        <v>-</v>
      </c>
      <c r="AR97" s="30" t="str">
        <f>IF('Personal MTs'!AO97="",IF('Personal MTs'!AR97="","-",IF('Personal MTs'!AR97&lt;&gt;"","Kolom AG Wajib Diisi","OK")),IF('Personal MTs'!AO97&lt;&gt;"",IF('Personal MTs'!AR97="","Wajib Diisi",IF(VALUE('Personal MTs'!AR97)&gt;50,"Cek lagi","OK"))))</f>
        <v>-</v>
      </c>
      <c r="AS97" s="30" t="str">
        <f>IF('Personal MTs'!AS97="","-",IF('Personal MTs'!AS97&gt;1,"Tidak valid",IF('Personal MTs'!AS97&lt;0,"Tidak valid","OK")))</f>
        <v>-</v>
      </c>
      <c r="AT97" s="30" t="str">
        <f>IF('Personal MTs'!AS97="",IF('Personal MTs'!AT97&lt;&gt;"","Harap dikosongkan","-"),IF('Personal MTs'!AS97=0,IF('Personal MTs'!AT97&lt;&gt;"","Harap dikosongkan","OK"),IF('Personal MTs'!AT97="","Wajib Diisi",IF('Personal MTs'!AT97&gt;3,"Tidak valid",IF('Personal MTs'!AT97&lt;1,"Tidak valid","OK")))))</f>
        <v>-</v>
      </c>
      <c r="AU97" s="30" t="str">
        <f>IF('Personal MTs'!AS97="",IF('Personal MTs'!AU97&lt;&gt;"","Harap dikosongkan","-"),IF('Personal MTs'!AT97&lt;&gt;1,IF('Personal MTs'!AU97="","OK","Harap dikosongkan"),IF('Personal MTs'!AU97="","Wajib Diisi",IF('Personal MTs'!AU97&gt;2016,"Cek lagi",IF('Personal MTs'!AU97&lt;2005,"Cek lagi","OK")))))</f>
        <v>-</v>
      </c>
      <c r="AV97" s="30" t="str">
        <f>IF('Personal MTs'!AS97="",IF('Personal MTs'!AV97&lt;&gt;"","Harap dikosongkan","-"),IF('Personal MTs'!AT97&lt;&gt;1,IF('Personal MTs'!AV97="","OK","Harap dikosongkan"),IF('Personal MTs'!AV97="","Wajib Diisi",IF(VALUE('Personal MTs'!AV97)&gt;33,"Tidak valid",IF(VALUE('Personal MTs'!AV97)&lt;1,"Tidak valid","OK")))))</f>
        <v>-</v>
      </c>
      <c r="AW97" s="30" t="str">
        <f>IF('Personal MTs'!AS97="",IF('Personal MTs'!AW97="","-","Harap dikosongkan"),IF('Personal MTs'!AS97=0,IF('Personal MTs'!AW97="","OK","Harap dikosongkan"),IF('Personal MTs'!AT97="",IF('Personal MTs'!AW97="","-","Harap dikosongkan"),IF('Personal MTs'!AT97&lt;&gt;1,IF('Personal MTs'!AW97="","OK","Harap dikosongkan"),IF('Personal MTs'!AW97="","OK",IF(LEN('Personal MTs'!AW97)&lt;12,"Tidak valid",IF(LEN('Personal MTs'!AW97)&gt;14,"Tidak valid","OK")))))))</f>
        <v>-</v>
      </c>
      <c r="AX97" s="31" t="str">
        <f>IF('Personal MTs'!AS97="",IF('Personal MTs'!AX97="","-","Harap dikosongkan"),IF('Personal MTs'!AS97=0,IF('Personal MTs'!AX97="","OK","Harap dikosongkan"),IF('Personal MTs'!AT97="",IF('Personal MTs'!AX97="","-","Harap dikosongkan"),IF('Personal MTs'!AT97&lt;&gt;1,IF('Personal MTs'!AX97="","OK","Harap dikosongkan"),IF('Personal MTs'!AW97="",IF('Personal MTs'!AX97="","OK","Harap dikosongkan"),IF('Personal MTs'!AX97="","Wajib diisi",IF(LEN('Personal MTs'!AX97)&lt;5,"Cek lagi","OK")))))))</f>
        <v>-</v>
      </c>
      <c r="AY97" s="31" t="str">
        <f>IF('Personal MTs'!AS97="",IF('Personal MTs'!AY97="","-","Harap dikosongkan"),IF('Personal MTs'!AS97=0,IF('Personal MTs'!AY97="","OK","Harap dikosongkan"),IF('Personal MTs'!AT97="",IF('Personal MTs'!AY97="","-","Harap dikosongkan"),IF('Personal MTs'!AT97&lt;&gt;1,IF('Personal MTs'!AY97="","OK","Harap dikosongkan"),IF('Personal MTs'!AW97="",IF('Personal MTs'!AY97="","OK","Harap dikosongkan"),IF('Personal MTs'!AY97="","Wajib diisi",IF(VALUE(LEFT('Personal MTs'!AY97,2))&gt;31,"Tanggal tidak valid",IF(VALUE(LEFT(RIGHT('Personal MTs'!AY97,7),2))&gt;12,"Bulan tidak valid",IF(VALUE(RIGHT('Personal MTs'!AY97,4))&gt;2016,"Tahun cek lagi",IF(VALUE(RIGHT('Personal MTs'!AY97,4))&lt;2005,"Tahun cek lagi","OK"))))))))))</f>
        <v>-</v>
      </c>
      <c r="AZ97" s="30" t="str">
        <f>IF('Personal MTs'!AS97="",IF('Personal MTs'!AZ97="","-","Harap dikosongkan"),IF('Personal MTs'!AS97=0,IF('Personal MTs'!AZ97="","OK","Harap dikosongkan"),IF('Personal MTs'!AT97="",IF('Personal MTs'!AZ97="","-","Harap dikosongkan"),IF('Personal MTs'!AT97&lt;&gt;1,IF('Personal MTs'!AZ97="","OK","Harap dikosongkan"),IF('Personal MTs'!AW97="",IF('Personal MTs'!AZ97="","OK","Harap dikosongkan"),IF('Personal MTs'!AW97&lt;&gt;"",IF('Personal MTs'!AZ97="","Wajib diisi",IF('Personal MTs'!AZ97&gt;1,"Tidak valid","OK"))))))))</f>
        <v>-</v>
      </c>
      <c r="BA97" s="30" t="str">
        <f>IF('Personal MTs'!AS97="",IF('Personal MTs'!BA97="","-","Harap dikosongkan"),IF('Personal MTs'!AS97=0,IF('Personal MTs'!BA97="","OK","Harap dikosongkan"),IF('Personal MTs'!AT97="",IF('Personal MTs'!BA97="","-","Harap dikosongkan"),IF('Personal MTs'!AT97&lt;&gt;1,IF('Personal MTs'!BA97="","OK","Harap dikosongkan"),IF('Personal MTs'!AZ97=0,IF('Personal MTs'!BA97="","OK","Harap dikosongkan"),IF('Personal MTs'!AZ97=1,IF('Personal MTs'!BA97="","Wajib diisi",IF('Personal MTs'!AZ97="",IF('Personal MTs'!BA97="","-","Harap dikosongkan"),IF('Personal MTs'!AZ97=0,IF('Personal MTs'!BA97="","OK","Harap dikosongkan"),IF('Personal MTs'!BA97="","Wajib diisi",IF('Personal MTs'!BA97&gt;2016,"Tidak valid",IF('Personal MTs'!BA97&lt;2005,"Tidak valid",IF('Personal MTs'!BA97&gt;'Personal MTs'!BA97,"Cek lagi","OK")))))))))))))</f>
        <v>-</v>
      </c>
      <c r="BB97" s="30" t="str">
        <f>IF('Personal MTs'!AS97="",IF('Personal MTs'!BB97="","-","Harap dikosongkan"),IF('Personal MTs'!AS97=0,IF('Personal MTs'!BB97="","OK","Harap dikosongkan"),IF('Personal MTs'!AT97="",IF('Personal MTs'!BB97="","-","Harap dikosongkan"),IF('Personal MTs'!AT97&lt;&gt;1,IF('Personal MTs'!BB97="","OK","Harap dikosongkan"),IF('Personal MTs'!AZ97=0,IF('Personal MTs'!BB97="","OK","Harap dikosongkan"),IF('Personal MTs'!AZ97=1,IF('Personal MTs'!BB97="","Wajib diisi",IF('Personal MTs'!AZ97="",IF('Personal MTs'!BB97="","-","Harap dikosongkan"),IF('Personal MTs'!AZ97=0,IF('Personal MTs'!BB97="","OK","Harap dikosongkan"),IF('Personal MTs'!BB97="","Wajib diisi",IF('Personal MTs'!BB97&gt;20000000,"Cek lagi",IF('Personal MTs'!BB97&lt;100000,"Cek lagi","OK"))))))))))))</f>
        <v>-</v>
      </c>
      <c r="BC97" s="30" t="str">
        <f>IF('Personal MTs'!BC97="","-",IF('Personal MTs'!BC97&gt;1,"Tidak valid","OK"))</f>
        <v>-</v>
      </c>
      <c r="BD97" s="30" t="str">
        <f>IF('Personal MTs'!BC97="",IF('Personal MTs'!BD97="","-","Harap dikosongkan"),IF('Personal MTs'!BC97=0,IF('Personal MTs'!BD97="","OK","Harap dikosongkan"),IF('Personal MTs'!BD97="","Wajib Diisi",IF('Personal MTs'!BD97&gt;2016,"Tidak valid",IF('Personal MTs'!BD97&lt;2005,"Tidak valid","OK")))))</f>
        <v>-</v>
      </c>
      <c r="BE97" s="30" t="str">
        <f>IF('Personal MTs'!BC97="",IF('Personal MTs'!BE97="","-","Harap dikosongkan"),IF('Personal MTs'!BC97=0,IF('Personal MTs'!BE97="","OK","Harap dikosongkan"),IF('Personal MTs'!BE97="","Wajib Diisi",IF('Personal MTs'!BE97&gt;2000000,"Cek lagi",IF('Personal MTs'!BE97&lt;50000,"Cek lagi","OK")))))</f>
        <v>-</v>
      </c>
      <c r="BF97" s="30" t="str">
        <f>IF('Personal MTs'!BF97="","-",IF('Personal MTs'!BF97&gt;1,"Tidak valid","OK"))</f>
        <v>-</v>
      </c>
      <c r="BG97" s="30" t="str">
        <f>IF('Personal MTs'!BF97="",IF('Personal MTs'!BG97&lt;&gt;"","Harap dikosongkan","-"),IF('Personal MTs'!BF97=0,IF('Personal MTs'!BG97&lt;&gt;"","Harap dikosongkan","OK"),IF('Personal MTs'!BG97="","Wajib Diisi",IF('Personal MTs'!BG97&gt;4,"Tidak valid",IF('Personal MTs'!BG97&lt;1,"Tidak valid","OK")))))</f>
        <v>-</v>
      </c>
      <c r="BH97" s="30" t="str">
        <f>IF('Personal MTs'!BF97="",IF('Personal MTs'!BH97&lt;&gt;"","Harap dikosongkan","-"),IF('Personal MTs'!BF97=0,IF('Personal MTs'!BH97&lt;&gt;"","Harap dikosongkan","OK"),IF('Personal MTs'!BH97="","Wajib Diisi",IF('Personal MTs'!BH97&gt;4,"Tidak valid",IF('Personal MTs'!BH97&lt;1,"Tidak valid","OK")))))</f>
        <v>-</v>
      </c>
      <c r="BI97" s="30" t="str">
        <f>IF('Personal MTs'!BF97="",IF('Personal MTs'!BI97&lt;&gt;"","Harap dikosongkan","-"),IF('Personal MTs'!BF97=0,IF('Personal MTs'!BI97&lt;&gt;"","Harap dikosongkan","OK"),IF('Personal MTs'!BI97="","Wajib Diisi",IF('Personal MTs'!BI97&gt;2015,"Tidak valid",IF('Personal MTs'!BI97&lt;1980,"Tidak valid","OK")))))</f>
        <v>-</v>
      </c>
      <c r="BJ97" s="30" t="str">
        <f>IF('Personal MTs'!BJ97="","-",IF('Personal MTs'!BJ97&gt;1,"Tidak valid","OK"))</f>
        <v>-</v>
      </c>
      <c r="BK97" s="30" t="str">
        <f>IF('Personal MTs'!BJ97="",IF('Personal MTs'!BK97&lt;&gt;"","Kolom BJ harus diisi","-"),IF('Personal MTs'!BJ97=0,IF('Personal MTs'!BK97&lt;&gt;"","Harap dikosongkan","OK"),IF('Personal MTs'!BK97="","Wajib Diisi",IF('Personal MTs'!BK97&gt;2016,"Tidak valid",IF('Personal MTs'!BK97&lt;1980,"Tidak valid","OK")))))</f>
        <v>-</v>
      </c>
      <c r="BL97" s="30" t="str">
        <f>IF('Personal MTs'!BL97="","-",IF('Personal MTs'!BL97&gt;1,"Tidak valid","OK"))</f>
        <v>-</v>
      </c>
      <c r="BM97" s="30" t="str">
        <f>IF('Personal MTs'!BL97="",IF('Personal MTs'!BM97&lt;&gt;"","Kolom BL harus diisi","-"),IF('Personal MTs'!BL97=0,IF('Personal MTs'!BM97&lt;&gt;"","Harap dikosongkan","OK"),IF('Personal MTs'!BM97="","Wajib Diisi",IF('Personal MTs'!BM97&gt;2016,"Tidak valid",IF('Personal MTs'!BM97&lt;1980,"Tidak valid","OK")))))</f>
        <v>-</v>
      </c>
      <c r="BN97" s="30" t="str">
        <f>IF('Personal MTs'!BN97="","-",IF('Personal MTs'!BN97&gt;1,"Tidak valid","OK"))</f>
        <v>-</v>
      </c>
      <c r="BO97" s="30" t="str">
        <f>IF('Personal MTs'!BN97="",IF('Personal MTs'!BO97&lt;&gt;"","Kolom BN harus diisi","-"),IF('Personal MTs'!BN97=0,IF('Personal MTs'!BO97&lt;&gt;"","Harap dikosongkan","OK"),IF('Personal MTs'!BO97="","Wajib Diisi",IF('Personal MTs'!BO97&gt;2016,"Tidak valid",IF('Personal MTs'!BO97&lt;1980,"Tidak valid","OK")))))</f>
        <v>-</v>
      </c>
      <c r="BP97" s="30" t="str">
        <f>IF('Personal MTs'!BP97="","-",IF('Personal MTs'!BP97&gt;1,"Tidak valid","OK"))</f>
        <v>-</v>
      </c>
      <c r="BQ97" s="30" t="str">
        <f>IF('Personal MTs'!BP97="",IF('Personal MTs'!BQ97&lt;&gt;"","Kolom BP harus diisi","-"),IF('Personal MTs'!BP97=0,IF('Personal MTs'!BQ97&lt;&gt;"","Harap dikosongkan","OK"),IF('Personal MTs'!BQ97="","Wajib Diisi",IF('Personal MTs'!BQ97&gt;2016,"Tidak valid",IF('Personal MTs'!BQ97&lt;1980,"Tidak valid","OK")))))</f>
        <v>-</v>
      </c>
      <c r="BR97" s="30" t="str">
        <f>IF('Personal MTs'!BR97="","-",IF('Personal MTs'!BR97&gt;1,"Tidak valid","OK"))</f>
        <v>-</v>
      </c>
      <c r="BS97" s="30" t="str">
        <f>IF('Personal MTs'!BR97="",IF('Personal MTs'!BS97&lt;&gt;"","Kolom BR harus diisi","-"),IF('Personal MTs'!BR97=0,IF('Personal MTs'!BS97&lt;&gt;"","Harap dikosongkan","OK"),IF('Personal MTs'!BS97="","Wajib Diisi",IF('Personal MTs'!BS97&gt;2016,"Tidak valid",IF('Personal MTs'!BS97&lt;1980,"Tidak valid","OK")))))</f>
        <v>-</v>
      </c>
      <c r="BT97" s="30" t="str">
        <f>IF('Personal MTs'!BT97="","-",IF(LEN('Personal MTs'!BT97)&lt;5,"Cek lagi","OK"))</f>
        <v>-</v>
      </c>
      <c r="BU97" s="30" t="str">
        <f>IF('Personal MTs'!BU97="","-",IF(LEN('Personal MTs'!BU97)&lt;4,"Cek lagi","OK"))</f>
        <v>-</v>
      </c>
      <c r="BV97" s="30" t="str">
        <f>IF('Personal MTs'!BV97="","-",IF(LEN('Personal MTs'!BV97)&lt;4,"Cek lagi","OK"))</f>
        <v>-</v>
      </c>
      <c r="BW97" s="30" t="str">
        <f>IF('Personal MTs'!BW97="","-",IF(LEN('Personal MTs'!BW97)&lt;4,"Cek lagi","OK"))</f>
        <v>-</v>
      </c>
      <c r="BX97" s="30" t="str">
        <f>IF('Personal MTs'!BX97="","-",IF(LEN('Personal MTs'!BX97)&lt;4,"Cek lagi","OK"))</f>
        <v>-</v>
      </c>
      <c r="BY97" s="30" t="str">
        <f>IF('Personal MTs'!BY97="","-",IF(LEN('Personal MTs'!BY97)&lt;&gt;5,"Tidak valid","OK"))</f>
        <v>-</v>
      </c>
      <c r="BZ97" s="30" t="str">
        <f>IF('Personal MTs'!BZ97="","-",IF('Personal MTs'!BZ97&gt;5,"Tidak valid",IF('Personal MTs'!BZ97&lt;1,"Tidak valid","OK")))</f>
        <v>-</v>
      </c>
      <c r="CA97" s="30" t="str">
        <f>IF('Personal MTs'!CA97="","-",IF('Personal MTs'!CA97&gt;8,"Tidak valid",IF('Personal MTs'!CA97&lt;1,"Tidak valid","OK")))</f>
        <v>-</v>
      </c>
      <c r="CB97" s="30" t="str">
        <f>IF('Personal MTs'!CB97="","-",IF(LEN('Personal MTs'!CB97)&lt;9,"Cek lagi",IF(LEN('Personal MTs'!CB97)&gt;14,"Cek lagi","OK")))</f>
        <v>-</v>
      </c>
      <c r="CC97" s="103" t="str">
        <f>IF('Personal MTs'!CC97="","-",IF('Personal MTs'!CC97&gt;6,"Tidak valid",IF('Personal MTs'!CC97&lt;1,"Tidak valid","OK")))</f>
        <v>-</v>
      </c>
      <c r="CD97" s="103" t="str">
        <f>IF('Personal MTs'!CD97="","-",IF('Personal MTs'!CD97&gt;6,"Tidak valid",IF('Personal MTs'!CD97&lt;1,"Tidak valid","OK")))</f>
        <v>-</v>
      </c>
      <c r="CE97" s="103" t="str">
        <f>IF('Personal MTs'!S97="","-",IF('Personal MTs'!S97&lt;6,IF('Personal MTs'!CE97="","OK","Cek lagi Kolom S"),IF(AND('Personal MTs'!S97&lt;6,'Personal MTs'!CE97&lt;&gt;""),"Harap Dikosongkan",IF(AND('Personal MTs'!S97&lt;6,'Personal MTs'!CE97=""),"-",IF(AND('Personal MTs'!S97&gt;5,'Personal MTs'!CE97=""),"Wajib Diisi",IF(OR(AND('Personal MTs'!S97&gt;5,'Personal MTs'!CE97&lt;"01"),AND('Personal MTs'!S97&gt;5,'Personal MTs'!CE97&gt;"18")),"Tidak Valid","OK"))))))</f>
        <v>-</v>
      </c>
      <c r="CF97" s="103" t="str">
        <f>IF('Personal MTs'!S97="","-",IF('Personal MTs'!S97&lt;6,IF('Personal MTs'!CF97="","OK","Cek lagi Kolom S"),IF(AND('Personal MTs'!S97&lt;6,'Personal MTs'!CF97&lt;&gt;""),"Harap Dikosongkan",IF(AND('Personal MTs'!S97&lt;6,'Personal MTs'!CF97=""),"-",IF(AND('Personal MTs'!S97&gt;5,'Personal MTs'!CF97=""),"Wajib Diisi","OK")))))</f>
        <v>-</v>
      </c>
      <c r="CG97" s="103" t="str">
        <f>IF('Personal MTs'!S97="","-",IF('Personal MTs'!S97&lt;6,IF('Personal MTs'!CG97="","OK","Cek lagi Kolom S"),IF(AND('Personal MTs'!S97&lt;6,'Personal MTs'!CG97&lt;&gt;""),"Harap Dikosongkan",IF(AND('Personal MTs'!S97&lt;6,'Personal MTs'!CG97=""),"-",IF(AND('Personal MTs'!S97&gt;5,'Personal MTs'!CG97=""),"Wajib Diisi",IF(OR(AND('Personal MTs'!S97&gt;5,'Personal MTs'!CG97&lt;1980),AND('Personal MTs'!S97&gt;5,'Personal MTs'!CG97&gt;2016)),"Cek lagi","OK"))))))</f>
        <v>-</v>
      </c>
      <c r="CH97" s="103" t="str">
        <f>IF('Personal MTs'!S97="","-",IF('Personal MTs'!S97&lt;8,IF('Personal MTs'!CH97="","OK","Cek lagi Kolom S"),IF(AND('Personal MTs'!S97&lt;8,'Personal MTs'!CH97&lt;&gt;""),"Harap Dikosongkan",IF(AND('Personal MTs'!S97&lt;8,'Personal MTs'!CH97=""),"-",IF(AND('Personal MTs'!S97&gt;7,'Personal MTs'!CH97=""),"Wajib Diisi",IF(OR(AND('Personal MTs'!S97&gt;7,'Personal MTs'!CH97&lt;"01"),AND('Personal MTs'!S97&gt;7,'Personal MTs'!CH97&gt;"18")),"Tidak Valid","OK"))))))</f>
        <v>-</v>
      </c>
      <c r="CI97" s="103" t="str">
        <f>IF('Personal MTs'!S97="","-",IF('Personal MTs'!S97&lt;8,IF('Personal MTs'!CI97="","OK","Cek lagi Kolom S"),IF(AND('Personal MTs'!S97&lt;8,'Personal MTs'!CI97&lt;&gt;""),"Harap Dikosongkan",IF(AND('Personal MTs'!S97&lt;8,'Personal MTs'!CI97=""),"-",IF(AND('Personal MTs'!S97&gt;7,'Personal MTs'!CI97=""),"Wajib Diisi","OK")))))</f>
        <v>-</v>
      </c>
      <c r="CJ97" s="103" t="str">
        <f>IF('Personal MTs'!S97="","-",IF('Personal MTs'!S97&lt;8,IF('Personal MTs'!CJ97="","OK","Cek lagi Kolom S"),IF(AND('Personal MTs'!S97&lt;8,'Personal MTs'!CJ97&lt;&gt;""),"Harap Dikosongkan",IF(AND('Personal MTs'!S97&lt;8,'Personal MTs'!CJ97=""),"-",IF(AND('Personal MTs'!S97&gt;7,'Personal MTs'!CJ97=""),"Wajib Diisi",IF(OR(AND('Personal MTs'!S97&gt;7,'Personal MTs'!CJ97&lt;1980),AND('Personal MTs'!S97&gt;7,'Personal MTs'!CJ97&gt;2016)),"Cek lagi","OK"))))))</f>
        <v>-</v>
      </c>
      <c r="CK97" s="103" t="str">
        <f>IF('Personal MTs'!S97="","-",IF('Personal MTs'!S97&lt;9,IF('Personal MTs'!CK97="","OK","Cek lagi Kolom S"),IF(AND('Personal MTs'!S97&lt;9,'Personal MTs'!CK97&lt;&gt;""),"Harap Dikosongkan",IF(AND('Personal MTs'!S97&lt;9,'Personal MTs'!CK97=""),"-",IF(AND('Personal MTs'!S97&gt;8,'Personal MTs'!CK97=""),"Wajib Diisi",IF(OR(AND('Personal MTs'!S97&gt;8,'Personal MTs'!CK97&lt;"01"),AND('Personal MTs'!S97&gt;8,'Personal MTs'!CK97&gt;"18")),"Tidak Valid","OK"))))))</f>
        <v>-</v>
      </c>
      <c r="CL97" s="103" t="str">
        <f>IF('Personal MTs'!S97="","-",IF('Personal MTs'!S97&lt;9,IF('Personal MTs'!CL97="","OK","Cek lagi Kolom S"),IF(AND('Personal MTs'!S97&lt;9,'Personal MTs'!CL97&lt;&gt;""),"Harap Dikosongkan",IF(AND('Personal MTs'!S97&lt;9,'Personal MTs'!CL97=""),"-",IF(AND('Personal MTs'!S97&gt;8,'Personal MTs'!CL97=""),"Wajib Diisi","OK")))))</f>
        <v>-</v>
      </c>
      <c r="CM97" s="103" t="str">
        <f>IF('Personal MTs'!S97="","-",IF('Personal MTs'!S97&lt;9,IF('Personal MTs'!CM97="","OK","Cek lagi Kolom S"),IF(AND('Personal MTs'!S97&lt;9,'Personal MTs'!CM97&lt;&gt;""),"Harap Dikosongkan",IF(AND('Personal MTs'!S97&lt;9,'Personal MTs'!CM97=""),"-",IF(AND('Personal MTs'!S97&gt;8,'Personal MTs'!CM97=""),"Wajib Diisi",IF(OR(AND('Personal MTs'!S97&gt;8,'Personal MTs'!CM97&lt;1980),AND('Personal MTs'!S97&gt;8,'Personal MTs'!CM97&gt;2016)),"Cek lagi","OK"))))))</f>
        <v>-</v>
      </c>
      <c r="CN97" s="103" t="str">
        <f>IF(AND('Personal MTs'!AH97=1,'Personal MTs'!U97=2,'Personal MTs'!AC97=1),IF(AND('Personal MTs'!AH97=1,'Personal MTs'!U97=2,'Personal MTs'!AC97=1,'Personal MTs'!CN97=""),"Wajib Diisi",IF(AND('Personal MTs'!AH97=1,'Personal MTs'!U97=2,'Personal MTs'!AC97=1,'Personal MTs'!CN97&lt;&gt;""),"OK","-")),IF('Personal MTs'!CN97&lt;&gt;"","Harap Dikosongkan","-"))</f>
        <v>-</v>
      </c>
      <c r="CO97" s="103" t="str">
        <f>IF(AND('Personal MTs'!AH97=1,'Personal MTs'!U97=2,'Personal MTs'!AC97=1),IF('Personal MTs'!CO97="","Wajib Diisi",IF(VALUE(RIGHT('Personal MTs'!CO97,4))&gt;2016,"Tahun cek lagi",IF(VALUE(RIGHT('Personal MTs'!CO97,4))&lt;1961,"Tahun cek lagi","OK"))),IF('Personal MTs'!CO97&lt;&gt;"","Harap dikosongkan","-"))</f>
        <v>-</v>
      </c>
      <c r="CP97" s="103" t="str">
        <f>IF(AND('Personal MTs'!AH97=1,'Personal MTs'!U97=2,'Personal MTs'!AC97=1,'Personal MTs'!V97=1),IF(AND('Personal MTs'!AH97=1,'Personal MTs'!U97=2,'Personal MTs'!AC97=1,'Personal MTs'!CP97="",,'Personal MTs'!V97=1),"Wajib Diisi",IF(AND('Personal MTs'!AH97=1,'Personal MTs'!U97=2,'Personal MTs'!AC97=1,'Personal MTs'!CP97&lt;&gt;"",'Personal MTs'!V97=1),"OK","-")),IF('Personal MTs'!CP97&lt;&gt;"","Harap Dikosongkan","-"))</f>
        <v>-</v>
      </c>
      <c r="CQ97" s="103" t="str">
        <f>IF(AND('Personal MTs'!AH97=1,'Personal MTs'!U97=2,'Personal MTs'!AC97=1,'Personal MTs'!V97=1),IF('Personal MTs'!CQ97="","Wajib Diisi",IF(VALUE(RIGHT('Personal MTs'!CQ97,4))&gt;2016,"Tahun cek lagi",IF(VALUE(RIGHT('Personal MTs'!CQ97,4))&lt;2006,"Tahun cek lagi","OK"))),IF('Personal MTs'!CQ97&lt;&gt;"","Harap dikosongkan","-"))</f>
        <v>-</v>
      </c>
      <c r="CR97" s="103" t="str">
        <f>IF(AND('Personal MTs'!AS97="",'Personal MTs'!CR97=""),"-",IF(AND('Personal MTs'!AS97=0,'Personal MTs'!CR97=""),"OK",IF(AND('Personal MTs'!AS97=1,'Personal MTs'!CR97=""),"Wajib Diisi",IF('Personal MTs'!AS97="",IF('Personal MTs'!CR97&lt;&gt;"","Harap dikosongkan","-"),IF('Personal MTs'!AS97&gt;1,IF('Personal MTs'!CR97="","-","Harap dikosongkan"),IF('Personal MTs'!CR97="","-",IF(LEN('Personal MTs'!CR97)&gt;54,"Tidak valid",IF(LEN('Personal MTs'!CR97)&lt;2,"Tidak valid",IF(VALUE('Personal MTs'!CR97)&lt;0,"Cek lagi","OK")))))))))</f>
        <v>-</v>
      </c>
      <c r="CS97" s="103" t="str">
        <f>IF(AND('Personal MTs'!AS97="",'Personal MTs'!CS97=""),"-",IF(AND('Personal MTs'!AS97=0,'Personal MTs'!CS97=""),"OK",IF(AND('Personal MTs'!AS97=1,'Personal MTs'!CS97=""),"Wajib Diisi",IF(OR('Personal MTs'!AS97="",'Personal MTs'!AS97=0),IF('Personal MTs'!CS97&lt;&gt;"","Harap dikosongkan","-"),IF('Personal MTs'!AS97&gt;1,IF('Personal MTs'!CS97="","-","Harap dikosongkan"),IF('Personal MTs'!CS97="","-",IF(('Personal MTs'!CS97)&gt;6,"Tidak Valid",IF(('Personal MTs'!CS97)&lt;1,"Tidak Valid",IF(VALUE('Personal MTs'!CS97)&lt;0,"Cek lagi","OK")))))))))</f>
        <v>-</v>
      </c>
      <c r="CT97" s="103" t="str">
        <f>IF(AND('Personal MTs'!AS97="",'Personal MTs'!CT97=""),"-",IF(AND('Personal MTs'!AS97=0,'Personal MTs'!CT97=""),"OK",IF(AND('Personal MTs'!AT97=1,'Personal MTs'!CT97=""),"Wajib Diisi",IF(AND('Personal MTs'!AT97&gt;1,'Personal MTs'!CT97=""),"OK",IF(AND('Personal MTs'!AT97&lt;&gt;1,'Personal MTs'!CT97&lt;&gt;""),"Harap Dikosongkan",IF(AND('Personal MTs'!AT97=1,'Personal MTs'!CT97&lt;&gt;""),IF(VALUE(RIGHT('Personal MTs'!CT97,4))&gt;2016,"Tahun cek lagi",IF(VALUE(RIGHT('Personal MTs'!CT97,4))&lt;2006,"Tahun cek lagi","OK")),"-"))))))</f>
        <v>-</v>
      </c>
      <c r="CU97" s="103" t="str">
        <f>IF(AND('Personal MTs'!AS97="",'Personal MTs'!CU97=""),"-",IF(AND('Personal MTs'!AS97=0,'Personal MTs'!CU97=""),"OK",IF(AND('Personal MTs'!AT97=1,'Personal MTs'!CU97=""),"Wajib Diisi",IF(AND('Personal MTs'!AT97&gt;1,'Personal MTs'!CT97=""),"OK",IF(AND('Personal MTs'!AT97&lt;&gt;1,'Personal MTs'!CU97&lt;&gt;""),"Harap Dikosongkan",IF(AND('Personal MTs'!AT97=1,'Personal MTs'!CU97&lt;&gt;""),IF(LEN('Personal MTs'!CU97)&gt;54,"Tidak Valid",IF(LEN('Personal MTs'!CU97)&lt;2,"Tidak Valid","OK")),"-"))))))</f>
        <v>-</v>
      </c>
      <c r="CV97" s="103" t="str">
        <f>IF(AND('Personal MTs'!AS97="",'Personal MTs'!CV97=""),"-",IF(AND('Personal MTs'!AS97=0,'Personal MTs'!CV97=""),"OK",IF(AND('Personal MTs'!AT97=1,'Personal MTs'!CV97=""),"Wajib Diisi",IF(AND('Personal MTs'!AT97&gt;1,'Personal MTs'!CV97=""),"OK",IF(AND('Personal MTs'!AT97&lt;&gt;1,'Personal MTs'!CV97&lt;&gt;""),"Harap Dikosongkan",IF(AND('Personal MTs'!AT97=1,'Personal MTs'!CV97&lt;&gt;""),IF(VALUE(RIGHT('Personal MTs'!CV97,4))&gt;2016,"Tahun cek lagi",IF(VALUE(RIGHT('Personal MTs'!CV97,4))&lt;2006,"Tahun cek lagi","OK")),"-"))))))</f>
        <v>-</v>
      </c>
      <c r="CW97" s="103" t="str">
        <f>IF(AND('Personal MTs'!AS97="",'Personal MTs'!CW97=""),"-",IF(AND('Personal MTs'!AS97=0,'Personal MTs'!CW97=""),"OK",IF(AND('Personal MTs'!AS97=1,'Personal MTs'!CW97=""),"Wajib Diisi",IF(AND('Personal MTs'!AS97&lt;&gt;1,'Personal MTs'!CW97&lt;&gt;""),"Harap Dikosongkan",IF(AND('Personal MTs'!AS97=1,'Personal MTs'!CW97&lt;&gt;""),IF(LEN('Personal MTs'!CW97)&gt;3,"Tidak Valid",IF(LEN('Personal MTs'!CW97)&lt;3,"Tidak Valid","OK")),"-")))))</f>
        <v>-</v>
      </c>
      <c r="CX97" s="103" t="str">
        <f>IF(AND('Personal MTs'!AS97="",'Personal MTs'!CX97=""),"-",IF(AND('Personal MTs'!AS97=0,'Personal MTs'!CX97=""),"OK",IF(AND('Personal MTs'!AS97=1,'Personal MTs'!CX97=""),"Wajib Diisi",IF(AND('Personal MTs'!AS97&lt;&gt;1,'Personal MTs'!CX97&lt;&gt;""),"Harap Dikosongkan",IF(AND('Personal MTs'!AS97=1,'Personal MTs'!CX97&lt;&gt;""),"OK","-")))))</f>
        <v>-</v>
      </c>
    </row>
    <row r="98" spans="1:102" s="23" customFormat="1" ht="15" customHeight="1">
      <c r="A98" s="30" t="str">
        <f>IF('Personal MTs'!A98="","-",IF(LEN('Personal MTs'!A98)&lt;&gt;12,"Tidak valid","OK"))</f>
        <v>-</v>
      </c>
      <c r="B98" s="30" t="str">
        <f>IF('Personal MTs'!B98="","-",IF(LEN('Personal MTs'!B98)&lt;&gt;8,"Tidak valid","OK"))</f>
        <v>-</v>
      </c>
      <c r="C98" s="31" t="str">
        <f>IF('Personal MTs'!C98="","-",IF(LEN('Personal MTs'!C98)&lt;5,"Cek lagi","OK"))</f>
        <v>-</v>
      </c>
      <c r="D98" s="30" t="str">
        <f>IF('Personal MTs'!D98="","-",IF('Personal MTs'!D98="MTsN","OK",IF('Personal MTs'!D98="MTsS","OK","Tidak valid")))</f>
        <v>-</v>
      </c>
      <c r="E98" s="30" t="str">
        <f>IF('Personal MTs'!E98="","-",IF(LEN('Personal MTs'!E98)&lt;5,"Cek lagi","OK"))</f>
        <v>-</v>
      </c>
      <c r="F98" s="30" t="str">
        <f>IF('Personal MTs'!F98="","-",IF(LEN('Personal MTs'!F98)&lt;4,"Cek lagi","OK"))</f>
        <v>-</v>
      </c>
      <c r="G98" s="30" t="str">
        <f>IF('Personal MTs'!G98="","-",IF(LEN('Personal MTs'!G98)&lt;4,"Cek lagi","OK"))</f>
        <v>-</v>
      </c>
      <c r="H98" s="30" t="str">
        <f>IF('Personal MTs'!H98="","-",IF(LEN('Personal MTs'!H98)&lt;4,"Cek lagi","OK"))</f>
        <v>-</v>
      </c>
      <c r="I98" s="30" t="str">
        <f>IF('Personal MTs'!I98="","-",IF(LEN('Personal MTs'!I98)&lt;4,"Cek lagi","OK"))</f>
        <v>-</v>
      </c>
      <c r="J98" s="30" t="str">
        <f>IF('Personal MTs'!J98="","-",IF(LEN('Personal MTs'!J98)&lt;&gt;5,"Tidak valid","OK"))</f>
        <v>-</v>
      </c>
      <c r="K98" s="30" t="str">
        <f>IF('Personal MTs'!K98="","-",IF(LEN('Personal MTs'!K98)&lt;&gt;18,"Tidak valid",IF(VALUE('Personal MTs'!K98)&lt;0,"Cek lagi","OK")))</f>
        <v>-</v>
      </c>
      <c r="L98" s="30" t="str">
        <f>IF('Personal MTs'!L98="","-",IF(LEN('Personal MTs'!L98)&lt;&gt;16,"Tidak valid","OK"))</f>
        <v>-</v>
      </c>
      <c r="M98" s="30" t="str">
        <f>IF('Personal MTs'!M98="","-",IF(LEN('Personal MTs'!M98)&lt;4,"Cek lagi","OK"))</f>
        <v>-</v>
      </c>
      <c r="N98" s="30" t="str">
        <f>IF('Personal MTs'!N98="","-",IF(LEN('Personal MTs'!N98)&lt;16,"Tidak valid","OK"))</f>
        <v>-</v>
      </c>
      <c r="O98" s="30" t="str">
        <f>IF('Personal MTs'!O98="","-",IF(LEN('Personal MTs'!O98)&lt;4,"Cek lagi","OK"))</f>
        <v>-</v>
      </c>
      <c r="P98" s="31" t="str">
        <f>IF('Personal MTs'!P98="","-",IF(VALUE(LEFT('Personal MTs'!P98,2))&gt;31,"Tanggal tidak valid",IF(VALUE(LEFT(RIGHT('Personal MTs'!P98,7),2))&gt;12,"Bulan tidak valid",IF(VALUE(RIGHT('Personal MTs'!P98,4))&gt;2000,"Umur terlalu muda",IF(VALUE(RIGHT('Personal MTs'!P98,4))&lt;1945,"Umur terlalu tua","OK")))))</f>
        <v>-</v>
      </c>
      <c r="Q98" s="30" t="str">
        <f>IF('Personal MTs'!Q98="","-",IF('Personal MTs'!Q98="L","OK",IF('Personal MTs'!Q98="P","OK","Tidak valid")))</f>
        <v>-</v>
      </c>
      <c r="R98" s="30" t="str">
        <f>IF('Personal MTs'!R98="","-",IF(LEN('Personal MTs'!R98)&lt;4,"Cek lagi","OK"))</f>
        <v>-</v>
      </c>
      <c r="S98" s="30" t="str">
        <f>IF('Personal MTs'!S98="","-",IF('Personal MTs'!S98&gt;9,"Tidak valid","OK"))</f>
        <v>-</v>
      </c>
      <c r="T98" s="30" t="str">
        <f>IF('Personal MTs'!S98="","-",IF('Personal MTs'!S98&gt;2,IF('Personal MTs'!T98="","Wajib Diisi",IF(VALUE('Personal MTs'!T98)&gt;18,"Tidak valid","OK")),IF('Personal MTs'!S98&lt;3,IF('Personal MTs'!T98="","OK","Harap dikosongkan"))))</f>
        <v>-</v>
      </c>
      <c r="U98" s="30" t="str">
        <f>IF('Personal MTs'!U98="","-",IF('Personal MTs'!U98&gt;2,"Tidak valid",IF('Personal MTs'!U98&lt;1,"Tidak valid","OK")))</f>
        <v>-</v>
      </c>
      <c r="V98" s="30" t="str">
        <f>IF('Personal MTs'!U98="",IF('Personal MTs'!V98="","-","Tidak valid"),IF('Personal MTs'!U98=2,IF('Personal MTs'!V98="","Wajib Diisi",IF(VALUE('Personal MTs'!V98)&gt;1,"Tidak valid","OK")),IF('Personal MTs'!U98=1,IF('Personal MTs'!V98="","OK","Harap dikosongkan"))))</f>
        <v>-</v>
      </c>
      <c r="W98" s="31" t="str">
        <f>IF('Personal MTs'!U98=1,"OK",IF('Personal MTs'!V98="",IF('Personal MTs'!W98&lt;&gt;"","Harap dikosongkan","-"),IF('Personal MTs'!V98=0,IF('Personal MTs'!W98&lt;&gt;"","Harap dikosongkan","OK"),IF('Personal MTs'!W98="","Wajib Diisi",IF(VALUE(LEFT('Personal MTs'!W98,2))&gt;31,"Tanggal tidak valid",IF(VALUE(LEFT(RIGHT('Personal MTs'!W98,7),2))&gt;12,"Bulan tidak valid",IF(VALUE(RIGHT('Personal MTs'!W98,4))&gt;2016,"Tahun cek lagi",IF(VALUE(RIGHT('Personal MTs'!W98,4))&lt;1990,"Tahun cek lagi","OK"))))))))</f>
        <v>-</v>
      </c>
      <c r="X98" s="30" t="str">
        <f>IF('Personal MTs'!U98="","-",IF('Personal MTs'!U98=1,IF('Personal MTs'!X98="","Wajib Diisi",IF(VALUE(LEFT('Personal MTs'!X98,2))&gt;14,"Tidak valid","OK")),IF('Personal MTs'!U98=2,(IF('Personal MTs'!V98&lt;1,IF('Personal MTs'!X98="","OK","Harap dikosongkan"),IF('Personal MTs'!X98="","Wajib Diisi",IF(VALUE(LEFT('Personal MTs'!X98,2))&gt;14,"Tidak valid","OK")))))))</f>
        <v>-</v>
      </c>
      <c r="Y98" s="31" t="str">
        <f>IF('Personal MTs'!U98="","-",IF('Personal MTs'!U98=2,"OK",IF('Personal MTs'!U98=1,IF('Personal MTs'!Y98="","Wajib Diisi",IF('Personal MTs'!Y98="","-",IF(VALUE(LEFT('Personal MTs'!Y98,2))&gt;31,"Tanggal tidak valid",IF(VALUE(LEFT(RIGHT('Personal MTs'!Y98,7),2))&gt;12,"Bulan tidak valid",IF(VALUE(RIGHT('Personal MTs'!Y98,4))&gt;2016,"Tahun cek lagi",IF(VALUE(RIGHT('Personal MTs'!Y98,4))&lt;1960,"Tahun cek lagi","OK")))))))))</f>
        <v>-</v>
      </c>
      <c r="Z98" s="31" t="str">
        <f>IF('Personal MTs'!Z98="","-",IF(VALUE(LEFT('Personal MTs'!Z98,2))&gt;31,"Tanggal tidak valid",IF(VALUE(LEFT(RIGHT('Personal MTs'!Z98,7),2))&gt;12,"Bulan tidak valid",IF(VALUE(RIGHT('Personal MTs'!Z98,4))&gt;2016,"Tahun cek lagi",IF(VALUE(RIGHT('Personal MTs'!Z98,4))&lt;1960,"Tahun cek lagi","OK")))))</f>
        <v>-</v>
      </c>
      <c r="AA98" s="31" t="str">
        <f>IF('Personal MTs'!AA98="","-",IF(VALUE(LEFT('Personal MTs'!AA98,2))&gt;31,"Tanggal tidak valid",IF(VALUE(LEFT(RIGHT('Personal MTs'!AA98,7),2))&gt;12,"Bulan tidak valid",IF(VALUE(RIGHT('Personal MTs'!AA98,4))&gt;2016,"Tahun cek lagi",IF(VALUE(RIGHT('Personal MTs'!AA98,4))&lt;1960,"Tahun cek lagi","OK")))))</f>
        <v>-</v>
      </c>
      <c r="AB98" s="30" t="str">
        <f>IF('Personal MTs'!AB98="","-",IF('Personal MTs'!AB98&gt;6,"Tidak valid",IF('Personal MTs'!AB98&lt;1,"Tidak valid","OK")))</f>
        <v>-</v>
      </c>
      <c r="AC98" s="30" t="str">
        <f>IF('Personal MTs'!AC98="","-",IF('Personal MTs'!AC98&gt;4,"Tidak valid",IF('Personal MTs'!AC98&lt;1,"Tidak valid","OK")))</f>
        <v>-</v>
      </c>
      <c r="AD98" s="30" t="str">
        <f>IF('Personal MTs'!AD98="","-",IF('Personal MTs'!AD98&gt;20000000,"Cek lagi","OK"))</f>
        <v>-</v>
      </c>
      <c r="AE98" s="30" t="str">
        <f>IF('Personal MTs'!AE98="","-",IF('Personal MTs'!AE98&gt;2,"Tidak valid",IF('Personal MTs'!AE98&lt;1,"Tidak valid","OK")))</f>
        <v>-</v>
      </c>
      <c r="AF98" s="30" t="str">
        <f>IF('Personal MTs'!AE98="",IF('Personal MTs'!AF98="","-","Harap dikosongkan"),IF('Personal MTs'!AE98=1,IF('Personal MTs'!AF98="","OK","Harap dikosongkan"),IF('Personal MTs'!AF98="","Wajib Diisi",IF('Personal MTs'!AF98&gt;8,"Tidak valid",IF('Personal MTs'!AF98&lt;1,"Tidak valid","OK")))))</f>
        <v>-</v>
      </c>
      <c r="AG98" s="53" t="str">
        <f>IF('Personal MTs'!AE98=1,IF('Personal MTs'!AG98="","OK","Harap dikosongkan"),IF('Personal MTs'!AF98="",IF('Personal MTs'!AF98="","-","Harap dikosongkan"),IF('Personal MTs'!AF98="",IF('Personal MTs'!AG98="","OK","Harap dikosongkan"),IF('Personal MTs'!AF98&lt;&gt;"",IF('Personal MTs'!AG98="","Wajib Diisi",IF(LEN('Personal MTs'!AG98)&lt;&gt;8,"Tidak valid","OK"))))))</f>
        <v>-</v>
      </c>
      <c r="AH98" s="30" t="str">
        <f>IF('Personal MTs'!AH98="","-",IF('Personal MTs'!AH98&gt;2,"Tidak valid",IF('Personal MTs'!AH98&lt;1,"Tidak valid","OK")))</f>
        <v>-</v>
      </c>
      <c r="AI98" s="30" t="str">
        <f>IF('Personal MTs'!AI98="","-",IF('Personal MTs'!AI98&gt;5,"Tidak valid",IF('Personal MTs'!AI98&lt;1,"Tidak valid","OK")))</f>
        <v>-</v>
      </c>
      <c r="AJ98" s="30" t="str">
        <f>IF('Personal MTs'!AH98="",IF('Personal MTs'!AJ98="","-","Kolom AA Wajib Diisi"),IF('Personal MTs'!AH98=1,IF('Personal MTs'!AJ98="","Wajib Diisi",IF(VALUE('Personal MTs'!AJ98)&gt;0,IF(VALUE('Personal MTs'!AJ98)&lt;34,"OK","Tidak valid"))),IF('Personal MTs'!AH98&gt;1,IF('Personal MTs'!AJ98="","OK","Harap dikosongkan"))))</f>
        <v>-</v>
      </c>
      <c r="AK98" s="30" t="str">
        <f>IF('Personal MTs'!AH98&amp;'Personal MTs'!AJ98&amp;'Personal MTs'!AK98="","-",IF(VALUE('Personal MTs'!AH98&amp;'Personal MTs'!AJ98&amp;'Personal MTs'!AK98)=2,"OK",IF('Personal MTs'!AJ98="",IF(VALUE('Personal MTs'!AK98)&gt;0,"Harap dikosongkan","-"),IF('Personal MTs'!AJ98&lt;&gt;"",IF(VALUE('Personal MTs'!AK98)&gt;0,IF(VALUE('Personal MTs'!AK98)&gt;50,"Cek lagi","OK"),"Wajib Diisi")))))</f>
        <v>-</v>
      </c>
      <c r="AL98" s="30" t="str">
        <f>IF('Personal MTs'!AH98="",IF('Personal MTs'!AL98="","-","Kolom Z Wajib Diisi"),IF('Personal MTs'!AH98=2,IF('Personal MTs'!AL98="","Wajib Diisi",IF(VALUE('Personal MTs'!AL98)&gt;0,IF(VALUE('Personal MTs'!AL98)&lt;9,"OK","Tidak valid"))),IF('Personal MTs'!AH98=1,IF('Personal MTs'!AL98="","OK","Harap dikosongkan"))))</f>
        <v>-</v>
      </c>
      <c r="AM98" s="30" t="str">
        <f>IF('Personal MTs'!AM98="","-",IF('Personal MTs'!AM98&gt;8,"Tidak valid","OK"))</f>
        <v>-</v>
      </c>
      <c r="AN98" s="30" t="str">
        <f>IF('Personal MTs'!AM98="",IF('Personal MTs'!AN98="","-",IF('Personal MTs'!AN98&lt;&gt;"","Kolom AC Wajib Diisi","OK")),IF('Personal MTs'!AM98&lt;&gt;"",IF('Personal MTs'!AN98="","Wajib Diisi",IF(VALUE('Personal MTs'!AN98)&gt;24,"Cek lagi","OK"))))</f>
        <v>-</v>
      </c>
      <c r="AO98" s="30" t="str">
        <f>IF('Personal MTs'!AO98="","-",IF('Personal MTs'!AO98&gt;8,"Tidak valid","OK"))</f>
        <v>-</v>
      </c>
      <c r="AP98" s="53" t="str">
        <f>IF('Personal MTs'!AO98="",IF('Personal MTs'!AP98="","-","Harap dikosongkan"),IF('Personal MTs'!AO98&lt;&gt;"",IF('Personal MTs'!AP98="","Wajib Diisi",IF(LEN('Personal MTs'!AP98)&lt;&gt;8,"Tidak valid","OK"))))</f>
        <v>-</v>
      </c>
      <c r="AQ98" s="30" t="str">
        <f>IF('Personal MTs'!AO98="",IF('Personal MTs'!AQ98="","-","Kolom AG Wajib Diisi"),IF('Personal MTs'!AO98&lt;9,IF('Personal MTs'!AQ98="","Wajib Diisi",IF(VALUE('Personal MTs'!AQ98)&lt;34,IF(VALUE('Personal MTs'!AQ98)&gt;0,"OK","Tidak valid")))))</f>
        <v>-</v>
      </c>
      <c r="AR98" s="30" t="str">
        <f>IF('Personal MTs'!AO98="",IF('Personal MTs'!AR98="","-",IF('Personal MTs'!AR98&lt;&gt;"","Kolom AG Wajib Diisi","OK")),IF('Personal MTs'!AO98&lt;&gt;"",IF('Personal MTs'!AR98="","Wajib Diisi",IF(VALUE('Personal MTs'!AR98)&gt;50,"Cek lagi","OK"))))</f>
        <v>-</v>
      </c>
      <c r="AS98" s="30" t="str">
        <f>IF('Personal MTs'!AS98="","-",IF('Personal MTs'!AS98&gt;1,"Tidak valid",IF('Personal MTs'!AS98&lt;0,"Tidak valid","OK")))</f>
        <v>-</v>
      </c>
      <c r="AT98" s="30" t="str">
        <f>IF('Personal MTs'!AS98="",IF('Personal MTs'!AT98&lt;&gt;"","Harap dikosongkan","-"),IF('Personal MTs'!AS98=0,IF('Personal MTs'!AT98&lt;&gt;"","Harap dikosongkan","OK"),IF('Personal MTs'!AT98="","Wajib Diisi",IF('Personal MTs'!AT98&gt;3,"Tidak valid",IF('Personal MTs'!AT98&lt;1,"Tidak valid","OK")))))</f>
        <v>-</v>
      </c>
      <c r="AU98" s="30" t="str">
        <f>IF('Personal MTs'!AS98="",IF('Personal MTs'!AU98&lt;&gt;"","Harap dikosongkan","-"),IF('Personal MTs'!AT98&lt;&gt;1,IF('Personal MTs'!AU98="","OK","Harap dikosongkan"),IF('Personal MTs'!AU98="","Wajib Diisi",IF('Personal MTs'!AU98&gt;2016,"Cek lagi",IF('Personal MTs'!AU98&lt;2005,"Cek lagi","OK")))))</f>
        <v>-</v>
      </c>
      <c r="AV98" s="30" t="str">
        <f>IF('Personal MTs'!AS98="",IF('Personal MTs'!AV98&lt;&gt;"","Harap dikosongkan","-"),IF('Personal MTs'!AT98&lt;&gt;1,IF('Personal MTs'!AV98="","OK","Harap dikosongkan"),IF('Personal MTs'!AV98="","Wajib Diisi",IF(VALUE('Personal MTs'!AV98)&gt;33,"Tidak valid",IF(VALUE('Personal MTs'!AV98)&lt;1,"Tidak valid","OK")))))</f>
        <v>-</v>
      </c>
      <c r="AW98" s="30" t="str">
        <f>IF('Personal MTs'!AS98="",IF('Personal MTs'!AW98="","-","Harap dikosongkan"),IF('Personal MTs'!AS98=0,IF('Personal MTs'!AW98="","OK","Harap dikosongkan"),IF('Personal MTs'!AT98="",IF('Personal MTs'!AW98="","-","Harap dikosongkan"),IF('Personal MTs'!AT98&lt;&gt;1,IF('Personal MTs'!AW98="","OK","Harap dikosongkan"),IF('Personal MTs'!AW98="","OK",IF(LEN('Personal MTs'!AW98)&lt;12,"Tidak valid",IF(LEN('Personal MTs'!AW98)&gt;14,"Tidak valid","OK")))))))</f>
        <v>-</v>
      </c>
      <c r="AX98" s="31" t="str">
        <f>IF('Personal MTs'!AS98="",IF('Personal MTs'!AX98="","-","Harap dikosongkan"),IF('Personal MTs'!AS98=0,IF('Personal MTs'!AX98="","OK","Harap dikosongkan"),IF('Personal MTs'!AT98="",IF('Personal MTs'!AX98="","-","Harap dikosongkan"),IF('Personal MTs'!AT98&lt;&gt;1,IF('Personal MTs'!AX98="","OK","Harap dikosongkan"),IF('Personal MTs'!AW98="",IF('Personal MTs'!AX98="","OK","Harap dikosongkan"),IF('Personal MTs'!AX98="","Wajib diisi",IF(LEN('Personal MTs'!AX98)&lt;5,"Cek lagi","OK")))))))</f>
        <v>-</v>
      </c>
      <c r="AY98" s="31" t="str">
        <f>IF('Personal MTs'!AS98="",IF('Personal MTs'!AY98="","-","Harap dikosongkan"),IF('Personal MTs'!AS98=0,IF('Personal MTs'!AY98="","OK","Harap dikosongkan"),IF('Personal MTs'!AT98="",IF('Personal MTs'!AY98="","-","Harap dikosongkan"),IF('Personal MTs'!AT98&lt;&gt;1,IF('Personal MTs'!AY98="","OK","Harap dikosongkan"),IF('Personal MTs'!AW98="",IF('Personal MTs'!AY98="","OK","Harap dikosongkan"),IF('Personal MTs'!AY98="","Wajib diisi",IF(VALUE(LEFT('Personal MTs'!AY98,2))&gt;31,"Tanggal tidak valid",IF(VALUE(LEFT(RIGHT('Personal MTs'!AY98,7),2))&gt;12,"Bulan tidak valid",IF(VALUE(RIGHT('Personal MTs'!AY98,4))&gt;2016,"Tahun cek lagi",IF(VALUE(RIGHT('Personal MTs'!AY98,4))&lt;2005,"Tahun cek lagi","OK"))))))))))</f>
        <v>-</v>
      </c>
      <c r="AZ98" s="30" t="str">
        <f>IF('Personal MTs'!AS98="",IF('Personal MTs'!AZ98="","-","Harap dikosongkan"),IF('Personal MTs'!AS98=0,IF('Personal MTs'!AZ98="","OK","Harap dikosongkan"),IF('Personal MTs'!AT98="",IF('Personal MTs'!AZ98="","-","Harap dikosongkan"),IF('Personal MTs'!AT98&lt;&gt;1,IF('Personal MTs'!AZ98="","OK","Harap dikosongkan"),IF('Personal MTs'!AW98="",IF('Personal MTs'!AZ98="","OK","Harap dikosongkan"),IF('Personal MTs'!AW98&lt;&gt;"",IF('Personal MTs'!AZ98="","Wajib diisi",IF('Personal MTs'!AZ98&gt;1,"Tidak valid","OK"))))))))</f>
        <v>-</v>
      </c>
      <c r="BA98" s="30" t="str">
        <f>IF('Personal MTs'!AS98="",IF('Personal MTs'!BA98="","-","Harap dikosongkan"),IF('Personal MTs'!AS98=0,IF('Personal MTs'!BA98="","OK","Harap dikosongkan"),IF('Personal MTs'!AT98="",IF('Personal MTs'!BA98="","-","Harap dikosongkan"),IF('Personal MTs'!AT98&lt;&gt;1,IF('Personal MTs'!BA98="","OK","Harap dikosongkan"),IF('Personal MTs'!AZ98=0,IF('Personal MTs'!BA98="","OK","Harap dikosongkan"),IF('Personal MTs'!AZ98=1,IF('Personal MTs'!BA98="","Wajib diisi",IF('Personal MTs'!AZ98="",IF('Personal MTs'!BA98="","-","Harap dikosongkan"),IF('Personal MTs'!AZ98=0,IF('Personal MTs'!BA98="","OK","Harap dikosongkan"),IF('Personal MTs'!BA98="","Wajib diisi",IF('Personal MTs'!BA98&gt;2016,"Tidak valid",IF('Personal MTs'!BA98&lt;2005,"Tidak valid",IF('Personal MTs'!BA98&gt;'Personal MTs'!BA98,"Cek lagi","OK")))))))))))))</f>
        <v>-</v>
      </c>
      <c r="BB98" s="30" t="str">
        <f>IF('Personal MTs'!AS98="",IF('Personal MTs'!BB98="","-","Harap dikosongkan"),IF('Personal MTs'!AS98=0,IF('Personal MTs'!BB98="","OK","Harap dikosongkan"),IF('Personal MTs'!AT98="",IF('Personal MTs'!BB98="","-","Harap dikosongkan"),IF('Personal MTs'!AT98&lt;&gt;1,IF('Personal MTs'!BB98="","OK","Harap dikosongkan"),IF('Personal MTs'!AZ98=0,IF('Personal MTs'!BB98="","OK","Harap dikosongkan"),IF('Personal MTs'!AZ98=1,IF('Personal MTs'!BB98="","Wajib diisi",IF('Personal MTs'!AZ98="",IF('Personal MTs'!BB98="","-","Harap dikosongkan"),IF('Personal MTs'!AZ98=0,IF('Personal MTs'!BB98="","OK","Harap dikosongkan"),IF('Personal MTs'!BB98="","Wajib diisi",IF('Personal MTs'!BB98&gt;20000000,"Cek lagi",IF('Personal MTs'!BB98&lt;100000,"Cek lagi","OK"))))))))))))</f>
        <v>-</v>
      </c>
      <c r="BC98" s="30" t="str">
        <f>IF('Personal MTs'!BC98="","-",IF('Personal MTs'!BC98&gt;1,"Tidak valid","OK"))</f>
        <v>-</v>
      </c>
      <c r="BD98" s="30" t="str">
        <f>IF('Personal MTs'!BC98="",IF('Personal MTs'!BD98="","-","Harap dikosongkan"),IF('Personal MTs'!BC98=0,IF('Personal MTs'!BD98="","OK","Harap dikosongkan"),IF('Personal MTs'!BD98="","Wajib Diisi",IF('Personal MTs'!BD98&gt;2016,"Tidak valid",IF('Personal MTs'!BD98&lt;2005,"Tidak valid","OK")))))</f>
        <v>-</v>
      </c>
      <c r="BE98" s="30" t="str">
        <f>IF('Personal MTs'!BC98="",IF('Personal MTs'!BE98="","-","Harap dikosongkan"),IF('Personal MTs'!BC98=0,IF('Personal MTs'!BE98="","OK","Harap dikosongkan"),IF('Personal MTs'!BE98="","Wajib Diisi",IF('Personal MTs'!BE98&gt;2000000,"Cek lagi",IF('Personal MTs'!BE98&lt;50000,"Cek lagi","OK")))))</f>
        <v>-</v>
      </c>
      <c r="BF98" s="30" t="str">
        <f>IF('Personal MTs'!BF98="","-",IF('Personal MTs'!BF98&gt;1,"Tidak valid","OK"))</f>
        <v>-</v>
      </c>
      <c r="BG98" s="30" t="str">
        <f>IF('Personal MTs'!BF98="",IF('Personal MTs'!BG98&lt;&gt;"","Harap dikosongkan","-"),IF('Personal MTs'!BF98=0,IF('Personal MTs'!BG98&lt;&gt;"","Harap dikosongkan","OK"),IF('Personal MTs'!BG98="","Wajib Diisi",IF('Personal MTs'!BG98&gt;4,"Tidak valid",IF('Personal MTs'!BG98&lt;1,"Tidak valid","OK")))))</f>
        <v>-</v>
      </c>
      <c r="BH98" s="30" t="str">
        <f>IF('Personal MTs'!BF98="",IF('Personal MTs'!BH98&lt;&gt;"","Harap dikosongkan","-"),IF('Personal MTs'!BF98=0,IF('Personal MTs'!BH98&lt;&gt;"","Harap dikosongkan","OK"),IF('Personal MTs'!BH98="","Wajib Diisi",IF('Personal MTs'!BH98&gt;4,"Tidak valid",IF('Personal MTs'!BH98&lt;1,"Tidak valid","OK")))))</f>
        <v>-</v>
      </c>
      <c r="BI98" s="30" t="str">
        <f>IF('Personal MTs'!BF98="",IF('Personal MTs'!BI98&lt;&gt;"","Harap dikosongkan","-"),IF('Personal MTs'!BF98=0,IF('Personal MTs'!BI98&lt;&gt;"","Harap dikosongkan","OK"),IF('Personal MTs'!BI98="","Wajib Diisi",IF('Personal MTs'!BI98&gt;2015,"Tidak valid",IF('Personal MTs'!BI98&lt;1980,"Tidak valid","OK")))))</f>
        <v>-</v>
      </c>
      <c r="BJ98" s="30" t="str">
        <f>IF('Personal MTs'!BJ98="","-",IF('Personal MTs'!BJ98&gt;1,"Tidak valid","OK"))</f>
        <v>-</v>
      </c>
      <c r="BK98" s="30" t="str">
        <f>IF('Personal MTs'!BJ98="",IF('Personal MTs'!BK98&lt;&gt;"","Kolom BJ harus diisi","-"),IF('Personal MTs'!BJ98=0,IF('Personal MTs'!BK98&lt;&gt;"","Harap dikosongkan","OK"),IF('Personal MTs'!BK98="","Wajib Diisi",IF('Personal MTs'!BK98&gt;2016,"Tidak valid",IF('Personal MTs'!BK98&lt;1980,"Tidak valid","OK")))))</f>
        <v>-</v>
      </c>
      <c r="BL98" s="30" t="str">
        <f>IF('Personal MTs'!BL98="","-",IF('Personal MTs'!BL98&gt;1,"Tidak valid","OK"))</f>
        <v>-</v>
      </c>
      <c r="BM98" s="30" t="str">
        <f>IF('Personal MTs'!BL98="",IF('Personal MTs'!BM98&lt;&gt;"","Kolom BL harus diisi","-"),IF('Personal MTs'!BL98=0,IF('Personal MTs'!BM98&lt;&gt;"","Harap dikosongkan","OK"),IF('Personal MTs'!BM98="","Wajib Diisi",IF('Personal MTs'!BM98&gt;2016,"Tidak valid",IF('Personal MTs'!BM98&lt;1980,"Tidak valid","OK")))))</f>
        <v>-</v>
      </c>
      <c r="BN98" s="30" t="str">
        <f>IF('Personal MTs'!BN98="","-",IF('Personal MTs'!BN98&gt;1,"Tidak valid","OK"))</f>
        <v>-</v>
      </c>
      <c r="BO98" s="30" t="str">
        <f>IF('Personal MTs'!BN98="",IF('Personal MTs'!BO98&lt;&gt;"","Kolom BN harus diisi","-"),IF('Personal MTs'!BN98=0,IF('Personal MTs'!BO98&lt;&gt;"","Harap dikosongkan","OK"),IF('Personal MTs'!BO98="","Wajib Diisi",IF('Personal MTs'!BO98&gt;2016,"Tidak valid",IF('Personal MTs'!BO98&lt;1980,"Tidak valid","OK")))))</f>
        <v>-</v>
      </c>
      <c r="BP98" s="30" t="str">
        <f>IF('Personal MTs'!BP98="","-",IF('Personal MTs'!BP98&gt;1,"Tidak valid","OK"))</f>
        <v>-</v>
      </c>
      <c r="BQ98" s="30" t="str">
        <f>IF('Personal MTs'!BP98="",IF('Personal MTs'!BQ98&lt;&gt;"","Kolom BP harus diisi","-"),IF('Personal MTs'!BP98=0,IF('Personal MTs'!BQ98&lt;&gt;"","Harap dikosongkan","OK"),IF('Personal MTs'!BQ98="","Wajib Diisi",IF('Personal MTs'!BQ98&gt;2016,"Tidak valid",IF('Personal MTs'!BQ98&lt;1980,"Tidak valid","OK")))))</f>
        <v>-</v>
      </c>
      <c r="BR98" s="30" t="str">
        <f>IF('Personal MTs'!BR98="","-",IF('Personal MTs'!BR98&gt;1,"Tidak valid","OK"))</f>
        <v>-</v>
      </c>
      <c r="BS98" s="30" t="str">
        <f>IF('Personal MTs'!BR98="",IF('Personal MTs'!BS98&lt;&gt;"","Kolom BR harus diisi","-"),IF('Personal MTs'!BR98=0,IF('Personal MTs'!BS98&lt;&gt;"","Harap dikosongkan","OK"),IF('Personal MTs'!BS98="","Wajib Diisi",IF('Personal MTs'!BS98&gt;2016,"Tidak valid",IF('Personal MTs'!BS98&lt;1980,"Tidak valid","OK")))))</f>
        <v>-</v>
      </c>
      <c r="BT98" s="30" t="str">
        <f>IF('Personal MTs'!BT98="","-",IF(LEN('Personal MTs'!BT98)&lt;5,"Cek lagi","OK"))</f>
        <v>-</v>
      </c>
      <c r="BU98" s="30" t="str">
        <f>IF('Personal MTs'!BU98="","-",IF(LEN('Personal MTs'!BU98)&lt;4,"Cek lagi","OK"))</f>
        <v>-</v>
      </c>
      <c r="BV98" s="30" t="str">
        <f>IF('Personal MTs'!BV98="","-",IF(LEN('Personal MTs'!BV98)&lt;4,"Cek lagi","OK"))</f>
        <v>-</v>
      </c>
      <c r="BW98" s="30" t="str">
        <f>IF('Personal MTs'!BW98="","-",IF(LEN('Personal MTs'!BW98)&lt;4,"Cek lagi","OK"))</f>
        <v>-</v>
      </c>
      <c r="BX98" s="30" t="str">
        <f>IF('Personal MTs'!BX98="","-",IF(LEN('Personal MTs'!BX98)&lt;4,"Cek lagi","OK"))</f>
        <v>-</v>
      </c>
      <c r="BY98" s="30" t="str">
        <f>IF('Personal MTs'!BY98="","-",IF(LEN('Personal MTs'!BY98)&lt;&gt;5,"Tidak valid","OK"))</f>
        <v>-</v>
      </c>
      <c r="BZ98" s="30" t="str">
        <f>IF('Personal MTs'!BZ98="","-",IF('Personal MTs'!BZ98&gt;5,"Tidak valid",IF('Personal MTs'!BZ98&lt;1,"Tidak valid","OK")))</f>
        <v>-</v>
      </c>
      <c r="CA98" s="30" t="str">
        <f>IF('Personal MTs'!CA98="","-",IF('Personal MTs'!CA98&gt;8,"Tidak valid",IF('Personal MTs'!CA98&lt;1,"Tidak valid","OK")))</f>
        <v>-</v>
      </c>
      <c r="CB98" s="30" t="str">
        <f>IF('Personal MTs'!CB98="","-",IF(LEN('Personal MTs'!CB98)&lt;9,"Cek lagi",IF(LEN('Personal MTs'!CB98)&gt;14,"Cek lagi","OK")))</f>
        <v>-</v>
      </c>
      <c r="CC98" s="103" t="str">
        <f>IF('Personal MTs'!CC98="","-",IF('Personal MTs'!CC98&gt;6,"Tidak valid",IF('Personal MTs'!CC98&lt;1,"Tidak valid","OK")))</f>
        <v>-</v>
      </c>
      <c r="CD98" s="103" t="str">
        <f>IF('Personal MTs'!CD98="","-",IF('Personal MTs'!CD98&gt;6,"Tidak valid",IF('Personal MTs'!CD98&lt;1,"Tidak valid","OK")))</f>
        <v>-</v>
      </c>
      <c r="CE98" s="103" t="str">
        <f>IF('Personal MTs'!S98="","-",IF('Personal MTs'!S98&lt;6,IF('Personal MTs'!CE98="","OK","Cek lagi Kolom S"),IF(AND('Personal MTs'!S98&lt;6,'Personal MTs'!CE98&lt;&gt;""),"Harap Dikosongkan",IF(AND('Personal MTs'!S98&lt;6,'Personal MTs'!CE98=""),"-",IF(AND('Personal MTs'!S98&gt;5,'Personal MTs'!CE98=""),"Wajib Diisi",IF(OR(AND('Personal MTs'!S98&gt;5,'Personal MTs'!CE98&lt;"01"),AND('Personal MTs'!S98&gt;5,'Personal MTs'!CE98&gt;"18")),"Tidak Valid","OK"))))))</f>
        <v>-</v>
      </c>
      <c r="CF98" s="103" t="str">
        <f>IF('Personal MTs'!S98="","-",IF('Personal MTs'!S98&lt;6,IF('Personal MTs'!CF98="","OK","Cek lagi Kolom S"),IF(AND('Personal MTs'!S98&lt;6,'Personal MTs'!CF98&lt;&gt;""),"Harap Dikosongkan",IF(AND('Personal MTs'!S98&lt;6,'Personal MTs'!CF98=""),"-",IF(AND('Personal MTs'!S98&gt;5,'Personal MTs'!CF98=""),"Wajib Diisi","OK")))))</f>
        <v>-</v>
      </c>
      <c r="CG98" s="103" t="str">
        <f>IF('Personal MTs'!S98="","-",IF('Personal MTs'!S98&lt;6,IF('Personal MTs'!CG98="","OK","Cek lagi Kolom S"),IF(AND('Personal MTs'!S98&lt;6,'Personal MTs'!CG98&lt;&gt;""),"Harap Dikosongkan",IF(AND('Personal MTs'!S98&lt;6,'Personal MTs'!CG98=""),"-",IF(AND('Personal MTs'!S98&gt;5,'Personal MTs'!CG98=""),"Wajib Diisi",IF(OR(AND('Personal MTs'!S98&gt;5,'Personal MTs'!CG98&lt;1980),AND('Personal MTs'!S98&gt;5,'Personal MTs'!CG98&gt;2016)),"Cek lagi","OK"))))))</f>
        <v>-</v>
      </c>
      <c r="CH98" s="103" t="str">
        <f>IF('Personal MTs'!S98="","-",IF('Personal MTs'!S98&lt;8,IF('Personal MTs'!CH98="","OK","Cek lagi Kolom S"),IF(AND('Personal MTs'!S98&lt;8,'Personal MTs'!CH98&lt;&gt;""),"Harap Dikosongkan",IF(AND('Personal MTs'!S98&lt;8,'Personal MTs'!CH98=""),"-",IF(AND('Personal MTs'!S98&gt;7,'Personal MTs'!CH98=""),"Wajib Diisi",IF(OR(AND('Personal MTs'!S98&gt;7,'Personal MTs'!CH98&lt;"01"),AND('Personal MTs'!S98&gt;7,'Personal MTs'!CH98&gt;"18")),"Tidak Valid","OK"))))))</f>
        <v>-</v>
      </c>
      <c r="CI98" s="103" t="str">
        <f>IF('Personal MTs'!S98="","-",IF('Personal MTs'!S98&lt;8,IF('Personal MTs'!CI98="","OK","Cek lagi Kolom S"),IF(AND('Personal MTs'!S98&lt;8,'Personal MTs'!CI98&lt;&gt;""),"Harap Dikosongkan",IF(AND('Personal MTs'!S98&lt;8,'Personal MTs'!CI98=""),"-",IF(AND('Personal MTs'!S98&gt;7,'Personal MTs'!CI98=""),"Wajib Diisi","OK")))))</f>
        <v>-</v>
      </c>
      <c r="CJ98" s="103" t="str">
        <f>IF('Personal MTs'!S98="","-",IF('Personal MTs'!S98&lt;8,IF('Personal MTs'!CJ98="","OK","Cek lagi Kolom S"),IF(AND('Personal MTs'!S98&lt;8,'Personal MTs'!CJ98&lt;&gt;""),"Harap Dikosongkan",IF(AND('Personal MTs'!S98&lt;8,'Personal MTs'!CJ98=""),"-",IF(AND('Personal MTs'!S98&gt;7,'Personal MTs'!CJ98=""),"Wajib Diisi",IF(OR(AND('Personal MTs'!S98&gt;7,'Personal MTs'!CJ98&lt;1980),AND('Personal MTs'!S98&gt;7,'Personal MTs'!CJ98&gt;2016)),"Cek lagi","OK"))))))</f>
        <v>-</v>
      </c>
      <c r="CK98" s="103" t="str">
        <f>IF('Personal MTs'!S98="","-",IF('Personal MTs'!S98&lt;9,IF('Personal MTs'!CK98="","OK","Cek lagi Kolom S"),IF(AND('Personal MTs'!S98&lt;9,'Personal MTs'!CK98&lt;&gt;""),"Harap Dikosongkan",IF(AND('Personal MTs'!S98&lt;9,'Personal MTs'!CK98=""),"-",IF(AND('Personal MTs'!S98&gt;8,'Personal MTs'!CK98=""),"Wajib Diisi",IF(OR(AND('Personal MTs'!S98&gt;8,'Personal MTs'!CK98&lt;"01"),AND('Personal MTs'!S98&gt;8,'Personal MTs'!CK98&gt;"18")),"Tidak Valid","OK"))))))</f>
        <v>-</v>
      </c>
      <c r="CL98" s="103" t="str">
        <f>IF('Personal MTs'!S98="","-",IF('Personal MTs'!S98&lt;9,IF('Personal MTs'!CL98="","OK","Cek lagi Kolom S"),IF(AND('Personal MTs'!S98&lt;9,'Personal MTs'!CL98&lt;&gt;""),"Harap Dikosongkan",IF(AND('Personal MTs'!S98&lt;9,'Personal MTs'!CL98=""),"-",IF(AND('Personal MTs'!S98&gt;8,'Personal MTs'!CL98=""),"Wajib Diisi","OK")))))</f>
        <v>-</v>
      </c>
      <c r="CM98" s="103" t="str">
        <f>IF('Personal MTs'!S98="","-",IF('Personal MTs'!S98&lt;9,IF('Personal MTs'!CM98="","OK","Cek lagi Kolom S"),IF(AND('Personal MTs'!S98&lt;9,'Personal MTs'!CM98&lt;&gt;""),"Harap Dikosongkan",IF(AND('Personal MTs'!S98&lt;9,'Personal MTs'!CM98=""),"-",IF(AND('Personal MTs'!S98&gt;8,'Personal MTs'!CM98=""),"Wajib Diisi",IF(OR(AND('Personal MTs'!S98&gt;8,'Personal MTs'!CM98&lt;1980),AND('Personal MTs'!S98&gt;8,'Personal MTs'!CM98&gt;2016)),"Cek lagi","OK"))))))</f>
        <v>-</v>
      </c>
      <c r="CN98" s="103" t="str">
        <f>IF(AND('Personal MTs'!AH98=1,'Personal MTs'!U98=2,'Personal MTs'!AC98=1),IF(AND('Personal MTs'!AH98=1,'Personal MTs'!U98=2,'Personal MTs'!AC98=1,'Personal MTs'!CN98=""),"Wajib Diisi",IF(AND('Personal MTs'!AH98=1,'Personal MTs'!U98=2,'Personal MTs'!AC98=1,'Personal MTs'!CN98&lt;&gt;""),"OK","-")),IF('Personal MTs'!CN98&lt;&gt;"","Harap Dikosongkan","-"))</f>
        <v>-</v>
      </c>
      <c r="CO98" s="103" t="str">
        <f>IF(AND('Personal MTs'!AH98=1,'Personal MTs'!U98=2,'Personal MTs'!AC98=1),IF('Personal MTs'!CO98="","Wajib Diisi",IF(VALUE(RIGHT('Personal MTs'!CO98,4))&gt;2016,"Tahun cek lagi",IF(VALUE(RIGHT('Personal MTs'!CO98,4))&lt;1961,"Tahun cek lagi","OK"))),IF('Personal MTs'!CO98&lt;&gt;"","Harap dikosongkan","-"))</f>
        <v>-</v>
      </c>
      <c r="CP98" s="103" t="str">
        <f>IF(AND('Personal MTs'!AH98=1,'Personal MTs'!U98=2,'Personal MTs'!AC98=1,'Personal MTs'!V98=1),IF(AND('Personal MTs'!AH98=1,'Personal MTs'!U98=2,'Personal MTs'!AC98=1,'Personal MTs'!CP98="",,'Personal MTs'!V98=1),"Wajib Diisi",IF(AND('Personal MTs'!AH98=1,'Personal MTs'!U98=2,'Personal MTs'!AC98=1,'Personal MTs'!CP98&lt;&gt;"",'Personal MTs'!V98=1),"OK","-")),IF('Personal MTs'!CP98&lt;&gt;"","Harap Dikosongkan","-"))</f>
        <v>-</v>
      </c>
      <c r="CQ98" s="103" t="str">
        <f>IF(AND('Personal MTs'!AH98=1,'Personal MTs'!U98=2,'Personal MTs'!AC98=1,'Personal MTs'!V98=1),IF('Personal MTs'!CQ98="","Wajib Diisi",IF(VALUE(RIGHT('Personal MTs'!CQ98,4))&gt;2016,"Tahun cek lagi",IF(VALUE(RIGHT('Personal MTs'!CQ98,4))&lt;2006,"Tahun cek lagi","OK"))),IF('Personal MTs'!CQ98&lt;&gt;"","Harap dikosongkan","-"))</f>
        <v>-</v>
      </c>
      <c r="CR98" s="103" t="str">
        <f>IF(AND('Personal MTs'!AS98="",'Personal MTs'!CR98=""),"-",IF(AND('Personal MTs'!AS98=0,'Personal MTs'!CR98=""),"OK",IF(AND('Personal MTs'!AS98=1,'Personal MTs'!CR98=""),"Wajib Diisi",IF('Personal MTs'!AS98="",IF('Personal MTs'!CR98&lt;&gt;"","Harap dikosongkan","-"),IF('Personal MTs'!AS98&gt;1,IF('Personal MTs'!CR98="","-","Harap dikosongkan"),IF('Personal MTs'!CR98="","-",IF(LEN('Personal MTs'!CR98)&gt;54,"Tidak valid",IF(LEN('Personal MTs'!CR98)&lt;2,"Tidak valid",IF(VALUE('Personal MTs'!CR98)&lt;0,"Cek lagi","OK")))))))))</f>
        <v>-</v>
      </c>
      <c r="CS98" s="103" t="str">
        <f>IF(AND('Personal MTs'!AS98="",'Personal MTs'!CS98=""),"-",IF(AND('Personal MTs'!AS98=0,'Personal MTs'!CS98=""),"OK",IF(AND('Personal MTs'!AS98=1,'Personal MTs'!CS98=""),"Wajib Diisi",IF(OR('Personal MTs'!AS98="",'Personal MTs'!AS98=0),IF('Personal MTs'!CS98&lt;&gt;"","Harap dikosongkan","-"),IF('Personal MTs'!AS98&gt;1,IF('Personal MTs'!CS98="","-","Harap dikosongkan"),IF('Personal MTs'!CS98="","-",IF(('Personal MTs'!CS98)&gt;6,"Tidak Valid",IF(('Personal MTs'!CS98)&lt;1,"Tidak Valid",IF(VALUE('Personal MTs'!CS98)&lt;0,"Cek lagi","OK")))))))))</f>
        <v>-</v>
      </c>
      <c r="CT98" s="103" t="str">
        <f>IF(AND('Personal MTs'!AS98="",'Personal MTs'!CT98=""),"-",IF(AND('Personal MTs'!AS98=0,'Personal MTs'!CT98=""),"OK",IF(AND('Personal MTs'!AT98=1,'Personal MTs'!CT98=""),"Wajib Diisi",IF(AND('Personal MTs'!AT98&gt;1,'Personal MTs'!CT98=""),"OK",IF(AND('Personal MTs'!AT98&lt;&gt;1,'Personal MTs'!CT98&lt;&gt;""),"Harap Dikosongkan",IF(AND('Personal MTs'!AT98=1,'Personal MTs'!CT98&lt;&gt;""),IF(VALUE(RIGHT('Personal MTs'!CT98,4))&gt;2016,"Tahun cek lagi",IF(VALUE(RIGHT('Personal MTs'!CT98,4))&lt;2006,"Tahun cek lagi","OK")),"-"))))))</f>
        <v>-</v>
      </c>
      <c r="CU98" s="103" t="str">
        <f>IF(AND('Personal MTs'!AS98="",'Personal MTs'!CU98=""),"-",IF(AND('Personal MTs'!AS98=0,'Personal MTs'!CU98=""),"OK",IF(AND('Personal MTs'!AT98=1,'Personal MTs'!CU98=""),"Wajib Diisi",IF(AND('Personal MTs'!AT98&gt;1,'Personal MTs'!CT98=""),"OK",IF(AND('Personal MTs'!AT98&lt;&gt;1,'Personal MTs'!CU98&lt;&gt;""),"Harap Dikosongkan",IF(AND('Personal MTs'!AT98=1,'Personal MTs'!CU98&lt;&gt;""),IF(LEN('Personal MTs'!CU98)&gt;54,"Tidak Valid",IF(LEN('Personal MTs'!CU98)&lt;2,"Tidak Valid","OK")),"-"))))))</f>
        <v>-</v>
      </c>
      <c r="CV98" s="103" t="str">
        <f>IF(AND('Personal MTs'!AS98="",'Personal MTs'!CV98=""),"-",IF(AND('Personal MTs'!AS98=0,'Personal MTs'!CV98=""),"OK",IF(AND('Personal MTs'!AT98=1,'Personal MTs'!CV98=""),"Wajib Diisi",IF(AND('Personal MTs'!AT98&gt;1,'Personal MTs'!CV98=""),"OK",IF(AND('Personal MTs'!AT98&lt;&gt;1,'Personal MTs'!CV98&lt;&gt;""),"Harap Dikosongkan",IF(AND('Personal MTs'!AT98=1,'Personal MTs'!CV98&lt;&gt;""),IF(VALUE(RIGHT('Personal MTs'!CV98,4))&gt;2016,"Tahun cek lagi",IF(VALUE(RIGHT('Personal MTs'!CV98,4))&lt;2006,"Tahun cek lagi","OK")),"-"))))))</f>
        <v>-</v>
      </c>
      <c r="CW98" s="103" t="str">
        <f>IF(AND('Personal MTs'!AS98="",'Personal MTs'!CW98=""),"-",IF(AND('Personal MTs'!AS98=0,'Personal MTs'!CW98=""),"OK",IF(AND('Personal MTs'!AS98=1,'Personal MTs'!CW98=""),"Wajib Diisi",IF(AND('Personal MTs'!AS98&lt;&gt;1,'Personal MTs'!CW98&lt;&gt;""),"Harap Dikosongkan",IF(AND('Personal MTs'!AS98=1,'Personal MTs'!CW98&lt;&gt;""),IF(LEN('Personal MTs'!CW98)&gt;3,"Tidak Valid",IF(LEN('Personal MTs'!CW98)&lt;3,"Tidak Valid","OK")),"-")))))</f>
        <v>-</v>
      </c>
      <c r="CX98" s="103" t="str">
        <f>IF(AND('Personal MTs'!AS98="",'Personal MTs'!CX98=""),"-",IF(AND('Personal MTs'!AS98=0,'Personal MTs'!CX98=""),"OK",IF(AND('Personal MTs'!AS98=1,'Personal MTs'!CX98=""),"Wajib Diisi",IF(AND('Personal MTs'!AS98&lt;&gt;1,'Personal MTs'!CX98&lt;&gt;""),"Harap Dikosongkan",IF(AND('Personal MTs'!AS98=1,'Personal MTs'!CX98&lt;&gt;""),"OK","-")))))</f>
        <v>-</v>
      </c>
    </row>
    <row r="99" spans="1:102" s="23" customFormat="1" ht="15" customHeight="1">
      <c r="A99" s="30" t="str">
        <f>IF('Personal MTs'!A99="","-",IF(LEN('Personal MTs'!A99)&lt;&gt;12,"Tidak valid","OK"))</f>
        <v>-</v>
      </c>
      <c r="B99" s="30" t="str">
        <f>IF('Personal MTs'!B99="","-",IF(LEN('Personal MTs'!B99)&lt;&gt;8,"Tidak valid","OK"))</f>
        <v>-</v>
      </c>
      <c r="C99" s="31" t="str">
        <f>IF('Personal MTs'!C99="","-",IF(LEN('Personal MTs'!C99)&lt;5,"Cek lagi","OK"))</f>
        <v>-</v>
      </c>
      <c r="D99" s="30" t="str">
        <f>IF('Personal MTs'!D99="","-",IF('Personal MTs'!D99="MTsN","OK",IF('Personal MTs'!D99="MTsS","OK","Tidak valid")))</f>
        <v>-</v>
      </c>
      <c r="E99" s="30" t="str">
        <f>IF('Personal MTs'!E99="","-",IF(LEN('Personal MTs'!E99)&lt;5,"Cek lagi","OK"))</f>
        <v>-</v>
      </c>
      <c r="F99" s="30" t="str">
        <f>IF('Personal MTs'!F99="","-",IF(LEN('Personal MTs'!F99)&lt;4,"Cek lagi","OK"))</f>
        <v>-</v>
      </c>
      <c r="G99" s="30" t="str">
        <f>IF('Personal MTs'!G99="","-",IF(LEN('Personal MTs'!G99)&lt;4,"Cek lagi","OK"))</f>
        <v>-</v>
      </c>
      <c r="H99" s="30" t="str">
        <f>IF('Personal MTs'!H99="","-",IF(LEN('Personal MTs'!H99)&lt;4,"Cek lagi","OK"))</f>
        <v>-</v>
      </c>
      <c r="I99" s="30" t="str">
        <f>IF('Personal MTs'!I99="","-",IF(LEN('Personal MTs'!I99)&lt;4,"Cek lagi","OK"))</f>
        <v>-</v>
      </c>
      <c r="J99" s="30" t="str">
        <f>IF('Personal MTs'!J99="","-",IF(LEN('Personal MTs'!J99)&lt;&gt;5,"Tidak valid","OK"))</f>
        <v>-</v>
      </c>
      <c r="K99" s="30" t="str">
        <f>IF('Personal MTs'!K99="","-",IF(LEN('Personal MTs'!K99)&lt;&gt;18,"Tidak valid",IF(VALUE('Personal MTs'!K99)&lt;0,"Cek lagi","OK")))</f>
        <v>-</v>
      </c>
      <c r="L99" s="30" t="str">
        <f>IF('Personal MTs'!L99="","-",IF(LEN('Personal MTs'!L99)&lt;&gt;16,"Tidak valid","OK"))</f>
        <v>-</v>
      </c>
      <c r="M99" s="30" t="str">
        <f>IF('Personal MTs'!M99="","-",IF(LEN('Personal MTs'!M99)&lt;4,"Cek lagi","OK"))</f>
        <v>-</v>
      </c>
      <c r="N99" s="30" t="str">
        <f>IF('Personal MTs'!N99="","-",IF(LEN('Personal MTs'!N99)&lt;16,"Tidak valid","OK"))</f>
        <v>-</v>
      </c>
      <c r="O99" s="30" t="str">
        <f>IF('Personal MTs'!O99="","-",IF(LEN('Personal MTs'!O99)&lt;4,"Cek lagi","OK"))</f>
        <v>-</v>
      </c>
      <c r="P99" s="31" t="str">
        <f>IF('Personal MTs'!P99="","-",IF(VALUE(LEFT('Personal MTs'!P99,2))&gt;31,"Tanggal tidak valid",IF(VALUE(LEFT(RIGHT('Personal MTs'!P99,7),2))&gt;12,"Bulan tidak valid",IF(VALUE(RIGHT('Personal MTs'!P99,4))&gt;2000,"Umur terlalu muda",IF(VALUE(RIGHT('Personal MTs'!P99,4))&lt;1945,"Umur terlalu tua","OK")))))</f>
        <v>-</v>
      </c>
      <c r="Q99" s="30" t="str">
        <f>IF('Personal MTs'!Q99="","-",IF('Personal MTs'!Q99="L","OK",IF('Personal MTs'!Q99="P","OK","Tidak valid")))</f>
        <v>-</v>
      </c>
      <c r="R99" s="30" t="str">
        <f>IF('Personal MTs'!R99="","-",IF(LEN('Personal MTs'!R99)&lt;4,"Cek lagi","OK"))</f>
        <v>-</v>
      </c>
      <c r="S99" s="30" t="str">
        <f>IF('Personal MTs'!S99="","-",IF('Personal MTs'!S99&gt;9,"Tidak valid","OK"))</f>
        <v>-</v>
      </c>
      <c r="T99" s="30" t="str">
        <f>IF('Personal MTs'!S99="","-",IF('Personal MTs'!S99&gt;2,IF('Personal MTs'!T99="","Wajib Diisi",IF(VALUE('Personal MTs'!T99)&gt;18,"Tidak valid","OK")),IF('Personal MTs'!S99&lt;3,IF('Personal MTs'!T99="","OK","Harap dikosongkan"))))</f>
        <v>-</v>
      </c>
      <c r="U99" s="30" t="str">
        <f>IF('Personal MTs'!U99="","-",IF('Personal MTs'!U99&gt;2,"Tidak valid",IF('Personal MTs'!U99&lt;1,"Tidak valid","OK")))</f>
        <v>-</v>
      </c>
      <c r="V99" s="30" t="str">
        <f>IF('Personal MTs'!U99="",IF('Personal MTs'!V99="","-","Tidak valid"),IF('Personal MTs'!U99=2,IF('Personal MTs'!V99="","Wajib Diisi",IF(VALUE('Personal MTs'!V99)&gt;1,"Tidak valid","OK")),IF('Personal MTs'!U99=1,IF('Personal MTs'!V99="","OK","Harap dikosongkan"))))</f>
        <v>-</v>
      </c>
      <c r="W99" s="31" t="str">
        <f>IF('Personal MTs'!U99=1,"OK",IF('Personal MTs'!V99="",IF('Personal MTs'!W99&lt;&gt;"","Harap dikosongkan","-"),IF('Personal MTs'!V99=0,IF('Personal MTs'!W99&lt;&gt;"","Harap dikosongkan","OK"),IF('Personal MTs'!W99="","Wajib Diisi",IF(VALUE(LEFT('Personal MTs'!W99,2))&gt;31,"Tanggal tidak valid",IF(VALUE(LEFT(RIGHT('Personal MTs'!W99,7),2))&gt;12,"Bulan tidak valid",IF(VALUE(RIGHT('Personal MTs'!W99,4))&gt;2016,"Tahun cek lagi",IF(VALUE(RIGHT('Personal MTs'!W99,4))&lt;1990,"Tahun cek lagi","OK"))))))))</f>
        <v>-</v>
      </c>
      <c r="X99" s="30" t="str">
        <f>IF('Personal MTs'!U99="","-",IF('Personal MTs'!U99=1,IF('Personal MTs'!X99="","Wajib Diisi",IF(VALUE(LEFT('Personal MTs'!X99,2))&gt;14,"Tidak valid","OK")),IF('Personal MTs'!U99=2,(IF('Personal MTs'!V99&lt;1,IF('Personal MTs'!X99="","OK","Harap dikosongkan"),IF('Personal MTs'!X99="","Wajib Diisi",IF(VALUE(LEFT('Personal MTs'!X99,2))&gt;14,"Tidak valid","OK")))))))</f>
        <v>-</v>
      </c>
      <c r="Y99" s="31" t="str">
        <f>IF('Personal MTs'!U99="","-",IF('Personal MTs'!U99=2,"OK",IF('Personal MTs'!U99=1,IF('Personal MTs'!Y99="","Wajib Diisi",IF('Personal MTs'!Y99="","-",IF(VALUE(LEFT('Personal MTs'!Y99,2))&gt;31,"Tanggal tidak valid",IF(VALUE(LEFT(RIGHT('Personal MTs'!Y99,7),2))&gt;12,"Bulan tidak valid",IF(VALUE(RIGHT('Personal MTs'!Y99,4))&gt;2016,"Tahun cek lagi",IF(VALUE(RIGHT('Personal MTs'!Y99,4))&lt;1960,"Tahun cek lagi","OK")))))))))</f>
        <v>-</v>
      </c>
      <c r="Z99" s="31" t="str">
        <f>IF('Personal MTs'!Z99="","-",IF(VALUE(LEFT('Personal MTs'!Z99,2))&gt;31,"Tanggal tidak valid",IF(VALUE(LEFT(RIGHT('Personal MTs'!Z99,7),2))&gt;12,"Bulan tidak valid",IF(VALUE(RIGHT('Personal MTs'!Z99,4))&gt;2016,"Tahun cek lagi",IF(VALUE(RIGHT('Personal MTs'!Z99,4))&lt;1960,"Tahun cek lagi","OK")))))</f>
        <v>-</v>
      </c>
      <c r="AA99" s="31" t="str">
        <f>IF('Personal MTs'!AA99="","-",IF(VALUE(LEFT('Personal MTs'!AA99,2))&gt;31,"Tanggal tidak valid",IF(VALUE(LEFT(RIGHT('Personal MTs'!AA99,7),2))&gt;12,"Bulan tidak valid",IF(VALUE(RIGHT('Personal MTs'!AA99,4))&gt;2016,"Tahun cek lagi",IF(VALUE(RIGHT('Personal MTs'!AA99,4))&lt;1960,"Tahun cek lagi","OK")))))</f>
        <v>-</v>
      </c>
      <c r="AB99" s="30" t="str">
        <f>IF('Personal MTs'!AB99="","-",IF('Personal MTs'!AB99&gt;6,"Tidak valid",IF('Personal MTs'!AB99&lt;1,"Tidak valid","OK")))</f>
        <v>-</v>
      </c>
      <c r="AC99" s="30" t="str">
        <f>IF('Personal MTs'!AC99="","-",IF('Personal MTs'!AC99&gt;4,"Tidak valid",IF('Personal MTs'!AC99&lt;1,"Tidak valid","OK")))</f>
        <v>-</v>
      </c>
      <c r="AD99" s="30" t="str">
        <f>IF('Personal MTs'!AD99="","-",IF('Personal MTs'!AD99&gt;20000000,"Cek lagi","OK"))</f>
        <v>-</v>
      </c>
      <c r="AE99" s="30" t="str">
        <f>IF('Personal MTs'!AE99="","-",IF('Personal MTs'!AE99&gt;2,"Tidak valid",IF('Personal MTs'!AE99&lt;1,"Tidak valid","OK")))</f>
        <v>-</v>
      </c>
      <c r="AF99" s="30" t="str">
        <f>IF('Personal MTs'!AE99="",IF('Personal MTs'!AF99="","-","Harap dikosongkan"),IF('Personal MTs'!AE99=1,IF('Personal MTs'!AF99="","OK","Harap dikosongkan"),IF('Personal MTs'!AF99="","Wajib Diisi",IF('Personal MTs'!AF99&gt;8,"Tidak valid",IF('Personal MTs'!AF99&lt;1,"Tidak valid","OK")))))</f>
        <v>-</v>
      </c>
      <c r="AG99" s="53" t="str">
        <f>IF('Personal MTs'!AE99=1,IF('Personal MTs'!AG99="","OK","Harap dikosongkan"),IF('Personal MTs'!AF99="",IF('Personal MTs'!AF99="","-","Harap dikosongkan"),IF('Personal MTs'!AF99="",IF('Personal MTs'!AG99="","OK","Harap dikosongkan"),IF('Personal MTs'!AF99&lt;&gt;"",IF('Personal MTs'!AG99="","Wajib Diisi",IF(LEN('Personal MTs'!AG99)&lt;&gt;8,"Tidak valid","OK"))))))</f>
        <v>-</v>
      </c>
      <c r="AH99" s="30" t="str">
        <f>IF('Personal MTs'!AH99="","-",IF('Personal MTs'!AH99&gt;2,"Tidak valid",IF('Personal MTs'!AH99&lt;1,"Tidak valid","OK")))</f>
        <v>-</v>
      </c>
      <c r="AI99" s="30" t="str">
        <f>IF('Personal MTs'!AI99="","-",IF('Personal MTs'!AI99&gt;5,"Tidak valid",IF('Personal MTs'!AI99&lt;1,"Tidak valid","OK")))</f>
        <v>-</v>
      </c>
      <c r="AJ99" s="30" t="str">
        <f>IF('Personal MTs'!AH99="",IF('Personal MTs'!AJ99="","-","Kolom AA Wajib Diisi"),IF('Personal MTs'!AH99=1,IF('Personal MTs'!AJ99="","Wajib Diisi",IF(VALUE('Personal MTs'!AJ99)&gt;0,IF(VALUE('Personal MTs'!AJ99)&lt;34,"OK","Tidak valid"))),IF('Personal MTs'!AH99&gt;1,IF('Personal MTs'!AJ99="","OK","Harap dikosongkan"))))</f>
        <v>-</v>
      </c>
      <c r="AK99" s="30" t="str">
        <f>IF('Personal MTs'!AH99&amp;'Personal MTs'!AJ99&amp;'Personal MTs'!AK99="","-",IF(VALUE('Personal MTs'!AH99&amp;'Personal MTs'!AJ99&amp;'Personal MTs'!AK99)=2,"OK",IF('Personal MTs'!AJ99="",IF(VALUE('Personal MTs'!AK99)&gt;0,"Harap dikosongkan","-"),IF('Personal MTs'!AJ99&lt;&gt;"",IF(VALUE('Personal MTs'!AK99)&gt;0,IF(VALUE('Personal MTs'!AK99)&gt;50,"Cek lagi","OK"),"Wajib Diisi")))))</f>
        <v>-</v>
      </c>
      <c r="AL99" s="30" t="str">
        <f>IF('Personal MTs'!AH99="",IF('Personal MTs'!AL99="","-","Kolom Z Wajib Diisi"),IF('Personal MTs'!AH99=2,IF('Personal MTs'!AL99="","Wajib Diisi",IF(VALUE('Personal MTs'!AL99)&gt;0,IF(VALUE('Personal MTs'!AL99)&lt;9,"OK","Tidak valid"))),IF('Personal MTs'!AH99=1,IF('Personal MTs'!AL99="","OK","Harap dikosongkan"))))</f>
        <v>-</v>
      </c>
      <c r="AM99" s="30" t="str">
        <f>IF('Personal MTs'!AM99="","-",IF('Personal MTs'!AM99&gt;8,"Tidak valid","OK"))</f>
        <v>-</v>
      </c>
      <c r="AN99" s="30" t="str">
        <f>IF('Personal MTs'!AM99="",IF('Personal MTs'!AN99="","-",IF('Personal MTs'!AN99&lt;&gt;"","Kolom AC Wajib Diisi","OK")),IF('Personal MTs'!AM99&lt;&gt;"",IF('Personal MTs'!AN99="","Wajib Diisi",IF(VALUE('Personal MTs'!AN99)&gt;24,"Cek lagi","OK"))))</f>
        <v>-</v>
      </c>
      <c r="AO99" s="30" t="str">
        <f>IF('Personal MTs'!AO99="","-",IF('Personal MTs'!AO99&gt;8,"Tidak valid","OK"))</f>
        <v>-</v>
      </c>
      <c r="AP99" s="53" t="str">
        <f>IF('Personal MTs'!AO99="",IF('Personal MTs'!AP99="","-","Harap dikosongkan"),IF('Personal MTs'!AO99&lt;&gt;"",IF('Personal MTs'!AP99="","Wajib Diisi",IF(LEN('Personal MTs'!AP99)&lt;&gt;8,"Tidak valid","OK"))))</f>
        <v>-</v>
      </c>
      <c r="AQ99" s="30" t="str">
        <f>IF('Personal MTs'!AO99="",IF('Personal MTs'!AQ99="","-","Kolom AG Wajib Diisi"),IF('Personal MTs'!AO99&lt;9,IF('Personal MTs'!AQ99="","Wajib Diisi",IF(VALUE('Personal MTs'!AQ99)&lt;34,IF(VALUE('Personal MTs'!AQ99)&gt;0,"OK","Tidak valid")))))</f>
        <v>-</v>
      </c>
      <c r="AR99" s="30" t="str">
        <f>IF('Personal MTs'!AO99="",IF('Personal MTs'!AR99="","-",IF('Personal MTs'!AR99&lt;&gt;"","Kolom AG Wajib Diisi","OK")),IF('Personal MTs'!AO99&lt;&gt;"",IF('Personal MTs'!AR99="","Wajib Diisi",IF(VALUE('Personal MTs'!AR99)&gt;50,"Cek lagi","OK"))))</f>
        <v>-</v>
      </c>
      <c r="AS99" s="30" t="str">
        <f>IF('Personal MTs'!AS99="","-",IF('Personal MTs'!AS99&gt;1,"Tidak valid",IF('Personal MTs'!AS99&lt;0,"Tidak valid","OK")))</f>
        <v>-</v>
      </c>
      <c r="AT99" s="30" t="str">
        <f>IF('Personal MTs'!AS99="",IF('Personal MTs'!AT99&lt;&gt;"","Harap dikosongkan","-"),IF('Personal MTs'!AS99=0,IF('Personal MTs'!AT99&lt;&gt;"","Harap dikosongkan","OK"),IF('Personal MTs'!AT99="","Wajib Diisi",IF('Personal MTs'!AT99&gt;3,"Tidak valid",IF('Personal MTs'!AT99&lt;1,"Tidak valid","OK")))))</f>
        <v>-</v>
      </c>
      <c r="AU99" s="30" t="str">
        <f>IF('Personal MTs'!AS99="",IF('Personal MTs'!AU99&lt;&gt;"","Harap dikosongkan","-"),IF('Personal MTs'!AT99&lt;&gt;1,IF('Personal MTs'!AU99="","OK","Harap dikosongkan"),IF('Personal MTs'!AU99="","Wajib Diisi",IF('Personal MTs'!AU99&gt;2016,"Cek lagi",IF('Personal MTs'!AU99&lt;2005,"Cek lagi","OK")))))</f>
        <v>-</v>
      </c>
      <c r="AV99" s="30" t="str">
        <f>IF('Personal MTs'!AS99="",IF('Personal MTs'!AV99&lt;&gt;"","Harap dikosongkan","-"),IF('Personal MTs'!AT99&lt;&gt;1,IF('Personal MTs'!AV99="","OK","Harap dikosongkan"),IF('Personal MTs'!AV99="","Wajib Diisi",IF(VALUE('Personal MTs'!AV99)&gt;33,"Tidak valid",IF(VALUE('Personal MTs'!AV99)&lt;1,"Tidak valid","OK")))))</f>
        <v>-</v>
      </c>
      <c r="AW99" s="30" t="str">
        <f>IF('Personal MTs'!AS99="",IF('Personal MTs'!AW99="","-","Harap dikosongkan"),IF('Personal MTs'!AS99=0,IF('Personal MTs'!AW99="","OK","Harap dikosongkan"),IF('Personal MTs'!AT99="",IF('Personal MTs'!AW99="","-","Harap dikosongkan"),IF('Personal MTs'!AT99&lt;&gt;1,IF('Personal MTs'!AW99="","OK","Harap dikosongkan"),IF('Personal MTs'!AW99="","OK",IF(LEN('Personal MTs'!AW99)&lt;12,"Tidak valid",IF(LEN('Personal MTs'!AW99)&gt;14,"Tidak valid","OK")))))))</f>
        <v>-</v>
      </c>
      <c r="AX99" s="31" t="str">
        <f>IF('Personal MTs'!AS99="",IF('Personal MTs'!AX99="","-","Harap dikosongkan"),IF('Personal MTs'!AS99=0,IF('Personal MTs'!AX99="","OK","Harap dikosongkan"),IF('Personal MTs'!AT99="",IF('Personal MTs'!AX99="","-","Harap dikosongkan"),IF('Personal MTs'!AT99&lt;&gt;1,IF('Personal MTs'!AX99="","OK","Harap dikosongkan"),IF('Personal MTs'!AW99="",IF('Personal MTs'!AX99="","OK","Harap dikosongkan"),IF('Personal MTs'!AX99="","Wajib diisi",IF(LEN('Personal MTs'!AX99)&lt;5,"Cek lagi","OK")))))))</f>
        <v>-</v>
      </c>
      <c r="AY99" s="31" t="str">
        <f>IF('Personal MTs'!AS99="",IF('Personal MTs'!AY99="","-","Harap dikosongkan"),IF('Personal MTs'!AS99=0,IF('Personal MTs'!AY99="","OK","Harap dikosongkan"),IF('Personal MTs'!AT99="",IF('Personal MTs'!AY99="","-","Harap dikosongkan"),IF('Personal MTs'!AT99&lt;&gt;1,IF('Personal MTs'!AY99="","OK","Harap dikosongkan"),IF('Personal MTs'!AW99="",IF('Personal MTs'!AY99="","OK","Harap dikosongkan"),IF('Personal MTs'!AY99="","Wajib diisi",IF(VALUE(LEFT('Personal MTs'!AY99,2))&gt;31,"Tanggal tidak valid",IF(VALUE(LEFT(RIGHT('Personal MTs'!AY99,7),2))&gt;12,"Bulan tidak valid",IF(VALUE(RIGHT('Personal MTs'!AY99,4))&gt;2016,"Tahun cek lagi",IF(VALUE(RIGHT('Personal MTs'!AY99,4))&lt;2005,"Tahun cek lagi","OK"))))))))))</f>
        <v>-</v>
      </c>
      <c r="AZ99" s="30" t="str">
        <f>IF('Personal MTs'!AS99="",IF('Personal MTs'!AZ99="","-","Harap dikosongkan"),IF('Personal MTs'!AS99=0,IF('Personal MTs'!AZ99="","OK","Harap dikosongkan"),IF('Personal MTs'!AT99="",IF('Personal MTs'!AZ99="","-","Harap dikosongkan"),IF('Personal MTs'!AT99&lt;&gt;1,IF('Personal MTs'!AZ99="","OK","Harap dikosongkan"),IF('Personal MTs'!AW99="",IF('Personal MTs'!AZ99="","OK","Harap dikosongkan"),IF('Personal MTs'!AW99&lt;&gt;"",IF('Personal MTs'!AZ99="","Wajib diisi",IF('Personal MTs'!AZ99&gt;1,"Tidak valid","OK"))))))))</f>
        <v>-</v>
      </c>
      <c r="BA99" s="30" t="str">
        <f>IF('Personal MTs'!AS99="",IF('Personal MTs'!BA99="","-","Harap dikosongkan"),IF('Personal MTs'!AS99=0,IF('Personal MTs'!BA99="","OK","Harap dikosongkan"),IF('Personal MTs'!AT99="",IF('Personal MTs'!BA99="","-","Harap dikosongkan"),IF('Personal MTs'!AT99&lt;&gt;1,IF('Personal MTs'!BA99="","OK","Harap dikosongkan"),IF('Personal MTs'!AZ99=0,IF('Personal MTs'!BA99="","OK","Harap dikosongkan"),IF('Personal MTs'!AZ99=1,IF('Personal MTs'!BA99="","Wajib diisi",IF('Personal MTs'!AZ99="",IF('Personal MTs'!BA99="","-","Harap dikosongkan"),IF('Personal MTs'!AZ99=0,IF('Personal MTs'!BA99="","OK","Harap dikosongkan"),IF('Personal MTs'!BA99="","Wajib diisi",IF('Personal MTs'!BA99&gt;2016,"Tidak valid",IF('Personal MTs'!BA99&lt;2005,"Tidak valid",IF('Personal MTs'!BA99&gt;'Personal MTs'!BA99,"Cek lagi","OK")))))))))))))</f>
        <v>-</v>
      </c>
      <c r="BB99" s="30" t="str">
        <f>IF('Personal MTs'!AS99="",IF('Personal MTs'!BB99="","-","Harap dikosongkan"),IF('Personal MTs'!AS99=0,IF('Personal MTs'!BB99="","OK","Harap dikosongkan"),IF('Personal MTs'!AT99="",IF('Personal MTs'!BB99="","-","Harap dikosongkan"),IF('Personal MTs'!AT99&lt;&gt;1,IF('Personal MTs'!BB99="","OK","Harap dikosongkan"),IF('Personal MTs'!AZ99=0,IF('Personal MTs'!BB99="","OK","Harap dikosongkan"),IF('Personal MTs'!AZ99=1,IF('Personal MTs'!BB99="","Wajib diisi",IF('Personal MTs'!AZ99="",IF('Personal MTs'!BB99="","-","Harap dikosongkan"),IF('Personal MTs'!AZ99=0,IF('Personal MTs'!BB99="","OK","Harap dikosongkan"),IF('Personal MTs'!BB99="","Wajib diisi",IF('Personal MTs'!BB99&gt;20000000,"Cek lagi",IF('Personal MTs'!BB99&lt;100000,"Cek lagi","OK"))))))))))))</f>
        <v>-</v>
      </c>
      <c r="BC99" s="30" t="str">
        <f>IF('Personal MTs'!BC99="","-",IF('Personal MTs'!BC99&gt;1,"Tidak valid","OK"))</f>
        <v>-</v>
      </c>
      <c r="BD99" s="30" t="str">
        <f>IF('Personal MTs'!BC99="",IF('Personal MTs'!BD99="","-","Harap dikosongkan"),IF('Personal MTs'!BC99=0,IF('Personal MTs'!BD99="","OK","Harap dikosongkan"),IF('Personal MTs'!BD99="","Wajib Diisi",IF('Personal MTs'!BD99&gt;2016,"Tidak valid",IF('Personal MTs'!BD99&lt;2005,"Tidak valid","OK")))))</f>
        <v>-</v>
      </c>
      <c r="BE99" s="30" t="str">
        <f>IF('Personal MTs'!BC99="",IF('Personal MTs'!BE99="","-","Harap dikosongkan"),IF('Personal MTs'!BC99=0,IF('Personal MTs'!BE99="","OK","Harap dikosongkan"),IF('Personal MTs'!BE99="","Wajib Diisi",IF('Personal MTs'!BE99&gt;2000000,"Cek lagi",IF('Personal MTs'!BE99&lt;50000,"Cek lagi","OK")))))</f>
        <v>-</v>
      </c>
      <c r="BF99" s="30" t="str">
        <f>IF('Personal MTs'!BF99="","-",IF('Personal MTs'!BF99&gt;1,"Tidak valid","OK"))</f>
        <v>-</v>
      </c>
      <c r="BG99" s="30" t="str">
        <f>IF('Personal MTs'!BF99="",IF('Personal MTs'!BG99&lt;&gt;"","Harap dikosongkan","-"),IF('Personal MTs'!BF99=0,IF('Personal MTs'!BG99&lt;&gt;"","Harap dikosongkan","OK"),IF('Personal MTs'!BG99="","Wajib Diisi",IF('Personal MTs'!BG99&gt;4,"Tidak valid",IF('Personal MTs'!BG99&lt;1,"Tidak valid","OK")))))</f>
        <v>-</v>
      </c>
      <c r="BH99" s="30" t="str">
        <f>IF('Personal MTs'!BF99="",IF('Personal MTs'!BH99&lt;&gt;"","Harap dikosongkan","-"),IF('Personal MTs'!BF99=0,IF('Personal MTs'!BH99&lt;&gt;"","Harap dikosongkan","OK"),IF('Personal MTs'!BH99="","Wajib Diisi",IF('Personal MTs'!BH99&gt;4,"Tidak valid",IF('Personal MTs'!BH99&lt;1,"Tidak valid","OK")))))</f>
        <v>-</v>
      </c>
      <c r="BI99" s="30" t="str">
        <f>IF('Personal MTs'!BF99="",IF('Personal MTs'!BI99&lt;&gt;"","Harap dikosongkan","-"),IF('Personal MTs'!BF99=0,IF('Personal MTs'!BI99&lt;&gt;"","Harap dikosongkan","OK"),IF('Personal MTs'!BI99="","Wajib Diisi",IF('Personal MTs'!BI99&gt;2015,"Tidak valid",IF('Personal MTs'!BI99&lt;1980,"Tidak valid","OK")))))</f>
        <v>-</v>
      </c>
      <c r="BJ99" s="30" t="str">
        <f>IF('Personal MTs'!BJ99="","-",IF('Personal MTs'!BJ99&gt;1,"Tidak valid","OK"))</f>
        <v>-</v>
      </c>
      <c r="BK99" s="30" t="str">
        <f>IF('Personal MTs'!BJ99="",IF('Personal MTs'!BK99&lt;&gt;"","Kolom BJ harus diisi","-"),IF('Personal MTs'!BJ99=0,IF('Personal MTs'!BK99&lt;&gt;"","Harap dikosongkan","OK"),IF('Personal MTs'!BK99="","Wajib Diisi",IF('Personal MTs'!BK99&gt;2016,"Tidak valid",IF('Personal MTs'!BK99&lt;1980,"Tidak valid","OK")))))</f>
        <v>-</v>
      </c>
      <c r="BL99" s="30" t="str">
        <f>IF('Personal MTs'!BL99="","-",IF('Personal MTs'!BL99&gt;1,"Tidak valid","OK"))</f>
        <v>-</v>
      </c>
      <c r="BM99" s="30" t="str">
        <f>IF('Personal MTs'!BL99="",IF('Personal MTs'!BM99&lt;&gt;"","Kolom BL harus diisi","-"),IF('Personal MTs'!BL99=0,IF('Personal MTs'!BM99&lt;&gt;"","Harap dikosongkan","OK"),IF('Personal MTs'!BM99="","Wajib Diisi",IF('Personal MTs'!BM99&gt;2016,"Tidak valid",IF('Personal MTs'!BM99&lt;1980,"Tidak valid","OK")))))</f>
        <v>-</v>
      </c>
      <c r="BN99" s="30" t="str">
        <f>IF('Personal MTs'!BN99="","-",IF('Personal MTs'!BN99&gt;1,"Tidak valid","OK"))</f>
        <v>-</v>
      </c>
      <c r="BO99" s="30" t="str">
        <f>IF('Personal MTs'!BN99="",IF('Personal MTs'!BO99&lt;&gt;"","Kolom BN harus diisi","-"),IF('Personal MTs'!BN99=0,IF('Personal MTs'!BO99&lt;&gt;"","Harap dikosongkan","OK"),IF('Personal MTs'!BO99="","Wajib Diisi",IF('Personal MTs'!BO99&gt;2016,"Tidak valid",IF('Personal MTs'!BO99&lt;1980,"Tidak valid","OK")))))</f>
        <v>-</v>
      </c>
      <c r="BP99" s="30" t="str">
        <f>IF('Personal MTs'!BP99="","-",IF('Personal MTs'!BP99&gt;1,"Tidak valid","OK"))</f>
        <v>-</v>
      </c>
      <c r="BQ99" s="30" t="str">
        <f>IF('Personal MTs'!BP99="",IF('Personal MTs'!BQ99&lt;&gt;"","Kolom BP harus diisi","-"),IF('Personal MTs'!BP99=0,IF('Personal MTs'!BQ99&lt;&gt;"","Harap dikosongkan","OK"),IF('Personal MTs'!BQ99="","Wajib Diisi",IF('Personal MTs'!BQ99&gt;2016,"Tidak valid",IF('Personal MTs'!BQ99&lt;1980,"Tidak valid","OK")))))</f>
        <v>-</v>
      </c>
      <c r="BR99" s="30" t="str">
        <f>IF('Personal MTs'!BR99="","-",IF('Personal MTs'!BR99&gt;1,"Tidak valid","OK"))</f>
        <v>-</v>
      </c>
      <c r="BS99" s="30" t="str">
        <f>IF('Personal MTs'!BR99="",IF('Personal MTs'!BS99&lt;&gt;"","Kolom BR harus diisi","-"),IF('Personal MTs'!BR99=0,IF('Personal MTs'!BS99&lt;&gt;"","Harap dikosongkan","OK"),IF('Personal MTs'!BS99="","Wajib Diisi",IF('Personal MTs'!BS99&gt;2016,"Tidak valid",IF('Personal MTs'!BS99&lt;1980,"Tidak valid","OK")))))</f>
        <v>-</v>
      </c>
      <c r="BT99" s="30" t="str">
        <f>IF('Personal MTs'!BT99="","-",IF(LEN('Personal MTs'!BT99)&lt;5,"Cek lagi","OK"))</f>
        <v>-</v>
      </c>
      <c r="BU99" s="30" t="str">
        <f>IF('Personal MTs'!BU99="","-",IF(LEN('Personal MTs'!BU99)&lt;4,"Cek lagi","OK"))</f>
        <v>-</v>
      </c>
      <c r="BV99" s="30" t="str">
        <f>IF('Personal MTs'!BV99="","-",IF(LEN('Personal MTs'!BV99)&lt;4,"Cek lagi","OK"))</f>
        <v>-</v>
      </c>
      <c r="BW99" s="30" t="str">
        <f>IF('Personal MTs'!BW99="","-",IF(LEN('Personal MTs'!BW99)&lt;4,"Cek lagi","OK"))</f>
        <v>-</v>
      </c>
      <c r="BX99" s="30" t="str">
        <f>IF('Personal MTs'!BX99="","-",IF(LEN('Personal MTs'!BX99)&lt;4,"Cek lagi","OK"))</f>
        <v>-</v>
      </c>
      <c r="BY99" s="30" t="str">
        <f>IF('Personal MTs'!BY99="","-",IF(LEN('Personal MTs'!BY99)&lt;&gt;5,"Tidak valid","OK"))</f>
        <v>-</v>
      </c>
      <c r="BZ99" s="30" t="str">
        <f>IF('Personal MTs'!BZ99="","-",IF('Personal MTs'!BZ99&gt;5,"Tidak valid",IF('Personal MTs'!BZ99&lt;1,"Tidak valid","OK")))</f>
        <v>-</v>
      </c>
      <c r="CA99" s="30" t="str">
        <f>IF('Personal MTs'!CA99="","-",IF('Personal MTs'!CA99&gt;8,"Tidak valid",IF('Personal MTs'!CA99&lt;1,"Tidak valid","OK")))</f>
        <v>-</v>
      </c>
      <c r="CB99" s="30" t="str">
        <f>IF('Personal MTs'!CB99="","-",IF(LEN('Personal MTs'!CB99)&lt;9,"Cek lagi",IF(LEN('Personal MTs'!CB99)&gt;14,"Cek lagi","OK")))</f>
        <v>-</v>
      </c>
      <c r="CC99" s="103" t="str">
        <f>IF('Personal MTs'!CC99="","-",IF('Personal MTs'!CC99&gt;6,"Tidak valid",IF('Personal MTs'!CC99&lt;1,"Tidak valid","OK")))</f>
        <v>-</v>
      </c>
      <c r="CD99" s="103" t="str">
        <f>IF('Personal MTs'!CD99="","-",IF('Personal MTs'!CD99&gt;6,"Tidak valid",IF('Personal MTs'!CD99&lt;1,"Tidak valid","OK")))</f>
        <v>-</v>
      </c>
      <c r="CE99" s="103" t="str">
        <f>IF('Personal MTs'!S99="","-",IF('Personal MTs'!S99&lt;6,IF('Personal MTs'!CE99="","OK","Cek lagi Kolom S"),IF(AND('Personal MTs'!S99&lt;6,'Personal MTs'!CE99&lt;&gt;""),"Harap Dikosongkan",IF(AND('Personal MTs'!S99&lt;6,'Personal MTs'!CE99=""),"-",IF(AND('Personal MTs'!S99&gt;5,'Personal MTs'!CE99=""),"Wajib Diisi",IF(OR(AND('Personal MTs'!S99&gt;5,'Personal MTs'!CE99&lt;"01"),AND('Personal MTs'!S99&gt;5,'Personal MTs'!CE99&gt;"18")),"Tidak Valid","OK"))))))</f>
        <v>-</v>
      </c>
      <c r="CF99" s="103" t="str">
        <f>IF('Personal MTs'!S99="","-",IF('Personal MTs'!S99&lt;6,IF('Personal MTs'!CF99="","OK","Cek lagi Kolom S"),IF(AND('Personal MTs'!S99&lt;6,'Personal MTs'!CF99&lt;&gt;""),"Harap Dikosongkan",IF(AND('Personal MTs'!S99&lt;6,'Personal MTs'!CF99=""),"-",IF(AND('Personal MTs'!S99&gt;5,'Personal MTs'!CF99=""),"Wajib Diisi","OK")))))</f>
        <v>-</v>
      </c>
      <c r="CG99" s="103" t="str">
        <f>IF('Personal MTs'!S99="","-",IF('Personal MTs'!S99&lt;6,IF('Personal MTs'!CG99="","OK","Cek lagi Kolom S"),IF(AND('Personal MTs'!S99&lt;6,'Personal MTs'!CG99&lt;&gt;""),"Harap Dikosongkan",IF(AND('Personal MTs'!S99&lt;6,'Personal MTs'!CG99=""),"-",IF(AND('Personal MTs'!S99&gt;5,'Personal MTs'!CG99=""),"Wajib Diisi",IF(OR(AND('Personal MTs'!S99&gt;5,'Personal MTs'!CG99&lt;1980),AND('Personal MTs'!S99&gt;5,'Personal MTs'!CG99&gt;2016)),"Cek lagi","OK"))))))</f>
        <v>-</v>
      </c>
      <c r="CH99" s="103" t="str">
        <f>IF('Personal MTs'!S99="","-",IF('Personal MTs'!S99&lt;8,IF('Personal MTs'!CH99="","OK","Cek lagi Kolom S"),IF(AND('Personal MTs'!S99&lt;8,'Personal MTs'!CH99&lt;&gt;""),"Harap Dikosongkan",IF(AND('Personal MTs'!S99&lt;8,'Personal MTs'!CH99=""),"-",IF(AND('Personal MTs'!S99&gt;7,'Personal MTs'!CH99=""),"Wajib Diisi",IF(OR(AND('Personal MTs'!S99&gt;7,'Personal MTs'!CH99&lt;"01"),AND('Personal MTs'!S99&gt;7,'Personal MTs'!CH99&gt;"18")),"Tidak Valid","OK"))))))</f>
        <v>-</v>
      </c>
      <c r="CI99" s="103" t="str">
        <f>IF('Personal MTs'!S99="","-",IF('Personal MTs'!S99&lt;8,IF('Personal MTs'!CI99="","OK","Cek lagi Kolom S"),IF(AND('Personal MTs'!S99&lt;8,'Personal MTs'!CI99&lt;&gt;""),"Harap Dikosongkan",IF(AND('Personal MTs'!S99&lt;8,'Personal MTs'!CI99=""),"-",IF(AND('Personal MTs'!S99&gt;7,'Personal MTs'!CI99=""),"Wajib Diisi","OK")))))</f>
        <v>-</v>
      </c>
      <c r="CJ99" s="103" t="str">
        <f>IF('Personal MTs'!S99="","-",IF('Personal MTs'!S99&lt;8,IF('Personal MTs'!CJ99="","OK","Cek lagi Kolom S"),IF(AND('Personal MTs'!S99&lt;8,'Personal MTs'!CJ99&lt;&gt;""),"Harap Dikosongkan",IF(AND('Personal MTs'!S99&lt;8,'Personal MTs'!CJ99=""),"-",IF(AND('Personal MTs'!S99&gt;7,'Personal MTs'!CJ99=""),"Wajib Diisi",IF(OR(AND('Personal MTs'!S99&gt;7,'Personal MTs'!CJ99&lt;1980),AND('Personal MTs'!S99&gt;7,'Personal MTs'!CJ99&gt;2016)),"Cek lagi","OK"))))))</f>
        <v>-</v>
      </c>
      <c r="CK99" s="103" t="str">
        <f>IF('Personal MTs'!S99="","-",IF('Personal MTs'!S99&lt;9,IF('Personal MTs'!CK99="","OK","Cek lagi Kolom S"),IF(AND('Personal MTs'!S99&lt;9,'Personal MTs'!CK99&lt;&gt;""),"Harap Dikosongkan",IF(AND('Personal MTs'!S99&lt;9,'Personal MTs'!CK99=""),"-",IF(AND('Personal MTs'!S99&gt;8,'Personal MTs'!CK99=""),"Wajib Diisi",IF(OR(AND('Personal MTs'!S99&gt;8,'Personal MTs'!CK99&lt;"01"),AND('Personal MTs'!S99&gt;8,'Personal MTs'!CK99&gt;"18")),"Tidak Valid","OK"))))))</f>
        <v>-</v>
      </c>
      <c r="CL99" s="103" t="str">
        <f>IF('Personal MTs'!S99="","-",IF('Personal MTs'!S99&lt;9,IF('Personal MTs'!CL99="","OK","Cek lagi Kolom S"),IF(AND('Personal MTs'!S99&lt;9,'Personal MTs'!CL99&lt;&gt;""),"Harap Dikosongkan",IF(AND('Personal MTs'!S99&lt;9,'Personal MTs'!CL99=""),"-",IF(AND('Personal MTs'!S99&gt;8,'Personal MTs'!CL99=""),"Wajib Diisi","OK")))))</f>
        <v>-</v>
      </c>
      <c r="CM99" s="103" t="str">
        <f>IF('Personal MTs'!S99="","-",IF('Personal MTs'!S99&lt;9,IF('Personal MTs'!CM99="","OK","Cek lagi Kolom S"),IF(AND('Personal MTs'!S99&lt;9,'Personal MTs'!CM99&lt;&gt;""),"Harap Dikosongkan",IF(AND('Personal MTs'!S99&lt;9,'Personal MTs'!CM99=""),"-",IF(AND('Personal MTs'!S99&gt;8,'Personal MTs'!CM99=""),"Wajib Diisi",IF(OR(AND('Personal MTs'!S99&gt;8,'Personal MTs'!CM99&lt;1980),AND('Personal MTs'!S99&gt;8,'Personal MTs'!CM99&gt;2016)),"Cek lagi","OK"))))))</f>
        <v>-</v>
      </c>
      <c r="CN99" s="103" t="str">
        <f>IF(AND('Personal MTs'!AH99=1,'Personal MTs'!U99=2,'Personal MTs'!AC99=1),IF(AND('Personal MTs'!AH99=1,'Personal MTs'!U99=2,'Personal MTs'!AC99=1,'Personal MTs'!CN99=""),"Wajib Diisi",IF(AND('Personal MTs'!AH99=1,'Personal MTs'!U99=2,'Personal MTs'!AC99=1,'Personal MTs'!CN99&lt;&gt;""),"OK","-")),IF('Personal MTs'!CN99&lt;&gt;"","Harap Dikosongkan","-"))</f>
        <v>-</v>
      </c>
      <c r="CO99" s="103" t="str">
        <f>IF(AND('Personal MTs'!AH99=1,'Personal MTs'!U99=2,'Personal MTs'!AC99=1),IF('Personal MTs'!CO99="","Wajib Diisi",IF(VALUE(RIGHT('Personal MTs'!CO99,4))&gt;2016,"Tahun cek lagi",IF(VALUE(RIGHT('Personal MTs'!CO99,4))&lt;1961,"Tahun cek lagi","OK"))),IF('Personal MTs'!CO99&lt;&gt;"","Harap dikosongkan","-"))</f>
        <v>-</v>
      </c>
      <c r="CP99" s="103" t="str">
        <f>IF(AND('Personal MTs'!AH99=1,'Personal MTs'!U99=2,'Personal MTs'!AC99=1,'Personal MTs'!V99=1),IF(AND('Personal MTs'!AH99=1,'Personal MTs'!U99=2,'Personal MTs'!AC99=1,'Personal MTs'!CP99="",,'Personal MTs'!V99=1),"Wajib Diisi",IF(AND('Personal MTs'!AH99=1,'Personal MTs'!U99=2,'Personal MTs'!AC99=1,'Personal MTs'!CP99&lt;&gt;"",'Personal MTs'!V99=1),"OK","-")),IF('Personal MTs'!CP99&lt;&gt;"","Harap Dikosongkan","-"))</f>
        <v>-</v>
      </c>
      <c r="CQ99" s="103" t="str">
        <f>IF(AND('Personal MTs'!AH99=1,'Personal MTs'!U99=2,'Personal MTs'!AC99=1,'Personal MTs'!V99=1),IF('Personal MTs'!CQ99="","Wajib Diisi",IF(VALUE(RIGHT('Personal MTs'!CQ99,4))&gt;2016,"Tahun cek lagi",IF(VALUE(RIGHT('Personal MTs'!CQ99,4))&lt;2006,"Tahun cek lagi","OK"))),IF('Personal MTs'!CQ99&lt;&gt;"","Harap dikosongkan","-"))</f>
        <v>-</v>
      </c>
      <c r="CR99" s="103" t="str">
        <f>IF(AND('Personal MTs'!AS99="",'Personal MTs'!CR99=""),"-",IF(AND('Personal MTs'!AS99=0,'Personal MTs'!CR99=""),"OK",IF(AND('Personal MTs'!AS99=1,'Personal MTs'!CR99=""),"Wajib Diisi",IF('Personal MTs'!AS99="",IF('Personal MTs'!CR99&lt;&gt;"","Harap dikosongkan","-"),IF('Personal MTs'!AS99&gt;1,IF('Personal MTs'!CR99="","-","Harap dikosongkan"),IF('Personal MTs'!CR99="","-",IF(LEN('Personal MTs'!CR99)&gt;54,"Tidak valid",IF(LEN('Personal MTs'!CR99)&lt;2,"Tidak valid",IF(VALUE('Personal MTs'!CR99)&lt;0,"Cek lagi","OK")))))))))</f>
        <v>-</v>
      </c>
      <c r="CS99" s="103" t="str">
        <f>IF(AND('Personal MTs'!AS99="",'Personal MTs'!CS99=""),"-",IF(AND('Personal MTs'!AS99=0,'Personal MTs'!CS99=""),"OK",IF(AND('Personal MTs'!AS99=1,'Personal MTs'!CS99=""),"Wajib Diisi",IF(OR('Personal MTs'!AS99="",'Personal MTs'!AS99=0),IF('Personal MTs'!CS99&lt;&gt;"","Harap dikosongkan","-"),IF('Personal MTs'!AS99&gt;1,IF('Personal MTs'!CS99="","-","Harap dikosongkan"),IF('Personal MTs'!CS99="","-",IF(('Personal MTs'!CS99)&gt;6,"Tidak Valid",IF(('Personal MTs'!CS99)&lt;1,"Tidak Valid",IF(VALUE('Personal MTs'!CS99)&lt;0,"Cek lagi","OK")))))))))</f>
        <v>-</v>
      </c>
      <c r="CT99" s="103" t="str">
        <f>IF(AND('Personal MTs'!AS99="",'Personal MTs'!CT99=""),"-",IF(AND('Personal MTs'!AS99=0,'Personal MTs'!CT99=""),"OK",IF(AND('Personal MTs'!AT99=1,'Personal MTs'!CT99=""),"Wajib Diisi",IF(AND('Personal MTs'!AT99&gt;1,'Personal MTs'!CT99=""),"OK",IF(AND('Personal MTs'!AT99&lt;&gt;1,'Personal MTs'!CT99&lt;&gt;""),"Harap Dikosongkan",IF(AND('Personal MTs'!AT99=1,'Personal MTs'!CT99&lt;&gt;""),IF(VALUE(RIGHT('Personal MTs'!CT99,4))&gt;2016,"Tahun cek lagi",IF(VALUE(RIGHT('Personal MTs'!CT99,4))&lt;2006,"Tahun cek lagi","OK")),"-"))))))</f>
        <v>-</v>
      </c>
      <c r="CU99" s="103" t="str">
        <f>IF(AND('Personal MTs'!AS99="",'Personal MTs'!CU99=""),"-",IF(AND('Personal MTs'!AS99=0,'Personal MTs'!CU99=""),"OK",IF(AND('Personal MTs'!AT99=1,'Personal MTs'!CU99=""),"Wajib Diisi",IF(AND('Personal MTs'!AT99&gt;1,'Personal MTs'!CT99=""),"OK",IF(AND('Personal MTs'!AT99&lt;&gt;1,'Personal MTs'!CU99&lt;&gt;""),"Harap Dikosongkan",IF(AND('Personal MTs'!AT99=1,'Personal MTs'!CU99&lt;&gt;""),IF(LEN('Personal MTs'!CU99)&gt;54,"Tidak Valid",IF(LEN('Personal MTs'!CU99)&lt;2,"Tidak Valid","OK")),"-"))))))</f>
        <v>-</v>
      </c>
      <c r="CV99" s="103" t="str">
        <f>IF(AND('Personal MTs'!AS99="",'Personal MTs'!CV99=""),"-",IF(AND('Personal MTs'!AS99=0,'Personal MTs'!CV99=""),"OK",IF(AND('Personal MTs'!AT99=1,'Personal MTs'!CV99=""),"Wajib Diisi",IF(AND('Personal MTs'!AT99&gt;1,'Personal MTs'!CV99=""),"OK",IF(AND('Personal MTs'!AT99&lt;&gt;1,'Personal MTs'!CV99&lt;&gt;""),"Harap Dikosongkan",IF(AND('Personal MTs'!AT99=1,'Personal MTs'!CV99&lt;&gt;""),IF(VALUE(RIGHT('Personal MTs'!CV99,4))&gt;2016,"Tahun cek lagi",IF(VALUE(RIGHT('Personal MTs'!CV99,4))&lt;2006,"Tahun cek lagi","OK")),"-"))))))</f>
        <v>-</v>
      </c>
      <c r="CW99" s="103" t="str">
        <f>IF(AND('Personal MTs'!AS99="",'Personal MTs'!CW99=""),"-",IF(AND('Personal MTs'!AS99=0,'Personal MTs'!CW99=""),"OK",IF(AND('Personal MTs'!AS99=1,'Personal MTs'!CW99=""),"Wajib Diisi",IF(AND('Personal MTs'!AS99&lt;&gt;1,'Personal MTs'!CW99&lt;&gt;""),"Harap Dikosongkan",IF(AND('Personal MTs'!AS99=1,'Personal MTs'!CW99&lt;&gt;""),IF(LEN('Personal MTs'!CW99)&gt;3,"Tidak Valid",IF(LEN('Personal MTs'!CW99)&lt;3,"Tidak Valid","OK")),"-")))))</f>
        <v>-</v>
      </c>
      <c r="CX99" s="103" t="str">
        <f>IF(AND('Personal MTs'!AS99="",'Personal MTs'!CX99=""),"-",IF(AND('Personal MTs'!AS99=0,'Personal MTs'!CX99=""),"OK",IF(AND('Personal MTs'!AS99=1,'Personal MTs'!CX99=""),"Wajib Diisi",IF(AND('Personal MTs'!AS99&lt;&gt;1,'Personal MTs'!CX99&lt;&gt;""),"Harap Dikosongkan",IF(AND('Personal MTs'!AS99=1,'Personal MTs'!CX99&lt;&gt;""),"OK","-")))))</f>
        <v>-</v>
      </c>
    </row>
    <row r="100" spans="1:102" s="23" customFormat="1" ht="15" customHeight="1">
      <c r="A100" s="30" t="str">
        <f>IF('Personal MTs'!A100="","-",IF(LEN('Personal MTs'!A100)&lt;&gt;12,"Tidak valid","OK"))</f>
        <v>-</v>
      </c>
      <c r="B100" s="30" t="str">
        <f>IF('Personal MTs'!B100="","-",IF(LEN('Personal MTs'!B100)&lt;&gt;8,"Tidak valid","OK"))</f>
        <v>-</v>
      </c>
      <c r="C100" s="31" t="str">
        <f>IF('Personal MTs'!C100="","-",IF(LEN('Personal MTs'!C100)&lt;5,"Cek lagi","OK"))</f>
        <v>-</v>
      </c>
      <c r="D100" s="30" t="str">
        <f>IF('Personal MTs'!D100="","-",IF('Personal MTs'!D100="MTsN","OK",IF('Personal MTs'!D100="MTsS","OK","Tidak valid")))</f>
        <v>-</v>
      </c>
      <c r="E100" s="30" t="str">
        <f>IF('Personal MTs'!E100="","-",IF(LEN('Personal MTs'!E100)&lt;5,"Cek lagi","OK"))</f>
        <v>-</v>
      </c>
      <c r="F100" s="30" t="str">
        <f>IF('Personal MTs'!F100="","-",IF(LEN('Personal MTs'!F100)&lt;4,"Cek lagi","OK"))</f>
        <v>-</v>
      </c>
      <c r="G100" s="30" t="str">
        <f>IF('Personal MTs'!G100="","-",IF(LEN('Personal MTs'!G100)&lt;4,"Cek lagi","OK"))</f>
        <v>-</v>
      </c>
      <c r="H100" s="30" t="str">
        <f>IF('Personal MTs'!H100="","-",IF(LEN('Personal MTs'!H100)&lt;4,"Cek lagi","OK"))</f>
        <v>-</v>
      </c>
      <c r="I100" s="30" t="str">
        <f>IF('Personal MTs'!I100="","-",IF(LEN('Personal MTs'!I100)&lt;4,"Cek lagi","OK"))</f>
        <v>-</v>
      </c>
      <c r="J100" s="30" t="str">
        <f>IF('Personal MTs'!J100="","-",IF(LEN('Personal MTs'!J100)&lt;&gt;5,"Tidak valid","OK"))</f>
        <v>-</v>
      </c>
      <c r="K100" s="30" t="str">
        <f>IF('Personal MTs'!K100="","-",IF(LEN('Personal MTs'!K100)&lt;&gt;18,"Tidak valid",IF(VALUE('Personal MTs'!K100)&lt;0,"Cek lagi","OK")))</f>
        <v>-</v>
      </c>
      <c r="L100" s="30" t="str">
        <f>IF('Personal MTs'!L100="","-",IF(LEN('Personal MTs'!L100)&lt;&gt;16,"Tidak valid","OK"))</f>
        <v>-</v>
      </c>
      <c r="M100" s="30" t="str">
        <f>IF('Personal MTs'!M100="","-",IF(LEN('Personal MTs'!M100)&lt;4,"Cek lagi","OK"))</f>
        <v>-</v>
      </c>
      <c r="N100" s="30" t="str">
        <f>IF('Personal MTs'!N100="","-",IF(LEN('Personal MTs'!N100)&lt;16,"Tidak valid","OK"))</f>
        <v>-</v>
      </c>
      <c r="O100" s="30" t="str">
        <f>IF('Personal MTs'!O100="","-",IF(LEN('Personal MTs'!O100)&lt;4,"Cek lagi","OK"))</f>
        <v>-</v>
      </c>
      <c r="P100" s="31" t="str">
        <f>IF('Personal MTs'!P100="","-",IF(VALUE(LEFT('Personal MTs'!P100,2))&gt;31,"Tanggal tidak valid",IF(VALUE(LEFT(RIGHT('Personal MTs'!P100,7),2))&gt;12,"Bulan tidak valid",IF(VALUE(RIGHT('Personal MTs'!P100,4))&gt;2000,"Umur terlalu muda",IF(VALUE(RIGHT('Personal MTs'!P100,4))&lt;1945,"Umur terlalu tua","OK")))))</f>
        <v>-</v>
      </c>
      <c r="Q100" s="30" t="str">
        <f>IF('Personal MTs'!Q100="","-",IF('Personal MTs'!Q100="L","OK",IF('Personal MTs'!Q100="P","OK","Tidak valid")))</f>
        <v>-</v>
      </c>
      <c r="R100" s="30" t="str">
        <f>IF('Personal MTs'!R100="","-",IF(LEN('Personal MTs'!R100)&lt;4,"Cek lagi","OK"))</f>
        <v>-</v>
      </c>
      <c r="S100" s="30" t="str">
        <f>IF('Personal MTs'!S100="","-",IF('Personal MTs'!S100&gt;9,"Tidak valid","OK"))</f>
        <v>-</v>
      </c>
      <c r="T100" s="30" t="str">
        <f>IF('Personal MTs'!S100="","-",IF('Personal MTs'!S100&gt;2,IF('Personal MTs'!T100="","Wajib Diisi",IF(VALUE('Personal MTs'!T100)&gt;18,"Tidak valid","OK")),IF('Personal MTs'!S100&lt;3,IF('Personal MTs'!T100="","OK","Harap dikosongkan"))))</f>
        <v>-</v>
      </c>
      <c r="U100" s="30" t="str">
        <f>IF('Personal MTs'!U100="","-",IF('Personal MTs'!U100&gt;2,"Tidak valid",IF('Personal MTs'!U100&lt;1,"Tidak valid","OK")))</f>
        <v>-</v>
      </c>
      <c r="V100" s="30" t="str">
        <f>IF('Personal MTs'!U100="",IF('Personal MTs'!V100="","-","Tidak valid"),IF('Personal MTs'!U100=2,IF('Personal MTs'!V100="","Wajib Diisi",IF(VALUE('Personal MTs'!V100)&gt;1,"Tidak valid","OK")),IF('Personal MTs'!U100=1,IF('Personal MTs'!V100="","OK","Harap dikosongkan"))))</f>
        <v>-</v>
      </c>
      <c r="W100" s="31" t="str">
        <f>IF('Personal MTs'!U100=1,"OK",IF('Personal MTs'!V100="",IF('Personal MTs'!W100&lt;&gt;"","Harap dikosongkan","-"),IF('Personal MTs'!V100=0,IF('Personal MTs'!W100&lt;&gt;"","Harap dikosongkan","OK"),IF('Personal MTs'!W100="","Wajib Diisi",IF(VALUE(LEFT('Personal MTs'!W100,2))&gt;31,"Tanggal tidak valid",IF(VALUE(LEFT(RIGHT('Personal MTs'!W100,7),2))&gt;12,"Bulan tidak valid",IF(VALUE(RIGHT('Personal MTs'!W100,4))&gt;2016,"Tahun cek lagi",IF(VALUE(RIGHT('Personal MTs'!W100,4))&lt;1990,"Tahun cek lagi","OK"))))))))</f>
        <v>-</v>
      </c>
      <c r="X100" s="30" t="str">
        <f>IF('Personal MTs'!U100="","-",IF('Personal MTs'!U100=1,IF('Personal MTs'!X100="","Wajib Diisi",IF(VALUE(LEFT('Personal MTs'!X100,2))&gt;14,"Tidak valid","OK")),IF('Personal MTs'!U100=2,(IF('Personal MTs'!V100&lt;1,IF('Personal MTs'!X100="","OK","Harap dikosongkan"),IF('Personal MTs'!X100="","Wajib Diisi",IF(VALUE(LEFT('Personal MTs'!X100,2))&gt;14,"Tidak valid","OK")))))))</f>
        <v>-</v>
      </c>
      <c r="Y100" s="31" t="str">
        <f>IF('Personal MTs'!U100="","-",IF('Personal MTs'!U100=2,"OK",IF('Personal MTs'!U100=1,IF('Personal MTs'!Y100="","Wajib Diisi",IF('Personal MTs'!Y100="","-",IF(VALUE(LEFT('Personal MTs'!Y100,2))&gt;31,"Tanggal tidak valid",IF(VALUE(LEFT(RIGHT('Personal MTs'!Y100,7),2))&gt;12,"Bulan tidak valid",IF(VALUE(RIGHT('Personal MTs'!Y100,4))&gt;2016,"Tahun cek lagi",IF(VALUE(RIGHT('Personal MTs'!Y100,4))&lt;1960,"Tahun cek lagi","OK")))))))))</f>
        <v>-</v>
      </c>
      <c r="Z100" s="31" t="str">
        <f>IF('Personal MTs'!Z100="","-",IF(VALUE(LEFT('Personal MTs'!Z100,2))&gt;31,"Tanggal tidak valid",IF(VALUE(LEFT(RIGHT('Personal MTs'!Z100,7),2))&gt;12,"Bulan tidak valid",IF(VALUE(RIGHT('Personal MTs'!Z100,4))&gt;2016,"Tahun cek lagi",IF(VALUE(RIGHT('Personal MTs'!Z100,4))&lt;1960,"Tahun cek lagi","OK")))))</f>
        <v>-</v>
      </c>
      <c r="AA100" s="31" t="str">
        <f>IF('Personal MTs'!AA100="","-",IF(VALUE(LEFT('Personal MTs'!AA100,2))&gt;31,"Tanggal tidak valid",IF(VALUE(LEFT(RIGHT('Personal MTs'!AA100,7),2))&gt;12,"Bulan tidak valid",IF(VALUE(RIGHT('Personal MTs'!AA100,4))&gt;2016,"Tahun cek lagi",IF(VALUE(RIGHT('Personal MTs'!AA100,4))&lt;1960,"Tahun cek lagi","OK")))))</f>
        <v>-</v>
      </c>
      <c r="AB100" s="30" t="str">
        <f>IF('Personal MTs'!AB100="","-",IF('Personal MTs'!AB100&gt;6,"Tidak valid",IF('Personal MTs'!AB100&lt;1,"Tidak valid","OK")))</f>
        <v>-</v>
      </c>
      <c r="AC100" s="30" t="str">
        <f>IF('Personal MTs'!AC100="","-",IF('Personal MTs'!AC100&gt;4,"Tidak valid",IF('Personal MTs'!AC100&lt;1,"Tidak valid","OK")))</f>
        <v>-</v>
      </c>
      <c r="AD100" s="30" t="str">
        <f>IF('Personal MTs'!AD100="","-",IF('Personal MTs'!AD100&gt;20000000,"Cek lagi","OK"))</f>
        <v>-</v>
      </c>
      <c r="AE100" s="30" t="str">
        <f>IF('Personal MTs'!AE100="","-",IF('Personal MTs'!AE100&gt;2,"Tidak valid",IF('Personal MTs'!AE100&lt;1,"Tidak valid","OK")))</f>
        <v>-</v>
      </c>
      <c r="AF100" s="30" t="str">
        <f>IF('Personal MTs'!AE100="",IF('Personal MTs'!AF100="","-","Harap dikosongkan"),IF('Personal MTs'!AE100=1,IF('Personal MTs'!AF100="","OK","Harap dikosongkan"),IF('Personal MTs'!AF100="","Wajib Diisi",IF('Personal MTs'!AF100&gt;8,"Tidak valid",IF('Personal MTs'!AF100&lt;1,"Tidak valid","OK")))))</f>
        <v>-</v>
      </c>
      <c r="AG100" s="53" t="str">
        <f>IF('Personal MTs'!AE100=1,IF('Personal MTs'!AG100="","OK","Harap dikosongkan"),IF('Personal MTs'!AF100="",IF('Personal MTs'!AF100="","-","Harap dikosongkan"),IF('Personal MTs'!AF100="",IF('Personal MTs'!AG100="","OK","Harap dikosongkan"),IF('Personal MTs'!AF100&lt;&gt;"",IF('Personal MTs'!AG100="","Wajib Diisi",IF(LEN('Personal MTs'!AG100)&lt;&gt;8,"Tidak valid","OK"))))))</f>
        <v>-</v>
      </c>
      <c r="AH100" s="30" t="str">
        <f>IF('Personal MTs'!AH100="","-",IF('Personal MTs'!AH100&gt;2,"Tidak valid",IF('Personal MTs'!AH100&lt;1,"Tidak valid","OK")))</f>
        <v>-</v>
      </c>
      <c r="AI100" s="30" t="str">
        <f>IF('Personal MTs'!AI100="","-",IF('Personal MTs'!AI100&gt;5,"Tidak valid",IF('Personal MTs'!AI100&lt;1,"Tidak valid","OK")))</f>
        <v>-</v>
      </c>
      <c r="AJ100" s="30" t="str">
        <f>IF('Personal MTs'!AH100="",IF('Personal MTs'!AJ100="","-","Kolom AA Wajib Diisi"),IF('Personal MTs'!AH100=1,IF('Personal MTs'!AJ100="","Wajib Diisi",IF(VALUE('Personal MTs'!AJ100)&gt;0,IF(VALUE('Personal MTs'!AJ100)&lt;34,"OK","Tidak valid"))),IF('Personal MTs'!AH100&gt;1,IF('Personal MTs'!AJ100="","OK","Harap dikosongkan"))))</f>
        <v>-</v>
      </c>
      <c r="AK100" s="30" t="str">
        <f>IF('Personal MTs'!AH100&amp;'Personal MTs'!AJ100&amp;'Personal MTs'!AK100="","-",IF(VALUE('Personal MTs'!AH100&amp;'Personal MTs'!AJ100&amp;'Personal MTs'!AK100)=2,"OK",IF('Personal MTs'!AJ100="",IF(VALUE('Personal MTs'!AK100)&gt;0,"Harap dikosongkan","-"),IF('Personal MTs'!AJ100&lt;&gt;"",IF(VALUE('Personal MTs'!AK100)&gt;0,IF(VALUE('Personal MTs'!AK100)&gt;50,"Cek lagi","OK"),"Wajib Diisi")))))</f>
        <v>-</v>
      </c>
      <c r="AL100" s="30" t="str">
        <f>IF('Personal MTs'!AH100="",IF('Personal MTs'!AL100="","-","Kolom Z Wajib Diisi"),IF('Personal MTs'!AH100=2,IF('Personal MTs'!AL100="","Wajib Diisi",IF(VALUE('Personal MTs'!AL100)&gt;0,IF(VALUE('Personal MTs'!AL100)&lt;9,"OK","Tidak valid"))),IF('Personal MTs'!AH100=1,IF('Personal MTs'!AL100="","OK","Harap dikosongkan"))))</f>
        <v>-</v>
      </c>
      <c r="AM100" s="30" t="str">
        <f>IF('Personal MTs'!AM100="","-",IF('Personal MTs'!AM100&gt;8,"Tidak valid","OK"))</f>
        <v>-</v>
      </c>
      <c r="AN100" s="30" t="str">
        <f>IF('Personal MTs'!AM100="",IF('Personal MTs'!AN100="","-",IF('Personal MTs'!AN100&lt;&gt;"","Kolom AC Wajib Diisi","OK")),IF('Personal MTs'!AM100&lt;&gt;"",IF('Personal MTs'!AN100="","Wajib Diisi",IF(VALUE('Personal MTs'!AN100)&gt;24,"Cek lagi","OK"))))</f>
        <v>-</v>
      </c>
      <c r="AO100" s="30" t="str">
        <f>IF('Personal MTs'!AO100="","-",IF('Personal MTs'!AO100&gt;8,"Tidak valid","OK"))</f>
        <v>-</v>
      </c>
      <c r="AP100" s="53" t="str">
        <f>IF('Personal MTs'!AO100="",IF('Personal MTs'!AP100="","-","Harap dikosongkan"),IF('Personal MTs'!AO100&lt;&gt;"",IF('Personal MTs'!AP100="","Wajib Diisi",IF(LEN('Personal MTs'!AP100)&lt;&gt;8,"Tidak valid","OK"))))</f>
        <v>-</v>
      </c>
      <c r="AQ100" s="30" t="str">
        <f>IF('Personal MTs'!AO100="",IF('Personal MTs'!AQ100="","-","Kolom AG Wajib Diisi"),IF('Personal MTs'!AO100&lt;9,IF('Personal MTs'!AQ100="","Wajib Diisi",IF(VALUE('Personal MTs'!AQ100)&lt;34,IF(VALUE('Personal MTs'!AQ100)&gt;0,"OK","Tidak valid")))))</f>
        <v>-</v>
      </c>
      <c r="AR100" s="30" t="str">
        <f>IF('Personal MTs'!AO100="",IF('Personal MTs'!AR100="","-",IF('Personal MTs'!AR100&lt;&gt;"","Kolom AG Wajib Diisi","OK")),IF('Personal MTs'!AO100&lt;&gt;"",IF('Personal MTs'!AR100="","Wajib Diisi",IF(VALUE('Personal MTs'!AR100)&gt;50,"Cek lagi","OK"))))</f>
        <v>-</v>
      </c>
      <c r="AS100" s="30" t="str">
        <f>IF('Personal MTs'!AS100="","-",IF('Personal MTs'!AS100&gt;1,"Tidak valid",IF('Personal MTs'!AS100&lt;0,"Tidak valid","OK")))</f>
        <v>-</v>
      </c>
      <c r="AT100" s="30" t="str">
        <f>IF('Personal MTs'!AS100="",IF('Personal MTs'!AT100&lt;&gt;"","Harap dikosongkan","-"),IF('Personal MTs'!AS100=0,IF('Personal MTs'!AT100&lt;&gt;"","Harap dikosongkan","OK"),IF('Personal MTs'!AT100="","Wajib Diisi",IF('Personal MTs'!AT100&gt;3,"Tidak valid",IF('Personal MTs'!AT100&lt;1,"Tidak valid","OK")))))</f>
        <v>-</v>
      </c>
      <c r="AU100" s="30" t="str">
        <f>IF('Personal MTs'!AS100="",IF('Personal MTs'!AU100&lt;&gt;"","Harap dikosongkan","-"),IF('Personal MTs'!AT100&lt;&gt;1,IF('Personal MTs'!AU100="","OK","Harap dikosongkan"),IF('Personal MTs'!AU100="","Wajib Diisi",IF('Personal MTs'!AU100&gt;2016,"Cek lagi",IF('Personal MTs'!AU100&lt;2005,"Cek lagi","OK")))))</f>
        <v>-</v>
      </c>
      <c r="AV100" s="30" t="str">
        <f>IF('Personal MTs'!AS100="",IF('Personal MTs'!AV100&lt;&gt;"","Harap dikosongkan","-"),IF('Personal MTs'!AT100&lt;&gt;1,IF('Personal MTs'!AV100="","OK","Harap dikosongkan"),IF('Personal MTs'!AV100="","Wajib Diisi",IF(VALUE('Personal MTs'!AV100)&gt;33,"Tidak valid",IF(VALUE('Personal MTs'!AV100)&lt;1,"Tidak valid","OK")))))</f>
        <v>-</v>
      </c>
      <c r="AW100" s="30" t="str">
        <f>IF('Personal MTs'!AS100="",IF('Personal MTs'!AW100="","-","Harap dikosongkan"),IF('Personal MTs'!AS100=0,IF('Personal MTs'!AW100="","OK","Harap dikosongkan"),IF('Personal MTs'!AT100="",IF('Personal MTs'!AW100="","-","Harap dikosongkan"),IF('Personal MTs'!AT100&lt;&gt;1,IF('Personal MTs'!AW100="","OK","Harap dikosongkan"),IF('Personal MTs'!AW100="","OK",IF(LEN('Personal MTs'!AW100)&lt;12,"Tidak valid",IF(LEN('Personal MTs'!AW100)&gt;14,"Tidak valid","OK")))))))</f>
        <v>-</v>
      </c>
      <c r="AX100" s="31" t="str">
        <f>IF('Personal MTs'!AS100="",IF('Personal MTs'!AX100="","-","Harap dikosongkan"),IF('Personal MTs'!AS100=0,IF('Personal MTs'!AX100="","OK","Harap dikosongkan"),IF('Personal MTs'!AT100="",IF('Personal MTs'!AX100="","-","Harap dikosongkan"),IF('Personal MTs'!AT100&lt;&gt;1,IF('Personal MTs'!AX100="","OK","Harap dikosongkan"),IF('Personal MTs'!AW100="",IF('Personal MTs'!AX100="","OK","Harap dikosongkan"),IF('Personal MTs'!AX100="","Wajib diisi",IF(LEN('Personal MTs'!AX100)&lt;5,"Cek lagi","OK")))))))</f>
        <v>-</v>
      </c>
      <c r="AY100" s="31" t="str">
        <f>IF('Personal MTs'!AS100="",IF('Personal MTs'!AY100="","-","Harap dikosongkan"),IF('Personal MTs'!AS100=0,IF('Personal MTs'!AY100="","OK","Harap dikosongkan"),IF('Personal MTs'!AT100="",IF('Personal MTs'!AY100="","-","Harap dikosongkan"),IF('Personal MTs'!AT100&lt;&gt;1,IF('Personal MTs'!AY100="","OK","Harap dikosongkan"),IF('Personal MTs'!AW100="",IF('Personal MTs'!AY100="","OK","Harap dikosongkan"),IF('Personal MTs'!AY100="","Wajib diisi",IF(VALUE(LEFT('Personal MTs'!AY100,2))&gt;31,"Tanggal tidak valid",IF(VALUE(LEFT(RIGHT('Personal MTs'!AY100,7),2))&gt;12,"Bulan tidak valid",IF(VALUE(RIGHT('Personal MTs'!AY100,4))&gt;2016,"Tahun cek lagi",IF(VALUE(RIGHT('Personal MTs'!AY100,4))&lt;2005,"Tahun cek lagi","OK"))))))))))</f>
        <v>-</v>
      </c>
      <c r="AZ100" s="30" t="str">
        <f>IF('Personal MTs'!AS100="",IF('Personal MTs'!AZ100="","-","Harap dikosongkan"),IF('Personal MTs'!AS100=0,IF('Personal MTs'!AZ100="","OK","Harap dikosongkan"),IF('Personal MTs'!AT100="",IF('Personal MTs'!AZ100="","-","Harap dikosongkan"),IF('Personal MTs'!AT100&lt;&gt;1,IF('Personal MTs'!AZ100="","OK","Harap dikosongkan"),IF('Personal MTs'!AW100="",IF('Personal MTs'!AZ100="","OK","Harap dikosongkan"),IF('Personal MTs'!AW100&lt;&gt;"",IF('Personal MTs'!AZ100="","Wajib diisi",IF('Personal MTs'!AZ100&gt;1,"Tidak valid","OK"))))))))</f>
        <v>-</v>
      </c>
      <c r="BA100" s="30" t="str">
        <f>IF('Personal MTs'!AS100="",IF('Personal MTs'!BA100="","-","Harap dikosongkan"),IF('Personal MTs'!AS100=0,IF('Personal MTs'!BA100="","OK","Harap dikosongkan"),IF('Personal MTs'!AT100="",IF('Personal MTs'!BA100="","-","Harap dikosongkan"),IF('Personal MTs'!AT100&lt;&gt;1,IF('Personal MTs'!BA100="","OK","Harap dikosongkan"),IF('Personal MTs'!AZ100=0,IF('Personal MTs'!BA100="","OK","Harap dikosongkan"),IF('Personal MTs'!AZ100=1,IF('Personal MTs'!BA100="","Wajib diisi",IF('Personal MTs'!AZ100="",IF('Personal MTs'!BA100="","-","Harap dikosongkan"),IF('Personal MTs'!AZ100=0,IF('Personal MTs'!BA100="","OK","Harap dikosongkan"),IF('Personal MTs'!BA100="","Wajib diisi",IF('Personal MTs'!BA100&gt;2016,"Tidak valid",IF('Personal MTs'!BA100&lt;2005,"Tidak valid",IF('Personal MTs'!BA100&gt;'Personal MTs'!BA100,"Cek lagi","OK")))))))))))))</f>
        <v>-</v>
      </c>
      <c r="BB100" s="30" t="str">
        <f>IF('Personal MTs'!AS100="",IF('Personal MTs'!BB100="","-","Harap dikosongkan"),IF('Personal MTs'!AS100=0,IF('Personal MTs'!BB100="","OK","Harap dikosongkan"),IF('Personal MTs'!AT100="",IF('Personal MTs'!BB100="","-","Harap dikosongkan"),IF('Personal MTs'!AT100&lt;&gt;1,IF('Personal MTs'!BB100="","OK","Harap dikosongkan"),IF('Personal MTs'!AZ100=0,IF('Personal MTs'!BB100="","OK","Harap dikosongkan"),IF('Personal MTs'!AZ100=1,IF('Personal MTs'!BB100="","Wajib diisi",IF('Personal MTs'!AZ100="",IF('Personal MTs'!BB100="","-","Harap dikosongkan"),IF('Personal MTs'!AZ100=0,IF('Personal MTs'!BB100="","OK","Harap dikosongkan"),IF('Personal MTs'!BB100="","Wajib diisi",IF('Personal MTs'!BB100&gt;20000000,"Cek lagi",IF('Personal MTs'!BB100&lt;100000,"Cek lagi","OK"))))))))))))</f>
        <v>-</v>
      </c>
      <c r="BC100" s="30" t="str">
        <f>IF('Personal MTs'!BC100="","-",IF('Personal MTs'!BC100&gt;1,"Tidak valid","OK"))</f>
        <v>-</v>
      </c>
      <c r="BD100" s="30" t="str">
        <f>IF('Personal MTs'!BC100="",IF('Personal MTs'!BD100="","-","Harap dikosongkan"),IF('Personal MTs'!BC100=0,IF('Personal MTs'!BD100="","OK","Harap dikosongkan"),IF('Personal MTs'!BD100="","Wajib Diisi",IF('Personal MTs'!BD100&gt;2016,"Tidak valid",IF('Personal MTs'!BD100&lt;2005,"Tidak valid","OK")))))</f>
        <v>-</v>
      </c>
      <c r="BE100" s="30" t="str">
        <f>IF('Personal MTs'!BC100="",IF('Personal MTs'!BE100="","-","Harap dikosongkan"),IF('Personal MTs'!BC100=0,IF('Personal MTs'!BE100="","OK","Harap dikosongkan"),IF('Personal MTs'!BE100="","Wajib Diisi",IF('Personal MTs'!BE100&gt;2000000,"Cek lagi",IF('Personal MTs'!BE100&lt;50000,"Cek lagi","OK")))))</f>
        <v>-</v>
      </c>
      <c r="BF100" s="30" t="str">
        <f>IF('Personal MTs'!BF100="","-",IF('Personal MTs'!BF100&gt;1,"Tidak valid","OK"))</f>
        <v>-</v>
      </c>
      <c r="BG100" s="30" t="str">
        <f>IF('Personal MTs'!BF100="",IF('Personal MTs'!BG100&lt;&gt;"","Harap dikosongkan","-"),IF('Personal MTs'!BF100=0,IF('Personal MTs'!BG100&lt;&gt;"","Harap dikosongkan","OK"),IF('Personal MTs'!BG100="","Wajib Diisi",IF('Personal MTs'!BG100&gt;4,"Tidak valid",IF('Personal MTs'!BG100&lt;1,"Tidak valid","OK")))))</f>
        <v>-</v>
      </c>
      <c r="BH100" s="30" t="str">
        <f>IF('Personal MTs'!BF100="",IF('Personal MTs'!BH100&lt;&gt;"","Harap dikosongkan","-"),IF('Personal MTs'!BF100=0,IF('Personal MTs'!BH100&lt;&gt;"","Harap dikosongkan","OK"),IF('Personal MTs'!BH100="","Wajib Diisi",IF('Personal MTs'!BH100&gt;4,"Tidak valid",IF('Personal MTs'!BH100&lt;1,"Tidak valid","OK")))))</f>
        <v>-</v>
      </c>
      <c r="BI100" s="30" t="str">
        <f>IF('Personal MTs'!BF100="",IF('Personal MTs'!BI100&lt;&gt;"","Harap dikosongkan","-"),IF('Personal MTs'!BF100=0,IF('Personal MTs'!BI100&lt;&gt;"","Harap dikosongkan","OK"),IF('Personal MTs'!BI100="","Wajib Diisi",IF('Personal MTs'!BI100&gt;2015,"Tidak valid",IF('Personal MTs'!BI100&lt;1980,"Tidak valid","OK")))))</f>
        <v>-</v>
      </c>
      <c r="BJ100" s="30" t="str">
        <f>IF('Personal MTs'!BJ100="","-",IF('Personal MTs'!BJ100&gt;1,"Tidak valid","OK"))</f>
        <v>-</v>
      </c>
      <c r="BK100" s="30" t="str">
        <f>IF('Personal MTs'!BJ100="",IF('Personal MTs'!BK100&lt;&gt;"","Kolom BJ harus diisi","-"),IF('Personal MTs'!BJ100=0,IF('Personal MTs'!BK100&lt;&gt;"","Harap dikosongkan","OK"),IF('Personal MTs'!BK100="","Wajib Diisi",IF('Personal MTs'!BK100&gt;2016,"Tidak valid",IF('Personal MTs'!BK100&lt;1980,"Tidak valid","OK")))))</f>
        <v>-</v>
      </c>
      <c r="BL100" s="30" t="str">
        <f>IF('Personal MTs'!BL100="","-",IF('Personal MTs'!BL100&gt;1,"Tidak valid","OK"))</f>
        <v>-</v>
      </c>
      <c r="BM100" s="30" t="str">
        <f>IF('Personal MTs'!BL100="",IF('Personal MTs'!BM100&lt;&gt;"","Kolom BL harus diisi","-"),IF('Personal MTs'!BL100=0,IF('Personal MTs'!BM100&lt;&gt;"","Harap dikosongkan","OK"),IF('Personal MTs'!BM100="","Wajib Diisi",IF('Personal MTs'!BM100&gt;2016,"Tidak valid",IF('Personal MTs'!BM100&lt;1980,"Tidak valid","OK")))))</f>
        <v>-</v>
      </c>
      <c r="BN100" s="30" t="str">
        <f>IF('Personal MTs'!BN100="","-",IF('Personal MTs'!BN100&gt;1,"Tidak valid","OK"))</f>
        <v>-</v>
      </c>
      <c r="BO100" s="30" t="str">
        <f>IF('Personal MTs'!BN100="",IF('Personal MTs'!BO100&lt;&gt;"","Kolom BN harus diisi","-"),IF('Personal MTs'!BN100=0,IF('Personal MTs'!BO100&lt;&gt;"","Harap dikosongkan","OK"),IF('Personal MTs'!BO100="","Wajib Diisi",IF('Personal MTs'!BO100&gt;2016,"Tidak valid",IF('Personal MTs'!BO100&lt;1980,"Tidak valid","OK")))))</f>
        <v>-</v>
      </c>
      <c r="BP100" s="30" t="str">
        <f>IF('Personal MTs'!BP100="","-",IF('Personal MTs'!BP100&gt;1,"Tidak valid","OK"))</f>
        <v>-</v>
      </c>
      <c r="BQ100" s="30" t="str">
        <f>IF('Personal MTs'!BP100="",IF('Personal MTs'!BQ100&lt;&gt;"","Kolom BP harus diisi","-"),IF('Personal MTs'!BP100=0,IF('Personal MTs'!BQ100&lt;&gt;"","Harap dikosongkan","OK"),IF('Personal MTs'!BQ100="","Wajib Diisi",IF('Personal MTs'!BQ100&gt;2016,"Tidak valid",IF('Personal MTs'!BQ100&lt;1980,"Tidak valid","OK")))))</f>
        <v>-</v>
      </c>
      <c r="BR100" s="30" t="str">
        <f>IF('Personal MTs'!BR100="","-",IF('Personal MTs'!BR100&gt;1,"Tidak valid","OK"))</f>
        <v>-</v>
      </c>
      <c r="BS100" s="30" t="str">
        <f>IF('Personal MTs'!BR100="",IF('Personal MTs'!BS100&lt;&gt;"","Kolom BR harus diisi","-"),IF('Personal MTs'!BR100=0,IF('Personal MTs'!BS100&lt;&gt;"","Harap dikosongkan","OK"),IF('Personal MTs'!BS100="","Wajib Diisi",IF('Personal MTs'!BS100&gt;2016,"Tidak valid",IF('Personal MTs'!BS100&lt;1980,"Tidak valid","OK")))))</f>
        <v>-</v>
      </c>
      <c r="BT100" s="30" t="str">
        <f>IF('Personal MTs'!BT100="","-",IF(LEN('Personal MTs'!BT100)&lt;5,"Cek lagi","OK"))</f>
        <v>-</v>
      </c>
      <c r="BU100" s="30" t="str">
        <f>IF('Personal MTs'!BU100="","-",IF(LEN('Personal MTs'!BU100)&lt;4,"Cek lagi","OK"))</f>
        <v>-</v>
      </c>
      <c r="BV100" s="30" t="str">
        <f>IF('Personal MTs'!BV100="","-",IF(LEN('Personal MTs'!BV100)&lt;4,"Cek lagi","OK"))</f>
        <v>-</v>
      </c>
      <c r="BW100" s="30" t="str">
        <f>IF('Personal MTs'!BW100="","-",IF(LEN('Personal MTs'!BW100)&lt;4,"Cek lagi","OK"))</f>
        <v>-</v>
      </c>
      <c r="BX100" s="30" t="str">
        <f>IF('Personal MTs'!BX100="","-",IF(LEN('Personal MTs'!BX100)&lt;4,"Cek lagi","OK"))</f>
        <v>-</v>
      </c>
      <c r="BY100" s="30" t="str">
        <f>IF('Personal MTs'!BY100="","-",IF(LEN('Personal MTs'!BY100)&lt;&gt;5,"Tidak valid","OK"))</f>
        <v>-</v>
      </c>
      <c r="BZ100" s="30" t="str">
        <f>IF('Personal MTs'!BZ100="","-",IF('Personal MTs'!BZ100&gt;5,"Tidak valid",IF('Personal MTs'!BZ100&lt;1,"Tidak valid","OK")))</f>
        <v>-</v>
      </c>
      <c r="CA100" s="30" t="str">
        <f>IF('Personal MTs'!CA100="","-",IF('Personal MTs'!CA100&gt;8,"Tidak valid",IF('Personal MTs'!CA100&lt;1,"Tidak valid","OK")))</f>
        <v>-</v>
      </c>
      <c r="CB100" s="30" t="str">
        <f>IF('Personal MTs'!CB100="","-",IF(LEN('Personal MTs'!CB100)&lt;9,"Cek lagi",IF(LEN('Personal MTs'!CB100)&gt;14,"Cek lagi","OK")))</f>
        <v>-</v>
      </c>
      <c r="CC100" s="103" t="str">
        <f>IF('Personal MTs'!CC100="","-",IF('Personal MTs'!CC100&gt;6,"Tidak valid",IF('Personal MTs'!CC100&lt;1,"Tidak valid","OK")))</f>
        <v>-</v>
      </c>
      <c r="CD100" s="103" t="str">
        <f>IF('Personal MTs'!CD100="","-",IF('Personal MTs'!CD100&gt;6,"Tidak valid",IF('Personal MTs'!CD100&lt;1,"Tidak valid","OK")))</f>
        <v>-</v>
      </c>
      <c r="CE100" s="103" t="str">
        <f>IF('Personal MTs'!S100="","-",IF('Personal MTs'!S100&lt;6,IF('Personal MTs'!CE100="","OK","Cek lagi Kolom S"),IF(AND('Personal MTs'!S100&lt;6,'Personal MTs'!CE100&lt;&gt;""),"Harap Dikosongkan",IF(AND('Personal MTs'!S100&lt;6,'Personal MTs'!CE100=""),"-",IF(AND('Personal MTs'!S100&gt;5,'Personal MTs'!CE100=""),"Wajib Diisi",IF(OR(AND('Personal MTs'!S100&gt;5,'Personal MTs'!CE100&lt;"01"),AND('Personal MTs'!S100&gt;5,'Personal MTs'!CE100&gt;"18")),"Tidak Valid","OK"))))))</f>
        <v>-</v>
      </c>
      <c r="CF100" s="103" t="str">
        <f>IF('Personal MTs'!S100="","-",IF('Personal MTs'!S100&lt;6,IF('Personal MTs'!CF100="","OK","Cek lagi Kolom S"),IF(AND('Personal MTs'!S100&lt;6,'Personal MTs'!CF100&lt;&gt;""),"Harap Dikosongkan",IF(AND('Personal MTs'!S100&lt;6,'Personal MTs'!CF100=""),"-",IF(AND('Personal MTs'!S100&gt;5,'Personal MTs'!CF100=""),"Wajib Diisi","OK")))))</f>
        <v>-</v>
      </c>
      <c r="CG100" s="103" t="str">
        <f>IF('Personal MTs'!S100="","-",IF('Personal MTs'!S100&lt;6,IF('Personal MTs'!CG100="","OK","Cek lagi Kolom S"),IF(AND('Personal MTs'!S100&lt;6,'Personal MTs'!CG100&lt;&gt;""),"Harap Dikosongkan",IF(AND('Personal MTs'!S100&lt;6,'Personal MTs'!CG100=""),"-",IF(AND('Personal MTs'!S100&gt;5,'Personal MTs'!CG100=""),"Wajib Diisi",IF(OR(AND('Personal MTs'!S100&gt;5,'Personal MTs'!CG100&lt;1980),AND('Personal MTs'!S100&gt;5,'Personal MTs'!CG100&gt;2016)),"Cek lagi","OK"))))))</f>
        <v>-</v>
      </c>
      <c r="CH100" s="103" t="str">
        <f>IF('Personal MTs'!S100="","-",IF('Personal MTs'!S100&lt;8,IF('Personal MTs'!CH100="","OK","Cek lagi Kolom S"),IF(AND('Personal MTs'!S100&lt;8,'Personal MTs'!CH100&lt;&gt;""),"Harap Dikosongkan",IF(AND('Personal MTs'!S100&lt;8,'Personal MTs'!CH100=""),"-",IF(AND('Personal MTs'!S100&gt;7,'Personal MTs'!CH100=""),"Wajib Diisi",IF(OR(AND('Personal MTs'!S100&gt;7,'Personal MTs'!CH100&lt;"01"),AND('Personal MTs'!S100&gt;7,'Personal MTs'!CH100&gt;"18")),"Tidak Valid","OK"))))))</f>
        <v>-</v>
      </c>
      <c r="CI100" s="103" t="str">
        <f>IF('Personal MTs'!S100="","-",IF('Personal MTs'!S100&lt;8,IF('Personal MTs'!CI100="","OK","Cek lagi Kolom S"),IF(AND('Personal MTs'!S100&lt;8,'Personal MTs'!CI100&lt;&gt;""),"Harap Dikosongkan",IF(AND('Personal MTs'!S100&lt;8,'Personal MTs'!CI100=""),"-",IF(AND('Personal MTs'!S100&gt;7,'Personal MTs'!CI100=""),"Wajib Diisi","OK")))))</f>
        <v>-</v>
      </c>
      <c r="CJ100" s="103" t="str">
        <f>IF('Personal MTs'!S100="","-",IF('Personal MTs'!S100&lt;8,IF('Personal MTs'!CJ100="","OK","Cek lagi Kolom S"),IF(AND('Personal MTs'!S100&lt;8,'Personal MTs'!CJ100&lt;&gt;""),"Harap Dikosongkan",IF(AND('Personal MTs'!S100&lt;8,'Personal MTs'!CJ100=""),"-",IF(AND('Personal MTs'!S100&gt;7,'Personal MTs'!CJ100=""),"Wajib Diisi",IF(OR(AND('Personal MTs'!S100&gt;7,'Personal MTs'!CJ100&lt;1980),AND('Personal MTs'!S100&gt;7,'Personal MTs'!CJ100&gt;2016)),"Cek lagi","OK"))))))</f>
        <v>-</v>
      </c>
      <c r="CK100" s="103" t="str">
        <f>IF('Personal MTs'!S100="","-",IF('Personal MTs'!S100&lt;9,IF('Personal MTs'!CK100="","OK","Cek lagi Kolom S"),IF(AND('Personal MTs'!S100&lt;9,'Personal MTs'!CK100&lt;&gt;""),"Harap Dikosongkan",IF(AND('Personal MTs'!S100&lt;9,'Personal MTs'!CK100=""),"-",IF(AND('Personal MTs'!S100&gt;8,'Personal MTs'!CK100=""),"Wajib Diisi",IF(OR(AND('Personal MTs'!S100&gt;8,'Personal MTs'!CK100&lt;"01"),AND('Personal MTs'!S100&gt;8,'Personal MTs'!CK100&gt;"18")),"Tidak Valid","OK"))))))</f>
        <v>-</v>
      </c>
      <c r="CL100" s="103" t="str">
        <f>IF('Personal MTs'!S100="","-",IF('Personal MTs'!S100&lt;9,IF('Personal MTs'!CL100="","OK","Cek lagi Kolom S"),IF(AND('Personal MTs'!S100&lt;9,'Personal MTs'!CL100&lt;&gt;""),"Harap Dikosongkan",IF(AND('Personal MTs'!S100&lt;9,'Personal MTs'!CL100=""),"-",IF(AND('Personal MTs'!S100&gt;8,'Personal MTs'!CL100=""),"Wajib Diisi","OK")))))</f>
        <v>-</v>
      </c>
      <c r="CM100" s="103" t="str">
        <f>IF('Personal MTs'!S100="","-",IF('Personal MTs'!S100&lt;9,IF('Personal MTs'!CM100="","OK","Cek lagi Kolom S"),IF(AND('Personal MTs'!S100&lt;9,'Personal MTs'!CM100&lt;&gt;""),"Harap Dikosongkan",IF(AND('Personal MTs'!S100&lt;9,'Personal MTs'!CM100=""),"-",IF(AND('Personal MTs'!S100&gt;8,'Personal MTs'!CM100=""),"Wajib Diisi",IF(OR(AND('Personal MTs'!S100&gt;8,'Personal MTs'!CM100&lt;1980),AND('Personal MTs'!S100&gt;8,'Personal MTs'!CM100&gt;2016)),"Cek lagi","OK"))))))</f>
        <v>-</v>
      </c>
      <c r="CN100" s="103" t="str">
        <f>IF(AND('Personal MTs'!AH100=1,'Personal MTs'!U100=2,'Personal MTs'!AC100=1),IF(AND('Personal MTs'!AH100=1,'Personal MTs'!U100=2,'Personal MTs'!AC100=1,'Personal MTs'!CN100=""),"Wajib Diisi",IF(AND('Personal MTs'!AH100=1,'Personal MTs'!U100=2,'Personal MTs'!AC100=1,'Personal MTs'!CN100&lt;&gt;""),"OK","-")),IF('Personal MTs'!CN100&lt;&gt;"","Harap Dikosongkan","-"))</f>
        <v>-</v>
      </c>
      <c r="CO100" s="103" t="str">
        <f>IF(AND('Personal MTs'!AH100=1,'Personal MTs'!U100=2,'Personal MTs'!AC100=1),IF('Personal MTs'!CO100="","Wajib Diisi",IF(VALUE(RIGHT('Personal MTs'!CO100,4))&gt;2016,"Tahun cek lagi",IF(VALUE(RIGHT('Personal MTs'!CO100,4))&lt;1961,"Tahun cek lagi","OK"))),IF('Personal MTs'!CO100&lt;&gt;"","Harap dikosongkan","-"))</f>
        <v>-</v>
      </c>
      <c r="CP100" s="103" t="str">
        <f>IF(AND('Personal MTs'!AH100=1,'Personal MTs'!U100=2,'Personal MTs'!AC100=1,'Personal MTs'!V100=1),IF(AND('Personal MTs'!AH100=1,'Personal MTs'!U100=2,'Personal MTs'!AC100=1,'Personal MTs'!CP100="",,'Personal MTs'!V100=1),"Wajib Diisi",IF(AND('Personal MTs'!AH100=1,'Personal MTs'!U100=2,'Personal MTs'!AC100=1,'Personal MTs'!CP100&lt;&gt;"",'Personal MTs'!V100=1),"OK","-")),IF('Personal MTs'!CP100&lt;&gt;"","Harap Dikosongkan","-"))</f>
        <v>-</v>
      </c>
      <c r="CQ100" s="103" t="str">
        <f>IF(AND('Personal MTs'!AH100=1,'Personal MTs'!U100=2,'Personal MTs'!AC100=1,'Personal MTs'!V100=1),IF('Personal MTs'!CQ100="","Wajib Diisi",IF(VALUE(RIGHT('Personal MTs'!CQ100,4))&gt;2016,"Tahun cek lagi",IF(VALUE(RIGHT('Personal MTs'!CQ100,4))&lt;2006,"Tahun cek lagi","OK"))),IF('Personal MTs'!CQ100&lt;&gt;"","Harap dikosongkan","-"))</f>
        <v>-</v>
      </c>
      <c r="CR100" s="103" t="str">
        <f>IF(AND('Personal MTs'!AS100="",'Personal MTs'!CR100=""),"-",IF(AND('Personal MTs'!AS100=0,'Personal MTs'!CR100=""),"OK",IF(AND('Personal MTs'!AS100=1,'Personal MTs'!CR100=""),"Wajib Diisi",IF('Personal MTs'!AS100="",IF('Personal MTs'!CR100&lt;&gt;"","Harap dikosongkan","-"),IF('Personal MTs'!AS100&gt;1,IF('Personal MTs'!CR100="","-","Harap dikosongkan"),IF('Personal MTs'!CR100="","-",IF(LEN('Personal MTs'!CR100)&gt;54,"Tidak valid",IF(LEN('Personal MTs'!CR100)&lt;2,"Tidak valid",IF(VALUE('Personal MTs'!CR100)&lt;0,"Cek lagi","OK")))))))))</f>
        <v>-</v>
      </c>
      <c r="CS100" s="103" t="str">
        <f>IF(AND('Personal MTs'!AS100="",'Personal MTs'!CS100=""),"-",IF(AND('Personal MTs'!AS100=0,'Personal MTs'!CS100=""),"OK",IF(AND('Personal MTs'!AS100=1,'Personal MTs'!CS100=""),"Wajib Diisi",IF(OR('Personal MTs'!AS100="",'Personal MTs'!AS100=0),IF('Personal MTs'!CS100&lt;&gt;"","Harap dikosongkan","-"),IF('Personal MTs'!AS100&gt;1,IF('Personal MTs'!CS100="","-","Harap dikosongkan"),IF('Personal MTs'!CS100="","-",IF(('Personal MTs'!CS100)&gt;6,"Tidak Valid",IF(('Personal MTs'!CS100)&lt;1,"Tidak Valid",IF(VALUE('Personal MTs'!CS100)&lt;0,"Cek lagi","OK")))))))))</f>
        <v>-</v>
      </c>
      <c r="CT100" s="103" t="str">
        <f>IF(AND('Personal MTs'!AS100="",'Personal MTs'!CT100=""),"-",IF(AND('Personal MTs'!AS100=0,'Personal MTs'!CT100=""),"OK",IF(AND('Personal MTs'!AT100=1,'Personal MTs'!CT100=""),"Wajib Diisi",IF(AND('Personal MTs'!AT100&gt;1,'Personal MTs'!CT100=""),"OK",IF(AND('Personal MTs'!AT100&lt;&gt;1,'Personal MTs'!CT100&lt;&gt;""),"Harap Dikosongkan",IF(AND('Personal MTs'!AT100=1,'Personal MTs'!CT100&lt;&gt;""),IF(VALUE(RIGHT('Personal MTs'!CT100,4))&gt;2016,"Tahun cek lagi",IF(VALUE(RIGHT('Personal MTs'!CT100,4))&lt;2006,"Tahun cek lagi","OK")),"-"))))))</f>
        <v>-</v>
      </c>
      <c r="CU100" s="103" t="str">
        <f>IF(AND('Personal MTs'!AS100="",'Personal MTs'!CU100=""),"-",IF(AND('Personal MTs'!AS100=0,'Personal MTs'!CU100=""),"OK",IF(AND('Personal MTs'!AT100=1,'Personal MTs'!CU100=""),"Wajib Diisi",IF(AND('Personal MTs'!AT100&gt;1,'Personal MTs'!CT100=""),"OK",IF(AND('Personal MTs'!AT100&lt;&gt;1,'Personal MTs'!CU100&lt;&gt;""),"Harap Dikosongkan",IF(AND('Personal MTs'!AT100=1,'Personal MTs'!CU100&lt;&gt;""),IF(LEN('Personal MTs'!CU100)&gt;54,"Tidak Valid",IF(LEN('Personal MTs'!CU100)&lt;2,"Tidak Valid","OK")),"-"))))))</f>
        <v>-</v>
      </c>
      <c r="CV100" s="103" t="str">
        <f>IF(AND('Personal MTs'!AS100="",'Personal MTs'!CV100=""),"-",IF(AND('Personal MTs'!AS100=0,'Personal MTs'!CV100=""),"OK",IF(AND('Personal MTs'!AT100=1,'Personal MTs'!CV100=""),"Wajib Diisi",IF(AND('Personal MTs'!AT100&gt;1,'Personal MTs'!CV100=""),"OK",IF(AND('Personal MTs'!AT100&lt;&gt;1,'Personal MTs'!CV100&lt;&gt;""),"Harap Dikosongkan",IF(AND('Personal MTs'!AT100=1,'Personal MTs'!CV100&lt;&gt;""),IF(VALUE(RIGHT('Personal MTs'!CV100,4))&gt;2016,"Tahun cek lagi",IF(VALUE(RIGHT('Personal MTs'!CV100,4))&lt;2006,"Tahun cek lagi","OK")),"-"))))))</f>
        <v>-</v>
      </c>
      <c r="CW100" s="103" t="str">
        <f>IF(AND('Personal MTs'!AS100="",'Personal MTs'!CW100=""),"-",IF(AND('Personal MTs'!AS100=0,'Personal MTs'!CW100=""),"OK",IF(AND('Personal MTs'!AS100=1,'Personal MTs'!CW100=""),"Wajib Diisi",IF(AND('Personal MTs'!AS100&lt;&gt;1,'Personal MTs'!CW100&lt;&gt;""),"Harap Dikosongkan",IF(AND('Personal MTs'!AS100=1,'Personal MTs'!CW100&lt;&gt;""),IF(LEN('Personal MTs'!CW100)&gt;3,"Tidak Valid",IF(LEN('Personal MTs'!CW100)&lt;3,"Tidak Valid","OK")),"-")))))</f>
        <v>-</v>
      </c>
      <c r="CX100" s="103" t="str">
        <f>IF(AND('Personal MTs'!AS100="",'Personal MTs'!CX100=""),"-",IF(AND('Personal MTs'!AS100=0,'Personal MTs'!CX100=""),"OK",IF(AND('Personal MTs'!AS100=1,'Personal MTs'!CX100=""),"Wajib Diisi",IF(AND('Personal MTs'!AS100&lt;&gt;1,'Personal MTs'!CX100&lt;&gt;""),"Harap Dikosongkan",IF(AND('Personal MTs'!AS100=1,'Personal MTs'!CX100&lt;&gt;""),"OK","-")))))</f>
        <v>-</v>
      </c>
    </row>
    <row r="101" spans="1:102" s="23" customFormat="1" ht="15" customHeight="1">
      <c r="A101" s="30" t="str">
        <f>IF('Personal MTs'!A101="","-",IF(LEN('Personal MTs'!A101)&lt;&gt;12,"Tidak valid","OK"))</f>
        <v>-</v>
      </c>
      <c r="B101" s="30" t="str">
        <f>IF('Personal MTs'!B101="","-",IF(LEN('Personal MTs'!B101)&lt;&gt;8,"Tidak valid","OK"))</f>
        <v>-</v>
      </c>
      <c r="C101" s="31" t="str">
        <f>IF('Personal MTs'!C101="","-",IF(LEN('Personal MTs'!C101)&lt;5,"Cek lagi","OK"))</f>
        <v>-</v>
      </c>
      <c r="D101" s="30" t="str">
        <f>IF('Personal MTs'!D101="","-",IF('Personal MTs'!D101="MTsN","OK",IF('Personal MTs'!D101="MTsS","OK","Tidak valid")))</f>
        <v>-</v>
      </c>
      <c r="E101" s="30" t="str">
        <f>IF('Personal MTs'!E101="","-",IF(LEN('Personal MTs'!E101)&lt;5,"Cek lagi","OK"))</f>
        <v>-</v>
      </c>
      <c r="F101" s="30" t="str">
        <f>IF('Personal MTs'!F101="","-",IF(LEN('Personal MTs'!F101)&lt;4,"Cek lagi","OK"))</f>
        <v>-</v>
      </c>
      <c r="G101" s="30" t="str">
        <f>IF('Personal MTs'!G101="","-",IF(LEN('Personal MTs'!G101)&lt;4,"Cek lagi","OK"))</f>
        <v>-</v>
      </c>
      <c r="H101" s="30" t="str">
        <f>IF('Personal MTs'!H101="","-",IF(LEN('Personal MTs'!H101)&lt;4,"Cek lagi","OK"))</f>
        <v>-</v>
      </c>
      <c r="I101" s="30" t="str">
        <f>IF('Personal MTs'!I101="","-",IF(LEN('Personal MTs'!I101)&lt;4,"Cek lagi","OK"))</f>
        <v>-</v>
      </c>
      <c r="J101" s="30" t="str">
        <f>IF('Personal MTs'!J101="","-",IF(LEN('Personal MTs'!J101)&lt;&gt;5,"Tidak valid","OK"))</f>
        <v>-</v>
      </c>
      <c r="K101" s="30" t="str">
        <f>IF('Personal MTs'!K101="","-",IF(LEN('Personal MTs'!K101)&lt;&gt;18,"Tidak valid",IF(VALUE('Personal MTs'!K101)&lt;0,"Cek lagi","OK")))</f>
        <v>-</v>
      </c>
      <c r="L101" s="30" t="str">
        <f>IF('Personal MTs'!L101="","-",IF(LEN('Personal MTs'!L101)&lt;&gt;16,"Tidak valid","OK"))</f>
        <v>-</v>
      </c>
      <c r="M101" s="30" t="str">
        <f>IF('Personal MTs'!M101="","-",IF(LEN('Personal MTs'!M101)&lt;4,"Cek lagi","OK"))</f>
        <v>-</v>
      </c>
      <c r="N101" s="30" t="str">
        <f>IF('Personal MTs'!N101="","-",IF(LEN('Personal MTs'!N101)&lt;16,"Tidak valid","OK"))</f>
        <v>-</v>
      </c>
      <c r="O101" s="30" t="str">
        <f>IF('Personal MTs'!O101="","-",IF(LEN('Personal MTs'!O101)&lt;4,"Cek lagi","OK"))</f>
        <v>-</v>
      </c>
      <c r="P101" s="31" t="str">
        <f>IF('Personal MTs'!P101="","-",IF(VALUE(LEFT('Personal MTs'!P101,2))&gt;31,"Tanggal tidak valid",IF(VALUE(LEFT(RIGHT('Personal MTs'!P101,7),2))&gt;12,"Bulan tidak valid",IF(VALUE(RIGHT('Personal MTs'!P101,4))&gt;2000,"Umur terlalu muda",IF(VALUE(RIGHT('Personal MTs'!P101,4))&lt;1945,"Umur terlalu tua","OK")))))</f>
        <v>-</v>
      </c>
      <c r="Q101" s="30" t="str">
        <f>IF('Personal MTs'!Q101="","-",IF('Personal MTs'!Q101="L","OK",IF('Personal MTs'!Q101="P","OK","Tidak valid")))</f>
        <v>-</v>
      </c>
      <c r="R101" s="30" t="str">
        <f>IF('Personal MTs'!R101="","-",IF(LEN('Personal MTs'!R101)&lt;4,"Cek lagi","OK"))</f>
        <v>-</v>
      </c>
      <c r="S101" s="30" t="str">
        <f>IF('Personal MTs'!S101="","-",IF('Personal MTs'!S101&gt;9,"Tidak valid","OK"))</f>
        <v>-</v>
      </c>
      <c r="T101" s="30" t="str">
        <f>IF('Personal MTs'!S101="","-",IF('Personal MTs'!S101&gt;2,IF('Personal MTs'!T101="","Wajib Diisi",IF(VALUE('Personal MTs'!T101)&gt;18,"Tidak valid","OK")),IF('Personal MTs'!S101&lt;3,IF('Personal MTs'!T101="","OK","Harap dikosongkan"))))</f>
        <v>-</v>
      </c>
      <c r="U101" s="30" t="str">
        <f>IF('Personal MTs'!U101="","-",IF('Personal MTs'!U101&gt;2,"Tidak valid",IF('Personal MTs'!U101&lt;1,"Tidak valid","OK")))</f>
        <v>-</v>
      </c>
      <c r="V101" s="30" t="str">
        <f>IF('Personal MTs'!U101="",IF('Personal MTs'!V101="","-","Tidak valid"),IF('Personal MTs'!U101=2,IF('Personal MTs'!V101="","Wajib Diisi",IF(VALUE('Personal MTs'!V101)&gt;1,"Tidak valid","OK")),IF('Personal MTs'!U101=1,IF('Personal MTs'!V101="","OK","Harap dikosongkan"))))</f>
        <v>-</v>
      </c>
      <c r="W101" s="31" t="str">
        <f>IF('Personal MTs'!U101=1,"OK",IF('Personal MTs'!V101="",IF('Personal MTs'!W101&lt;&gt;"","Harap dikosongkan","-"),IF('Personal MTs'!V101=0,IF('Personal MTs'!W101&lt;&gt;"","Harap dikosongkan","OK"),IF('Personal MTs'!W101="","Wajib Diisi",IF(VALUE(LEFT('Personal MTs'!W101,2))&gt;31,"Tanggal tidak valid",IF(VALUE(LEFT(RIGHT('Personal MTs'!W101,7),2))&gt;12,"Bulan tidak valid",IF(VALUE(RIGHT('Personal MTs'!W101,4))&gt;2016,"Tahun cek lagi",IF(VALUE(RIGHT('Personal MTs'!W101,4))&lt;1990,"Tahun cek lagi","OK"))))))))</f>
        <v>-</v>
      </c>
      <c r="X101" s="30" t="str">
        <f>IF('Personal MTs'!U101="","-",IF('Personal MTs'!U101=1,IF('Personal MTs'!X101="","Wajib Diisi",IF(VALUE(LEFT('Personal MTs'!X101,2))&gt;14,"Tidak valid","OK")),IF('Personal MTs'!U101=2,(IF('Personal MTs'!V101&lt;1,IF('Personal MTs'!X101="","OK","Harap dikosongkan"),IF('Personal MTs'!X101="","Wajib Diisi",IF(VALUE(LEFT('Personal MTs'!X101,2))&gt;14,"Tidak valid","OK")))))))</f>
        <v>-</v>
      </c>
      <c r="Y101" s="31" t="str">
        <f>IF('Personal MTs'!U101="","-",IF('Personal MTs'!U101=2,"OK",IF('Personal MTs'!U101=1,IF('Personal MTs'!Y101="","Wajib Diisi",IF('Personal MTs'!Y101="","-",IF(VALUE(LEFT('Personal MTs'!Y101,2))&gt;31,"Tanggal tidak valid",IF(VALUE(LEFT(RIGHT('Personal MTs'!Y101,7),2))&gt;12,"Bulan tidak valid",IF(VALUE(RIGHT('Personal MTs'!Y101,4))&gt;2016,"Tahun cek lagi",IF(VALUE(RIGHT('Personal MTs'!Y101,4))&lt;1960,"Tahun cek lagi","OK")))))))))</f>
        <v>-</v>
      </c>
      <c r="Z101" s="31" t="str">
        <f>IF('Personal MTs'!Z101="","-",IF(VALUE(LEFT('Personal MTs'!Z101,2))&gt;31,"Tanggal tidak valid",IF(VALUE(LEFT(RIGHT('Personal MTs'!Z101,7),2))&gt;12,"Bulan tidak valid",IF(VALUE(RIGHT('Personal MTs'!Z101,4))&gt;2016,"Tahun cek lagi",IF(VALUE(RIGHT('Personal MTs'!Z101,4))&lt;1960,"Tahun cek lagi","OK")))))</f>
        <v>-</v>
      </c>
      <c r="AA101" s="31" t="str">
        <f>IF('Personal MTs'!AA101="","-",IF(VALUE(LEFT('Personal MTs'!AA101,2))&gt;31,"Tanggal tidak valid",IF(VALUE(LEFT(RIGHT('Personal MTs'!AA101,7),2))&gt;12,"Bulan tidak valid",IF(VALUE(RIGHT('Personal MTs'!AA101,4))&gt;2016,"Tahun cek lagi",IF(VALUE(RIGHT('Personal MTs'!AA101,4))&lt;1960,"Tahun cek lagi","OK")))))</f>
        <v>-</v>
      </c>
      <c r="AB101" s="30" t="str">
        <f>IF('Personal MTs'!AB101="","-",IF('Personal MTs'!AB101&gt;6,"Tidak valid",IF('Personal MTs'!AB101&lt;1,"Tidak valid","OK")))</f>
        <v>-</v>
      </c>
      <c r="AC101" s="30" t="str">
        <f>IF('Personal MTs'!AC101="","-",IF('Personal MTs'!AC101&gt;4,"Tidak valid",IF('Personal MTs'!AC101&lt;1,"Tidak valid","OK")))</f>
        <v>-</v>
      </c>
      <c r="AD101" s="30" t="str">
        <f>IF('Personal MTs'!AD101="","-",IF('Personal MTs'!AD101&gt;20000000,"Cek lagi","OK"))</f>
        <v>-</v>
      </c>
      <c r="AE101" s="30" t="str">
        <f>IF('Personal MTs'!AE101="","-",IF('Personal MTs'!AE101&gt;2,"Tidak valid",IF('Personal MTs'!AE101&lt;1,"Tidak valid","OK")))</f>
        <v>-</v>
      </c>
      <c r="AF101" s="30" t="str">
        <f>IF('Personal MTs'!AE101="",IF('Personal MTs'!AF101="","-","Harap dikosongkan"),IF('Personal MTs'!AE101=1,IF('Personal MTs'!AF101="","OK","Harap dikosongkan"),IF('Personal MTs'!AF101="","Wajib Diisi",IF('Personal MTs'!AF101&gt;8,"Tidak valid",IF('Personal MTs'!AF101&lt;1,"Tidak valid","OK")))))</f>
        <v>-</v>
      </c>
      <c r="AG101" s="53" t="str">
        <f>IF('Personal MTs'!AE101=1,IF('Personal MTs'!AG101="","OK","Harap dikosongkan"),IF('Personal MTs'!AF101="",IF('Personal MTs'!AF101="","-","Harap dikosongkan"),IF('Personal MTs'!AF101="",IF('Personal MTs'!AG101="","OK","Harap dikosongkan"),IF('Personal MTs'!AF101&lt;&gt;"",IF('Personal MTs'!AG101="","Wajib Diisi",IF(LEN('Personal MTs'!AG101)&lt;&gt;8,"Tidak valid","OK"))))))</f>
        <v>-</v>
      </c>
      <c r="AH101" s="30" t="str">
        <f>IF('Personal MTs'!AH101="","-",IF('Personal MTs'!AH101&gt;2,"Tidak valid",IF('Personal MTs'!AH101&lt;1,"Tidak valid","OK")))</f>
        <v>-</v>
      </c>
      <c r="AI101" s="30" t="str">
        <f>IF('Personal MTs'!AI101="","-",IF('Personal MTs'!AI101&gt;5,"Tidak valid",IF('Personal MTs'!AI101&lt;1,"Tidak valid","OK")))</f>
        <v>-</v>
      </c>
      <c r="AJ101" s="30" t="str">
        <f>IF('Personal MTs'!AH101="",IF('Personal MTs'!AJ101="","-","Kolom AA Wajib Diisi"),IF('Personal MTs'!AH101=1,IF('Personal MTs'!AJ101="","Wajib Diisi",IF(VALUE('Personal MTs'!AJ101)&gt;0,IF(VALUE('Personal MTs'!AJ101)&lt;34,"OK","Tidak valid"))),IF('Personal MTs'!AH101&gt;1,IF('Personal MTs'!AJ101="","OK","Harap dikosongkan"))))</f>
        <v>-</v>
      </c>
      <c r="AK101" s="30" t="str">
        <f>IF('Personal MTs'!AH101&amp;'Personal MTs'!AJ101&amp;'Personal MTs'!AK101="","-",IF(VALUE('Personal MTs'!AH101&amp;'Personal MTs'!AJ101&amp;'Personal MTs'!AK101)=2,"OK",IF('Personal MTs'!AJ101="",IF(VALUE('Personal MTs'!AK101)&gt;0,"Harap dikosongkan","-"),IF('Personal MTs'!AJ101&lt;&gt;"",IF(VALUE('Personal MTs'!AK101)&gt;0,IF(VALUE('Personal MTs'!AK101)&gt;50,"Cek lagi","OK"),"Wajib Diisi")))))</f>
        <v>-</v>
      </c>
      <c r="AL101" s="30" t="str">
        <f>IF('Personal MTs'!AH101="",IF('Personal MTs'!AL101="","-","Kolom Z Wajib Diisi"),IF('Personal MTs'!AH101=2,IF('Personal MTs'!AL101="","Wajib Diisi",IF(VALUE('Personal MTs'!AL101)&gt;0,IF(VALUE('Personal MTs'!AL101)&lt;9,"OK","Tidak valid"))),IF('Personal MTs'!AH101=1,IF('Personal MTs'!AL101="","OK","Harap dikosongkan"))))</f>
        <v>-</v>
      </c>
      <c r="AM101" s="30" t="str">
        <f>IF('Personal MTs'!AM101="","-",IF('Personal MTs'!AM101&gt;8,"Tidak valid","OK"))</f>
        <v>-</v>
      </c>
      <c r="AN101" s="30" t="str">
        <f>IF('Personal MTs'!AM101="",IF('Personal MTs'!AN101="","-",IF('Personal MTs'!AN101&lt;&gt;"","Kolom AC Wajib Diisi","OK")),IF('Personal MTs'!AM101&lt;&gt;"",IF('Personal MTs'!AN101="","Wajib Diisi",IF(VALUE('Personal MTs'!AN101)&gt;24,"Cek lagi","OK"))))</f>
        <v>-</v>
      </c>
      <c r="AO101" s="30" t="str">
        <f>IF('Personal MTs'!AO101="","-",IF('Personal MTs'!AO101&gt;8,"Tidak valid","OK"))</f>
        <v>-</v>
      </c>
      <c r="AP101" s="53" t="str">
        <f>IF('Personal MTs'!AO101="",IF('Personal MTs'!AP101="","-","Harap dikosongkan"),IF('Personal MTs'!AO101&lt;&gt;"",IF('Personal MTs'!AP101="","Wajib Diisi",IF(LEN('Personal MTs'!AP101)&lt;&gt;8,"Tidak valid","OK"))))</f>
        <v>-</v>
      </c>
      <c r="AQ101" s="30" t="str">
        <f>IF('Personal MTs'!AO101="",IF('Personal MTs'!AQ101="","-","Kolom AG Wajib Diisi"),IF('Personal MTs'!AO101&lt;9,IF('Personal MTs'!AQ101="","Wajib Diisi",IF(VALUE('Personal MTs'!AQ101)&lt;34,IF(VALUE('Personal MTs'!AQ101)&gt;0,"OK","Tidak valid")))))</f>
        <v>-</v>
      </c>
      <c r="AR101" s="30" t="str">
        <f>IF('Personal MTs'!AO101="",IF('Personal MTs'!AR101="","-",IF('Personal MTs'!AR101&lt;&gt;"","Kolom AG Wajib Diisi","OK")),IF('Personal MTs'!AO101&lt;&gt;"",IF('Personal MTs'!AR101="","Wajib Diisi",IF(VALUE('Personal MTs'!AR101)&gt;50,"Cek lagi","OK"))))</f>
        <v>-</v>
      </c>
      <c r="AS101" s="30" t="str">
        <f>IF('Personal MTs'!AS101="","-",IF('Personal MTs'!AS101&gt;1,"Tidak valid",IF('Personal MTs'!AS101&lt;0,"Tidak valid","OK")))</f>
        <v>-</v>
      </c>
      <c r="AT101" s="30" t="str">
        <f>IF('Personal MTs'!AS101="",IF('Personal MTs'!AT101&lt;&gt;"","Harap dikosongkan","-"),IF('Personal MTs'!AS101=0,IF('Personal MTs'!AT101&lt;&gt;"","Harap dikosongkan","OK"),IF('Personal MTs'!AT101="","Wajib Diisi",IF('Personal MTs'!AT101&gt;3,"Tidak valid",IF('Personal MTs'!AT101&lt;1,"Tidak valid","OK")))))</f>
        <v>-</v>
      </c>
      <c r="AU101" s="30" t="str">
        <f>IF('Personal MTs'!AS101="",IF('Personal MTs'!AU101&lt;&gt;"","Harap dikosongkan","-"),IF('Personal MTs'!AT101&lt;&gt;1,IF('Personal MTs'!AU101="","OK","Harap dikosongkan"),IF('Personal MTs'!AU101="","Wajib Diisi",IF('Personal MTs'!AU101&gt;2016,"Cek lagi",IF('Personal MTs'!AU101&lt;2005,"Cek lagi","OK")))))</f>
        <v>-</v>
      </c>
      <c r="AV101" s="30" t="str">
        <f>IF('Personal MTs'!AS101="",IF('Personal MTs'!AV101&lt;&gt;"","Harap dikosongkan","-"),IF('Personal MTs'!AT101&lt;&gt;1,IF('Personal MTs'!AV101="","OK","Harap dikosongkan"),IF('Personal MTs'!AV101="","Wajib Diisi",IF(VALUE('Personal MTs'!AV101)&gt;33,"Tidak valid",IF(VALUE('Personal MTs'!AV101)&lt;1,"Tidak valid","OK")))))</f>
        <v>-</v>
      </c>
      <c r="AW101" s="30" t="str">
        <f>IF('Personal MTs'!AS101="",IF('Personal MTs'!AW101="","-","Harap dikosongkan"),IF('Personal MTs'!AS101=0,IF('Personal MTs'!AW101="","OK","Harap dikosongkan"),IF('Personal MTs'!AT101="",IF('Personal MTs'!AW101="","-","Harap dikosongkan"),IF('Personal MTs'!AT101&lt;&gt;1,IF('Personal MTs'!AW101="","OK","Harap dikosongkan"),IF('Personal MTs'!AW101="","OK",IF(LEN('Personal MTs'!AW101)&lt;12,"Tidak valid",IF(LEN('Personal MTs'!AW101)&gt;14,"Tidak valid","OK")))))))</f>
        <v>-</v>
      </c>
      <c r="AX101" s="31" t="str">
        <f>IF('Personal MTs'!AS101="",IF('Personal MTs'!AX101="","-","Harap dikosongkan"),IF('Personal MTs'!AS101=0,IF('Personal MTs'!AX101="","OK","Harap dikosongkan"),IF('Personal MTs'!AT101="",IF('Personal MTs'!AX101="","-","Harap dikosongkan"),IF('Personal MTs'!AT101&lt;&gt;1,IF('Personal MTs'!AX101="","OK","Harap dikosongkan"),IF('Personal MTs'!AW101="",IF('Personal MTs'!AX101="","OK","Harap dikosongkan"),IF('Personal MTs'!AX101="","Wajib diisi",IF(LEN('Personal MTs'!AX101)&lt;5,"Cek lagi","OK")))))))</f>
        <v>-</v>
      </c>
      <c r="AY101" s="31" t="str">
        <f>IF('Personal MTs'!AS101="",IF('Personal MTs'!AY101="","-","Harap dikosongkan"),IF('Personal MTs'!AS101=0,IF('Personal MTs'!AY101="","OK","Harap dikosongkan"),IF('Personal MTs'!AT101="",IF('Personal MTs'!AY101="","-","Harap dikosongkan"),IF('Personal MTs'!AT101&lt;&gt;1,IF('Personal MTs'!AY101="","OK","Harap dikosongkan"),IF('Personal MTs'!AW101="",IF('Personal MTs'!AY101="","OK","Harap dikosongkan"),IF('Personal MTs'!AY101="","Wajib diisi",IF(VALUE(LEFT('Personal MTs'!AY101,2))&gt;31,"Tanggal tidak valid",IF(VALUE(LEFT(RIGHT('Personal MTs'!AY101,7),2))&gt;12,"Bulan tidak valid",IF(VALUE(RIGHT('Personal MTs'!AY101,4))&gt;2016,"Tahun cek lagi",IF(VALUE(RIGHT('Personal MTs'!AY101,4))&lt;2005,"Tahun cek lagi","OK"))))))))))</f>
        <v>-</v>
      </c>
      <c r="AZ101" s="30" t="str">
        <f>IF('Personal MTs'!AS101="",IF('Personal MTs'!AZ101="","-","Harap dikosongkan"),IF('Personal MTs'!AS101=0,IF('Personal MTs'!AZ101="","OK","Harap dikosongkan"),IF('Personal MTs'!AT101="",IF('Personal MTs'!AZ101="","-","Harap dikosongkan"),IF('Personal MTs'!AT101&lt;&gt;1,IF('Personal MTs'!AZ101="","OK","Harap dikosongkan"),IF('Personal MTs'!AW101="",IF('Personal MTs'!AZ101="","OK","Harap dikosongkan"),IF('Personal MTs'!AW101&lt;&gt;"",IF('Personal MTs'!AZ101="","Wajib diisi",IF('Personal MTs'!AZ101&gt;1,"Tidak valid","OK"))))))))</f>
        <v>-</v>
      </c>
      <c r="BA101" s="30" t="str">
        <f>IF('Personal MTs'!AS101="",IF('Personal MTs'!BA101="","-","Harap dikosongkan"),IF('Personal MTs'!AS101=0,IF('Personal MTs'!BA101="","OK","Harap dikosongkan"),IF('Personal MTs'!AT101="",IF('Personal MTs'!BA101="","-","Harap dikosongkan"),IF('Personal MTs'!AT101&lt;&gt;1,IF('Personal MTs'!BA101="","OK","Harap dikosongkan"),IF('Personal MTs'!AZ101=0,IF('Personal MTs'!BA101="","OK","Harap dikosongkan"),IF('Personal MTs'!AZ101=1,IF('Personal MTs'!BA101="","Wajib diisi",IF('Personal MTs'!AZ101="",IF('Personal MTs'!BA101="","-","Harap dikosongkan"),IF('Personal MTs'!AZ101=0,IF('Personal MTs'!BA101="","OK","Harap dikosongkan"),IF('Personal MTs'!BA101="","Wajib diisi",IF('Personal MTs'!BA101&gt;2016,"Tidak valid",IF('Personal MTs'!BA101&lt;2005,"Tidak valid",IF('Personal MTs'!BA101&gt;'Personal MTs'!BA101,"Cek lagi","OK")))))))))))))</f>
        <v>-</v>
      </c>
      <c r="BB101" s="30" t="str">
        <f>IF('Personal MTs'!AS101="",IF('Personal MTs'!BB101="","-","Harap dikosongkan"),IF('Personal MTs'!AS101=0,IF('Personal MTs'!BB101="","OK","Harap dikosongkan"),IF('Personal MTs'!AT101="",IF('Personal MTs'!BB101="","-","Harap dikosongkan"),IF('Personal MTs'!AT101&lt;&gt;1,IF('Personal MTs'!BB101="","OK","Harap dikosongkan"),IF('Personal MTs'!AZ101=0,IF('Personal MTs'!BB101="","OK","Harap dikosongkan"),IF('Personal MTs'!AZ101=1,IF('Personal MTs'!BB101="","Wajib diisi",IF('Personal MTs'!AZ101="",IF('Personal MTs'!BB101="","-","Harap dikosongkan"),IF('Personal MTs'!AZ101=0,IF('Personal MTs'!BB101="","OK","Harap dikosongkan"),IF('Personal MTs'!BB101="","Wajib diisi",IF('Personal MTs'!BB101&gt;20000000,"Cek lagi",IF('Personal MTs'!BB101&lt;100000,"Cek lagi","OK"))))))))))))</f>
        <v>-</v>
      </c>
      <c r="BC101" s="30" t="str">
        <f>IF('Personal MTs'!BC101="","-",IF('Personal MTs'!BC101&gt;1,"Tidak valid","OK"))</f>
        <v>-</v>
      </c>
      <c r="BD101" s="30" t="str">
        <f>IF('Personal MTs'!BC101="",IF('Personal MTs'!BD101="","-","Harap dikosongkan"),IF('Personal MTs'!BC101=0,IF('Personal MTs'!BD101="","OK","Harap dikosongkan"),IF('Personal MTs'!BD101="","Wajib Diisi",IF('Personal MTs'!BD101&gt;2016,"Tidak valid",IF('Personal MTs'!BD101&lt;2005,"Tidak valid","OK")))))</f>
        <v>-</v>
      </c>
      <c r="BE101" s="30" t="str">
        <f>IF('Personal MTs'!BC101="",IF('Personal MTs'!BE101="","-","Harap dikosongkan"),IF('Personal MTs'!BC101=0,IF('Personal MTs'!BE101="","OK","Harap dikosongkan"),IF('Personal MTs'!BE101="","Wajib Diisi",IF('Personal MTs'!BE101&gt;2000000,"Cek lagi",IF('Personal MTs'!BE101&lt;50000,"Cek lagi","OK")))))</f>
        <v>-</v>
      </c>
      <c r="BF101" s="30" t="str">
        <f>IF('Personal MTs'!BF101="","-",IF('Personal MTs'!BF101&gt;1,"Tidak valid","OK"))</f>
        <v>-</v>
      </c>
      <c r="BG101" s="30" t="str">
        <f>IF('Personal MTs'!BF101="",IF('Personal MTs'!BG101&lt;&gt;"","Harap dikosongkan","-"),IF('Personal MTs'!BF101=0,IF('Personal MTs'!BG101&lt;&gt;"","Harap dikosongkan","OK"),IF('Personal MTs'!BG101="","Wajib Diisi",IF('Personal MTs'!BG101&gt;4,"Tidak valid",IF('Personal MTs'!BG101&lt;1,"Tidak valid","OK")))))</f>
        <v>-</v>
      </c>
      <c r="BH101" s="30" t="str">
        <f>IF('Personal MTs'!BF101="",IF('Personal MTs'!BH101&lt;&gt;"","Harap dikosongkan","-"),IF('Personal MTs'!BF101=0,IF('Personal MTs'!BH101&lt;&gt;"","Harap dikosongkan","OK"),IF('Personal MTs'!BH101="","Wajib Diisi",IF('Personal MTs'!BH101&gt;4,"Tidak valid",IF('Personal MTs'!BH101&lt;1,"Tidak valid","OK")))))</f>
        <v>-</v>
      </c>
      <c r="BI101" s="30" t="str">
        <f>IF('Personal MTs'!BF101="",IF('Personal MTs'!BI101&lt;&gt;"","Harap dikosongkan","-"),IF('Personal MTs'!BF101=0,IF('Personal MTs'!BI101&lt;&gt;"","Harap dikosongkan","OK"),IF('Personal MTs'!BI101="","Wajib Diisi",IF('Personal MTs'!BI101&gt;2015,"Tidak valid",IF('Personal MTs'!BI101&lt;1980,"Tidak valid","OK")))))</f>
        <v>-</v>
      </c>
      <c r="BJ101" s="30" t="str">
        <f>IF('Personal MTs'!BJ101="","-",IF('Personal MTs'!BJ101&gt;1,"Tidak valid","OK"))</f>
        <v>-</v>
      </c>
      <c r="BK101" s="30" t="str">
        <f>IF('Personal MTs'!BJ101="",IF('Personal MTs'!BK101&lt;&gt;"","Kolom BJ harus diisi","-"),IF('Personal MTs'!BJ101=0,IF('Personal MTs'!BK101&lt;&gt;"","Harap dikosongkan","OK"),IF('Personal MTs'!BK101="","Wajib Diisi",IF('Personal MTs'!BK101&gt;2016,"Tidak valid",IF('Personal MTs'!BK101&lt;1980,"Tidak valid","OK")))))</f>
        <v>-</v>
      </c>
      <c r="BL101" s="30" t="str">
        <f>IF('Personal MTs'!BL101="","-",IF('Personal MTs'!BL101&gt;1,"Tidak valid","OK"))</f>
        <v>-</v>
      </c>
      <c r="BM101" s="30" t="str">
        <f>IF('Personal MTs'!BL101="",IF('Personal MTs'!BM101&lt;&gt;"","Kolom BL harus diisi","-"),IF('Personal MTs'!BL101=0,IF('Personal MTs'!BM101&lt;&gt;"","Harap dikosongkan","OK"),IF('Personal MTs'!BM101="","Wajib Diisi",IF('Personal MTs'!BM101&gt;2016,"Tidak valid",IF('Personal MTs'!BM101&lt;1980,"Tidak valid","OK")))))</f>
        <v>-</v>
      </c>
      <c r="BN101" s="30" t="str">
        <f>IF('Personal MTs'!BN101="","-",IF('Personal MTs'!BN101&gt;1,"Tidak valid","OK"))</f>
        <v>-</v>
      </c>
      <c r="BO101" s="30" t="str">
        <f>IF('Personal MTs'!BN101="",IF('Personal MTs'!BO101&lt;&gt;"","Kolom BN harus diisi","-"),IF('Personal MTs'!BN101=0,IF('Personal MTs'!BO101&lt;&gt;"","Harap dikosongkan","OK"),IF('Personal MTs'!BO101="","Wajib Diisi",IF('Personal MTs'!BO101&gt;2016,"Tidak valid",IF('Personal MTs'!BO101&lt;1980,"Tidak valid","OK")))))</f>
        <v>-</v>
      </c>
      <c r="BP101" s="30" t="str">
        <f>IF('Personal MTs'!BP101="","-",IF('Personal MTs'!BP101&gt;1,"Tidak valid","OK"))</f>
        <v>-</v>
      </c>
      <c r="BQ101" s="30" t="str">
        <f>IF('Personal MTs'!BP101="",IF('Personal MTs'!BQ101&lt;&gt;"","Kolom BP harus diisi","-"),IF('Personal MTs'!BP101=0,IF('Personal MTs'!BQ101&lt;&gt;"","Harap dikosongkan","OK"),IF('Personal MTs'!BQ101="","Wajib Diisi",IF('Personal MTs'!BQ101&gt;2016,"Tidak valid",IF('Personal MTs'!BQ101&lt;1980,"Tidak valid","OK")))))</f>
        <v>-</v>
      </c>
      <c r="BR101" s="30" t="str">
        <f>IF('Personal MTs'!BR101="","-",IF('Personal MTs'!BR101&gt;1,"Tidak valid","OK"))</f>
        <v>-</v>
      </c>
      <c r="BS101" s="30" t="str">
        <f>IF('Personal MTs'!BR101="",IF('Personal MTs'!BS101&lt;&gt;"","Kolom BR harus diisi","-"),IF('Personal MTs'!BR101=0,IF('Personal MTs'!BS101&lt;&gt;"","Harap dikosongkan","OK"),IF('Personal MTs'!BS101="","Wajib Diisi",IF('Personal MTs'!BS101&gt;2016,"Tidak valid",IF('Personal MTs'!BS101&lt;1980,"Tidak valid","OK")))))</f>
        <v>-</v>
      </c>
      <c r="BT101" s="30" t="str">
        <f>IF('Personal MTs'!BT101="","-",IF(LEN('Personal MTs'!BT101)&lt;5,"Cek lagi","OK"))</f>
        <v>-</v>
      </c>
      <c r="BU101" s="30" t="str">
        <f>IF('Personal MTs'!BU101="","-",IF(LEN('Personal MTs'!BU101)&lt;4,"Cek lagi","OK"))</f>
        <v>-</v>
      </c>
      <c r="BV101" s="30" t="str">
        <f>IF('Personal MTs'!BV101="","-",IF(LEN('Personal MTs'!BV101)&lt;4,"Cek lagi","OK"))</f>
        <v>-</v>
      </c>
      <c r="BW101" s="30" t="str">
        <f>IF('Personal MTs'!BW101="","-",IF(LEN('Personal MTs'!BW101)&lt;4,"Cek lagi","OK"))</f>
        <v>-</v>
      </c>
      <c r="BX101" s="30" t="str">
        <f>IF('Personal MTs'!BX101="","-",IF(LEN('Personal MTs'!BX101)&lt;4,"Cek lagi","OK"))</f>
        <v>-</v>
      </c>
      <c r="BY101" s="30" t="str">
        <f>IF('Personal MTs'!BY101="","-",IF(LEN('Personal MTs'!BY101)&lt;&gt;5,"Tidak valid","OK"))</f>
        <v>-</v>
      </c>
      <c r="BZ101" s="30" t="str">
        <f>IF('Personal MTs'!BZ101="","-",IF('Personal MTs'!BZ101&gt;5,"Tidak valid",IF('Personal MTs'!BZ101&lt;1,"Tidak valid","OK")))</f>
        <v>-</v>
      </c>
      <c r="CA101" s="30" t="str">
        <f>IF('Personal MTs'!CA101="","-",IF('Personal MTs'!CA101&gt;8,"Tidak valid",IF('Personal MTs'!CA101&lt;1,"Tidak valid","OK")))</f>
        <v>-</v>
      </c>
      <c r="CB101" s="30" t="str">
        <f>IF('Personal MTs'!CB101="","-",IF(LEN('Personal MTs'!CB101)&lt;9,"Cek lagi",IF(LEN('Personal MTs'!CB101)&gt;14,"Cek lagi","OK")))</f>
        <v>-</v>
      </c>
      <c r="CC101" s="103" t="str">
        <f>IF('Personal MTs'!CC101="","-",IF('Personal MTs'!CC101&gt;6,"Tidak valid",IF('Personal MTs'!CC101&lt;1,"Tidak valid","OK")))</f>
        <v>-</v>
      </c>
      <c r="CD101" s="103" t="str">
        <f>IF('Personal MTs'!CD101="","-",IF('Personal MTs'!CD101&gt;6,"Tidak valid",IF('Personal MTs'!CD101&lt;1,"Tidak valid","OK")))</f>
        <v>-</v>
      </c>
      <c r="CE101" s="103" t="str">
        <f>IF('Personal MTs'!S101="","-",IF('Personal MTs'!S101&lt;6,IF('Personal MTs'!CE101="","OK","Cek lagi Kolom S"),IF(AND('Personal MTs'!S101&lt;6,'Personal MTs'!CE101&lt;&gt;""),"Harap Dikosongkan",IF(AND('Personal MTs'!S101&lt;6,'Personal MTs'!CE101=""),"-",IF(AND('Personal MTs'!S101&gt;5,'Personal MTs'!CE101=""),"Wajib Diisi",IF(OR(AND('Personal MTs'!S101&gt;5,'Personal MTs'!CE101&lt;"01"),AND('Personal MTs'!S101&gt;5,'Personal MTs'!CE101&gt;"18")),"Tidak Valid","OK"))))))</f>
        <v>-</v>
      </c>
      <c r="CF101" s="103" t="str">
        <f>IF('Personal MTs'!S101="","-",IF('Personal MTs'!S101&lt;6,IF('Personal MTs'!CF101="","OK","Cek lagi Kolom S"),IF(AND('Personal MTs'!S101&lt;6,'Personal MTs'!CF101&lt;&gt;""),"Harap Dikosongkan",IF(AND('Personal MTs'!S101&lt;6,'Personal MTs'!CF101=""),"-",IF(AND('Personal MTs'!S101&gt;5,'Personal MTs'!CF101=""),"Wajib Diisi","OK")))))</f>
        <v>-</v>
      </c>
      <c r="CG101" s="103" t="str">
        <f>IF('Personal MTs'!S101="","-",IF('Personal MTs'!S101&lt;6,IF('Personal MTs'!CG101="","OK","Cek lagi Kolom S"),IF(AND('Personal MTs'!S101&lt;6,'Personal MTs'!CG101&lt;&gt;""),"Harap Dikosongkan",IF(AND('Personal MTs'!S101&lt;6,'Personal MTs'!CG101=""),"-",IF(AND('Personal MTs'!S101&gt;5,'Personal MTs'!CG101=""),"Wajib Diisi",IF(OR(AND('Personal MTs'!S101&gt;5,'Personal MTs'!CG101&lt;1980),AND('Personal MTs'!S101&gt;5,'Personal MTs'!CG101&gt;2016)),"Cek lagi","OK"))))))</f>
        <v>-</v>
      </c>
      <c r="CH101" s="103" t="str">
        <f>IF('Personal MTs'!S101="","-",IF('Personal MTs'!S101&lt;8,IF('Personal MTs'!CH101="","OK","Cek lagi Kolom S"),IF(AND('Personal MTs'!S101&lt;8,'Personal MTs'!CH101&lt;&gt;""),"Harap Dikosongkan",IF(AND('Personal MTs'!S101&lt;8,'Personal MTs'!CH101=""),"-",IF(AND('Personal MTs'!S101&gt;7,'Personal MTs'!CH101=""),"Wajib Diisi",IF(OR(AND('Personal MTs'!S101&gt;7,'Personal MTs'!CH101&lt;"01"),AND('Personal MTs'!S101&gt;7,'Personal MTs'!CH101&gt;"18")),"Tidak Valid","OK"))))))</f>
        <v>-</v>
      </c>
      <c r="CI101" s="103" t="str">
        <f>IF('Personal MTs'!S101="","-",IF('Personal MTs'!S101&lt;8,IF('Personal MTs'!CI101="","OK","Cek lagi Kolom S"),IF(AND('Personal MTs'!S101&lt;8,'Personal MTs'!CI101&lt;&gt;""),"Harap Dikosongkan",IF(AND('Personal MTs'!S101&lt;8,'Personal MTs'!CI101=""),"-",IF(AND('Personal MTs'!S101&gt;7,'Personal MTs'!CI101=""),"Wajib Diisi","OK")))))</f>
        <v>-</v>
      </c>
      <c r="CJ101" s="103" t="str">
        <f>IF('Personal MTs'!S101="","-",IF('Personal MTs'!S101&lt;8,IF('Personal MTs'!CJ101="","OK","Cek lagi Kolom S"),IF(AND('Personal MTs'!S101&lt;8,'Personal MTs'!CJ101&lt;&gt;""),"Harap Dikosongkan",IF(AND('Personal MTs'!S101&lt;8,'Personal MTs'!CJ101=""),"-",IF(AND('Personal MTs'!S101&gt;7,'Personal MTs'!CJ101=""),"Wajib Diisi",IF(OR(AND('Personal MTs'!S101&gt;7,'Personal MTs'!CJ101&lt;1980),AND('Personal MTs'!S101&gt;7,'Personal MTs'!CJ101&gt;2016)),"Cek lagi","OK"))))))</f>
        <v>-</v>
      </c>
      <c r="CK101" s="103" t="str">
        <f>IF('Personal MTs'!S101="","-",IF('Personal MTs'!S101&lt;9,IF('Personal MTs'!CK101="","OK","Cek lagi Kolom S"),IF(AND('Personal MTs'!S101&lt;9,'Personal MTs'!CK101&lt;&gt;""),"Harap Dikosongkan",IF(AND('Personal MTs'!S101&lt;9,'Personal MTs'!CK101=""),"-",IF(AND('Personal MTs'!S101&gt;8,'Personal MTs'!CK101=""),"Wajib Diisi",IF(OR(AND('Personal MTs'!S101&gt;8,'Personal MTs'!CK101&lt;"01"),AND('Personal MTs'!S101&gt;8,'Personal MTs'!CK101&gt;"18")),"Tidak Valid","OK"))))))</f>
        <v>-</v>
      </c>
      <c r="CL101" s="103" t="str">
        <f>IF('Personal MTs'!S101="","-",IF('Personal MTs'!S101&lt;9,IF('Personal MTs'!CL101="","OK","Cek lagi Kolom S"),IF(AND('Personal MTs'!S101&lt;9,'Personal MTs'!CL101&lt;&gt;""),"Harap Dikosongkan",IF(AND('Personal MTs'!S101&lt;9,'Personal MTs'!CL101=""),"-",IF(AND('Personal MTs'!S101&gt;8,'Personal MTs'!CL101=""),"Wajib Diisi","OK")))))</f>
        <v>-</v>
      </c>
      <c r="CM101" s="103" t="str">
        <f>IF('Personal MTs'!S101="","-",IF('Personal MTs'!S101&lt;9,IF('Personal MTs'!CM101="","OK","Cek lagi Kolom S"),IF(AND('Personal MTs'!S101&lt;9,'Personal MTs'!CM101&lt;&gt;""),"Harap Dikosongkan",IF(AND('Personal MTs'!S101&lt;9,'Personal MTs'!CM101=""),"-",IF(AND('Personal MTs'!S101&gt;8,'Personal MTs'!CM101=""),"Wajib Diisi",IF(OR(AND('Personal MTs'!S101&gt;8,'Personal MTs'!CM101&lt;1980),AND('Personal MTs'!S101&gt;8,'Personal MTs'!CM101&gt;2016)),"Cek lagi","OK"))))))</f>
        <v>-</v>
      </c>
      <c r="CN101" s="103" t="str">
        <f>IF(AND('Personal MTs'!AH101=1,'Personal MTs'!U101=2,'Personal MTs'!AC101=1),IF(AND('Personal MTs'!AH101=1,'Personal MTs'!U101=2,'Personal MTs'!AC101=1,'Personal MTs'!CN101=""),"Wajib Diisi",IF(AND('Personal MTs'!AH101=1,'Personal MTs'!U101=2,'Personal MTs'!AC101=1,'Personal MTs'!CN101&lt;&gt;""),"OK","-")),IF('Personal MTs'!CN101&lt;&gt;"","Harap Dikosongkan","-"))</f>
        <v>-</v>
      </c>
      <c r="CO101" s="103" t="str">
        <f>IF(AND('Personal MTs'!AH101=1,'Personal MTs'!U101=2,'Personal MTs'!AC101=1),IF('Personal MTs'!CO101="","Wajib Diisi",IF(VALUE(RIGHT('Personal MTs'!CO101,4))&gt;2016,"Tahun cek lagi",IF(VALUE(RIGHT('Personal MTs'!CO101,4))&lt;1961,"Tahun cek lagi","OK"))),IF('Personal MTs'!CO101&lt;&gt;"","Harap dikosongkan","-"))</f>
        <v>-</v>
      </c>
      <c r="CP101" s="103" t="str">
        <f>IF(AND('Personal MTs'!AH101=1,'Personal MTs'!U101=2,'Personal MTs'!AC101=1,'Personal MTs'!V101=1),IF(AND('Personal MTs'!AH101=1,'Personal MTs'!U101=2,'Personal MTs'!AC101=1,'Personal MTs'!CP101="",,'Personal MTs'!V101=1),"Wajib Diisi",IF(AND('Personal MTs'!AH101=1,'Personal MTs'!U101=2,'Personal MTs'!AC101=1,'Personal MTs'!CP101&lt;&gt;"",'Personal MTs'!V101=1),"OK","-")),IF('Personal MTs'!CP101&lt;&gt;"","Harap Dikosongkan","-"))</f>
        <v>-</v>
      </c>
      <c r="CQ101" s="103" t="str">
        <f>IF(AND('Personal MTs'!AH101=1,'Personal MTs'!U101=2,'Personal MTs'!AC101=1,'Personal MTs'!V101=1),IF('Personal MTs'!CQ101="","Wajib Diisi",IF(VALUE(RIGHT('Personal MTs'!CQ101,4))&gt;2016,"Tahun cek lagi",IF(VALUE(RIGHT('Personal MTs'!CQ101,4))&lt;2006,"Tahun cek lagi","OK"))),IF('Personal MTs'!CQ101&lt;&gt;"","Harap dikosongkan","-"))</f>
        <v>-</v>
      </c>
      <c r="CR101" s="103" t="str">
        <f>IF(AND('Personal MTs'!AS101="",'Personal MTs'!CR101=""),"-",IF(AND('Personal MTs'!AS101=0,'Personal MTs'!CR101=""),"OK",IF(AND('Personal MTs'!AS101=1,'Personal MTs'!CR101=""),"Wajib Diisi",IF('Personal MTs'!AS101="",IF('Personal MTs'!CR101&lt;&gt;"","Harap dikosongkan","-"),IF('Personal MTs'!AS101&gt;1,IF('Personal MTs'!CR101="","-","Harap dikosongkan"),IF('Personal MTs'!CR101="","-",IF(LEN('Personal MTs'!CR101)&gt;54,"Tidak valid",IF(LEN('Personal MTs'!CR101)&lt;2,"Tidak valid",IF(VALUE('Personal MTs'!CR101)&lt;0,"Cek lagi","OK")))))))))</f>
        <v>-</v>
      </c>
      <c r="CS101" s="103" t="str">
        <f>IF(AND('Personal MTs'!AS101="",'Personal MTs'!CS101=""),"-",IF(AND('Personal MTs'!AS101=0,'Personal MTs'!CS101=""),"OK",IF(AND('Personal MTs'!AS101=1,'Personal MTs'!CS101=""),"Wajib Diisi",IF(OR('Personal MTs'!AS101="",'Personal MTs'!AS101=0),IF('Personal MTs'!CS101&lt;&gt;"","Harap dikosongkan","-"),IF('Personal MTs'!AS101&gt;1,IF('Personal MTs'!CS101="","-","Harap dikosongkan"),IF('Personal MTs'!CS101="","-",IF(('Personal MTs'!CS101)&gt;6,"Tidak Valid",IF(('Personal MTs'!CS101)&lt;1,"Tidak Valid",IF(VALUE('Personal MTs'!CS101)&lt;0,"Cek lagi","OK")))))))))</f>
        <v>-</v>
      </c>
      <c r="CT101" s="103" t="str">
        <f>IF(AND('Personal MTs'!AS101="",'Personal MTs'!CT101=""),"-",IF(AND('Personal MTs'!AS101=0,'Personal MTs'!CT101=""),"OK",IF(AND('Personal MTs'!AT101=1,'Personal MTs'!CT101=""),"Wajib Diisi",IF(AND('Personal MTs'!AT101&gt;1,'Personal MTs'!CT101=""),"OK",IF(AND('Personal MTs'!AT101&lt;&gt;1,'Personal MTs'!CT101&lt;&gt;""),"Harap Dikosongkan",IF(AND('Personal MTs'!AT101=1,'Personal MTs'!CT101&lt;&gt;""),IF(VALUE(RIGHT('Personal MTs'!CT101,4))&gt;2016,"Tahun cek lagi",IF(VALUE(RIGHT('Personal MTs'!CT101,4))&lt;2006,"Tahun cek lagi","OK")),"-"))))))</f>
        <v>-</v>
      </c>
      <c r="CU101" s="103" t="str">
        <f>IF(AND('Personal MTs'!AS101="",'Personal MTs'!CU101=""),"-",IF(AND('Personal MTs'!AS101=0,'Personal MTs'!CU101=""),"OK",IF(AND('Personal MTs'!AT101=1,'Personal MTs'!CU101=""),"Wajib Diisi",IF(AND('Personal MTs'!AT101&gt;1,'Personal MTs'!CT101=""),"OK",IF(AND('Personal MTs'!AT101&lt;&gt;1,'Personal MTs'!CU101&lt;&gt;""),"Harap Dikosongkan",IF(AND('Personal MTs'!AT101=1,'Personal MTs'!CU101&lt;&gt;""),IF(LEN('Personal MTs'!CU101)&gt;54,"Tidak Valid",IF(LEN('Personal MTs'!CU101)&lt;2,"Tidak Valid","OK")),"-"))))))</f>
        <v>-</v>
      </c>
      <c r="CV101" s="103" t="str">
        <f>IF(AND('Personal MTs'!AS101="",'Personal MTs'!CV101=""),"-",IF(AND('Personal MTs'!AS101=0,'Personal MTs'!CV101=""),"OK",IF(AND('Personal MTs'!AT101=1,'Personal MTs'!CV101=""),"Wajib Diisi",IF(AND('Personal MTs'!AT101&gt;1,'Personal MTs'!CV101=""),"OK",IF(AND('Personal MTs'!AT101&lt;&gt;1,'Personal MTs'!CV101&lt;&gt;""),"Harap Dikosongkan",IF(AND('Personal MTs'!AT101=1,'Personal MTs'!CV101&lt;&gt;""),IF(VALUE(RIGHT('Personal MTs'!CV101,4))&gt;2016,"Tahun cek lagi",IF(VALUE(RIGHT('Personal MTs'!CV101,4))&lt;2006,"Tahun cek lagi","OK")),"-"))))))</f>
        <v>-</v>
      </c>
      <c r="CW101" s="103" t="str">
        <f>IF(AND('Personal MTs'!AS101="",'Personal MTs'!CW101=""),"-",IF(AND('Personal MTs'!AS101=0,'Personal MTs'!CW101=""),"OK",IF(AND('Personal MTs'!AS101=1,'Personal MTs'!CW101=""),"Wajib Diisi",IF(AND('Personal MTs'!AS101&lt;&gt;1,'Personal MTs'!CW101&lt;&gt;""),"Harap Dikosongkan",IF(AND('Personal MTs'!AS101=1,'Personal MTs'!CW101&lt;&gt;""),IF(LEN('Personal MTs'!CW101)&gt;3,"Tidak Valid",IF(LEN('Personal MTs'!CW101)&lt;3,"Tidak Valid","OK")),"-")))))</f>
        <v>-</v>
      </c>
      <c r="CX101" s="103" t="str">
        <f>IF(AND('Personal MTs'!AS101="",'Personal MTs'!CX101=""),"-",IF(AND('Personal MTs'!AS101=0,'Personal MTs'!CX101=""),"OK",IF(AND('Personal MTs'!AS101=1,'Personal MTs'!CX101=""),"Wajib Diisi",IF(AND('Personal MTs'!AS101&lt;&gt;1,'Personal MTs'!CX101&lt;&gt;""),"Harap Dikosongkan",IF(AND('Personal MTs'!AS101=1,'Personal MTs'!CX101&lt;&gt;""),"OK","-")))))</f>
        <v>-</v>
      </c>
    </row>
    <row r="102" spans="1:102" s="23" customFormat="1" ht="15" customHeight="1">
      <c r="A102" s="30" t="str">
        <f>IF('Personal MTs'!A102="","-",IF(LEN('Personal MTs'!A102)&lt;&gt;12,"Tidak valid","OK"))</f>
        <v>-</v>
      </c>
      <c r="B102" s="30" t="str">
        <f>IF('Personal MTs'!B102="","-",IF(LEN('Personal MTs'!B102)&lt;&gt;8,"Tidak valid","OK"))</f>
        <v>-</v>
      </c>
      <c r="C102" s="31" t="str">
        <f>IF('Personal MTs'!C102="","-",IF(LEN('Personal MTs'!C102)&lt;5,"Cek lagi","OK"))</f>
        <v>-</v>
      </c>
      <c r="D102" s="30" t="str">
        <f>IF('Personal MTs'!D102="","-",IF('Personal MTs'!D102="MTsN","OK",IF('Personal MTs'!D102="MTsS","OK","Tidak valid")))</f>
        <v>-</v>
      </c>
      <c r="E102" s="30" t="str">
        <f>IF('Personal MTs'!E102="","-",IF(LEN('Personal MTs'!E102)&lt;5,"Cek lagi","OK"))</f>
        <v>-</v>
      </c>
      <c r="F102" s="30" t="str">
        <f>IF('Personal MTs'!F102="","-",IF(LEN('Personal MTs'!F102)&lt;4,"Cek lagi","OK"))</f>
        <v>-</v>
      </c>
      <c r="G102" s="30" t="str">
        <f>IF('Personal MTs'!G102="","-",IF(LEN('Personal MTs'!G102)&lt;4,"Cek lagi","OK"))</f>
        <v>-</v>
      </c>
      <c r="H102" s="30" t="str">
        <f>IF('Personal MTs'!H102="","-",IF(LEN('Personal MTs'!H102)&lt;4,"Cek lagi","OK"))</f>
        <v>-</v>
      </c>
      <c r="I102" s="30" t="str">
        <f>IF('Personal MTs'!I102="","-",IF(LEN('Personal MTs'!I102)&lt;4,"Cek lagi","OK"))</f>
        <v>-</v>
      </c>
      <c r="J102" s="30" t="str">
        <f>IF('Personal MTs'!J102="","-",IF(LEN('Personal MTs'!J102)&lt;&gt;5,"Tidak valid","OK"))</f>
        <v>-</v>
      </c>
      <c r="K102" s="30" t="str">
        <f>IF('Personal MTs'!K102="","-",IF(LEN('Personal MTs'!K102)&lt;&gt;18,"Tidak valid",IF(VALUE('Personal MTs'!K102)&lt;0,"Cek lagi","OK")))</f>
        <v>-</v>
      </c>
      <c r="L102" s="30" t="str">
        <f>IF('Personal MTs'!L102="","-",IF(LEN('Personal MTs'!L102)&lt;&gt;16,"Tidak valid","OK"))</f>
        <v>-</v>
      </c>
      <c r="M102" s="30" t="str">
        <f>IF('Personal MTs'!M102="","-",IF(LEN('Personal MTs'!M102)&lt;4,"Cek lagi","OK"))</f>
        <v>-</v>
      </c>
      <c r="N102" s="30" t="str">
        <f>IF('Personal MTs'!N102="","-",IF(LEN('Personal MTs'!N102)&lt;16,"Tidak valid","OK"))</f>
        <v>-</v>
      </c>
      <c r="O102" s="30" t="str">
        <f>IF('Personal MTs'!O102="","-",IF(LEN('Personal MTs'!O102)&lt;4,"Cek lagi","OK"))</f>
        <v>-</v>
      </c>
      <c r="P102" s="31" t="str">
        <f>IF('Personal MTs'!P102="","-",IF(VALUE(LEFT('Personal MTs'!P102,2))&gt;31,"Tanggal tidak valid",IF(VALUE(LEFT(RIGHT('Personal MTs'!P102,7),2))&gt;12,"Bulan tidak valid",IF(VALUE(RIGHT('Personal MTs'!P102,4))&gt;2000,"Umur terlalu muda",IF(VALUE(RIGHT('Personal MTs'!P102,4))&lt;1945,"Umur terlalu tua","OK")))))</f>
        <v>-</v>
      </c>
      <c r="Q102" s="30" t="str">
        <f>IF('Personal MTs'!Q102="","-",IF('Personal MTs'!Q102="L","OK",IF('Personal MTs'!Q102="P","OK","Tidak valid")))</f>
        <v>-</v>
      </c>
      <c r="R102" s="30" t="str">
        <f>IF('Personal MTs'!R102="","-",IF(LEN('Personal MTs'!R102)&lt;4,"Cek lagi","OK"))</f>
        <v>-</v>
      </c>
      <c r="S102" s="30" t="str">
        <f>IF('Personal MTs'!S102="","-",IF('Personal MTs'!S102&gt;9,"Tidak valid","OK"))</f>
        <v>-</v>
      </c>
      <c r="T102" s="30" t="str">
        <f>IF('Personal MTs'!S102="","-",IF('Personal MTs'!S102&gt;2,IF('Personal MTs'!T102="","Wajib Diisi",IF(VALUE('Personal MTs'!T102)&gt;18,"Tidak valid","OK")),IF('Personal MTs'!S102&lt;3,IF('Personal MTs'!T102="","OK","Harap dikosongkan"))))</f>
        <v>-</v>
      </c>
      <c r="U102" s="30" t="str">
        <f>IF('Personal MTs'!U102="","-",IF('Personal MTs'!U102&gt;2,"Tidak valid",IF('Personal MTs'!U102&lt;1,"Tidak valid","OK")))</f>
        <v>-</v>
      </c>
      <c r="V102" s="30" t="str">
        <f>IF('Personal MTs'!U102="",IF('Personal MTs'!V102="","-","Tidak valid"),IF('Personal MTs'!U102=2,IF('Personal MTs'!V102="","Wajib Diisi",IF(VALUE('Personal MTs'!V102)&gt;1,"Tidak valid","OK")),IF('Personal MTs'!U102=1,IF('Personal MTs'!V102="","OK","Harap dikosongkan"))))</f>
        <v>-</v>
      </c>
      <c r="W102" s="31" t="str">
        <f>IF('Personal MTs'!U102=1,"OK",IF('Personal MTs'!V102="",IF('Personal MTs'!W102&lt;&gt;"","Harap dikosongkan","-"),IF('Personal MTs'!V102=0,IF('Personal MTs'!W102&lt;&gt;"","Harap dikosongkan","OK"),IF('Personal MTs'!W102="","Wajib Diisi",IF(VALUE(LEFT('Personal MTs'!W102,2))&gt;31,"Tanggal tidak valid",IF(VALUE(LEFT(RIGHT('Personal MTs'!W102,7),2))&gt;12,"Bulan tidak valid",IF(VALUE(RIGHT('Personal MTs'!W102,4))&gt;2016,"Tahun cek lagi",IF(VALUE(RIGHT('Personal MTs'!W102,4))&lt;1990,"Tahun cek lagi","OK"))))))))</f>
        <v>-</v>
      </c>
      <c r="X102" s="30" t="str">
        <f>IF('Personal MTs'!U102="","-",IF('Personal MTs'!U102=1,IF('Personal MTs'!X102="","Wajib Diisi",IF(VALUE(LEFT('Personal MTs'!X102,2))&gt;14,"Tidak valid","OK")),IF('Personal MTs'!U102=2,(IF('Personal MTs'!V102&lt;1,IF('Personal MTs'!X102="","OK","Harap dikosongkan"),IF('Personal MTs'!X102="","Wajib Diisi",IF(VALUE(LEFT('Personal MTs'!X102,2))&gt;14,"Tidak valid","OK")))))))</f>
        <v>-</v>
      </c>
      <c r="Y102" s="31" t="str">
        <f>IF('Personal MTs'!U102="","-",IF('Personal MTs'!U102=2,"OK",IF('Personal MTs'!U102=1,IF('Personal MTs'!Y102="","Wajib Diisi",IF('Personal MTs'!Y102="","-",IF(VALUE(LEFT('Personal MTs'!Y102,2))&gt;31,"Tanggal tidak valid",IF(VALUE(LEFT(RIGHT('Personal MTs'!Y102,7),2))&gt;12,"Bulan tidak valid",IF(VALUE(RIGHT('Personal MTs'!Y102,4))&gt;2016,"Tahun cek lagi",IF(VALUE(RIGHT('Personal MTs'!Y102,4))&lt;1960,"Tahun cek lagi","OK")))))))))</f>
        <v>-</v>
      </c>
      <c r="Z102" s="31" t="str">
        <f>IF('Personal MTs'!Z102="","-",IF(VALUE(LEFT('Personal MTs'!Z102,2))&gt;31,"Tanggal tidak valid",IF(VALUE(LEFT(RIGHT('Personal MTs'!Z102,7),2))&gt;12,"Bulan tidak valid",IF(VALUE(RIGHT('Personal MTs'!Z102,4))&gt;2016,"Tahun cek lagi",IF(VALUE(RIGHT('Personal MTs'!Z102,4))&lt;1960,"Tahun cek lagi","OK")))))</f>
        <v>-</v>
      </c>
      <c r="AA102" s="31" t="str">
        <f>IF('Personal MTs'!AA102="","-",IF(VALUE(LEFT('Personal MTs'!AA102,2))&gt;31,"Tanggal tidak valid",IF(VALUE(LEFT(RIGHT('Personal MTs'!AA102,7),2))&gt;12,"Bulan tidak valid",IF(VALUE(RIGHT('Personal MTs'!AA102,4))&gt;2016,"Tahun cek lagi",IF(VALUE(RIGHT('Personal MTs'!AA102,4))&lt;1960,"Tahun cek lagi","OK")))))</f>
        <v>-</v>
      </c>
      <c r="AB102" s="30" t="str">
        <f>IF('Personal MTs'!AB102="","-",IF('Personal MTs'!AB102&gt;6,"Tidak valid",IF('Personal MTs'!AB102&lt;1,"Tidak valid","OK")))</f>
        <v>-</v>
      </c>
      <c r="AC102" s="30" t="str">
        <f>IF('Personal MTs'!AC102="","-",IF('Personal MTs'!AC102&gt;4,"Tidak valid",IF('Personal MTs'!AC102&lt;1,"Tidak valid","OK")))</f>
        <v>-</v>
      </c>
      <c r="AD102" s="30" t="str">
        <f>IF('Personal MTs'!AD102="","-",IF('Personal MTs'!AD102&gt;20000000,"Cek lagi","OK"))</f>
        <v>-</v>
      </c>
      <c r="AE102" s="30" t="str">
        <f>IF('Personal MTs'!AE102="","-",IF('Personal MTs'!AE102&gt;2,"Tidak valid",IF('Personal MTs'!AE102&lt;1,"Tidak valid","OK")))</f>
        <v>-</v>
      </c>
      <c r="AF102" s="30" t="str">
        <f>IF('Personal MTs'!AE102="",IF('Personal MTs'!AF102="","-","Harap dikosongkan"),IF('Personal MTs'!AE102=1,IF('Personal MTs'!AF102="","OK","Harap dikosongkan"),IF('Personal MTs'!AF102="","Wajib Diisi",IF('Personal MTs'!AF102&gt;8,"Tidak valid",IF('Personal MTs'!AF102&lt;1,"Tidak valid","OK")))))</f>
        <v>-</v>
      </c>
      <c r="AG102" s="53" t="str">
        <f>IF('Personal MTs'!AE102=1,IF('Personal MTs'!AG102="","OK","Harap dikosongkan"),IF('Personal MTs'!AF102="",IF('Personal MTs'!AF102="","-","Harap dikosongkan"),IF('Personal MTs'!AF102="",IF('Personal MTs'!AG102="","OK","Harap dikosongkan"),IF('Personal MTs'!AF102&lt;&gt;"",IF('Personal MTs'!AG102="","Wajib Diisi",IF(LEN('Personal MTs'!AG102)&lt;&gt;8,"Tidak valid","OK"))))))</f>
        <v>-</v>
      </c>
      <c r="AH102" s="30" t="str">
        <f>IF('Personal MTs'!AH102="","-",IF('Personal MTs'!AH102&gt;2,"Tidak valid",IF('Personal MTs'!AH102&lt;1,"Tidak valid","OK")))</f>
        <v>-</v>
      </c>
      <c r="AI102" s="30" t="str">
        <f>IF('Personal MTs'!AI102="","-",IF('Personal MTs'!AI102&gt;5,"Tidak valid",IF('Personal MTs'!AI102&lt;1,"Tidak valid","OK")))</f>
        <v>-</v>
      </c>
      <c r="AJ102" s="30" t="str">
        <f>IF('Personal MTs'!AH102="",IF('Personal MTs'!AJ102="","-","Kolom AA Wajib Diisi"),IF('Personal MTs'!AH102=1,IF('Personal MTs'!AJ102="","Wajib Diisi",IF(VALUE('Personal MTs'!AJ102)&gt;0,IF(VALUE('Personal MTs'!AJ102)&lt;34,"OK","Tidak valid"))),IF('Personal MTs'!AH102&gt;1,IF('Personal MTs'!AJ102="","OK","Harap dikosongkan"))))</f>
        <v>-</v>
      </c>
      <c r="AK102" s="30" t="str">
        <f>IF('Personal MTs'!AH102&amp;'Personal MTs'!AJ102&amp;'Personal MTs'!AK102="","-",IF(VALUE('Personal MTs'!AH102&amp;'Personal MTs'!AJ102&amp;'Personal MTs'!AK102)=2,"OK",IF('Personal MTs'!AJ102="",IF(VALUE('Personal MTs'!AK102)&gt;0,"Harap dikosongkan","-"),IF('Personal MTs'!AJ102&lt;&gt;"",IF(VALUE('Personal MTs'!AK102)&gt;0,IF(VALUE('Personal MTs'!AK102)&gt;50,"Cek lagi","OK"),"Wajib Diisi")))))</f>
        <v>-</v>
      </c>
      <c r="AL102" s="30" t="str">
        <f>IF('Personal MTs'!AH102="",IF('Personal MTs'!AL102="","-","Kolom Z Wajib Diisi"),IF('Personal MTs'!AH102=2,IF('Personal MTs'!AL102="","Wajib Diisi",IF(VALUE('Personal MTs'!AL102)&gt;0,IF(VALUE('Personal MTs'!AL102)&lt;9,"OK","Tidak valid"))),IF('Personal MTs'!AH102=1,IF('Personal MTs'!AL102="","OK","Harap dikosongkan"))))</f>
        <v>-</v>
      </c>
      <c r="AM102" s="30" t="str">
        <f>IF('Personal MTs'!AM102="","-",IF('Personal MTs'!AM102&gt;8,"Tidak valid","OK"))</f>
        <v>-</v>
      </c>
      <c r="AN102" s="30" t="str">
        <f>IF('Personal MTs'!AM102="",IF('Personal MTs'!AN102="","-",IF('Personal MTs'!AN102&lt;&gt;"","Kolom AC Wajib Diisi","OK")),IF('Personal MTs'!AM102&lt;&gt;"",IF('Personal MTs'!AN102="","Wajib Diisi",IF(VALUE('Personal MTs'!AN102)&gt;24,"Cek lagi","OK"))))</f>
        <v>-</v>
      </c>
      <c r="AO102" s="30" t="str">
        <f>IF('Personal MTs'!AO102="","-",IF('Personal MTs'!AO102&gt;8,"Tidak valid","OK"))</f>
        <v>-</v>
      </c>
      <c r="AP102" s="53" t="str">
        <f>IF('Personal MTs'!AO102="",IF('Personal MTs'!AP102="","-","Harap dikosongkan"),IF('Personal MTs'!AO102&lt;&gt;"",IF('Personal MTs'!AP102="","Wajib Diisi",IF(LEN('Personal MTs'!AP102)&lt;&gt;8,"Tidak valid","OK"))))</f>
        <v>-</v>
      </c>
      <c r="AQ102" s="30" t="str">
        <f>IF('Personal MTs'!AO102="",IF('Personal MTs'!AQ102="","-","Kolom AG Wajib Diisi"),IF('Personal MTs'!AO102&lt;9,IF('Personal MTs'!AQ102="","Wajib Diisi",IF(VALUE('Personal MTs'!AQ102)&lt;34,IF(VALUE('Personal MTs'!AQ102)&gt;0,"OK","Tidak valid")))))</f>
        <v>-</v>
      </c>
      <c r="AR102" s="30" t="str">
        <f>IF('Personal MTs'!AO102="",IF('Personal MTs'!AR102="","-",IF('Personal MTs'!AR102&lt;&gt;"","Kolom AG Wajib Diisi","OK")),IF('Personal MTs'!AO102&lt;&gt;"",IF('Personal MTs'!AR102="","Wajib Diisi",IF(VALUE('Personal MTs'!AR102)&gt;50,"Cek lagi","OK"))))</f>
        <v>-</v>
      </c>
      <c r="AS102" s="30" t="str">
        <f>IF('Personal MTs'!AS102="","-",IF('Personal MTs'!AS102&gt;1,"Tidak valid",IF('Personal MTs'!AS102&lt;0,"Tidak valid","OK")))</f>
        <v>-</v>
      </c>
      <c r="AT102" s="30" t="str">
        <f>IF('Personal MTs'!AS102="",IF('Personal MTs'!AT102&lt;&gt;"","Harap dikosongkan","-"),IF('Personal MTs'!AS102=0,IF('Personal MTs'!AT102&lt;&gt;"","Harap dikosongkan","OK"),IF('Personal MTs'!AT102="","Wajib Diisi",IF('Personal MTs'!AT102&gt;3,"Tidak valid",IF('Personal MTs'!AT102&lt;1,"Tidak valid","OK")))))</f>
        <v>-</v>
      </c>
      <c r="AU102" s="30" t="str">
        <f>IF('Personal MTs'!AS102="",IF('Personal MTs'!AU102&lt;&gt;"","Harap dikosongkan","-"),IF('Personal MTs'!AT102&lt;&gt;1,IF('Personal MTs'!AU102="","OK","Harap dikosongkan"),IF('Personal MTs'!AU102="","Wajib Diisi",IF('Personal MTs'!AU102&gt;2016,"Cek lagi",IF('Personal MTs'!AU102&lt;2005,"Cek lagi","OK")))))</f>
        <v>-</v>
      </c>
      <c r="AV102" s="30" t="str">
        <f>IF('Personal MTs'!AS102="",IF('Personal MTs'!AV102&lt;&gt;"","Harap dikosongkan","-"),IF('Personal MTs'!AT102&lt;&gt;1,IF('Personal MTs'!AV102="","OK","Harap dikosongkan"),IF('Personal MTs'!AV102="","Wajib Diisi",IF(VALUE('Personal MTs'!AV102)&gt;33,"Tidak valid",IF(VALUE('Personal MTs'!AV102)&lt;1,"Tidak valid","OK")))))</f>
        <v>-</v>
      </c>
      <c r="AW102" s="30" t="str">
        <f>IF('Personal MTs'!AS102="",IF('Personal MTs'!AW102="","-","Harap dikosongkan"),IF('Personal MTs'!AS102=0,IF('Personal MTs'!AW102="","OK","Harap dikosongkan"),IF('Personal MTs'!AT102="",IF('Personal MTs'!AW102="","-","Harap dikosongkan"),IF('Personal MTs'!AT102&lt;&gt;1,IF('Personal MTs'!AW102="","OK","Harap dikosongkan"),IF('Personal MTs'!AW102="","OK",IF(LEN('Personal MTs'!AW102)&lt;12,"Tidak valid",IF(LEN('Personal MTs'!AW102)&gt;14,"Tidak valid","OK")))))))</f>
        <v>-</v>
      </c>
      <c r="AX102" s="31" t="str">
        <f>IF('Personal MTs'!AS102="",IF('Personal MTs'!AX102="","-","Harap dikosongkan"),IF('Personal MTs'!AS102=0,IF('Personal MTs'!AX102="","OK","Harap dikosongkan"),IF('Personal MTs'!AT102="",IF('Personal MTs'!AX102="","-","Harap dikosongkan"),IF('Personal MTs'!AT102&lt;&gt;1,IF('Personal MTs'!AX102="","OK","Harap dikosongkan"),IF('Personal MTs'!AW102="",IF('Personal MTs'!AX102="","OK","Harap dikosongkan"),IF('Personal MTs'!AX102="","Wajib diisi",IF(LEN('Personal MTs'!AX102)&lt;5,"Cek lagi","OK")))))))</f>
        <v>-</v>
      </c>
      <c r="AY102" s="31" t="str">
        <f>IF('Personal MTs'!AS102="",IF('Personal MTs'!AY102="","-","Harap dikosongkan"),IF('Personal MTs'!AS102=0,IF('Personal MTs'!AY102="","OK","Harap dikosongkan"),IF('Personal MTs'!AT102="",IF('Personal MTs'!AY102="","-","Harap dikosongkan"),IF('Personal MTs'!AT102&lt;&gt;1,IF('Personal MTs'!AY102="","OK","Harap dikosongkan"),IF('Personal MTs'!AW102="",IF('Personal MTs'!AY102="","OK","Harap dikosongkan"),IF('Personal MTs'!AY102="","Wajib diisi",IF(VALUE(LEFT('Personal MTs'!AY102,2))&gt;31,"Tanggal tidak valid",IF(VALUE(LEFT(RIGHT('Personal MTs'!AY102,7),2))&gt;12,"Bulan tidak valid",IF(VALUE(RIGHT('Personal MTs'!AY102,4))&gt;2016,"Tahun cek lagi",IF(VALUE(RIGHT('Personal MTs'!AY102,4))&lt;2005,"Tahun cek lagi","OK"))))))))))</f>
        <v>-</v>
      </c>
      <c r="AZ102" s="30" t="str">
        <f>IF('Personal MTs'!AS102="",IF('Personal MTs'!AZ102="","-","Harap dikosongkan"),IF('Personal MTs'!AS102=0,IF('Personal MTs'!AZ102="","OK","Harap dikosongkan"),IF('Personal MTs'!AT102="",IF('Personal MTs'!AZ102="","-","Harap dikosongkan"),IF('Personal MTs'!AT102&lt;&gt;1,IF('Personal MTs'!AZ102="","OK","Harap dikosongkan"),IF('Personal MTs'!AW102="",IF('Personal MTs'!AZ102="","OK","Harap dikosongkan"),IF('Personal MTs'!AW102&lt;&gt;"",IF('Personal MTs'!AZ102="","Wajib diisi",IF('Personal MTs'!AZ102&gt;1,"Tidak valid","OK"))))))))</f>
        <v>-</v>
      </c>
      <c r="BA102" s="30" t="str">
        <f>IF('Personal MTs'!AS102="",IF('Personal MTs'!BA102="","-","Harap dikosongkan"),IF('Personal MTs'!AS102=0,IF('Personal MTs'!BA102="","OK","Harap dikosongkan"),IF('Personal MTs'!AT102="",IF('Personal MTs'!BA102="","-","Harap dikosongkan"),IF('Personal MTs'!AT102&lt;&gt;1,IF('Personal MTs'!BA102="","OK","Harap dikosongkan"),IF('Personal MTs'!AZ102=0,IF('Personal MTs'!BA102="","OK","Harap dikosongkan"),IF('Personal MTs'!AZ102=1,IF('Personal MTs'!BA102="","Wajib diisi",IF('Personal MTs'!AZ102="",IF('Personal MTs'!BA102="","-","Harap dikosongkan"),IF('Personal MTs'!AZ102=0,IF('Personal MTs'!BA102="","OK","Harap dikosongkan"),IF('Personal MTs'!BA102="","Wajib diisi",IF('Personal MTs'!BA102&gt;2016,"Tidak valid",IF('Personal MTs'!BA102&lt;2005,"Tidak valid",IF('Personal MTs'!BA102&gt;'Personal MTs'!BA102,"Cek lagi","OK")))))))))))))</f>
        <v>-</v>
      </c>
      <c r="BB102" s="30" t="str">
        <f>IF('Personal MTs'!AS102="",IF('Personal MTs'!BB102="","-","Harap dikosongkan"),IF('Personal MTs'!AS102=0,IF('Personal MTs'!BB102="","OK","Harap dikosongkan"),IF('Personal MTs'!AT102="",IF('Personal MTs'!BB102="","-","Harap dikosongkan"),IF('Personal MTs'!AT102&lt;&gt;1,IF('Personal MTs'!BB102="","OK","Harap dikosongkan"),IF('Personal MTs'!AZ102=0,IF('Personal MTs'!BB102="","OK","Harap dikosongkan"),IF('Personal MTs'!AZ102=1,IF('Personal MTs'!BB102="","Wajib diisi",IF('Personal MTs'!AZ102="",IF('Personal MTs'!BB102="","-","Harap dikosongkan"),IF('Personal MTs'!AZ102=0,IF('Personal MTs'!BB102="","OK","Harap dikosongkan"),IF('Personal MTs'!BB102="","Wajib diisi",IF('Personal MTs'!BB102&gt;20000000,"Cek lagi",IF('Personal MTs'!BB102&lt;100000,"Cek lagi","OK"))))))))))))</f>
        <v>-</v>
      </c>
      <c r="BC102" s="30" t="str">
        <f>IF('Personal MTs'!BC102="","-",IF('Personal MTs'!BC102&gt;1,"Tidak valid","OK"))</f>
        <v>-</v>
      </c>
      <c r="BD102" s="30" t="str">
        <f>IF('Personal MTs'!BC102="",IF('Personal MTs'!BD102="","-","Harap dikosongkan"),IF('Personal MTs'!BC102=0,IF('Personal MTs'!BD102="","OK","Harap dikosongkan"),IF('Personal MTs'!BD102="","Wajib Diisi",IF('Personal MTs'!BD102&gt;2016,"Tidak valid",IF('Personal MTs'!BD102&lt;2005,"Tidak valid","OK")))))</f>
        <v>-</v>
      </c>
      <c r="BE102" s="30" t="str">
        <f>IF('Personal MTs'!BC102="",IF('Personal MTs'!BE102="","-","Harap dikosongkan"),IF('Personal MTs'!BC102=0,IF('Personal MTs'!BE102="","OK","Harap dikosongkan"),IF('Personal MTs'!BE102="","Wajib Diisi",IF('Personal MTs'!BE102&gt;2000000,"Cek lagi",IF('Personal MTs'!BE102&lt;50000,"Cek lagi","OK")))))</f>
        <v>-</v>
      </c>
      <c r="BF102" s="30" t="str">
        <f>IF('Personal MTs'!BF102="","-",IF('Personal MTs'!BF102&gt;1,"Tidak valid","OK"))</f>
        <v>-</v>
      </c>
      <c r="BG102" s="30" t="str">
        <f>IF('Personal MTs'!BF102="",IF('Personal MTs'!BG102&lt;&gt;"","Harap dikosongkan","-"),IF('Personal MTs'!BF102=0,IF('Personal MTs'!BG102&lt;&gt;"","Harap dikosongkan","OK"),IF('Personal MTs'!BG102="","Wajib Diisi",IF('Personal MTs'!BG102&gt;4,"Tidak valid",IF('Personal MTs'!BG102&lt;1,"Tidak valid","OK")))))</f>
        <v>-</v>
      </c>
      <c r="BH102" s="30" t="str">
        <f>IF('Personal MTs'!BF102="",IF('Personal MTs'!BH102&lt;&gt;"","Harap dikosongkan","-"),IF('Personal MTs'!BF102=0,IF('Personal MTs'!BH102&lt;&gt;"","Harap dikosongkan","OK"),IF('Personal MTs'!BH102="","Wajib Diisi",IF('Personal MTs'!BH102&gt;4,"Tidak valid",IF('Personal MTs'!BH102&lt;1,"Tidak valid","OK")))))</f>
        <v>-</v>
      </c>
      <c r="BI102" s="30" t="str">
        <f>IF('Personal MTs'!BF102="",IF('Personal MTs'!BI102&lt;&gt;"","Harap dikosongkan","-"),IF('Personal MTs'!BF102=0,IF('Personal MTs'!BI102&lt;&gt;"","Harap dikosongkan","OK"),IF('Personal MTs'!BI102="","Wajib Diisi",IF('Personal MTs'!BI102&gt;2015,"Tidak valid",IF('Personal MTs'!BI102&lt;1980,"Tidak valid","OK")))))</f>
        <v>-</v>
      </c>
      <c r="BJ102" s="30" t="str">
        <f>IF('Personal MTs'!BJ102="","-",IF('Personal MTs'!BJ102&gt;1,"Tidak valid","OK"))</f>
        <v>-</v>
      </c>
      <c r="BK102" s="30" t="str">
        <f>IF('Personal MTs'!BJ102="",IF('Personal MTs'!BK102&lt;&gt;"","Kolom BJ harus diisi","-"),IF('Personal MTs'!BJ102=0,IF('Personal MTs'!BK102&lt;&gt;"","Harap dikosongkan","OK"),IF('Personal MTs'!BK102="","Wajib Diisi",IF('Personal MTs'!BK102&gt;2016,"Tidak valid",IF('Personal MTs'!BK102&lt;1980,"Tidak valid","OK")))))</f>
        <v>-</v>
      </c>
      <c r="BL102" s="30" t="str">
        <f>IF('Personal MTs'!BL102="","-",IF('Personal MTs'!BL102&gt;1,"Tidak valid","OK"))</f>
        <v>-</v>
      </c>
      <c r="BM102" s="30" t="str">
        <f>IF('Personal MTs'!BL102="",IF('Personal MTs'!BM102&lt;&gt;"","Kolom BL harus diisi","-"),IF('Personal MTs'!BL102=0,IF('Personal MTs'!BM102&lt;&gt;"","Harap dikosongkan","OK"),IF('Personal MTs'!BM102="","Wajib Diisi",IF('Personal MTs'!BM102&gt;2016,"Tidak valid",IF('Personal MTs'!BM102&lt;1980,"Tidak valid","OK")))))</f>
        <v>-</v>
      </c>
      <c r="BN102" s="30" t="str">
        <f>IF('Personal MTs'!BN102="","-",IF('Personal MTs'!BN102&gt;1,"Tidak valid","OK"))</f>
        <v>-</v>
      </c>
      <c r="BO102" s="30" t="str">
        <f>IF('Personal MTs'!BN102="",IF('Personal MTs'!BO102&lt;&gt;"","Kolom BN harus diisi","-"),IF('Personal MTs'!BN102=0,IF('Personal MTs'!BO102&lt;&gt;"","Harap dikosongkan","OK"),IF('Personal MTs'!BO102="","Wajib Diisi",IF('Personal MTs'!BO102&gt;2016,"Tidak valid",IF('Personal MTs'!BO102&lt;1980,"Tidak valid","OK")))))</f>
        <v>-</v>
      </c>
      <c r="BP102" s="30" t="str">
        <f>IF('Personal MTs'!BP102="","-",IF('Personal MTs'!BP102&gt;1,"Tidak valid","OK"))</f>
        <v>-</v>
      </c>
      <c r="BQ102" s="30" t="str">
        <f>IF('Personal MTs'!BP102="",IF('Personal MTs'!BQ102&lt;&gt;"","Kolom BP harus diisi","-"),IF('Personal MTs'!BP102=0,IF('Personal MTs'!BQ102&lt;&gt;"","Harap dikosongkan","OK"),IF('Personal MTs'!BQ102="","Wajib Diisi",IF('Personal MTs'!BQ102&gt;2016,"Tidak valid",IF('Personal MTs'!BQ102&lt;1980,"Tidak valid","OK")))))</f>
        <v>-</v>
      </c>
      <c r="BR102" s="30" t="str">
        <f>IF('Personal MTs'!BR102="","-",IF('Personal MTs'!BR102&gt;1,"Tidak valid","OK"))</f>
        <v>-</v>
      </c>
      <c r="BS102" s="30" t="str">
        <f>IF('Personal MTs'!BR102="",IF('Personal MTs'!BS102&lt;&gt;"","Kolom BR harus diisi","-"),IF('Personal MTs'!BR102=0,IF('Personal MTs'!BS102&lt;&gt;"","Harap dikosongkan","OK"),IF('Personal MTs'!BS102="","Wajib Diisi",IF('Personal MTs'!BS102&gt;2016,"Tidak valid",IF('Personal MTs'!BS102&lt;1980,"Tidak valid","OK")))))</f>
        <v>-</v>
      </c>
      <c r="BT102" s="30" t="str">
        <f>IF('Personal MTs'!BT102="","-",IF(LEN('Personal MTs'!BT102)&lt;5,"Cek lagi","OK"))</f>
        <v>-</v>
      </c>
      <c r="BU102" s="30" t="str">
        <f>IF('Personal MTs'!BU102="","-",IF(LEN('Personal MTs'!BU102)&lt;4,"Cek lagi","OK"))</f>
        <v>-</v>
      </c>
      <c r="BV102" s="30" t="str">
        <f>IF('Personal MTs'!BV102="","-",IF(LEN('Personal MTs'!BV102)&lt;4,"Cek lagi","OK"))</f>
        <v>-</v>
      </c>
      <c r="BW102" s="30" t="str">
        <f>IF('Personal MTs'!BW102="","-",IF(LEN('Personal MTs'!BW102)&lt;4,"Cek lagi","OK"))</f>
        <v>-</v>
      </c>
      <c r="BX102" s="30" t="str">
        <f>IF('Personal MTs'!BX102="","-",IF(LEN('Personal MTs'!BX102)&lt;4,"Cek lagi","OK"))</f>
        <v>-</v>
      </c>
      <c r="BY102" s="30" t="str">
        <f>IF('Personal MTs'!BY102="","-",IF(LEN('Personal MTs'!BY102)&lt;&gt;5,"Tidak valid","OK"))</f>
        <v>-</v>
      </c>
      <c r="BZ102" s="30" t="str">
        <f>IF('Personal MTs'!BZ102="","-",IF('Personal MTs'!BZ102&gt;5,"Tidak valid",IF('Personal MTs'!BZ102&lt;1,"Tidak valid","OK")))</f>
        <v>-</v>
      </c>
      <c r="CA102" s="30" t="str">
        <f>IF('Personal MTs'!CA102="","-",IF('Personal MTs'!CA102&gt;8,"Tidak valid",IF('Personal MTs'!CA102&lt;1,"Tidak valid","OK")))</f>
        <v>-</v>
      </c>
      <c r="CB102" s="30" t="str">
        <f>IF('Personal MTs'!CB102="","-",IF(LEN('Personal MTs'!CB102)&lt;9,"Cek lagi",IF(LEN('Personal MTs'!CB102)&gt;14,"Cek lagi","OK")))</f>
        <v>-</v>
      </c>
      <c r="CC102" s="103" t="str">
        <f>IF('Personal MTs'!CC102="","-",IF('Personal MTs'!CC102&gt;6,"Tidak valid",IF('Personal MTs'!CC102&lt;1,"Tidak valid","OK")))</f>
        <v>-</v>
      </c>
      <c r="CD102" s="103" t="str">
        <f>IF('Personal MTs'!CD102="","-",IF('Personal MTs'!CD102&gt;6,"Tidak valid",IF('Personal MTs'!CD102&lt;1,"Tidak valid","OK")))</f>
        <v>-</v>
      </c>
      <c r="CE102" s="103" t="str">
        <f>IF('Personal MTs'!S102="","-",IF('Personal MTs'!S102&lt;6,IF('Personal MTs'!CE102="","OK","Cek lagi Kolom S"),IF(AND('Personal MTs'!S102&lt;6,'Personal MTs'!CE102&lt;&gt;""),"Harap Dikosongkan",IF(AND('Personal MTs'!S102&lt;6,'Personal MTs'!CE102=""),"-",IF(AND('Personal MTs'!S102&gt;5,'Personal MTs'!CE102=""),"Wajib Diisi",IF(OR(AND('Personal MTs'!S102&gt;5,'Personal MTs'!CE102&lt;"01"),AND('Personal MTs'!S102&gt;5,'Personal MTs'!CE102&gt;"18")),"Tidak Valid","OK"))))))</f>
        <v>-</v>
      </c>
      <c r="CF102" s="103" t="str">
        <f>IF('Personal MTs'!S102="","-",IF('Personal MTs'!S102&lt;6,IF('Personal MTs'!CF102="","OK","Cek lagi Kolom S"),IF(AND('Personal MTs'!S102&lt;6,'Personal MTs'!CF102&lt;&gt;""),"Harap Dikosongkan",IF(AND('Personal MTs'!S102&lt;6,'Personal MTs'!CF102=""),"-",IF(AND('Personal MTs'!S102&gt;5,'Personal MTs'!CF102=""),"Wajib Diisi","OK")))))</f>
        <v>-</v>
      </c>
      <c r="CG102" s="103" t="str">
        <f>IF('Personal MTs'!S102="","-",IF('Personal MTs'!S102&lt;6,IF('Personal MTs'!CG102="","OK","Cek lagi Kolom S"),IF(AND('Personal MTs'!S102&lt;6,'Personal MTs'!CG102&lt;&gt;""),"Harap Dikosongkan",IF(AND('Personal MTs'!S102&lt;6,'Personal MTs'!CG102=""),"-",IF(AND('Personal MTs'!S102&gt;5,'Personal MTs'!CG102=""),"Wajib Diisi",IF(OR(AND('Personal MTs'!S102&gt;5,'Personal MTs'!CG102&lt;1980),AND('Personal MTs'!S102&gt;5,'Personal MTs'!CG102&gt;2016)),"Cek lagi","OK"))))))</f>
        <v>-</v>
      </c>
      <c r="CH102" s="103" t="str">
        <f>IF('Personal MTs'!S102="","-",IF('Personal MTs'!S102&lt;8,IF('Personal MTs'!CH102="","OK","Cek lagi Kolom S"),IF(AND('Personal MTs'!S102&lt;8,'Personal MTs'!CH102&lt;&gt;""),"Harap Dikosongkan",IF(AND('Personal MTs'!S102&lt;8,'Personal MTs'!CH102=""),"-",IF(AND('Personal MTs'!S102&gt;7,'Personal MTs'!CH102=""),"Wajib Diisi",IF(OR(AND('Personal MTs'!S102&gt;7,'Personal MTs'!CH102&lt;"01"),AND('Personal MTs'!S102&gt;7,'Personal MTs'!CH102&gt;"18")),"Tidak Valid","OK"))))))</f>
        <v>-</v>
      </c>
      <c r="CI102" s="103" t="str">
        <f>IF('Personal MTs'!S102="","-",IF('Personal MTs'!S102&lt;8,IF('Personal MTs'!CI102="","OK","Cek lagi Kolom S"),IF(AND('Personal MTs'!S102&lt;8,'Personal MTs'!CI102&lt;&gt;""),"Harap Dikosongkan",IF(AND('Personal MTs'!S102&lt;8,'Personal MTs'!CI102=""),"-",IF(AND('Personal MTs'!S102&gt;7,'Personal MTs'!CI102=""),"Wajib Diisi","OK")))))</f>
        <v>-</v>
      </c>
      <c r="CJ102" s="103" t="str">
        <f>IF('Personal MTs'!S102="","-",IF('Personal MTs'!S102&lt;8,IF('Personal MTs'!CJ102="","OK","Cek lagi Kolom S"),IF(AND('Personal MTs'!S102&lt;8,'Personal MTs'!CJ102&lt;&gt;""),"Harap Dikosongkan",IF(AND('Personal MTs'!S102&lt;8,'Personal MTs'!CJ102=""),"-",IF(AND('Personal MTs'!S102&gt;7,'Personal MTs'!CJ102=""),"Wajib Diisi",IF(OR(AND('Personal MTs'!S102&gt;7,'Personal MTs'!CJ102&lt;1980),AND('Personal MTs'!S102&gt;7,'Personal MTs'!CJ102&gt;2016)),"Cek lagi","OK"))))))</f>
        <v>-</v>
      </c>
      <c r="CK102" s="103" t="str">
        <f>IF('Personal MTs'!S102="","-",IF('Personal MTs'!S102&lt;9,IF('Personal MTs'!CK102="","OK","Cek lagi Kolom S"),IF(AND('Personal MTs'!S102&lt;9,'Personal MTs'!CK102&lt;&gt;""),"Harap Dikosongkan",IF(AND('Personal MTs'!S102&lt;9,'Personal MTs'!CK102=""),"-",IF(AND('Personal MTs'!S102&gt;8,'Personal MTs'!CK102=""),"Wajib Diisi",IF(OR(AND('Personal MTs'!S102&gt;8,'Personal MTs'!CK102&lt;"01"),AND('Personal MTs'!S102&gt;8,'Personal MTs'!CK102&gt;"18")),"Tidak Valid","OK"))))))</f>
        <v>-</v>
      </c>
      <c r="CL102" s="103" t="str">
        <f>IF('Personal MTs'!S102="","-",IF('Personal MTs'!S102&lt;9,IF('Personal MTs'!CL102="","OK","Cek lagi Kolom S"),IF(AND('Personal MTs'!S102&lt;9,'Personal MTs'!CL102&lt;&gt;""),"Harap Dikosongkan",IF(AND('Personal MTs'!S102&lt;9,'Personal MTs'!CL102=""),"-",IF(AND('Personal MTs'!S102&gt;8,'Personal MTs'!CL102=""),"Wajib Diisi","OK")))))</f>
        <v>-</v>
      </c>
      <c r="CM102" s="103" t="str">
        <f>IF('Personal MTs'!S102="","-",IF('Personal MTs'!S102&lt;9,IF('Personal MTs'!CM102="","OK","Cek lagi Kolom S"),IF(AND('Personal MTs'!S102&lt;9,'Personal MTs'!CM102&lt;&gt;""),"Harap Dikosongkan",IF(AND('Personal MTs'!S102&lt;9,'Personal MTs'!CM102=""),"-",IF(AND('Personal MTs'!S102&gt;8,'Personal MTs'!CM102=""),"Wajib Diisi",IF(OR(AND('Personal MTs'!S102&gt;8,'Personal MTs'!CM102&lt;1980),AND('Personal MTs'!S102&gt;8,'Personal MTs'!CM102&gt;2016)),"Cek lagi","OK"))))))</f>
        <v>-</v>
      </c>
      <c r="CN102" s="103" t="str">
        <f>IF(AND('Personal MTs'!AH102=1,'Personal MTs'!U102=2,'Personal MTs'!AC102=1),IF(AND('Personal MTs'!AH102=1,'Personal MTs'!U102=2,'Personal MTs'!AC102=1,'Personal MTs'!CN102=""),"Wajib Diisi",IF(AND('Personal MTs'!AH102=1,'Personal MTs'!U102=2,'Personal MTs'!AC102=1,'Personal MTs'!CN102&lt;&gt;""),"OK","-")),IF('Personal MTs'!CN102&lt;&gt;"","Harap Dikosongkan","-"))</f>
        <v>-</v>
      </c>
      <c r="CO102" s="103" t="str">
        <f>IF(AND('Personal MTs'!AH102=1,'Personal MTs'!U102=2,'Personal MTs'!AC102=1),IF('Personal MTs'!CO102="","Wajib Diisi",IF(VALUE(RIGHT('Personal MTs'!CO102,4))&gt;2016,"Tahun cek lagi",IF(VALUE(RIGHT('Personal MTs'!CO102,4))&lt;1961,"Tahun cek lagi","OK"))),IF('Personal MTs'!CO102&lt;&gt;"","Harap dikosongkan","-"))</f>
        <v>-</v>
      </c>
      <c r="CP102" s="103" t="str">
        <f>IF(AND('Personal MTs'!AH102=1,'Personal MTs'!U102=2,'Personal MTs'!AC102=1,'Personal MTs'!V102=1),IF(AND('Personal MTs'!AH102=1,'Personal MTs'!U102=2,'Personal MTs'!AC102=1,'Personal MTs'!CP102="",,'Personal MTs'!V102=1),"Wajib Diisi",IF(AND('Personal MTs'!AH102=1,'Personal MTs'!U102=2,'Personal MTs'!AC102=1,'Personal MTs'!CP102&lt;&gt;"",'Personal MTs'!V102=1),"OK","-")),IF('Personal MTs'!CP102&lt;&gt;"","Harap Dikosongkan","-"))</f>
        <v>-</v>
      </c>
      <c r="CQ102" s="103" t="str">
        <f>IF(AND('Personal MTs'!AH102=1,'Personal MTs'!U102=2,'Personal MTs'!AC102=1,'Personal MTs'!V102=1),IF('Personal MTs'!CQ102="","Wajib Diisi",IF(VALUE(RIGHT('Personal MTs'!CQ102,4))&gt;2016,"Tahun cek lagi",IF(VALUE(RIGHT('Personal MTs'!CQ102,4))&lt;2006,"Tahun cek lagi","OK"))),IF('Personal MTs'!CQ102&lt;&gt;"","Harap dikosongkan","-"))</f>
        <v>-</v>
      </c>
      <c r="CR102" s="103" t="str">
        <f>IF(AND('Personal MTs'!AS102="",'Personal MTs'!CR102=""),"-",IF(AND('Personal MTs'!AS102=0,'Personal MTs'!CR102=""),"OK",IF(AND('Personal MTs'!AS102=1,'Personal MTs'!CR102=""),"Wajib Diisi",IF('Personal MTs'!AS102="",IF('Personal MTs'!CR102&lt;&gt;"","Harap dikosongkan","-"),IF('Personal MTs'!AS102&gt;1,IF('Personal MTs'!CR102="","-","Harap dikosongkan"),IF('Personal MTs'!CR102="","-",IF(LEN('Personal MTs'!CR102)&gt;54,"Tidak valid",IF(LEN('Personal MTs'!CR102)&lt;2,"Tidak valid",IF(VALUE('Personal MTs'!CR102)&lt;0,"Cek lagi","OK")))))))))</f>
        <v>-</v>
      </c>
      <c r="CS102" s="103" t="str">
        <f>IF(AND('Personal MTs'!AS102="",'Personal MTs'!CS102=""),"-",IF(AND('Personal MTs'!AS102=0,'Personal MTs'!CS102=""),"OK",IF(AND('Personal MTs'!AS102=1,'Personal MTs'!CS102=""),"Wajib Diisi",IF(OR('Personal MTs'!AS102="",'Personal MTs'!AS102=0),IF('Personal MTs'!CS102&lt;&gt;"","Harap dikosongkan","-"),IF('Personal MTs'!AS102&gt;1,IF('Personal MTs'!CS102="","-","Harap dikosongkan"),IF('Personal MTs'!CS102="","-",IF(('Personal MTs'!CS102)&gt;6,"Tidak Valid",IF(('Personal MTs'!CS102)&lt;1,"Tidak Valid",IF(VALUE('Personal MTs'!CS102)&lt;0,"Cek lagi","OK")))))))))</f>
        <v>-</v>
      </c>
      <c r="CT102" s="103" t="str">
        <f>IF(AND('Personal MTs'!AS102="",'Personal MTs'!CT102=""),"-",IF(AND('Personal MTs'!AS102=0,'Personal MTs'!CT102=""),"OK",IF(AND('Personal MTs'!AT102=1,'Personal MTs'!CT102=""),"Wajib Diisi",IF(AND('Personal MTs'!AT102&gt;1,'Personal MTs'!CT102=""),"OK",IF(AND('Personal MTs'!AT102&lt;&gt;1,'Personal MTs'!CT102&lt;&gt;""),"Harap Dikosongkan",IF(AND('Personal MTs'!AT102=1,'Personal MTs'!CT102&lt;&gt;""),IF(VALUE(RIGHT('Personal MTs'!CT102,4))&gt;2016,"Tahun cek lagi",IF(VALUE(RIGHT('Personal MTs'!CT102,4))&lt;2006,"Tahun cek lagi","OK")),"-"))))))</f>
        <v>-</v>
      </c>
      <c r="CU102" s="103" t="str">
        <f>IF(AND('Personal MTs'!AS102="",'Personal MTs'!CU102=""),"-",IF(AND('Personal MTs'!AS102=0,'Personal MTs'!CU102=""),"OK",IF(AND('Personal MTs'!AT102=1,'Personal MTs'!CU102=""),"Wajib Diisi",IF(AND('Personal MTs'!AT102&gt;1,'Personal MTs'!CT102=""),"OK",IF(AND('Personal MTs'!AT102&lt;&gt;1,'Personal MTs'!CU102&lt;&gt;""),"Harap Dikosongkan",IF(AND('Personal MTs'!AT102=1,'Personal MTs'!CU102&lt;&gt;""),IF(LEN('Personal MTs'!CU102)&gt;54,"Tidak Valid",IF(LEN('Personal MTs'!CU102)&lt;2,"Tidak Valid","OK")),"-"))))))</f>
        <v>-</v>
      </c>
      <c r="CV102" s="103" t="str">
        <f>IF(AND('Personal MTs'!AS102="",'Personal MTs'!CV102=""),"-",IF(AND('Personal MTs'!AS102=0,'Personal MTs'!CV102=""),"OK",IF(AND('Personal MTs'!AT102=1,'Personal MTs'!CV102=""),"Wajib Diisi",IF(AND('Personal MTs'!AT102&gt;1,'Personal MTs'!CV102=""),"OK",IF(AND('Personal MTs'!AT102&lt;&gt;1,'Personal MTs'!CV102&lt;&gt;""),"Harap Dikosongkan",IF(AND('Personal MTs'!AT102=1,'Personal MTs'!CV102&lt;&gt;""),IF(VALUE(RIGHT('Personal MTs'!CV102,4))&gt;2016,"Tahun cek lagi",IF(VALUE(RIGHT('Personal MTs'!CV102,4))&lt;2006,"Tahun cek lagi","OK")),"-"))))))</f>
        <v>-</v>
      </c>
      <c r="CW102" s="103" t="str">
        <f>IF(AND('Personal MTs'!AS102="",'Personal MTs'!CW102=""),"-",IF(AND('Personal MTs'!AS102=0,'Personal MTs'!CW102=""),"OK",IF(AND('Personal MTs'!AS102=1,'Personal MTs'!CW102=""),"Wajib Diisi",IF(AND('Personal MTs'!AS102&lt;&gt;1,'Personal MTs'!CW102&lt;&gt;""),"Harap Dikosongkan",IF(AND('Personal MTs'!AS102=1,'Personal MTs'!CW102&lt;&gt;""),IF(LEN('Personal MTs'!CW102)&gt;3,"Tidak Valid",IF(LEN('Personal MTs'!CW102)&lt;3,"Tidak Valid","OK")),"-")))))</f>
        <v>-</v>
      </c>
      <c r="CX102" s="103" t="str">
        <f>IF(AND('Personal MTs'!AS102="",'Personal MTs'!CX102=""),"-",IF(AND('Personal MTs'!AS102=0,'Personal MTs'!CX102=""),"OK",IF(AND('Personal MTs'!AS102=1,'Personal MTs'!CX102=""),"Wajib Diisi",IF(AND('Personal MTs'!AS102&lt;&gt;1,'Personal MTs'!CX102&lt;&gt;""),"Harap Dikosongkan",IF(AND('Personal MTs'!AS102=1,'Personal MTs'!CX102&lt;&gt;""),"OK","-")))))</f>
        <v>-</v>
      </c>
    </row>
    <row r="103" spans="1:102" s="23" customFormat="1" ht="15" customHeight="1">
      <c r="A103" s="30" t="str">
        <f>IF('Personal MTs'!A103="","-",IF(LEN('Personal MTs'!A103)&lt;&gt;12,"Tidak valid","OK"))</f>
        <v>-</v>
      </c>
      <c r="B103" s="30" t="str">
        <f>IF('Personal MTs'!B103="","-",IF(LEN('Personal MTs'!B103)&lt;&gt;8,"Tidak valid","OK"))</f>
        <v>-</v>
      </c>
      <c r="C103" s="31" t="str">
        <f>IF('Personal MTs'!C103="","-",IF(LEN('Personal MTs'!C103)&lt;5,"Cek lagi","OK"))</f>
        <v>-</v>
      </c>
      <c r="D103" s="30" t="str">
        <f>IF('Personal MTs'!D103="","-",IF('Personal MTs'!D103="MTsN","OK",IF('Personal MTs'!D103="MTsS","OK","Tidak valid")))</f>
        <v>-</v>
      </c>
      <c r="E103" s="30" t="str">
        <f>IF('Personal MTs'!E103="","-",IF(LEN('Personal MTs'!E103)&lt;5,"Cek lagi","OK"))</f>
        <v>-</v>
      </c>
      <c r="F103" s="30" t="str">
        <f>IF('Personal MTs'!F103="","-",IF(LEN('Personal MTs'!F103)&lt;4,"Cek lagi","OK"))</f>
        <v>-</v>
      </c>
      <c r="G103" s="30" t="str">
        <f>IF('Personal MTs'!G103="","-",IF(LEN('Personal MTs'!G103)&lt;4,"Cek lagi","OK"))</f>
        <v>-</v>
      </c>
      <c r="H103" s="30" t="str">
        <f>IF('Personal MTs'!H103="","-",IF(LEN('Personal MTs'!H103)&lt;4,"Cek lagi","OK"))</f>
        <v>-</v>
      </c>
      <c r="I103" s="30" t="str">
        <f>IF('Personal MTs'!I103="","-",IF(LEN('Personal MTs'!I103)&lt;4,"Cek lagi","OK"))</f>
        <v>-</v>
      </c>
      <c r="J103" s="30" t="str">
        <f>IF('Personal MTs'!J103="","-",IF(LEN('Personal MTs'!J103)&lt;&gt;5,"Tidak valid","OK"))</f>
        <v>-</v>
      </c>
      <c r="K103" s="30" t="str">
        <f>IF('Personal MTs'!K103="","-",IF(LEN('Personal MTs'!K103)&lt;&gt;18,"Tidak valid",IF(VALUE('Personal MTs'!K103)&lt;0,"Cek lagi","OK")))</f>
        <v>-</v>
      </c>
      <c r="L103" s="30" t="str">
        <f>IF('Personal MTs'!L103="","-",IF(LEN('Personal MTs'!L103)&lt;&gt;16,"Tidak valid","OK"))</f>
        <v>-</v>
      </c>
      <c r="M103" s="30" t="str">
        <f>IF('Personal MTs'!M103="","-",IF(LEN('Personal MTs'!M103)&lt;4,"Cek lagi","OK"))</f>
        <v>-</v>
      </c>
      <c r="N103" s="30" t="str">
        <f>IF('Personal MTs'!N103="","-",IF(LEN('Personal MTs'!N103)&lt;16,"Tidak valid","OK"))</f>
        <v>-</v>
      </c>
      <c r="O103" s="30" t="str">
        <f>IF('Personal MTs'!O103="","-",IF(LEN('Personal MTs'!O103)&lt;4,"Cek lagi","OK"))</f>
        <v>-</v>
      </c>
      <c r="P103" s="31" t="str">
        <f>IF('Personal MTs'!P103="","-",IF(VALUE(LEFT('Personal MTs'!P103,2))&gt;31,"Tanggal tidak valid",IF(VALUE(LEFT(RIGHT('Personal MTs'!P103,7),2))&gt;12,"Bulan tidak valid",IF(VALUE(RIGHT('Personal MTs'!P103,4))&gt;2000,"Umur terlalu muda",IF(VALUE(RIGHT('Personal MTs'!P103,4))&lt;1945,"Umur terlalu tua","OK")))))</f>
        <v>-</v>
      </c>
      <c r="Q103" s="30" t="str">
        <f>IF('Personal MTs'!Q103="","-",IF('Personal MTs'!Q103="L","OK",IF('Personal MTs'!Q103="P","OK","Tidak valid")))</f>
        <v>-</v>
      </c>
      <c r="R103" s="30" t="str">
        <f>IF('Personal MTs'!R103="","-",IF(LEN('Personal MTs'!R103)&lt;4,"Cek lagi","OK"))</f>
        <v>-</v>
      </c>
      <c r="S103" s="30" t="str">
        <f>IF('Personal MTs'!S103="","-",IF('Personal MTs'!S103&gt;9,"Tidak valid","OK"))</f>
        <v>-</v>
      </c>
      <c r="T103" s="30" t="str">
        <f>IF('Personal MTs'!S103="","-",IF('Personal MTs'!S103&gt;2,IF('Personal MTs'!T103="","Wajib Diisi",IF(VALUE('Personal MTs'!T103)&gt;18,"Tidak valid","OK")),IF('Personal MTs'!S103&lt;3,IF('Personal MTs'!T103="","OK","Harap dikosongkan"))))</f>
        <v>-</v>
      </c>
      <c r="U103" s="30" t="str">
        <f>IF('Personal MTs'!U103="","-",IF('Personal MTs'!U103&gt;2,"Tidak valid",IF('Personal MTs'!U103&lt;1,"Tidak valid","OK")))</f>
        <v>-</v>
      </c>
      <c r="V103" s="30" t="str">
        <f>IF('Personal MTs'!U103="",IF('Personal MTs'!V103="","-","Tidak valid"),IF('Personal MTs'!U103=2,IF('Personal MTs'!V103="","Wajib Diisi",IF(VALUE('Personal MTs'!V103)&gt;1,"Tidak valid","OK")),IF('Personal MTs'!U103=1,IF('Personal MTs'!V103="","OK","Harap dikosongkan"))))</f>
        <v>-</v>
      </c>
      <c r="W103" s="31" t="str">
        <f>IF('Personal MTs'!U103=1,"OK",IF('Personal MTs'!V103="",IF('Personal MTs'!W103&lt;&gt;"","Harap dikosongkan","-"),IF('Personal MTs'!V103=0,IF('Personal MTs'!W103&lt;&gt;"","Harap dikosongkan","OK"),IF('Personal MTs'!W103="","Wajib Diisi",IF(VALUE(LEFT('Personal MTs'!W103,2))&gt;31,"Tanggal tidak valid",IF(VALUE(LEFT(RIGHT('Personal MTs'!W103,7),2))&gt;12,"Bulan tidak valid",IF(VALUE(RIGHT('Personal MTs'!W103,4))&gt;2016,"Tahun cek lagi",IF(VALUE(RIGHT('Personal MTs'!W103,4))&lt;1990,"Tahun cek lagi","OK"))))))))</f>
        <v>-</v>
      </c>
      <c r="X103" s="30" t="str">
        <f>IF('Personal MTs'!U103="","-",IF('Personal MTs'!U103=1,IF('Personal MTs'!X103="","Wajib Diisi",IF(VALUE(LEFT('Personal MTs'!X103,2))&gt;14,"Tidak valid","OK")),IF('Personal MTs'!U103=2,(IF('Personal MTs'!V103&lt;1,IF('Personal MTs'!X103="","OK","Harap dikosongkan"),IF('Personal MTs'!X103="","Wajib Diisi",IF(VALUE(LEFT('Personal MTs'!X103,2))&gt;14,"Tidak valid","OK")))))))</f>
        <v>-</v>
      </c>
      <c r="Y103" s="31" t="str">
        <f>IF('Personal MTs'!U103="","-",IF('Personal MTs'!U103=2,"OK",IF('Personal MTs'!U103=1,IF('Personal MTs'!Y103="","Wajib Diisi",IF('Personal MTs'!Y103="","-",IF(VALUE(LEFT('Personal MTs'!Y103,2))&gt;31,"Tanggal tidak valid",IF(VALUE(LEFT(RIGHT('Personal MTs'!Y103,7),2))&gt;12,"Bulan tidak valid",IF(VALUE(RIGHT('Personal MTs'!Y103,4))&gt;2016,"Tahun cek lagi",IF(VALUE(RIGHT('Personal MTs'!Y103,4))&lt;1960,"Tahun cek lagi","OK")))))))))</f>
        <v>-</v>
      </c>
      <c r="Z103" s="31" t="str">
        <f>IF('Personal MTs'!Z103="","-",IF(VALUE(LEFT('Personal MTs'!Z103,2))&gt;31,"Tanggal tidak valid",IF(VALUE(LEFT(RIGHT('Personal MTs'!Z103,7),2))&gt;12,"Bulan tidak valid",IF(VALUE(RIGHT('Personal MTs'!Z103,4))&gt;2016,"Tahun cek lagi",IF(VALUE(RIGHT('Personal MTs'!Z103,4))&lt;1960,"Tahun cek lagi","OK")))))</f>
        <v>-</v>
      </c>
      <c r="AA103" s="31" t="str">
        <f>IF('Personal MTs'!AA103="","-",IF(VALUE(LEFT('Personal MTs'!AA103,2))&gt;31,"Tanggal tidak valid",IF(VALUE(LEFT(RIGHT('Personal MTs'!AA103,7),2))&gt;12,"Bulan tidak valid",IF(VALUE(RIGHT('Personal MTs'!AA103,4))&gt;2016,"Tahun cek lagi",IF(VALUE(RIGHT('Personal MTs'!AA103,4))&lt;1960,"Tahun cek lagi","OK")))))</f>
        <v>-</v>
      </c>
      <c r="AB103" s="30" t="str">
        <f>IF('Personal MTs'!AB103="","-",IF('Personal MTs'!AB103&gt;6,"Tidak valid",IF('Personal MTs'!AB103&lt;1,"Tidak valid","OK")))</f>
        <v>-</v>
      </c>
      <c r="AC103" s="30" t="str">
        <f>IF('Personal MTs'!AC103="","-",IF('Personal MTs'!AC103&gt;4,"Tidak valid",IF('Personal MTs'!AC103&lt;1,"Tidak valid","OK")))</f>
        <v>-</v>
      </c>
      <c r="AD103" s="30" t="str">
        <f>IF('Personal MTs'!AD103="","-",IF('Personal MTs'!AD103&gt;20000000,"Cek lagi","OK"))</f>
        <v>-</v>
      </c>
      <c r="AE103" s="30" t="str">
        <f>IF('Personal MTs'!AE103="","-",IF('Personal MTs'!AE103&gt;2,"Tidak valid",IF('Personal MTs'!AE103&lt;1,"Tidak valid","OK")))</f>
        <v>-</v>
      </c>
      <c r="AF103" s="30" t="str">
        <f>IF('Personal MTs'!AE103="",IF('Personal MTs'!AF103="","-","Harap dikosongkan"),IF('Personal MTs'!AE103=1,IF('Personal MTs'!AF103="","OK","Harap dikosongkan"),IF('Personal MTs'!AF103="","Wajib Diisi",IF('Personal MTs'!AF103&gt;8,"Tidak valid",IF('Personal MTs'!AF103&lt;1,"Tidak valid","OK")))))</f>
        <v>-</v>
      </c>
      <c r="AG103" s="53" t="str">
        <f>IF('Personal MTs'!AE103=1,IF('Personal MTs'!AG103="","OK","Harap dikosongkan"),IF('Personal MTs'!AF103="",IF('Personal MTs'!AF103="","-","Harap dikosongkan"),IF('Personal MTs'!AF103="",IF('Personal MTs'!AG103="","OK","Harap dikosongkan"),IF('Personal MTs'!AF103&lt;&gt;"",IF('Personal MTs'!AG103="","Wajib Diisi",IF(LEN('Personal MTs'!AG103)&lt;&gt;8,"Tidak valid","OK"))))))</f>
        <v>-</v>
      </c>
      <c r="AH103" s="30" t="str">
        <f>IF('Personal MTs'!AH103="","-",IF('Personal MTs'!AH103&gt;2,"Tidak valid",IF('Personal MTs'!AH103&lt;1,"Tidak valid","OK")))</f>
        <v>-</v>
      </c>
      <c r="AI103" s="30" t="str">
        <f>IF('Personal MTs'!AI103="","-",IF('Personal MTs'!AI103&gt;5,"Tidak valid",IF('Personal MTs'!AI103&lt;1,"Tidak valid","OK")))</f>
        <v>-</v>
      </c>
      <c r="AJ103" s="30" t="str">
        <f>IF('Personal MTs'!AH103="",IF('Personal MTs'!AJ103="","-","Kolom AA Wajib Diisi"),IF('Personal MTs'!AH103=1,IF('Personal MTs'!AJ103="","Wajib Diisi",IF(VALUE('Personal MTs'!AJ103)&gt;0,IF(VALUE('Personal MTs'!AJ103)&lt;34,"OK","Tidak valid"))),IF('Personal MTs'!AH103&gt;1,IF('Personal MTs'!AJ103="","OK","Harap dikosongkan"))))</f>
        <v>-</v>
      </c>
      <c r="AK103" s="30" t="str">
        <f>IF('Personal MTs'!AH103&amp;'Personal MTs'!AJ103&amp;'Personal MTs'!AK103="","-",IF(VALUE('Personal MTs'!AH103&amp;'Personal MTs'!AJ103&amp;'Personal MTs'!AK103)=2,"OK",IF('Personal MTs'!AJ103="",IF(VALUE('Personal MTs'!AK103)&gt;0,"Harap dikosongkan","-"),IF('Personal MTs'!AJ103&lt;&gt;"",IF(VALUE('Personal MTs'!AK103)&gt;0,IF(VALUE('Personal MTs'!AK103)&gt;50,"Cek lagi","OK"),"Wajib Diisi")))))</f>
        <v>-</v>
      </c>
      <c r="AL103" s="30" t="str">
        <f>IF('Personal MTs'!AH103="",IF('Personal MTs'!AL103="","-","Kolom Z Wajib Diisi"),IF('Personal MTs'!AH103=2,IF('Personal MTs'!AL103="","Wajib Diisi",IF(VALUE('Personal MTs'!AL103)&gt;0,IF(VALUE('Personal MTs'!AL103)&lt;9,"OK","Tidak valid"))),IF('Personal MTs'!AH103=1,IF('Personal MTs'!AL103="","OK","Harap dikosongkan"))))</f>
        <v>-</v>
      </c>
      <c r="AM103" s="30" t="str">
        <f>IF('Personal MTs'!AM103="","-",IF('Personal MTs'!AM103&gt;8,"Tidak valid","OK"))</f>
        <v>-</v>
      </c>
      <c r="AN103" s="30" t="str">
        <f>IF('Personal MTs'!AM103="",IF('Personal MTs'!AN103="","-",IF('Personal MTs'!AN103&lt;&gt;"","Kolom AC Wajib Diisi","OK")),IF('Personal MTs'!AM103&lt;&gt;"",IF('Personal MTs'!AN103="","Wajib Diisi",IF(VALUE('Personal MTs'!AN103)&gt;24,"Cek lagi","OK"))))</f>
        <v>-</v>
      </c>
      <c r="AO103" s="30" t="str">
        <f>IF('Personal MTs'!AO103="","-",IF('Personal MTs'!AO103&gt;8,"Tidak valid","OK"))</f>
        <v>-</v>
      </c>
      <c r="AP103" s="53" t="str">
        <f>IF('Personal MTs'!AO103="",IF('Personal MTs'!AP103="","-","Harap dikosongkan"),IF('Personal MTs'!AO103&lt;&gt;"",IF('Personal MTs'!AP103="","Wajib Diisi",IF(LEN('Personal MTs'!AP103)&lt;&gt;8,"Tidak valid","OK"))))</f>
        <v>-</v>
      </c>
      <c r="AQ103" s="30" t="str">
        <f>IF('Personal MTs'!AO103="",IF('Personal MTs'!AQ103="","-","Kolom AG Wajib Diisi"),IF('Personal MTs'!AO103&lt;9,IF('Personal MTs'!AQ103="","Wajib Diisi",IF(VALUE('Personal MTs'!AQ103)&lt;34,IF(VALUE('Personal MTs'!AQ103)&gt;0,"OK","Tidak valid")))))</f>
        <v>-</v>
      </c>
      <c r="AR103" s="30" t="str">
        <f>IF('Personal MTs'!AO103="",IF('Personal MTs'!AR103="","-",IF('Personal MTs'!AR103&lt;&gt;"","Kolom AG Wajib Diisi","OK")),IF('Personal MTs'!AO103&lt;&gt;"",IF('Personal MTs'!AR103="","Wajib Diisi",IF(VALUE('Personal MTs'!AR103)&gt;50,"Cek lagi","OK"))))</f>
        <v>-</v>
      </c>
      <c r="AS103" s="30" t="str">
        <f>IF('Personal MTs'!AS103="","-",IF('Personal MTs'!AS103&gt;1,"Tidak valid",IF('Personal MTs'!AS103&lt;0,"Tidak valid","OK")))</f>
        <v>-</v>
      </c>
      <c r="AT103" s="30" t="str">
        <f>IF('Personal MTs'!AS103="",IF('Personal MTs'!AT103&lt;&gt;"","Harap dikosongkan","-"),IF('Personal MTs'!AS103=0,IF('Personal MTs'!AT103&lt;&gt;"","Harap dikosongkan","OK"),IF('Personal MTs'!AT103="","Wajib Diisi",IF('Personal MTs'!AT103&gt;3,"Tidak valid",IF('Personal MTs'!AT103&lt;1,"Tidak valid","OK")))))</f>
        <v>-</v>
      </c>
      <c r="AU103" s="30" t="str">
        <f>IF('Personal MTs'!AS103="",IF('Personal MTs'!AU103&lt;&gt;"","Harap dikosongkan","-"),IF('Personal MTs'!AT103&lt;&gt;1,IF('Personal MTs'!AU103="","OK","Harap dikosongkan"),IF('Personal MTs'!AU103="","Wajib Diisi",IF('Personal MTs'!AU103&gt;2016,"Cek lagi",IF('Personal MTs'!AU103&lt;2005,"Cek lagi","OK")))))</f>
        <v>-</v>
      </c>
      <c r="AV103" s="30" t="str">
        <f>IF('Personal MTs'!AS103="",IF('Personal MTs'!AV103&lt;&gt;"","Harap dikosongkan","-"),IF('Personal MTs'!AT103&lt;&gt;1,IF('Personal MTs'!AV103="","OK","Harap dikosongkan"),IF('Personal MTs'!AV103="","Wajib Diisi",IF(VALUE('Personal MTs'!AV103)&gt;33,"Tidak valid",IF(VALUE('Personal MTs'!AV103)&lt;1,"Tidak valid","OK")))))</f>
        <v>-</v>
      </c>
      <c r="AW103" s="30" t="str">
        <f>IF('Personal MTs'!AS103="",IF('Personal MTs'!AW103="","-","Harap dikosongkan"),IF('Personal MTs'!AS103=0,IF('Personal MTs'!AW103="","OK","Harap dikosongkan"),IF('Personal MTs'!AT103="",IF('Personal MTs'!AW103="","-","Harap dikosongkan"),IF('Personal MTs'!AT103&lt;&gt;1,IF('Personal MTs'!AW103="","OK","Harap dikosongkan"),IF('Personal MTs'!AW103="","OK",IF(LEN('Personal MTs'!AW103)&lt;12,"Tidak valid",IF(LEN('Personal MTs'!AW103)&gt;14,"Tidak valid","OK")))))))</f>
        <v>-</v>
      </c>
      <c r="AX103" s="31" t="str">
        <f>IF('Personal MTs'!AS103="",IF('Personal MTs'!AX103="","-","Harap dikosongkan"),IF('Personal MTs'!AS103=0,IF('Personal MTs'!AX103="","OK","Harap dikosongkan"),IF('Personal MTs'!AT103="",IF('Personal MTs'!AX103="","-","Harap dikosongkan"),IF('Personal MTs'!AT103&lt;&gt;1,IF('Personal MTs'!AX103="","OK","Harap dikosongkan"),IF('Personal MTs'!AW103="",IF('Personal MTs'!AX103="","OK","Harap dikosongkan"),IF('Personal MTs'!AX103="","Wajib diisi",IF(LEN('Personal MTs'!AX103)&lt;5,"Cek lagi","OK")))))))</f>
        <v>-</v>
      </c>
      <c r="AY103" s="31" t="str">
        <f>IF('Personal MTs'!AS103="",IF('Personal MTs'!AY103="","-","Harap dikosongkan"),IF('Personal MTs'!AS103=0,IF('Personal MTs'!AY103="","OK","Harap dikosongkan"),IF('Personal MTs'!AT103="",IF('Personal MTs'!AY103="","-","Harap dikosongkan"),IF('Personal MTs'!AT103&lt;&gt;1,IF('Personal MTs'!AY103="","OK","Harap dikosongkan"),IF('Personal MTs'!AW103="",IF('Personal MTs'!AY103="","OK","Harap dikosongkan"),IF('Personal MTs'!AY103="","Wajib diisi",IF(VALUE(LEFT('Personal MTs'!AY103,2))&gt;31,"Tanggal tidak valid",IF(VALUE(LEFT(RIGHT('Personal MTs'!AY103,7),2))&gt;12,"Bulan tidak valid",IF(VALUE(RIGHT('Personal MTs'!AY103,4))&gt;2016,"Tahun cek lagi",IF(VALUE(RIGHT('Personal MTs'!AY103,4))&lt;2005,"Tahun cek lagi","OK"))))))))))</f>
        <v>-</v>
      </c>
      <c r="AZ103" s="30" t="str">
        <f>IF('Personal MTs'!AS103="",IF('Personal MTs'!AZ103="","-","Harap dikosongkan"),IF('Personal MTs'!AS103=0,IF('Personal MTs'!AZ103="","OK","Harap dikosongkan"),IF('Personal MTs'!AT103="",IF('Personal MTs'!AZ103="","-","Harap dikosongkan"),IF('Personal MTs'!AT103&lt;&gt;1,IF('Personal MTs'!AZ103="","OK","Harap dikosongkan"),IF('Personal MTs'!AW103="",IF('Personal MTs'!AZ103="","OK","Harap dikosongkan"),IF('Personal MTs'!AW103&lt;&gt;"",IF('Personal MTs'!AZ103="","Wajib diisi",IF('Personal MTs'!AZ103&gt;1,"Tidak valid","OK"))))))))</f>
        <v>-</v>
      </c>
      <c r="BA103" s="30" t="str">
        <f>IF('Personal MTs'!AS103="",IF('Personal MTs'!BA103="","-","Harap dikosongkan"),IF('Personal MTs'!AS103=0,IF('Personal MTs'!BA103="","OK","Harap dikosongkan"),IF('Personal MTs'!AT103="",IF('Personal MTs'!BA103="","-","Harap dikosongkan"),IF('Personal MTs'!AT103&lt;&gt;1,IF('Personal MTs'!BA103="","OK","Harap dikosongkan"),IF('Personal MTs'!AZ103=0,IF('Personal MTs'!BA103="","OK","Harap dikosongkan"),IF('Personal MTs'!AZ103=1,IF('Personal MTs'!BA103="","Wajib diisi",IF('Personal MTs'!AZ103="",IF('Personal MTs'!BA103="","-","Harap dikosongkan"),IF('Personal MTs'!AZ103=0,IF('Personal MTs'!BA103="","OK","Harap dikosongkan"),IF('Personal MTs'!BA103="","Wajib diisi",IF('Personal MTs'!BA103&gt;2016,"Tidak valid",IF('Personal MTs'!BA103&lt;2005,"Tidak valid",IF('Personal MTs'!BA103&gt;'Personal MTs'!BA103,"Cek lagi","OK")))))))))))))</f>
        <v>-</v>
      </c>
      <c r="BB103" s="30" t="str">
        <f>IF('Personal MTs'!AS103="",IF('Personal MTs'!BB103="","-","Harap dikosongkan"),IF('Personal MTs'!AS103=0,IF('Personal MTs'!BB103="","OK","Harap dikosongkan"),IF('Personal MTs'!AT103="",IF('Personal MTs'!BB103="","-","Harap dikosongkan"),IF('Personal MTs'!AT103&lt;&gt;1,IF('Personal MTs'!BB103="","OK","Harap dikosongkan"),IF('Personal MTs'!AZ103=0,IF('Personal MTs'!BB103="","OK","Harap dikosongkan"),IF('Personal MTs'!AZ103=1,IF('Personal MTs'!BB103="","Wajib diisi",IF('Personal MTs'!AZ103="",IF('Personal MTs'!BB103="","-","Harap dikosongkan"),IF('Personal MTs'!AZ103=0,IF('Personal MTs'!BB103="","OK","Harap dikosongkan"),IF('Personal MTs'!BB103="","Wajib diisi",IF('Personal MTs'!BB103&gt;20000000,"Cek lagi",IF('Personal MTs'!BB103&lt;100000,"Cek lagi","OK"))))))))))))</f>
        <v>-</v>
      </c>
      <c r="BC103" s="30" t="str">
        <f>IF('Personal MTs'!BC103="","-",IF('Personal MTs'!BC103&gt;1,"Tidak valid","OK"))</f>
        <v>-</v>
      </c>
      <c r="BD103" s="30" t="str">
        <f>IF('Personal MTs'!BC103="",IF('Personal MTs'!BD103="","-","Harap dikosongkan"),IF('Personal MTs'!BC103=0,IF('Personal MTs'!BD103="","OK","Harap dikosongkan"),IF('Personal MTs'!BD103="","Wajib Diisi",IF('Personal MTs'!BD103&gt;2016,"Tidak valid",IF('Personal MTs'!BD103&lt;2005,"Tidak valid","OK")))))</f>
        <v>-</v>
      </c>
      <c r="BE103" s="30" t="str">
        <f>IF('Personal MTs'!BC103="",IF('Personal MTs'!BE103="","-","Harap dikosongkan"),IF('Personal MTs'!BC103=0,IF('Personal MTs'!BE103="","OK","Harap dikosongkan"),IF('Personal MTs'!BE103="","Wajib Diisi",IF('Personal MTs'!BE103&gt;2000000,"Cek lagi",IF('Personal MTs'!BE103&lt;50000,"Cek lagi","OK")))))</f>
        <v>-</v>
      </c>
      <c r="BF103" s="30" t="str">
        <f>IF('Personal MTs'!BF103="","-",IF('Personal MTs'!BF103&gt;1,"Tidak valid","OK"))</f>
        <v>-</v>
      </c>
      <c r="BG103" s="30" t="str">
        <f>IF('Personal MTs'!BF103="",IF('Personal MTs'!BG103&lt;&gt;"","Harap dikosongkan","-"),IF('Personal MTs'!BF103=0,IF('Personal MTs'!BG103&lt;&gt;"","Harap dikosongkan","OK"),IF('Personal MTs'!BG103="","Wajib Diisi",IF('Personal MTs'!BG103&gt;4,"Tidak valid",IF('Personal MTs'!BG103&lt;1,"Tidak valid","OK")))))</f>
        <v>-</v>
      </c>
      <c r="BH103" s="30" t="str">
        <f>IF('Personal MTs'!BF103="",IF('Personal MTs'!BH103&lt;&gt;"","Harap dikosongkan","-"),IF('Personal MTs'!BF103=0,IF('Personal MTs'!BH103&lt;&gt;"","Harap dikosongkan","OK"),IF('Personal MTs'!BH103="","Wajib Diisi",IF('Personal MTs'!BH103&gt;4,"Tidak valid",IF('Personal MTs'!BH103&lt;1,"Tidak valid","OK")))))</f>
        <v>-</v>
      </c>
      <c r="BI103" s="30" t="str">
        <f>IF('Personal MTs'!BF103="",IF('Personal MTs'!BI103&lt;&gt;"","Harap dikosongkan","-"),IF('Personal MTs'!BF103=0,IF('Personal MTs'!BI103&lt;&gt;"","Harap dikosongkan","OK"),IF('Personal MTs'!BI103="","Wajib Diisi",IF('Personal MTs'!BI103&gt;2015,"Tidak valid",IF('Personal MTs'!BI103&lt;1980,"Tidak valid","OK")))))</f>
        <v>-</v>
      </c>
      <c r="BJ103" s="30" t="str">
        <f>IF('Personal MTs'!BJ103="","-",IF('Personal MTs'!BJ103&gt;1,"Tidak valid","OK"))</f>
        <v>-</v>
      </c>
      <c r="BK103" s="30" t="str">
        <f>IF('Personal MTs'!BJ103="",IF('Personal MTs'!BK103&lt;&gt;"","Kolom BJ harus diisi","-"),IF('Personal MTs'!BJ103=0,IF('Personal MTs'!BK103&lt;&gt;"","Harap dikosongkan","OK"),IF('Personal MTs'!BK103="","Wajib Diisi",IF('Personal MTs'!BK103&gt;2016,"Tidak valid",IF('Personal MTs'!BK103&lt;1980,"Tidak valid","OK")))))</f>
        <v>-</v>
      </c>
      <c r="BL103" s="30" t="str">
        <f>IF('Personal MTs'!BL103="","-",IF('Personal MTs'!BL103&gt;1,"Tidak valid","OK"))</f>
        <v>-</v>
      </c>
      <c r="BM103" s="30" t="str">
        <f>IF('Personal MTs'!BL103="",IF('Personal MTs'!BM103&lt;&gt;"","Kolom BL harus diisi","-"),IF('Personal MTs'!BL103=0,IF('Personal MTs'!BM103&lt;&gt;"","Harap dikosongkan","OK"),IF('Personal MTs'!BM103="","Wajib Diisi",IF('Personal MTs'!BM103&gt;2016,"Tidak valid",IF('Personal MTs'!BM103&lt;1980,"Tidak valid","OK")))))</f>
        <v>-</v>
      </c>
      <c r="BN103" s="30" t="str">
        <f>IF('Personal MTs'!BN103="","-",IF('Personal MTs'!BN103&gt;1,"Tidak valid","OK"))</f>
        <v>-</v>
      </c>
      <c r="BO103" s="30" t="str">
        <f>IF('Personal MTs'!BN103="",IF('Personal MTs'!BO103&lt;&gt;"","Kolom BN harus diisi","-"),IF('Personal MTs'!BN103=0,IF('Personal MTs'!BO103&lt;&gt;"","Harap dikosongkan","OK"),IF('Personal MTs'!BO103="","Wajib Diisi",IF('Personal MTs'!BO103&gt;2016,"Tidak valid",IF('Personal MTs'!BO103&lt;1980,"Tidak valid","OK")))))</f>
        <v>-</v>
      </c>
      <c r="BP103" s="30" t="str">
        <f>IF('Personal MTs'!BP103="","-",IF('Personal MTs'!BP103&gt;1,"Tidak valid","OK"))</f>
        <v>-</v>
      </c>
      <c r="BQ103" s="30" t="str">
        <f>IF('Personal MTs'!BP103="",IF('Personal MTs'!BQ103&lt;&gt;"","Kolom BP harus diisi","-"),IF('Personal MTs'!BP103=0,IF('Personal MTs'!BQ103&lt;&gt;"","Harap dikosongkan","OK"),IF('Personal MTs'!BQ103="","Wajib Diisi",IF('Personal MTs'!BQ103&gt;2016,"Tidak valid",IF('Personal MTs'!BQ103&lt;1980,"Tidak valid","OK")))))</f>
        <v>-</v>
      </c>
      <c r="BR103" s="30" t="str">
        <f>IF('Personal MTs'!BR103="","-",IF('Personal MTs'!BR103&gt;1,"Tidak valid","OK"))</f>
        <v>-</v>
      </c>
      <c r="BS103" s="30" t="str">
        <f>IF('Personal MTs'!BR103="",IF('Personal MTs'!BS103&lt;&gt;"","Kolom BR harus diisi","-"),IF('Personal MTs'!BR103=0,IF('Personal MTs'!BS103&lt;&gt;"","Harap dikosongkan","OK"),IF('Personal MTs'!BS103="","Wajib Diisi",IF('Personal MTs'!BS103&gt;2016,"Tidak valid",IF('Personal MTs'!BS103&lt;1980,"Tidak valid","OK")))))</f>
        <v>-</v>
      </c>
      <c r="BT103" s="30" t="str">
        <f>IF('Personal MTs'!BT103="","-",IF(LEN('Personal MTs'!BT103)&lt;5,"Cek lagi","OK"))</f>
        <v>-</v>
      </c>
      <c r="BU103" s="30" t="str">
        <f>IF('Personal MTs'!BU103="","-",IF(LEN('Personal MTs'!BU103)&lt;4,"Cek lagi","OK"))</f>
        <v>-</v>
      </c>
      <c r="BV103" s="30" t="str">
        <f>IF('Personal MTs'!BV103="","-",IF(LEN('Personal MTs'!BV103)&lt;4,"Cek lagi","OK"))</f>
        <v>-</v>
      </c>
      <c r="BW103" s="30" t="str">
        <f>IF('Personal MTs'!BW103="","-",IF(LEN('Personal MTs'!BW103)&lt;4,"Cek lagi","OK"))</f>
        <v>-</v>
      </c>
      <c r="BX103" s="30" t="str">
        <f>IF('Personal MTs'!BX103="","-",IF(LEN('Personal MTs'!BX103)&lt;4,"Cek lagi","OK"))</f>
        <v>-</v>
      </c>
      <c r="BY103" s="30" t="str">
        <f>IF('Personal MTs'!BY103="","-",IF(LEN('Personal MTs'!BY103)&lt;&gt;5,"Tidak valid","OK"))</f>
        <v>-</v>
      </c>
      <c r="BZ103" s="30" t="str">
        <f>IF('Personal MTs'!BZ103="","-",IF('Personal MTs'!BZ103&gt;5,"Tidak valid",IF('Personal MTs'!BZ103&lt;1,"Tidak valid","OK")))</f>
        <v>-</v>
      </c>
      <c r="CA103" s="30" t="str">
        <f>IF('Personal MTs'!CA103="","-",IF('Personal MTs'!CA103&gt;8,"Tidak valid",IF('Personal MTs'!CA103&lt;1,"Tidak valid","OK")))</f>
        <v>-</v>
      </c>
      <c r="CB103" s="30" t="str">
        <f>IF('Personal MTs'!CB103="","-",IF(LEN('Personal MTs'!CB103)&lt;9,"Cek lagi",IF(LEN('Personal MTs'!CB103)&gt;14,"Cek lagi","OK")))</f>
        <v>-</v>
      </c>
      <c r="CC103" s="103" t="str">
        <f>IF('Personal MTs'!CC103="","-",IF('Personal MTs'!CC103&gt;6,"Tidak valid",IF('Personal MTs'!CC103&lt;1,"Tidak valid","OK")))</f>
        <v>-</v>
      </c>
      <c r="CD103" s="103" t="str">
        <f>IF('Personal MTs'!CD103="","-",IF('Personal MTs'!CD103&gt;6,"Tidak valid",IF('Personal MTs'!CD103&lt;1,"Tidak valid","OK")))</f>
        <v>-</v>
      </c>
      <c r="CE103" s="103" t="str">
        <f>IF('Personal MTs'!S103="","-",IF('Personal MTs'!S103&lt;6,IF('Personal MTs'!CE103="","OK","Cek lagi Kolom S"),IF(AND('Personal MTs'!S103&lt;6,'Personal MTs'!CE103&lt;&gt;""),"Harap Dikosongkan",IF(AND('Personal MTs'!S103&lt;6,'Personal MTs'!CE103=""),"-",IF(AND('Personal MTs'!S103&gt;5,'Personal MTs'!CE103=""),"Wajib Diisi",IF(OR(AND('Personal MTs'!S103&gt;5,'Personal MTs'!CE103&lt;"01"),AND('Personal MTs'!S103&gt;5,'Personal MTs'!CE103&gt;"18")),"Tidak Valid","OK"))))))</f>
        <v>-</v>
      </c>
      <c r="CF103" s="103" t="str">
        <f>IF('Personal MTs'!S103="","-",IF('Personal MTs'!S103&lt;6,IF('Personal MTs'!CF103="","OK","Cek lagi Kolom S"),IF(AND('Personal MTs'!S103&lt;6,'Personal MTs'!CF103&lt;&gt;""),"Harap Dikosongkan",IF(AND('Personal MTs'!S103&lt;6,'Personal MTs'!CF103=""),"-",IF(AND('Personal MTs'!S103&gt;5,'Personal MTs'!CF103=""),"Wajib Diisi","OK")))))</f>
        <v>-</v>
      </c>
      <c r="CG103" s="103" t="str">
        <f>IF('Personal MTs'!S103="","-",IF('Personal MTs'!S103&lt;6,IF('Personal MTs'!CG103="","OK","Cek lagi Kolom S"),IF(AND('Personal MTs'!S103&lt;6,'Personal MTs'!CG103&lt;&gt;""),"Harap Dikosongkan",IF(AND('Personal MTs'!S103&lt;6,'Personal MTs'!CG103=""),"-",IF(AND('Personal MTs'!S103&gt;5,'Personal MTs'!CG103=""),"Wajib Diisi",IF(OR(AND('Personal MTs'!S103&gt;5,'Personal MTs'!CG103&lt;1980),AND('Personal MTs'!S103&gt;5,'Personal MTs'!CG103&gt;2016)),"Cek lagi","OK"))))))</f>
        <v>-</v>
      </c>
      <c r="CH103" s="103" t="str">
        <f>IF('Personal MTs'!S103="","-",IF('Personal MTs'!S103&lt;8,IF('Personal MTs'!CH103="","OK","Cek lagi Kolom S"),IF(AND('Personal MTs'!S103&lt;8,'Personal MTs'!CH103&lt;&gt;""),"Harap Dikosongkan",IF(AND('Personal MTs'!S103&lt;8,'Personal MTs'!CH103=""),"-",IF(AND('Personal MTs'!S103&gt;7,'Personal MTs'!CH103=""),"Wajib Diisi",IF(OR(AND('Personal MTs'!S103&gt;7,'Personal MTs'!CH103&lt;"01"),AND('Personal MTs'!S103&gt;7,'Personal MTs'!CH103&gt;"18")),"Tidak Valid","OK"))))))</f>
        <v>-</v>
      </c>
      <c r="CI103" s="103" t="str">
        <f>IF('Personal MTs'!S103="","-",IF('Personal MTs'!S103&lt;8,IF('Personal MTs'!CI103="","OK","Cek lagi Kolom S"),IF(AND('Personal MTs'!S103&lt;8,'Personal MTs'!CI103&lt;&gt;""),"Harap Dikosongkan",IF(AND('Personal MTs'!S103&lt;8,'Personal MTs'!CI103=""),"-",IF(AND('Personal MTs'!S103&gt;7,'Personal MTs'!CI103=""),"Wajib Diisi","OK")))))</f>
        <v>-</v>
      </c>
      <c r="CJ103" s="103" t="str">
        <f>IF('Personal MTs'!S103="","-",IF('Personal MTs'!S103&lt;8,IF('Personal MTs'!CJ103="","OK","Cek lagi Kolom S"),IF(AND('Personal MTs'!S103&lt;8,'Personal MTs'!CJ103&lt;&gt;""),"Harap Dikosongkan",IF(AND('Personal MTs'!S103&lt;8,'Personal MTs'!CJ103=""),"-",IF(AND('Personal MTs'!S103&gt;7,'Personal MTs'!CJ103=""),"Wajib Diisi",IF(OR(AND('Personal MTs'!S103&gt;7,'Personal MTs'!CJ103&lt;1980),AND('Personal MTs'!S103&gt;7,'Personal MTs'!CJ103&gt;2016)),"Cek lagi","OK"))))))</f>
        <v>-</v>
      </c>
      <c r="CK103" s="103" t="str">
        <f>IF('Personal MTs'!S103="","-",IF('Personal MTs'!S103&lt;9,IF('Personal MTs'!CK103="","OK","Cek lagi Kolom S"),IF(AND('Personal MTs'!S103&lt;9,'Personal MTs'!CK103&lt;&gt;""),"Harap Dikosongkan",IF(AND('Personal MTs'!S103&lt;9,'Personal MTs'!CK103=""),"-",IF(AND('Personal MTs'!S103&gt;8,'Personal MTs'!CK103=""),"Wajib Diisi",IF(OR(AND('Personal MTs'!S103&gt;8,'Personal MTs'!CK103&lt;"01"),AND('Personal MTs'!S103&gt;8,'Personal MTs'!CK103&gt;"18")),"Tidak Valid","OK"))))))</f>
        <v>-</v>
      </c>
      <c r="CL103" s="103" t="str">
        <f>IF('Personal MTs'!S103="","-",IF('Personal MTs'!S103&lt;9,IF('Personal MTs'!CL103="","OK","Cek lagi Kolom S"),IF(AND('Personal MTs'!S103&lt;9,'Personal MTs'!CL103&lt;&gt;""),"Harap Dikosongkan",IF(AND('Personal MTs'!S103&lt;9,'Personal MTs'!CL103=""),"-",IF(AND('Personal MTs'!S103&gt;8,'Personal MTs'!CL103=""),"Wajib Diisi","OK")))))</f>
        <v>-</v>
      </c>
      <c r="CM103" s="103" t="str">
        <f>IF('Personal MTs'!S103="","-",IF('Personal MTs'!S103&lt;9,IF('Personal MTs'!CM103="","OK","Cek lagi Kolom S"),IF(AND('Personal MTs'!S103&lt;9,'Personal MTs'!CM103&lt;&gt;""),"Harap Dikosongkan",IF(AND('Personal MTs'!S103&lt;9,'Personal MTs'!CM103=""),"-",IF(AND('Personal MTs'!S103&gt;8,'Personal MTs'!CM103=""),"Wajib Diisi",IF(OR(AND('Personal MTs'!S103&gt;8,'Personal MTs'!CM103&lt;1980),AND('Personal MTs'!S103&gt;8,'Personal MTs'!CM103&gt;2016)),"Cek lagi","OK"))))))</f>
        <v>-</v>
      </c>
      <c r="CN103" s="103" t="str">
        <f>IF(AND('Personal MTs'!AH103=1,'Personal MTs'!U103=2,'Personal MTs'!AC103=1),IF(AND('Personal MTs'!AH103=1,'Personal MTs'!U103=2,'Personal MTs'!AC103=1,'Personal MTs'!CN103=""),"Wajib Diisi",IF(AND('Personal MTs'!AH103=1,'Personal MTs'!U103=2,'Personal MTs'!AC103=1,'Personal MTs'!CN103&lt;&gt;""),"OK","-")),IF('Personal MTs'!CN103&lt;&gt;"","Harap Dikosongkan","-"))</f>
        <v>-</v>
      </c>
      <c r="CO103" s="103" t="str">
        <f>IF(AND('Personal MTs'!AH103=1,'Personal MTs'!U103=2,'Personal MTs'!AC103=1),IF('Personal MTs'!CO103="","Wajib Diisi",IF(VALUE(RIGHT('Personal MTs'!CO103,4))&gt;2016,"Tahun cek lagi",IF(VALUE(RIGHT('Personal MTs'!CO103,4))&lt;1961,"Tahun cek lagi","OK"))),IF('Personal MTs'!CO103&lt;&gt;"","Harap dikosongkan","-"))</f>
        <v>-</v>
      </c>
      <c r="CP103" s="103" t="str">
        <f>IF(AND('Personal MTs'!AH103=1,'Personal MTs'!U103=2,'Personal MTs'!AC103=1,'Personal MTs'!V103=1),IF(AND('Personal MTs'!AH103=1,'Personal MTs'!U103=2,'Personal MTs'!AC103=1,'Personal MTs'!CP103="",,'Personal MTs'!V103=1),"Wajib Diisi",IF(AND('Personal MTs'!AH103=1,'Personal MTs'!U103=2,'Personal MTs'!AC103=1,'Personal MTs'!CP103&lt;&gt;"",'Personal MTs'!V103=1),"OK","-")),IF('Personal MTs'!CP103&lt;&gt;"","Harap Dikosongkan","-"))</f>
        <v>-</v>
      </c>
      <c r="CQ103" s="103" t="str">
        <f>IF(AND('Personal MTs'!AH103=1,'Personal MTs'!U103=2,'Personal MTs'!AC103=1,'Personal MTs'!V103=1),IF('Personal MTs'!CQ103="","Wajib Diisi",IF(VALUE(RIGHT('Personal MTs'!CQ103,4))&gt;2016,"Tahun cek lagi",IF(VALUE(RIGHT('Personal MTs'!CQ103,4))&lt;2006,"Tahun cek lagi","OK"))),IF('Personal MTs'!CQ103&lt;&gt;"","Harap dikosongkan","-"))</f>
        <v>-</v>
      </c>
      <c r="CR103" s="103" t="str">
        <f>IF(AND('Personal MTs'!AS103="",'Personal MTs'!CR103=""),"-",IF(AND('Personal MTs'!AS103=0,'Personal MTs'!CR103=""),"OK",IF(AND('Personal MTs'!AS103=1,'Personal MTs'!CR103=""),"Wajib Diisi",IF('Personal MTs'!AS103="",IF('Personal MTs'!CR103&lt;&gt;"","Harap dikosongkan","-"),IF('Personal MTs'!AS103&gt;1,IF('Personal MTs'!CR103="","-","Harap dikosongkan"),IF('Personal MTs'!CR103="","-",IF(LEN('Personal MTs'!CR103)&gt;54,"Tidak valid",IF(LEN('Personal MTs'!CR103)&lt;2,"Tidak valid",IF(VALUE('Personal MTs'!CR103)&lt;0,"Cek lagi","OK")))))))))</f>
        <v>-</v>
      </c>
      <c r="CS103" s="103" t="str">
        <f>IF(AND('Personal MTs'!AS103="",'Personal MTs'!CS103=""),"-",IF(AND('Personal MTs'!AS103=0,'Personal MTs'!CS103=""),"OK",IF(AND('Personal MTs'!AS103=1,'Personal MTs'!CS103=""),"Wajib Diisi",IF(OR('Personal MTs'!AS103="",'Personal MTs'!AS103=0),IF('Personal MTs'!CS103&lt;&gt;"","Harap dikosongkan","-"),IF('Personal MTs'!AS103&gt;1,IF('Personal MTs'!CS103="","-","Harap dikosongkan"),IF('Personal MTs'!CS103="","-",IF(('Personal MTs'!CS103)&gt;6,"Tidak Valid",IF(('Personal MTs'!CS103)&lt;1,"Tidak Valid",IF(VALUE('Personal MTs'!CS103)&lt;0,"Cek lagi","OK")))))))))</f>
        <v>-</v>
      </c>
      <c r="CT103" s="103" t="str">
        <f>IF(AND('Personal MTs'!AS103="",'Personal MTs'!CT103=""),"-",IF(AND('Personal MTs'!AS103=0,'Personal MTs'!CT103=""),"OK",IF(AND('Personal MTs'!AT103=1,'Personal MTs'!CT103=""),"Wajib Diisi",IF(AND('Personal MTs'!AT103&gt;1,'Personal MTs'!CT103=""),"OK",IF(AND('Personal MTs'!AT103&lt;&gt;1,'Personal MTs'!CT103&lt;&gt;""),"Harap Dikosongkan",IF(AND('Personal MTs'!AT103=1,'Personal MTs'!CT103&lt;&gt;""),IF(VALUE(RIGHT('Personal MTs'!CT103,4))&gt;2016,"Tahun cek lagi",IF(VALUE(RIGHT('Personal MTs'!CT103,4))&lt;2006,"Tahun cek lagi","OK")),"-"))))))</f>
        <v>-</v>
      </c>
      <c r="CU103" s="103" t="str">
        <f>IF(AND('Personal MTs'!AS103="",'Personal MTs'!CU103=""),"-",IF(AND('Personal MTs'!AS103=0,'Personal MTs'!CU103=""),"OK",IF(AND('Personal MTs'!AT103=1,'Personal MTs'!CU103=""),"Wajib Diisi",IF(AND('Personal MTs'!AT103&gt;1,'Personal MTs'!CT103=""),"OK",IF(AND('Personal MTs'!AT103&lt;&gt;1,'Personal MTs'!CU103&lt;&gt;""),"Harap Dikosongkan",IF(AND('Personal MTs'!AT103=1,'Personal MTs'!CU103&lt;&gt;""),IF(LEN('Personal MTs'!CU103)&gt;54,"Tidak Valid",IF(LEN('Personal MTs'!CU103)&lt;2,"Tidak Valid","OK")),"-"))))))</f>
        <v>-</v>
      </c>
      <c r="CV103" s="103" t="str">
        <f>IF(AND('Personal MTs'!AS103="",'Personal MTs'!CV103=""),"-",IF(AND('Personal MTs'!AS103=0,'Personal MTs'!CV103=""),"OK",IF(AND('Personal MTs'!AT103=1,'Personal MTs'!CV103=""),"Wajib Diisi",IF(AND('Personal MTs'!AT103&gt;1,'Personal MTs'!CV103=""),"OK",IF(AND('Personal MTs'!AT103&lt;&gt;1,'Personal MTs'!CV103&lt;&gt;""),"Harap Dikosongkan",IF(AND('Personal MTs'!AT103=1,'Personal MTs'!CV103&lt;&gt;""),IF(VALUE(RIGHT('Personal MTs'!CV103,4))&gt;2016,"Tahun cek lagi",IF(VALUE(RIGHT('Personal MTs'!CV103,4))&lt;2006,"Tahun cek lagi","OK")),"-"))))))</f>
        <v>-</v>
      </c>
      <c r="CW103" s="103" t="str">
        <f>IF(AND('Personal MTs'!AS103="",'Personal MTs'!CW103=""),"-",IF(AND('Personal MTs'!AS103=0,'Personal MTs'!CW103=""),"OK",IF(AND('Personal MTs'!AS103=1,'Personal MTs'!CW103=""),"Wajib Diisi",IF(AND('Personal MTs'!AS103&lt;&gt;1,'Personal MTs'!CW103&lt;&gt;""),"Harap Dikosongkan",IF(AND('Personal MTs'!AS103=1,'Personal MTs'!CW103&lt;&gt;""),IF(LEN('Personal MTs'!CW103)&gt;3,"Tidak Valid",IF(LEN('Personal MTs'!CW103)&lt;3,"Tidak Valid","OK")),"-")))))</f>
        <v>-</v>
      </c>
      <c r="CX103" s="103" t="str">
        <f>IF(AND('Personal MTs'!AS103="",'Personal MTs'!CX103=""),"-",IF(AND('Personal MTs'!AS103=0,'Personal MTs'!CX103=""),"OK",IF(AND('Personal MTs'!AS103=1,'Personal MTs'!CX103=""),"Wajib Diisi",IF(AND('Personal MTs'!AS103&lt;&gt;1,'Personal MTs'!CX103&lt;&gt;""),"Harap Dikosongkan",IF(AND('Personal MTs'!AS103=1,'Personal MTs'!CX103&lt;&gt;""),"OK","-")))))</f>
        <v>-</v>
      </c>
    </row>
    <row r="104" spans="1:102" s="23" customFormat="1" ht="15" customHeight="1">
      <c r="A104" s="30" t="str">
        <f>IF('Personal MTs'!A104="","-",IF(LEN('Personal MTs'!A104)&lt;&gt;12,"Tidak valid","OK"))</f>
        <v>-</v>
      </c>
      <c r="B104" s="30" t="str">
        <f>IF('Personal MTs'!B104="","-",IF(LEN('Personal MTs'!B104)&lt;&gt;8,"Tidak valid","OK"))</f>
        <v>-</v>
      </c>
      <c r="C104" s="31" t="str">
        <f>IF('Personal MTs'!C104="","-",IF(LEN('Personal MTs'!C104)&lt;5,"Cek lagi","OK"))</f>
        <v>-</v>
      </c>
      <c r="D104" s="30" t="str">
        <f>IF('Personal MTs'!D104="","-",IF('Personal MTs'!D104="MTsN","OK",IF('Personal MTs'!D104="MTsS","OK","Tidak valid")))</f>
        <v>-</v>
      </c>
      <c r="E104" s="30" t="str">
        <f>IF('Personal MTs'!E104="","-",IF(LEN('Personal MTs'!E104)&lt;5,"Cek lagi","OK"))</f>
        <v>-</v>
      </c>
      <c r="F104" s="30" t="str">
        <f>IF('Personal MTs'!F104="","-",IF(LEN('Personal MTs'!F104)&lt;4,"Cek lagi","OK"))</f>
        <v>-</v>
      </c>
      <c r="G104" s="30" t="str">
        <f>IF('Personal MTs'!G104="","-",IF(LEN('Personal MTs'!G104)&lt;4,"Cek lagi","OK"))</f>
        <v>-</v>
      </c>
      <c r="H104" s="30" t="str">
        <f>IF('Personal MTs'!H104="","-",IF(LEN('Personal MTs'!H104)&lt;4,"Cek lagi","OK"))</f>
        <v>-</v>
      </c>
      <c r="I104" s="30" t="str">
        <f>IF('Personal MTs'!I104="","-",IF(LEN('Personal MTs'!I104)&lt;4,"Cek lagi","OK"))</f>
        <v>-</v>
      </c>
      <c r="J104" s="30" t="str">
        <f>IF('Personal MTs'!J104="","-",IF(LEN('Personal MTs'!J104)&lt;&gt;5,"Tidak valid","OK"))</f>
        <v>-</v>
      </c>
      <c r="K104" s="30" t="str">
        <f>IF('Personal MTs'!K104="","-",IF(LEN('Personal MTs'!K104)&lt;&gt;18,"Tidak valid",IF(VALUE('Personal MTs'!K104)&lt;0,"Cek lagi","OK")))</f>
        <v>-</v>
      </c>
      <c r="L104" s="30" t="str">
        <f>IF('Personal MTs'!L104="","-",IF(LEN('Personal MTs'!L104)&lt;&gt;16,"Tidak valid","OK"))</f>
        <v>-</v>
      </c>
      <c r="M104" s="30" t="str">
        <f>IF('Personal MTs'!M104="","-",IF(LEN('Personal MTs'!M104)&lt;4,"Cek lagi","OK"))</f>
        <v>-</v>
      </c>
      <c r="N104" s="30" t="str">
        <f>IF('Personal MTs'!N104="","-",IF(LEN('Personal MTs'!N104)&lt;16,"Tidak valid","OK"))</f>
        <v>-</v>
      </c>
      <c r="O104" s="30" t="str">
        <f>IF('Personal MTs'!O104="","-",IF(LEN('Personal MTs'!O104)&lt;4,"Cek lagi","OK"))</f>
        <v>-</v>
      </c>
      <c r="P104" s="31" t="str">
        <f>IF('Personal MTs'!P104="","-",IF(VALUE(LEFT('Personal MTs'!P104,2))&gt;31,"Tanggal tidak valid",IF(VALUE(LEFT(RIGHT('Personal MTs'!P104,7),2))&gt;12,"Bulan tidak valid",IF(VALUE(RIGHT('Personal MTs'!P104,4))&gt;2000,"Umur terlalu muda",IF(VALUE(RIGHT('Personal MTs'!P104,4))&lt;1945,"Umur terlalu tua","OK")))))</f>
        <v>-</v>
      </c>
      <c r="Q104" s="30" t="str">
        <f>IF('Personal MTs'!Q104="","-",IF('Personal MTs'!Q104="L","OK",IF('Personal MTs'!Q104="P","OK","Tidak valid")))</f>
        <v>-</v>
      </c>
      <c r="R104" s="30" t="str">
        <f>IF('Personal MTs'!R104="","-",IF(LEN('Personal MTs'!R104)&lt;4,"Cek lagi","OK"))</f>
        <v>-</v>
      </c>
      <c r="S104" s="30" t="str">
        <f>IF('Personal MTs'!S104="","-",IF('Personal MTs'!S104&gt;9,"Tidak valid","OK"))</f>
        <v>-</v>
      </c>
      <c r="T104" s="30" t="str">
        <f>IF('Personal MTs'!S104="","-",IF('Personal MTs'!S104&gt;2,IF('Personal MTs'!T104="","Wajib Diisi",IF(VALUE('Personal MTs'!T104)&gt;18,"Tidak valid","OK")),IF('Personal MTs'!S104&lt;3,IF('Personal MTs'!T104="","OK","Harap dikosongkan"))))</f>
        <v>-</v>
      </c>
      <c r="U104" s="30" t="str">
        <f>IF('Personal MTs'!U104="","-",IF('Personal MTs'!U104&gt;2,"Tidak valid",IF('Personal MTs'!U104&lt;1,"Tidak valid","OK")))</f>
        <v>-</v>
      </c>
      <c r="V104" s="30" t="str">
        <f>IF('Personal MTs'!U104="",IF('Personal MTs'!V104="","-","Tidak valid"),IF('Personal MTs'!U104=2,IF('Personal MTs'!V104="","Wajib Diisi",IF(VALUE('Personal MTs'!V104)&gt;1,"Tidak valid","OK")),IF('Personal MTs'!U104=1,IF('Personal MTs'!V104="","OK","Harap dikosongkan"))))</f>
        <v>-</v>
      </c>
      <c r="W104" s="31" t="str">
        <f>IF('Personal MTs'!U104=1,"OK",IF('Personal MTs'!V104="",IF('Personal MTs'!W104&lt;&gt;"","Harap dikosongkan","-"),IF('Personal MTs'!V104=0,IF('Personal MTs'!W104&lt;&gt;"","Harap dikosongkan","OK"),IF('Personal MTs'!W104="","Wajib Diisi",IF(VALUE(LEFT('Personal MTs'!W104,2))&gt;31,"Tanggal tidak valid",IF(VALUE(LEFT(RIGHT('Personal MTs'!W104,7),2))&gt;12,"Bulan tidak valid",IF(VALUE(RIGHT('Personal MTs'!W104,4))&gt;2016,"Tahun cek lagi",IF(VALUE(RIGHT('Personal MTs'!W104,4))&lt;1990,"Tahun cek lagi","OK"))))))))</f>
        <v>-</v>
      </c>
      <c r="X104" s="30" t="str">
        <f>IF('Personal MTs'!U104="","-",IF('Personal MTs'!U104=1,IF('Personal MTs'!X104="","Wajib Diisi",IF(VALUE(LEFT('Personal MTs'!X104,2))&gt;14,"Tidak valid","OK")),IF('Personal MTs'!U104=2,(IF('Personal MTs'!V104&lt;1,IF('Personal MTs'!X104="","OK","Harap dikosongkan"),IF('Personal MTs'!X104="","Wajib Diisi",IF(VALUE(LEFT('Personal MTs'!X104,2))&gt;14,"Tidak valid","OK")))))))</f>
        <v>-</v>
      </c>
      <c r="Y104" s="31" t="str">
        <f>IF('Personal MTs'!U104="","-",IF('Personal MTs'!U104=2,"OK",IF('Personal MTs'!U104=1,IF('Personal MTs'!Y104="","Wajib Diisi",IF('Personal MTs'!Y104="","-",IF(VALUE(LEFT('Personal MTs'!Y104,2))&gt;31,"Tanggal tidak valid",IF(VALUE(LEFT(RIGHT('Personal MTs'!Y104,7),2))&gt;12,"Bulan tidak valid",IF(VALUE(RIGHT('Personal MTs'!Y104,4))&gt;2016,"Tahun cek lagi",IF(VALUE(RIGHT('Personal MTs'!Y104,4))&lt;1960,"Tahun cek lagi","OK")))))))))</f>
        <v>-</v>
      </c>
      <c r="Z104" s="31" t="str">
        <f>IF('Personal MTs'!Z104="","-",IF(VALUE(LEFT('Personal MTs'!Z104,2))&gt;31,"Tanggal tidak valid",IF(VALUE(LEFT(RIGHT('Personal MTs'!Z104,7),2))&gt;12,"Bulan tidak valid",IF(VALUE(RIGHT('Personal MTs'!Z104,4))&gt;2016,"Tahun cek lagi",IF(VALUE(RIGHT('Personal MTs'!Z104,4))&lt;1960,"Tahun cek lagi","OK")))))</f>
        <v>-</v>
      </c>
      <c r="AA104" s="31" t="str">
        <f>IF('Personal MTs'!AA104="","-",IF(VALUE(LEFT('Personal MTs'!AA104,2))&gt;31,"Tanggal tidak valid",IF(VALUE(LEFT(RIGHT('Personal MTs'!AA104,7),2))&gt;12,"Bulan tidak valid",IF(VALUE(RIGHT('Personal MTs'!AA104,4))&gt;2016,"Tahun cek lagi",IF(VALUE(RIGHT('Personal MTs'!AA104,4))&lt;1960,"Tahun cek lagi","OK")))))</f>
        <v>-</v>
      </c>
      <c r="AB104" s="30" t="str">
        <f>IF('Personal MTs'!AB104="","-",IF('Personal MTs'!AB104&gt;6,"Tidak valid",IF('Personal MTs'!AB104&lt;1,"Tidak valid","OK")))</f>
        <v>-</v>
      </c>
      <c r="AC104" s="30" t="str">
        <f>IF('Personal MTs'!AC104="","-",IF('Personal MTs'!AC104&gt;4,"Tidak valid",IF('Personal MTs'!AC104&lt;1,"Tidak valid","OK")))</f>
        <v>-</v>
      </c>
      <c r="AD104" s="30" t="str">
        <f>IF('Personal MTs'!AD104="","-",IF('Personal MTs'!AD104&gt;20000000,"Cek lagi","OK"))</f>
        <v>-</v>
      </c>
      <c r="AE104" s="30" t="str">
        <f>IF('Personal MTs'!AE104="","-",IF('Personal MTs'!AE104&gt;2,"Tidak valid",IF('Personal MTs'!AE104&lt;1,"Tidak valid","OK")))</f>
        <v>-</v>
      </c>
      <c r="AF104" s="30" t="str">
        <f>IF('Personal MTs'!AE104="",IF('Personal MTs'!AF104="","-","Harap dikosongkan"),IF('Personal MTs'!AE104=1,IF('Personal MTs'!AF104="","OK","Harap dikosongkan"),IF('Personal MTs'!AF104="","Wajib Diisi",IF('Personal MTs'!AF104&gt;8,"Tidak valid",IF('Personal MTs'!AF104&lt;1,"Tidak valid","OK")))))</f>
        <v>-</v>
      </c>
      <c r="AG104" s="53" t="str">
        <f>IF('Personal MTs'!AE104=1,IF('Personal MTs'!AG104="","OK","Harap dikosongkan"),IF('Personal MTs'!AF104="",IF('Personal MTs'!AF104="","-","Harap dikosongkan"),IF('Personal MTs'!AF104="",IF('Personal MTs'!AG104="","OK","Harap dikosongkan"),IF('Personal MTs'!AF104&lt;&gt;"",IF('Personal MTs'!AG104="","Wajib Diisi",IF(LEN('Personal MTs'!AG104)&lt;&gt;8,"Tidak valid","OK"))))))</f>
        <v>-</v>
      </c>
      <c r="AH104" s="30" t="str">
        <f>IF('Personal MTs'!AH104="","-",IF('Personal MTs'!AH104&gt;2,"Tidak valid",IF('Personal MTs'!AH104&lt;1,"Tidak valid","OK")))</f>
        <v>-</v>
      </c>
      <c r="AI104" s="30" t="str">
        <f>IF('Personal MTs'!AI104="","-",IF('Personal MTs'!AI104&gt;5,"Tidak valid",IF('Personal MTs'!AI104&lt;1,"Tidak valid","OK")))</f>
        <v>-</v>
      </c>
      <c r="AJ104" s="30" t="str">
        <f>IF('Personal MTs'!AH104="",IF('Personal MTs'!AJ104="","-","Kolom AA Wajib Diisi"),IF('Personal MTs'!AH104=1,IF('Personal MTs'!AJ104="","Wajib Diisi",IF(VALUE('Personal MTs'!AJ104)&gt;0,IF(VALUE('Personal MTs'!AJ104)&lt;34,"OK","Tidak valid"))),IF('Personal MTs'!AH104&gt;1,IF('Personal MTs'!AJ104="","OK","Harap dikosongkan"))))</f>
        <v>-</v>
      </c>
      <c r="AK104" s="30" t="str">
        <f>IF('Personal MTs'!AH104&amp;'Personal MTs'!AJ104&amp;'Personal MTs'!AK104="","-",IF(VALUE('Personal MTs'!AH104&amp;'Personal MTs'!AJ104&amp;'Personal MTs'!AK104)=2,"OK",IF('Personal MTs'!AJ104="",IF(VALUE('Personal MTs'!AK104)&gt;0,"Harap dikosongkan","-"),IF('Personal MTs'!AJ104&lt;&gt;"",IF(VALUE('Personal MTs'!AK104)&gt;0,IF(VALUE('Personal MTs'!AK104)&gt;50,"Cek lagi","OK"),"Wajib Diisi")))))</f>
        <v>-</v>
      </c>
      <c r="AL104" s="30" t="str">
        <f>IF('Personal MTs'!AH104="",IF('Personal MTs'!AL104="","-","Kolom Z Wajib Diisi"),IF('Personal MTs'!AH104=2,IF('Personal MTs'!AL104="","Wajib Diisi",IF(VALUE('Personal MTs'!AL104)&gt;0,IF(VALUE('Personal MTs'!AL104)&lt;9,"OK","Tidak valid"))),IF('Personal MTs'!AH104=1,IF('Personal MTs'!AL104="","OK","Harap dikosongkan"))))</f>
        <v>-</v>
      </c>
      <c r="AM104" s="30" t="str">
        <f>IF('Personal MTs'!AM104="","-",IF('Personal MTs'!AM104&gt;8,"Tidak valid","OK"))</f>
        <v>-</v>
      </c>
      <c r="AN104" s="30" t="str">
        <f>IF('Personal MTs'!AM104="",IF('Personal MTs'!AN104="","-",IF('Personal MTs'!AN104&lt;&gt;"","Kolom AC Wajib Diisi","OK")),IF('Personal MTs'!AM104&lt;&gt;"",IF('Personal MTs'!AN104="","Wajib Diisi",IF(VALUE('Personal MTs'!AN104)&gt;24,"Cek lagi","OK"))))</f>
        <v>-</v>
      </c>
      <c r="AO104" s="30" t="str">
        <f>IF('Personal MTs'!AO104="","-",IF('Personal MTs'!AO104&gt;8,"Tidak valid","OK"))</f>
        <v>-</v>
      </c>
      <c r="AP104" s="53" t="str">
        <f>IF('Personal MTs'!AO104="",IF('Personal MTs'!AP104="","-","Harap dikosongkan"),IF('Personal MTs'!AO104&lt;&gt;"",IF('Personal MTs'!AP104="","Wajib Diisi",IF(LEN('Personal MTs'!AP104)&lt;&gt;8,"Tidak valid","OK"))))</f>
        <v>-</v>
      </c>
      <c r="AQ104" s="30" t="str">
        <f>IF('Personal MTs'!AO104="",IF('Personal MTs'!AQ104="","-","Kolom AG Wajib Diisi"),IF('Personal MTs'!AO104&lt;9,IF('Personal MTs'!AQ104="","Wajib Diisi",IF(VALUE('Personal MTs'!AQ104)&lt;34,IF(VALUE('Personal MTs'!AQ104)&gt;0,"OK","Tidak valid")))))</f>
        <v>-</v>
      </c>
      <c r="AR104" s="30" t="str">
        <f>IF('Personal MTs'!AO104="",IF('Personal MTs'!AR104="","-",IF('Personal MTs'!AR104&lt;&gt;"","Kolom AG Wajib Diisi","OK")),IF('Personal MTs'!AO104&lt;&gt;"",IF('Personal MTs'!AR104="","Wajib Diisi",IF(VALUE('Personal MTs'!AR104)&gt;50,"Cek lagi","OK"))))</f>
        <v>-</v>
      </c>
      <c r="AS104" s="30" t="str">
        <f>IF('Personal MTs'!AS104="","-",IF('Personal MTs'!AS104&gt;1,"Tidak valid",IF('Personal MTs'!AS104&lt;0,"Tidak valid","OK")))</f>
        <v>-</v>
      </c>
      <c r="AT104" s="30" t="str">
        <f>IF('Personal MTs'!AS104="",IF('Personal MTs'!AT104&lt;&gt;"","Harap dikosongkan","-"),IF('Personal MTs'!AS104=0,IF('Personal MTs'!AT104&lt;&gt;"","Harap dikosongkan","OK"),IF('Personal MTs'!AT104="","Wajib Diisi",IF('Personal MTs'!AT104&gt;3,"Tidak valid",IF('Personal MTs'!AT104&lt;1,"Tidak valid","OK")))))</f>
        <v>-</v>
      </c>
      <c r="AU104" s="30" t="str">
        <f>IF('Personal MTs'!AS104="",IF('Personal MTs'!AU104&lt;&gt;"","Harap dikosongkan","-"),IF('Personal MTs'!AT104&lt;&gt;1,IF('Personal MTs'!AU104="","OK","Harap dikosongkan"),IF('Personal MTs'!AU104="","Wajib Diisi",IF('Personal MTs'!AU104&gt;2016,"Cek lagi",IF('Personal MTs'!AU104&lt;2005,"Cek lagi","OK")))))</f>
        <v>-</v>
      </c>
      <c r="AV104" s="30" t="str">
        <f>IF('Personal MTs'!AS104="",IF('Personal MTs'!AV104&lt;&gt;"","Harap dikosongkan","-"),IF('Personal MTs'!AT104&lt;&gt;1,IF('Personal MTs'!AV104="","OK","Harap dikosongkan"),IF('Personal MTs'!AV104="","Wajib Diisi",IF(VALUE('Personal MTs'!AV104)&gt;33,"Tidak valid",IF(VALUE('Personal MTs'!AV104)&lt;1,"Tidak valid","OK")))))</f>
        <v>-</v>
      </c>
      <c r="AW104" s="30" t="str">
        <f>IF('Personal MTs'!AS104="",IF('Personal MTs'!AW104="","-","Harap dikosongkan"),IF('Personal MTs'!AS104=0,IF('Personal MTs'!AW104="","OK","Harap dikosongkan"),IF('Personal MTs'!AT104="",IF('Personal MTs'!AW104="","-","Harap dikosongkan"),IF('Personal MTs'!AT104&lt;&gt;1,IF('Personal MTs'!AW104="","OK","Harap dikosongkan"),IF('Personal MTs'!AW104="","OK",IF(LEN('Personal MTs'!AW104)&lt;12,"Tidak valid",IF(LEN('Personal MTs'!AW104)&gt;14,"Tidak valid","OK")))))))</f>
        <v>-</v>
      </c>
      <c r="AX104" s="31" t="str">
        <f>IF('Personal MTs'!AS104="",IF('Personal MTs'!AX104="","-","Harap dikosongkan"),IF('Personal MTs'!AS104=0,IF('Personal MTs'!AX104="","OK","Harap dikosongkan"),IF('Personal MTs'!AT104="",IF('Personal MTs'!AX104="","-","Harap dikosongkan"),IF('Personal MTs'!AT104&lt;&gt;1,IF('Personal MTs'!AX104="","OK","Harap dikosongkan"),IF('Personal MTs'!AW104="",IF('Personal MTs'!AX104="","OK","Harap dikosongkan"),IF('Personal MTs'!AX104="","Wajib diisi",IF(LEN('Personal MTs'!AX104)&lt;5,"Cek lagi","OK")))))))</f>
        <v>-</v>
      </c>
      <c r="AY104" s="31" t="str">
        <f>IF('Personal MTs'!AS104="",IF('Personal MTs'!AY104="","-","Harap dikosongkan"),IF('Personal MTs'!AS104=0,IF('Personal MTs'!AY104="","OK","Harap dikosongkan"),IF('Personal MTs'!AT104="",IF('Personal MTs'!AY104="","-","Harap dikosongkan"),IF('Personal MTs'!AT104&lt;&gt;1,IF('Personal MTs'!AY104="","OK","Harap dikosongkan"),IF('Personal MTs'!AW104="",IF('Personal MTs'!AY104="","OK","Harap dikosongkan"),IF('Personal MTs'!AY104="","Wajib diisi",IF(VALUE(LEFT('Personal MTs'!AY104,2))&gt;31,"Tanggal tidak valid",IF(VALUE(LEFT(RIGHT('Personal MTs'!AY104,7),2))&gt;12,"Bulan tidak valid",IF(VALUE(RIGHT('Personal MTs'!AY104,4))&gt;2016,"Tahun cek lagi",IF(VALUE(RIGHT('Personal MTs'!AY104,4))&lt;2005,"Tahun cek lagi","OK"))))))))))</f>
        <v>-</v>
      </c>
      <c r="AZ104" s="30" t="str">
        <f>IF('Personal MTs'!AS104="",IF('Personal MTs'!AZ104="","-","Harap dikosongkan"),IF('Personal MTs'!AS104=0,IF('Personal MTs'!AZ104="","OK","Harap dikosongkan"),IF('Personal MTs'!AT104="",IF('Personal MTs'!AZ104="","-","Harap dikosongkan"),IF('Personal MTs'!AT104&lt;&gt;1,IF('Personal MTs'!AZ104="","OK","Harap dikosongkan"),IF('Personal MTs'!AW104="",IF('Personal MTs'!AZ104="","OK","Harap dikosongkan"),IF('Personal MTs'!AW104&lt;&gt;"",IF('Personal MTs'!AZ104="","Wajib diisi",IF('Personal MTs'!AZ104&gt;1,"Tidak valid","OK"))))))))</f>
        <v>-</v>
      </c>
      <c r="BA104" s="30" t="str">
        <f>IF('Personal MTs'!AS104="",IF('Personal MTs'!BA104="","-","Harap dikosongkan"),IF('Personal MTs'!AS104=0,IF('Personal MTs'!BA104="","OK","Harap dikosongkan"),IF('Personal MTs'!AT104="",IF('Personal MTs'!BA104="","-","Harap dikosongkan"),IF('Personal MTs'!AT104&lt;&gt;1,IF('Personal MTs'!BA104="","OK","Harap dikosongkan"),IF('Personal MTs'!AZ104=0,IF('Personal MTs'!BA104="","OK","Harap dikosongkan"),IF('Personal MTs'!AZ104=1,IF('Personal MTs'!BA104="","Wajib diisi",IF('Personal MTs'!AZ104="",IF('Personal MTs'!BA104="","-","Harap dikosongkan"),IF('Personal MTs'!AZ104=0,IF('Personal MTs'!BA104="","OK","Harap dikosongkan"),IF('Personal MTs'!BA104="","Wajib diisi",IF('Personal MTs'!BA104&gt;2016,"Tidak valid",IF('Personal MTs'!BA104&lt;2005,"Tidak valid",IF('Personal MTs'!BA104&gt;'Personal MTs'!BA104,"Cek lagi","OK")))))))))))))</f>
        <v>-</v>
      </c>
      <c r="BB104" s="30" t="str">
        <f>IF('Personal MTs'!AS104="",IF('Personal MTs'!BB104="","-","Harap dikosongkan"),IF('Personal MTs'!AS104=0,IF('Personal MTs'!BB104="","OK","Harap dikosongkan"),IF('Personal MTs'!AT104="",IF('Personal MTs'!BB104="","-","Harap dikosongkan"),IF('Personal MTs'!AT104&lt;&gt;1,IF('Personal MTs'!BB104="","OK","Harap dikosongkan"),IF('Personal MTs'!AZ104=0,IF('Personal MTs'!BB104="","OK","Harap dikosongkan"),IF('Personal MTs'!AZ104=1,IF('Personal MTs'!BB104="","Wajib diisi",IF('Personal MTs'!AZ104="",IF('Personal MTs'!BB104="","-","Harap dikosongkan"),IF('Personal MTs'!AZ104=0,IF('Personal MTs'!BB104="","OK","Harap dikosongkan"),IF('Personal MTs'!BB104="","Wajib diisi",IF('Personal MTs'!BB104&gt;20000000,"Cek lagi",IF('Personal MTs'!BB104&lt;100000,"Cek lagi","OK"))))))))))))</f>
        <v>-</v>
      </c>
      <c r="BC104" s="30" t="str">
        <f>IF('Personal MTs'!BC104="","-",IF('Personal MTs'!BC104&gt;1,"Tidak valid","OK"))</f>
        <v>-</v>
      </c>
      <c r="BD104" s="30" t="str">
        <f>IF('Personal MTs'!BC104="",IF('Personal MTs'!BD104="","-","Harap dikosongkan"),IF('Personal MTs'!BC104=0,IF('Personal MTs'!BD104="","OK","Harap dikosongkan"),IF('Personal MTs'!BD104="","Wajib Diisi",IF('Personal MTs'!BD104&gt;2016,"Tidak valid",IF('Personal MTs'!BD104&lt;2005,"Tidak valid","OK")))))</f>
        <v>-</v>
      </c>
      <c r="BE104" s="30" t="str">
        <f>IF('Personal MTs'!BC104="",IF('Personal MTs'!BE104="","-","Harap dikosongkan"),IF('Personal MTs'!BC104=0,IF('Personal MTs'!BE104="","OK","Harap dikosongkan"),IF('Personal MTs'!BE104="","Wajib Diisi",IF('Personal MTs'!BE104&gt;2000000,"Cek lagi",IF('Personal MTs'!BE104&lt;50000,"Cek lagi","OK")))))</f>
        <v>-</v>
      </c>
      <c r="BF104" s="30" t="str">
        <f>IF('Personal MTs'!BF104="","-",IF('Personal MTs'!BF104&gt;1,"Tidak valid","OK"))</f>
        <v>-</v>
      </c>
      <c r="BG104" s="30" t="str">
        <f>IF('Personal MTs'!BF104="",IF('Personal MTs'!BG104&lt;&gt;"","Harap dikosongkan","-"),IF('Personal MTs'!BF104=0,IF('Personal MTs'!BG104&lt;&gt;"","Harap dikosongkan","OK"),IF('Personal MTs'!BG104="","Wajib Diisi",IF('Personal MTs'!BG104&gt;4,"Tidak valid",IF('Personal MTs'!BG104&lt;1,"Tidak valid","OK")))))</f>
        <v>-</v>
      </c>
      <c r="BH104" s="30" t="str">
        <f>IF('Personal MTs'!BF104="",IF('Personal MTs'!BH104&lt;&gt;"","Harap dikosongkan","-"),IF('Personal MTs'!BF104=0,IF('Personal MTs'!BH104&lt;&gt;"","Harap dikosongkan","OK"),IF('Personal MTs'!BH104="","Wajib Diisi",IF('Personal MTs'!BH104&gt;4,"Tidak valid",IF('Personal MTs'!BH104&lt;1,"Tidak valid","OK")))))</f>
        <v>-</v>
      </c>
      <c r="BI104" s="30" t="str">
        <f>IF('Personal MTs'!BF104="",IF('Personal MTs'!BI104&lt;&gt;"","Harap dikosongkan","-"),IF('Personal MTs'!BF104=0,IF('Personal MTs'!BI104&lt;&gt;"","Harap dikosongkan","OK"),IF('Personal MTs'!BI104="","Wajib Diisi",IF('Personal MTs'!BI104&gt;2015,"Tidak valid",IF('Personal MTs'!BI104&lt;1980,"Tidak valid","OK")))))</f>
        <v>-</v>
      </c>
      <c r="BJ104" s="30" t="str">
        <f>IF('Personal MTs'!BJ104="","-",IF('Personal MTs'!BJ104&gt;1,"Tidak valid","OK"))</f>
        <v>-</v>
      </c>
      <c r="BK104" s="30" t="str">
        <f>IF('Personal MTs'!BJ104="",IF('Personal MTs'!BK104&lt;&gt;"","Kolom BJ harus diisi","-"),IF('Personal MTs'!BJ104=0,IF('Personal MTs'!BK104&lt;&gt;"","Harap dikosongkan","OK"),IF('Personal MTs'!BK104="","Wajib Diisi",IF('Personal MTs'!BK104&gt;2016,"Tidak valid",IF('Personal MTs'!BK104&lt;1980,"Tidak valid","OK")))))</f>
        <v>-</v>
      </c>
      <c r="BL104" s="30" t="str">
        <f>IF('Personal MTs'!BL104="","-",IF('Personal MTs'!BL104&gt;1,"Tidak valid","OK"))</f>
        <v>-</v>
      </c>
      <c r="BM104" s="30" t="str">
        <f>IF('Personal MTs'!BL104="",IF('Personal MTs'!BM104&lt;&gt;"","Kolom BL harus diisi","-"),IF('Personal MTs'!BL104=0,IF('Personal MTs'!BM104&lt;&gt;"","Harap dikosongkan","OK"),IF('Personal MTs'!BM104="","Wajib Diisi",IF('Personal MTs'!BM104&gt;2016,"Tidak valid",IF('Personal MTs'!BM104&lt;1980,"Tidak valid","OK")))))</f>
        <v>-</v>
      </c>
      <c r="BN104" s="30" t="str">
        <f>IF('Personal MTs'!BN104="","-",IF('Personal MTs'!BN104&gt;1,"Tidak valid","OK"))</f>
        <v>-</v>
      </c>
      <c r="BO104" s="30" t="str">
        <f>IF('Personal MTs'!BN104="",IF('Personal MTs'!BO104&lt;&gt;"","Kolom BN harus diisi","-"),IF('Personal MTs'!BN104=0,IF('Personal MTs'!BO104&lt;&gt;"","Harap dikosongkan","OK"),IF('Personal MTs'!BO104="","Wajib Diisi",IF('Personal MTs'!BO104&gt;2016,"Tidak valid",IF('Personal MTs'!BO104&lt;1980,"Tidak valid","OK")))))</f>
        <v>-</v>
      </c>
      <c r="BP104" s="30" t="str">
        <f>IF('Personal MTs'!BP104="","-",IF('Personal MTs'!BP104&gt;1,"Tidak valid","OK"))</f>
        <v>-</v>
      </c>
      <c r="BQ104" s="30" t="str">
        <f>IF('Personal MTs'!BP104="",IF('Personal MTs'!BQ104&lt;&gt;"","Kolom BP harus diisi","-"),IF('Personal MTs'!BP104=0,IF('Personal MTs'!BQ104&lt;&gt;"","Harap dikosongkan","OK"),IF('Personal MTs'!BQ104="","Wajib Diisi",IF('Personal MTs'!BQ104&gt;2016,"Tidak valid",IF('Personal MTs'!BQ104&lt;1980,"Tidak valid","OK")))))</f>
        <v>-</v>
      </c>
      <c r="BR104" s="30" t="str">
        <f>IF('Personal MTs'!BR104="","-",IF('Personal MTs'!BR104&gt;1,"Tidak valid","OK"))</f>
        <v>-</v>
      </c>
      <c r="BS104" s="30" t="str">
        <f>IF('Personal MTs'!BR104="",IF('Personal MTs'!BS104&lt;&gt;"","Kolom BR harus diisi","-"),IF('Personal MTs'!BR104=0,IF('Personal MTs'!BS104&lt;&gt;"","Harap dikosongkan","OK"),IF('Personal MTs'!BS104="","Wajib Diisi",IF('Personal MTs'!BS104&gt;2016,"Tidak valid",IF('Personal MTs'!BS104&lt;1980,"Tidak valid","OK")))))</f>
        <v>-</v>
      </c>
      <c r="BT104" s="30" t="str">
        <f>IF('Personal MTs'!BT104="","-",IF(LEN('Personal MTs'!BT104)&lt;5,"Cek lagi","OK"))</f>
        <v>-</v>
      </c>
      <c r="BU104" s="30" t="str">
        <f>IF('Personal MTs'!BU104="","-",IF(LEN('Personal MTs'!BU104)&lt;4,"Cek lagi","OK"))</f>
        <v>-</v>
      </c>
      <c r="BV104" s="30" t="str">
        <f>IF('Personal MTs'!BV104="","-",IF(LEN('Personal MTs'!BV104)&lt;4,"Cek lagi","OK"))</f>
        <v>-</v>
      </c>
      <c r="BW104" s="30" t="str">
        <f>IF('Personal MTs'!BW104="","-",IF(LEN('Personal MTs'!BW104)&lt;4,"Cek lagi","OK"))</f>
        <v>-</v>
      </c>
      <c r="BX104" s="30" t="str">
        <f>IF('Personal MTs'!BX104="","-",IF(LEN('Personal MTs'!BX104)&lt;4,"Cek lagi","OK"))</f>
        <v>-</v>
      </c>
      <c r="BY104" s="30" t="str">
        <f>IF('Personal MTs'!BY104="","-",IF(LEN('Personal MTs'!BY104)&lt;&gt;5,"Tidak valid","OK"))</f>
        <v>-</v>
      </c>
      <c r="BZ104" s="30" t="str">
        <f>IF('Personal MTs'!BZ104="","-",IF('Personal MTs'!BZ104&gt;5,"Tidak valid",IF('Personal MTs'!BZ104&lt;1,"Tidak valid","OK")))</f>
        <v>-</v>
      </c>
      <c r="CA104" s="30" t="str">
        <f>IF('Personal MTs'!CA104="","-",IF('Personal MTs'!CA104&gt;8,"Tidak valid",IF('Personal MTs'!CA104&lt;1,"Tidak valid","OK")))</f>
        <v>-</v>
      </c>
      <c r="CB104" s="30" t="str">
        <f>IF('Personal MTs'!CB104="","-",IF(LEN('Personal MTs'!CB104)&lt;9,"Cek lagi",IF(LEN('Personal MTs'!CB104)&gt;14,"Cek lagi","OK")))</f>
        <v>-</v>
      </c>
      <c r="CC104" s="103" t="str">
        <f>IF('Personal MTs'!CC104="","-",IF('Personal MTs'!CC104&gt;6,"Tidak valid",IF('Personal MTs'!CC104&lt;1,"Tidak valid","OK")))</f>
        <v>-</v>
      </c>
      <c r="CD104" s="103" t="str">
        <f>IF('Personal MTs'!CD104="","-",IF('Personal MTs'!CD104&gt;6,"Tidak valid",IF('Personal MTs'!CD104&lt;1,"Tidak valid","OK")))</f>
        <v>-</v>
      </c>
      <c r="CE104" s="103" t="str">
        <f>IF('Personal MTs'!S104="","-",IF('Personal MTs'!S104&lt;6,IF('Personal MTs'!CE104="","OK","Cek lagi Kolom S"),IF(AND('Personal MTs'!S104&lt;6,'Personal MTs'!CE104&lt;&gt;""),"Harap Dikosongkan",IF(AND('Personal MTs'!S104&lt;6,'Personal MTs'!CE104=""),"-",IF(AND('Personal MTs'!S104&gt;5,'Personal MTs'!CE104=""),"Wajib Diisi",IF(OR(AND('Personal MTs'!S104&gt;5,'Personal MTs'!CE104&lt;"01"),AND('Personal MTs'!S104&gt;5,'Personal MTs'!CE104&gt;"18")),"Tidak Valid","OK"))))))</f>
        <v>-</v>
      </c>
      <c r="CF104" s="103" t="str">
        <f>IF('Personal MTs'!S104="","-",IF('Personal MTs'!S104&lt;6,IF('Personal MTs'!CF104="","OK","Cek lagi Kolom S"),IF(AND('Personal MTs'!S104&lt;6,'Personal MTs'!CF104&lt;&gt;""),"Harap Dikosongkan",IF(AND('Personal MTs'!S104&lt;6,'Personal MTs'!CF104=""),"-",IF(AND('Personal MTs'!S104&gt;5,'Personal MTs'!CF104=""),"Wajib Diisi","OK")))))</f>
        <v>-</v>
      </c>
      <c r="CG104" s="103" t="str">
        <f>IF('Personal MTs'!S104="","-",IF('Personal MTs'!S104&lt;6,IF('Personal MTs'!CG104="","OK","Cek lagi Kolom S"),IF(AND('Personal MTs'!S104&lt;6,'Personal MTs'!CG104&lt;&gt;""),"Harap Dikosongkan",IF(AND('Personal MTs'!S104&lt;6,'Personal MTs'!CG104=""),"-",IF(AND('Personal MTs'!S104&gt;5,'Personal MTs'!CG104=""),"Wajib Diisi",IF(OR(AND('Personal MTs'!S104&gt;5,'Personal MTs'!CG104&lt;1980),AND('Personal MTs'!S104&gt;5,'Personal MTs'!CG104&gt;2016)),"Cek lagi","OK"))))))</f>
        <v>-</v>
      </c>
      <c r="CH104" s="103" t="str">
        <f>IF('Personal MTs'!S104="","-",IF('Personal MTs'!S104&lt;8,IF('Personal MTs'!CH104="","OK","Cek lagi Kolom S"),IF(AND('Personal MTs'!S104&lt;8,'Personal MTs'!CH104&lt;&gt;""),"Harap Dikosongkan",IF(AND('Personal MTs'!S104&lt;8,'Personal MTs'!CH104=""),"-",IF(AND('Personal MTs'!S104&gt;7,'Personal MTs'!CH104=""),"Wajib Diisi",IF(OR(AND('Personal MTs'!S104&gt;7,'Personal MTs'!CH104&lt;"01"),AND('Personal MTs'!S104&gt;7,'Personal MTs'!CH104&gt;"18")),"Tidak Valid","OK"))))))</f>
        <v>-</v>
      </c>
      <c r="CI104" s="103" t="str">
        <f>IF('Personal MTs'!S104="","-",IF('Personal MTs'!S104&lt;8,IF('Personal MTs'!CI104="","OK","Cek lagi Kolom S"),IF(AND('Personal MTs'!S104&lt;8,'Personal MTs'!CI104&lt;&gt;""),"Harap Dikosongkan",IF(AND('Personal MTs'!S104&lt;8,'Personal MTs'!CI104=""),"-",IF(AND('Personal MTs'!S104&gt;7,'Personal MTs'!CI104=""),"Wajib Diisi","OK")))))</f>
        <v>-</v>
      </c>
      <c r="CJ104" s="103" t="str">
        <f>IF('Personal MTs'!S104="","-",IF('Personal MTs'!S104&lt;8,IF('Personal MTs'!CJ104="","OK","Cek lagi Kolom S"),IF(AND('Personal MTs'!S104&lt;8,'Personal MTs'!CJ104&lt;&gt;""),"Harap Dikosongkan",IF(AND('Personal MTs'!S104&lt;8,'Personal MTs'!CJ104=""),"-",IF(AND('Personal MTs'!S104&gt;7,'Personal MTs'!CJ104=""),"Wajib Diisi",IF(OR(AND('Personal MTs'!S104&gt;7,'Personal MTs'!CJ104&lt;1980),AND('Personal MTs'!S104&gt;7,'Personal MTs'!CJ104&gt;2016)),"Cek lagi","OK"))))))</f>
        <v>-</v>
      </c>
      <c r="CK104" s="103" t="str">
        <f>IF('Personal MTs'!S104="","-",IF('Personal MTs'!S104&lt;9,IF('Personal MTs'!CK104="","OK","Cek lagi Kolom S"),IF(AND('Personal MTs'!S104&lt;9,'Personal MTs'!CK104&lt;&gt;""),"Harap Dikosongkan",IF(AND('Personal MTs'!S104&lt;9,'Personal MTs'!CK104=""),"-",IF(AND('Personal MTs'!S104&gt;8,'Personal MTs'!CK104=""),"Wajib Diisi",IF(OR(AND('Personal MTs'!S104&gt;8,'Personal MTs'!CK104&lt;"01"),AND('Personal MTs'!S104&gt;8,'Personal MTs'!CK104&gt;"18")),"Tidak Valid","OK"))))))</f>
        <v>-</v>
      </c>
      <c r="CL104" s="103" t="str">
        <f>IF('Personal MTs'!S104="","-",IF('Personal MTs'!S104&lt;9,IF('Personal MTs'!CL104="","OK","Cek lagi Kolom S"),IF(AND('Personal MTs'!S104&lt;9,'Personal MTs'!CL104&lt;&gt;""),"Harap Dikosongkan",IF(AND('Personal MTs'!S104&lt;9,'Personal MTs'!CL104=""),"-",IF(AND('Personal MTs'!S104&gt;8,'Personal MTs'!CL104=""),"Wajib Diisi","OK")))))</f>
        <v>-</v>
      </c>
      <c r="CM104" s="103" t="str">
        <f>IF('Personal MTs'!S104="","-",IF('Personal MTs'!S104&lt;9,IF('Personal MTs'!CM104="","OK","Cek lagi Kolom S"),IF(AND('Personal MTs'!S104&lt;9,'Personal MTs'!CM104&lt;&gt;""),"Harap Dikosongkan",IF(AND('Personal MTs'!S104&lt;9,'Personal MTs'!CM104=""),"-",IF(AND('Personal MTs'!S104&gt;8,'Personal MTs'!CM104=""),"Wajib Diisi",IF(OR(AND('Personal MTs'!S104&gt;8,'Personal MTs'!CM104&lt;1980),AND('Personal MTs'!S104&gt;8,'Personal MTs'!CM104&gt;2016)),"Cek lagi","OK"))))))</f>
        <v>-</v>
      </c>
      <c r="CN104" s="103" t="str">
        <f>IF(AND('Personal MTs'!AH104=1,'Personal MTs'!U104=2,'Personal MTs'!AC104=1),IF(AND('Personal MTs'!AH104=1,'Personal MTs'!U104=2,'Personal MTs'!AC104=1,'Personal MTs'!CN104=""),"Wajib Diisi",IF(AND('Personal MTs'!AH104=1,'Personal MTs'!U104=2,'Personal MTs'!AC104=1,'Personal MTs'!CN104&lt;&gt;""),"OK","-")),IF('Personal MTs'!CN104&lt;&gt;"","Harap Dikosongkan","-"))</f>
        <v>-</v>
      </c>
      <c r="CO104" s="103" t="str">
        <f>IF(AND('Personal MTs'!AH104=1,'Personal MTs'!U104=2,'Personal MTs'!AC104=1),IF('Personal MTs'!CO104="","Wajib Diisi",IF(VALUE(RIGHT('Personal MTs'!CO104,4))&gt;2016,"Tahun cek lagi",IF(VALUE(RIGHT('Personal MTs'!CO104,4))&lt;1961,"Tahun cek lagi","OK"))),IF('Personal MTs'!CO104&lt;&gt;"","Harap dikosongkan","-"))</f>
        <v>-</v>
      </c>
      <c r="CP104" s="103" t="str">
        <f>IF(AND('Personal MTs'!AH104=1,'Personal MTs'!U104=2,'Personal MTs'!AC104=1,'Personal MTs'!V104=1),IF(AND('Personal MTs'!AH104=1,'Personal MTs'!U104=2,'Personal MTs'!AC104=1,'Personal MTs'!CP104="",,'Personal MTs'!V104=1),"Wajib Diisi",IF(AND('Personal MTs'!AH104=1,'Personal MTs'!U104=2,'Personal MTs'!AC104=1,'Personal MTs'!CP104&lt;&gt;"",'Personal MTs'!V104=1),"OK","-")),IF('Personal MTs'!CP104&lt;&gt;"","Harap Dikosongkan","-"))</f>
        <v>-</v>
      </c>
      <c r="CQ104" s="103" t="str">
        <f>IF(AND('Personal MTs'!AH104=1,'Personal MTs'!U104=2,'Personal MTs'!AC104=1,'Personal MTs'!V104=1),IF('Personal MTs'!CQ104="","Wajib Diisi",IF(VALUE(RIGHT('Personal MTs'!CQ104,4))&gt;2016,"Tahun cek lagi",IF(VALUE(RIGHT('Personal MTs'!CQ104,4))&lt;2006,"Tahun cek lagi","OK"))),IF('Personal MTs'!CQ104&lt;&gt;"","Harap dikosongkan","-"))</f>
        <v>-</v>
      </c>
      <c r="CR104" s="103" t="str">
        <f>IF(AND('Personal MTs'!AS104="",'Personal MTs'!CR104=""),"-",IF(AND('Personal MTs'!AS104=0,'Personal MTs'!CR104=""),"OK",IF(AND('Personal MTs'!AS104=1,'Personal MTs'!CR104=""),"Wajib Diisi",IF('Personal MTs'!AS104="",IF('Personal MTs'!CR104&lt;&gt;"","Harap dikosongkan","-"),IF('Personal MTs'!AS104&gt;1,IF('Personal MTs'!CR104="","-","Harap dikosongkan"),IF('Personal MTs'!CR104="","-",IF(LEN('Personal MTs'!CR104)&gt;54,"Tidak valid",IF(LEN('Personal MTs'!CR104)&lt;2,"Tidak valid",IF(VALUE('Personal MTs'!CR104)&lt;0,"Cek lagi","OK")))))))))</f>
        <v>-</v>
      </c>
      <c r="CS104" s="103" t="str">
        <f>IF(AND('Personal MTs'!AS104="",'Personal MTs'!CS104=""),"-",IF(AND('Personal MTs'!AS104=0,'Personal MTs'!CS104=""),"OK",IF(AND('Personal MTs'!AS104=1,'Personal MTs'!CS104=""),"Wajib Diisi",IF(OR('Personal MTs'!AS104="",'Personal MTs'!AS104=0),IF('Personal MTs'!CS104&lt;&gt;"","Harap dikosongkan","-"),IF('Personal MTs'!AS104&gt;1,IF('Personal MTs'!CS104="","-","Harap dikosongkan"),IF('Personal MTs'!CS104="","-",IF(('Personal MTs'!CS104)&gt;6,"Tidak Valid",IF(('Personal MTs'!CS104)&lt;1,"Tidak Valid",IF(VALUE('Personal MTs'!CS104)&lt;0,"Cek lagi","OK")))))))))</f>
        <v>-</v>
      </c>
      <c r="CT104" s="103" t="str">
        <f>IF(AND('Personal MTs'!AS104="",'Personal MTs'!CT104=""),"-",IF(AND('Personal MTs'!AS104=0,'Personal MTs'!CT104=""),"OK",IF(AND('Personal MTs'!AT104=1,'Personal MTs'!CT104=""),"Wajib Diisi",IF(AND('Personal MTs'!AT104&gt;1,'Personal MTs'!CT104=""),"OK",IF(AND('Personal MTs'!AT104&lt;&gt;1,'Personal MTs'!CT104&lt;&gt;""),"Harap Dikosongkan",IF(AND('Personal MTs'!AT104=1,'Personal MTs'!CT104&lt;&gt;""),IF(VALUE(RIGHT('Personal MTs'!CT104,4))&gt;2016,"Tahun cek lagi",IF(VALUE(RIGHT('Personal MTs'!CT104,4))&lt;2006,"Tahun cek lagi","OK")),"-"))))))</f>
        <v>-</v>
      </c>
      <c r="CU104" s="103" t="str">
        <f>IF(AND('Personal MTs'!AS104="",'Personal MTs'!CU104=""),"-",IF(AND('Personal MTs'!AS104=0,'Personal MTs'!CU104=""),"OK",IF(AND('Personal MTs'!AT104=1,'Personal MTs'!CU104=""),"Wajib Diisi",IF(AND('Personal MTs'!AT104&gt;1,'Personal MTs'!CT104=""),"OK",IF(AND('Personal MTs'!AT104&lt;&gt;1,'Personal MTs'!CU104&lt;&gt;""),"Harap Dikosongkan",IF(AND('Personal MTs'!AT104=1,'Personal MTs'!CU104&lt;&gt;""),IF(LEN('Personal MTs'!CU104)&gt;54,"Tidak Valid",IF(LEN('Personal MTs'!CU104)&lt;2,"Tidak Valid","OK")),"-"))))))</f>
        <v>-</v>
      </c>
      <c r="CV104" s="103" t="str">
        <f>IF(AND('Personal MTs'!AS104="",'Personal MTs'!CV104=""),"-",IF(AND('Personal MTs'!AS104=0,'Personal MTs'!CV104=""),"OK",IF(AND('Personal MTs'!AT104=1,'Personal MTs'!CV104=""),"Wajib Diisi",IF(AND('Personal MTs'!AT104&gt;1,'Personal MTs'!CV104=""),"OK",IF(AND('Personal MTs'!AT104&lt;&gt;1,'Personal MTs'!CV104&lt;&gt;""),"Harap Dikosongkan",IF(AND('Personal MTs'!AT104=1,'Personal MTs'!CV104&lt;&gt;""),IF(VALUE(RIGHT('Personal MTs'!CV104,4))&gt;2016,"Tahun cek lagi",IF(VALUE(RIGHT('Personal MTs'!CV104,4))&lt;2006,"Tahun cek lagi","OK")),"-"))))))</f>
        <v>-</v>
      </c>
      <c r="CW104" s="103" t="str">
        <f>IF(AND('Personal MTs'!AS104="",'Personal MTs'!CW104=""),"-",IF(AND('Personal MTs'!AS104=0,'Personal MTs'!CW104=""),"OK",IF(AND('Personal MTs'!AS104=1,'Personal MTs'!CW104=""),"Wajib Diisi",IF(AND('Personal MTs'!AS104&lt;&gt;1,'Personal MTs'!CW104&lt;&gt;""),"Harap Dikosongkan",IF(AND('Personal MTs'!AS104=1,'Personal MTs'!CW104&lt;&gt;""),IF(LEN('Personal MTs'!CW104)&gt;3,"Tidak Valid",IF(LEN('Personal MTs'!CW104)&lt;3,"Tidak Valid","OK")),"-")))))</f>
        <v>-</v>
      </c>
      <c r="CX104" s="103" t="str">
        <f>IF(AND('Personal MTs'!AS104="",'Personal MTs'!CX104=""),"-",IF(AND('Personal MTs'!AS104=0,'Personal MTs'!CX104=""),"OK",IF(AND('Personal MTs'!AS104=1,'Personal MTs'!CX104=""),"Wajib Diisi",IF(AND('Personal MTs'!AS104&lt;&gt;1,'Personal MTs'!CX104&lt;&gt;""),"Harap Dikosongkan",IF(AND('Personal MTs'!AS104=1,'Personal MTs'!CX104&lt;&gt;""),"OK","-")))))</f>
        <v>-</v>
      </c>
    </row>
    <row r="105" spans="1:102" s="23" customFormat="1" ht="15" customHeight="1">
      <c r="A105" s="30" t="str">
        <f>IF('Personal MTs'!A105="","-",IF(LEN('Personal MTs'!A105)&lt;&gt;12,"Tidak valid","OK"))</f>
        <v>-</v>
      </c>
      <c r="B105" s="30" t="str">
        <f>IF('Personal MTs'!B105="","-",IF(LEN('Personal MTs'!B105)&lt;&gt;8,"Tidak valid","OK"))</f>
        <v>-</v>
      </c>
      <c r="C105" s="31" t="str">
        <f>IF('Personal MTs'!C105="","-",IF(LEN('Personal MTs'!C105)&lt;5,"Cek lagi","OK"))</f>
        <v>-</v>
      </c>
      <c r="D105" s="30" t="str">
        <f>IF('Personal MTs'!D105="","-",IF('Personal MTs'!D105="MTsN","OK",IF('Personal MTs'!D105="MTsS","OK","Tidak valid")))</f>
        <v>-</v>
      </c>
      <c r="E105" s="30" t="str">
        <f>IF('Personal MTs'!E105="","-",IF(LEN('Personal MTs'!E105)&lt;5,"Cek lagi","OK"))</f>
        <v>-</v>
      </c>
      <c r="F105" s="30" t="str">
        <f>IF('Personal MTs'!F105="","-",IF(LEN('Personal MTs'!F105)&lt;4,"Cek lagi","OK"))</f>
        <v>-</v>
      </c>
      <c r="G105" s="30" t="str">
        <f>IF('Personal MTs'!G105="","-",IF(LEN('Personal MTs'!G105)&lt;4,"Cek lagi","OK"))</f>
        <v>-</v>
      </c>
      <c r="H105" s="30" t="str">
        <f>IF('Personal MTs'!H105="","-",IF(LEN('Personal MTs'!H105)&lt;4,"Cek lagi","OK"))</f>
        <v>-</v>
      </c>
      <c r="I105" s="30" t="str">
        <f>IF('Personal MTs'!I105="","-",IF(LEN('Personal MTs'!I105)&lt;4,"Cek lagi","OK"))</f>
        <v>-</v>
      </c>
      <c r="J105" s="30" t="str">
        <f>IF('Personal MTs'!J105="","-",IF(LEN('Personal MTs'!J105)&lt;&gt;5,"Tidak valid","OK"))</f>
        <v>-</v>
      </c>
      <c r="K105" s="30" t="str">
        <f>IF('Personal MTs'!K105="","-",IF(LEN('Personal MTs'!K105)&lt;&gt;18,"Tidak valid",IF(VALUE('Personal MTs'!K105)&lt;0,"Cek lagi","OK")))</f>
        <v>-</v>
      </c>
      <c r="L105" s="30" t="str">
        <f>IF('Personal MTs'!L105="","-",IF(LEN('Personal MTs'!L105)&lt;&gt;16,"Tidak valid","OK"))</f>
        <v>-</v>
      </c>
      <c r="M105" s="30" t="str">
        <f>IF('Personal MTs'!M105="","-",IF(LEN('Personal MTs'!M105)&lt;4,"Cek lagi","OK"))</f>
        <v>-</v>
      </c>
      <c r="N105" s="30" t="str">
        <f>IF('Personal MTs'!N105="","-",IF(LEN('Personal MTs'!N105)&lt;16,"Tidak valid","OK"))</f>
        <v>-</v>
      </c>
      <c r="O105" s="30" t="str">
        <f>IF('Personal MTs'!O105="","-",IF(LEN('Personal MTs'!O105)&lt;4,"Cek lagi","OK"))</f>
        <v>-</v>
      </c>
      <c r="P105" s="31" t="str">
        <f>IF('Personal MTs'!P105="","-",IF(VALUE(LEFT('Personal MTs'!P105,2))&gt;31,"Tanggal tidak valid",IF(VALUE(LEFT(RIGHT('Personal MTs'!P105,7),2))&gt;12,"Bulan tidak valid",IF(VALUE(RIGHT('Personal MTs'!P105,4))&gt;2000,"Umur terlalu muda",IF(VALUE(RIGHT('Personal MTs'!P105,4))&lt;1945,"Umur terlalu tua","OK")))))</f>
        <v>-</v>
      </c>
      <c r="Q105" s="30" t="str">
        <f>IF('Personal MTs'!Q105="","-",IF('Personal MTs'!Q105="L","OK",IF('Personal MTs'!Q105="P","OK","Tidak valid")))</f>
        <v>-</v>
      </c>
      <c r="R105" s="30" t="str">
        <f>IF('Personal MTs'!R105="","-",IF(LEN('Personal MTs'!R105)&lt;4,"Cek lagi","OK"))</f>
        <v>-</v>
      </c>
      <c r="S105" s="30" t="str">
        <f>IF('Personal MTs'!S105="","-",IF('Personal MTs'!S105&gt;9,"Tidak valid","OK"))</f>
        <v>-</v>
      </c>
      <c r="T105" s="30" t="str">
        <f>IF('Personal MTs'!S105="","-",IF('Personal MTs'!S105&gt;2,IF('Personal MTs'!T105="","Wajib Diisi",IF(VALUE('Personal MTs'!T105)&gt;18,"Tidak valid","OK")),IF('Personal MTs'!S105&lt;3,IF('Personal MTs'!T105="","OK","Harap dikosongkan"))))</f>
        <v>-</v>
      </c>
      <c r="U105" s="30" t="str">
        <f>IF('Personal MTs'!U105="","-",IF('Personal MTs'!U105&gt;2,"Tidak valid",IF('Personal MTs'!U105&lt;1,"Tidak valid","OK")))</f>
        <v>-</v>
      </c>
      <c r="V105" s="30" t="str">
        <f>IF('Personal MTs'!U105="",IF('Personal MTs'!V105="","-","Tidak valid"),IF('Personal MTs'!U105=2,IF('Personal MTs'!V105="","Wajib Diisi",IF(VALUE('Personal MTs'!V105)&gt;1,"Tidak valid","OK")),IF('Personal MTs'!U105=1,IF('Personal MTs'!V105="","OK","Harap dikosongkan"))))</f>
        <v>-</v>
      </c>
      <c r="W105" s="31" t="str">
        <f>IF('Personal MTs'!U105=1,"OK",IF('Personal MTs'!V105="",IF('Personal MTs'!W105&lt;&gt;"","Harap dikosongkan","-"),IF('Personal MTs'!V105=0,IF('Personal MTs'!W105&lt;&gt;"","Harap dikosongkan","OK"),IF('Personal MTs'!W105="","Wajib Diisi",IF(VALUE(LEFT('Personal MTs'!W105,2))&gt;31,"Tanggal tidak valid",IF(VALUE(LEFT(RIGHT('Personal MTs'!W105,7),2))&gt;12,"Bulan tidak valid",IF(VALUE(RIGHT('Personal MTs'!W105,4))&gt;2016,"Tahun cek lagi",IF(VALUE(RIGHT('Personal MTs'!W105,4))&lt;1990,"Tahun cek lagi","OK"))))))))</f>
        <v>-</v>
      </c>
      <c r="X105" s="30" t="str">
        <f>IF('Personal MTs'!U105="","-",IF('Personal MTs'!U105=1,IF('Personal MTs'!X105="","Wajib Diisi",IF(VALUE(LEFT('Personal MTs'!X105,2))&gt;14,"Tidak valid","OK")),IF('Personal MTs'!U105=2,(IF('Personal MTs'!V105&lt;1,IF('Personal MTs'!X105="","OK","Harap dikosongkan"),IF('Personal MTs'!X105="","Wajib Diisi",IF(VALUE(LEFT('Personal MTs'!X105,2))&gt;14,"Tidak valid","OK")))))))</f>
        <v>-</v>
      </c>
      <c r="Y105" s="31" t="str">
        <f>IF('Personal MTs'!U105="","-",IF('Personal MTs'!U105=2,"OK",IF('Personal MTs'!U105=1,IF('Personal MTs'!Y105="","Wajib Diisi",IF('Personal MTs'!Y105="","-",IF(VALUE(LEFT('Personal MTs'!Y105,2))&gt;31,"Tanggal tidak valid",IF(VALUE(LEFT(RIGHT('Personal MTs'!Y105,7),2))&gt;12,"Bulan tidak valid",IF(VALUE(RIGHT('Personal MTs'!Y105,4))&gt;2016,"Tahun cek lagi",IF(VALUE(RIGHT('Personal MTs'!Y105,4))&lt;1960,"Tahun cek lagi","OK")))))))))</f>
        <v>-</v>
      </c>
      <c r="Z105" s="31" t="str">
        <f>IF('Personal MTs'!Z105="","-",IF(VALUE(LEFT('Personal MTs'!Z105,2))&gt;31,"Tanggal tidak valid",IF(VALUE(LEFT(RIGHT('Personal MTs'!Z105,7),2))&gt;12,"Bulan tidak valid",IF(VALUE(RIGHT('Personal MTs'!Z105,4))&gt;2016,"Tahun cek lagi",IF(VALUE(RIGHT('Personal MTs'!Z105,4))&lt;1960,"Tahun cek lagi","OK")))))</f>
        <v>-</v>
      </c>
      <c r="AA105" s="31" t="str">
        <f>IF('Personal MTs'!AA105="","-",IF(VALUE(LEFT('Personal MTs'!AA105,2))&gt;31,"Tanggal tidak valid",IF(VALUE(LEFT(RIGHT('Personal MTs'!AA105,7),2))&gt;12,"Bulan tidak valid",IF(VALUE(RIGHT('Personal MTs'!AA105,4))&gt;2016,"Tahun cek lagi",IF(VALUE(RIGHT('Personal MTs'!AA105,4))&lt;1960,"Tahun cek lagi","OK")))))</f>
        <v>-</v>
      </c>
      <c r="AB105" s="30" t="str">
        <f>IF('Personal MTs'!AB105="","-",IF('Personal MTs'!AB105&gt;6,"Tidak valid",IF('Personal MTs'!AB105&lt;1,"Tidak valid","OK")))</f>
        <v>-</v>
      </c>
      <c r="AC105" s="30" t="str">
        <f>IF('Personal MTs'!AC105="","-",IF('Personal MTs'!AC105&gt;4,"Tidak valid",IF('Personal MTs'!AC105&lt;1,"Tidak valid","OK")))</f>
        <v>-</v>
      </c>
      <c r="AD105" s="30" t="str">
        <f>IF('Personal MTs'!AD105="","-",IF('Personal MTs'!AD105&gt;20000000,"Cek lagi","OK"))</f>
        <v>-</v>
      </c>
      <c r="AE105" s="30" t="str">
        <f>IF('Personal MTs'!AE105="","-",IF('Personal MTs'!AE105&gt;2,"Tidak valid",IF('Personal MTs'!AE105&lt;1,"Tidak valid","OK")))</f>
        <v>-</v>
      </c>
      <c r="AF105" s="30" t="str">
        <f>IF('Personal MTs'!AE105="",IF('Personal MTs'!AF105="","-","Harap dikosongkan"),IF('Personal MTs'!AE105=1,IF('Personal MTs'!AF105="","OK","Harap dikosongkan"),IF('Personal MTs'!AF105="","Wajib Diisi",IF('Personal MTs'!AF105&gt;8,"Tidak valid",IF('Personal MTs'!AF105&lt;1,"Tidak valid","OK")))))</f>
        <v>-</v>
      </c>
      <c r="AG105" s="53" t="str">
        <f>IF('Personal MTs'!AE105=1,IF('Personal MTs'!AG105="","OK","Harap dikosongkan"),IF('Personal MTs'!AF105="",IF('Personal MTs'!AF105="","-","Harap dikosongkan"),IF('Personal MTs'!AF105="",IF('Personal MTs'!AG105="","OK","Harap dikosongkan"),IF('Personal MTs'!AF105&lt;&gt;"",IF('Personal MTs'!AG105="","Wajib Diisi",IF(LEN('Personal MTs'!AG105)&lt;&gt;8,"Tidak valid","OK"))))))</f>
        <v>-</v>
      </c>
      <c r="AH105" s="30" t="str">
        <f>IF('Personal MTs'!AH105="","-",IF('Personal MTs'!AH105&gt;2,"Tidak valid",IF('Personal MTs'!AH105&lt;1,"Tidak valid","OK")))</f>
        <v>-</v>
      </c>
      <c r="AI105" s="30" t="str">
        <f>IF('Personal MTs'!AI105="","-",IF('Personal MTs'!AI105&gt;5,"Tidak valid",IF('Personal MTs'!AI105&lt;1,"Tidak valid","OK")))</f>
        <v>-</v>
      </c>
      <c r="AJ105" s="30" t="str">
        <f>IF('Personal MTs'!AH105="",IF('Personal MTs'!AJ105="","-","Kolom AA Wajib Diisi"),IF('Personal MTs'!AH105=1,IF('Personal MTs'!AJ105="","Wajib Diisi",IF(VALUE('Personal MTs'!AJ105)&gt;0,IF(VALUE('Personal MTs'!AJ105)&lt;34,"OK","Tidak valid"))),IF('Personal MTs'!AH105&gt;1,IF('Personal MTs'!AJ105="","OK","Harap dikosongkan"))))</f>
        <v>-</v>
      </c>
      <c r="AK105" s="30" t="str">
        <f>IF('Personal MTs'!AH105&amp;'Personal MTs'!AJ105&amp;'Personal MTs'!AK105="","-",IF(VALUE('Personal MTs'!AH105&amp;'Personal MTs'!AJ105&amp;'Personal MTs'!AK105)=2,"OK",IF('Personal MTs'!AJ105="",IF(VALUE('Personal MTs'!AK105)&gt;0,"Harap dikosongkan","-"),IF('Personal MTs'!AJ105&lt;&gt;"",IF(VALUE('Personal MTs'!AK105)&gt;0,IF(VALUE('Personal MTs'!AK105)&gt;50,"Cek lagi","OK"),"Wajib Diisi")))))</f>
        <v>-</v>
      </c>
      <c r="AL105" s="30" t="str">
        <f>IF('Personal MTs'!AH105="",IF('Personal MTs'!AL105="","-","Kolom Z Wajib Diisi"),IF('Personal MTs'!AH105=2,IF('Personal MTs'!AL105="","Wajib Diisi",IF(VALUE('Personal MTs'!AL105)&gt;0,IF(VALUE('Personal MTs'!AL105)&lt;9,"OK","Tidak valid"))),IF('Personal MTs'!AH105=1,IF('Personal MTs'!AL105="","OK","Harap dikosongkan"))))</f>
        <v>-</v>
      </c>
      <c r="AM105" s="30" t="str">
        <f>IF('Personal MTs'!AM105="","-",IF('Personal MTs'!AM105&gt;8,"Tidak valid","OK"))</f>
        <v>-</v>
      </c>
      <c r="AN105" s="30" t="str">
        <f>IF('Personal MTs'!AM105="",IF('Personal MTs'!AN105="","-",IF('Personal MTs'!AN105&lt;&gt;"","Kolom AC Wajib Diisi","OK")),IF('Personal MTs'!AM105&lt;&gt;"",IF('Personal MTs'!AN105="","Wajib Diisi",IF(VALUE('Personal MTs'!AN105)&gt;24,"Cek lagi","OK"))))</f>
        <v>-</v>
      </c>
      <c r="AO105" s="30" t="str">
        <f>IF('Personal MTs'!AO105="","-",IF('Personal MTs'!AO105&gt;8,"Tidak valid","OK"))</f>
        <v>-</v>
      </c>
      <c r="AP105" s="53" t="str">
        <f>IF('Personal MTs'!AO105="",IF('Personal MTs'!AP105="","-","Harap dikosongkan"),IF('Personal MTs'!AO105&lt;&gt;"",IF('Personal MTs'!AP105="","Wajib Diisi",IF(LEN('Personal MTs'!AP105)&lt;&gt;8,"Tidak valid","OK"))))</f>
        <v>-</v>
      </c>
      <c r="AQ105" s="30" t="str">
        <f>IF('Personal MTs'!AO105="",IF('Personal MTs'!AQ105="","-","Kolom AG Wajib Diisi"),IF('Personal MTs'!AO105&lt;9,IF('Personal MTs'!AQ105="","Wajib Diisi",IF(VALUE('Personal MTs'!AQ105)&lt;34,IF(VALUE('Personal MTs'!AQ105)&gt;0,"OK","Tidak valid")))))</f>
        <v>-</v>
      </c>
      <c r="AR105" s="30" t="str">
        <f>IF('Personal MTs'!AO105="",IF('Personal MTs'!AR105="","-",IF('Personal MTs'!AR105&lt;&gt;"","Kolom AG Wajib Diisi","OK")),IF('Personal MTs'!AO105&lt;&gt;"",IF('Personal MTs'!AR105="","Wajib Diisi",IF(VALUE('Personal MTs'!AR105)&gt;50,"Cek lagi","OK"))))</f>
        <v>-</v>
      </c>
      <c r="AS105" s="30" t="str">
        <f>IF('Personal MTs'!AS105="","-",IF('Personal MTs'!AS105&gt;1,"Tidak valid",IF('Personal MTs'!AS105&lt;0,"Tidak valid","OK")))</f>
        <v>-</v>
      </c>
      <c r="AT105" s="30" t="str">
        <f>IF('Personal MTs'!AS105="",IF('Personal MTs'!AT105&lt;&gt;"","Harap dikosongkan","-"),IF('Personal MTs'!AS105=0,IF('Personal MTs'!AT105&lt;&gt;"","Harap dikosongkan","OK"),IF('Personal MTs'!AT105="","Wajib Diisi",IF('Personal MTs'!AT105&gt;3,"Tidak valid",IF('Personal MTs'!AT105&lt;1,"Tidak valid","OK")))))</f>
        <v>-</v>
      </c>
      <c r="AU105" s="30" t="str">
        <f>IF('Personal MTs'!AS105="",IF('Personal MTs'!AU105&lt;&gt;"","Harap dikosongkan","-"),IF('Personal MTs'!AT105&lt;&gt;1,IF('Personal MTs'!AU105="","OK","Harap dikosongkan"),IF('Personal MTs'!AU105="","Wajib Diisi",IF('Personal MTs'!AU105&gt;2016,"Cek lagi",IF('Personal MTs'!AU105&lt;2005,"Cek lagi","OK")))))</f>
        <v>-</v>
      </c>
      <c r="AV105" s="30" t="str">
        <f>IF('Personal MTs'!AS105="",IF('Personal MTs'!AV105&lt;&gt;"","Harap dikosongkan","-"),IF('Personal MTs'!AT105&lt;&gt;1,IF('Personal MTs'!AV105="","OK","Harap dikosongkan"),IF('Personal MTs'!AV105="","Wajib Diisi",IF(VALUE('Personal MTs'!AV105)&gt;33,"Tidak valid",IF(VALUE('Personal MTs'!AV105)&lt;1,"Tidak valid","OK")))))</f>
        <v>-</v>
      </c>
      <c r="AW105" s="30" t="str">
        <f>IF('Personal MTs'!AS105="",IF('Personal MTs'!AW105="","-","Harap dikosongkan"),IF('Personal MTs'!AS105=0,IF('Personal MTs'!AW105="","OK","Harap dikosongkan"),IF('Personal MTs'!AT105="",IF('Personal MTs'!AW105="","-","Harap dikosongkan"),IF('Personal MTs'!AT105&lt;&gt;1,IF('Personal MTs'!AW105="","OK","Harap dikosongkan"),IF('Personal MTs'!AW105="","OK",IF(LEN('Personal MTs'!AW105)&lt;12,"Tidak valid",IF(LEN('Personal MTs'!AW105)&gt;14,"Tidak valid","OK")))))))</f>
        <v>-</v>
      </c>
      <c r="AX105" s="31" t="str">
        <f>IF('Personal MTs'!AS105="",IF('Personal MTs'!AX105="","-","Harap dikosongkan"),IF('Personal MTs'!AS105=0,IF('Personal MTs'!AX105="","OK","Harap dikosongkan"),IF('Personal MTs'!AT105="",IF('Personal MTs'!AX105="","-","Harap dikosongkan"),IF('Personal MTs'!AT105&lt;&gt;1,IF('Personal MTs'!AX105="","OK","Harap dikosongkan"),IF('Personal MTs'!AW105="",IF('Personal MTs'!AX105="","OK","Harap dikosongkan"),IF('Personal MTs'!AX105="","Wajib diisi",IF(LEN('Personal MTs'!AX105)&lt;5,"Cek lagi","OK")))))))</f>
        <v>-</v>
      </c>
      <c r="AY105" s="31" t="str">
        <f>IF('Personal MTs'!AS105="",IF('Personal MTs'!AY105="","-","Harap dikosongkan"),IF('Personal MTs'!AS105=0,IF('Personal MTs'!AY105="","OK","Harap dikosongkan"),IF('Personal MTs'!AT105="",IF('Personal MTs'!AY105="","-","Harap dikosongkan"),IF('Personal MTs'!AT105&lt;&gt;1,IF('Personal MTs'!AY105="","OK","Harap dikosongkan"),IF('Personal MTs'!AW105="",IF('Personal MTs'!AY105="","OK","Harap dikosongkan"),IF('Personal MTs'!AY105="","Wajib diisi",IF(VALUE(LEFT('Personal MTs'!AY105,2))&gt;31,"Tanggal tidak valid",IF(VALUE(LEFT(RIGHT('Personal MTs'!AY105,7),2))&gt;12,"Bulan tidak valid",IF(VALUE(RIGHT('Personal MTs'!AY105,4))&gt;2016,"Tahun cek lagi",IF(VALUE(RIGHT('Personal MTs'!AY105,4))&lt;2005,"Tahun cek lagi","OK"))))))))))</f>
        <v>-</v>
      </c>
      <c r="AZ105" s="30" t="str">
        <f>IF('Personal MTs'!AS105="",IF('Personal MTs'!AZ105="","-","Harap dikosongkan"),IF('Personal MTs'!AS105=0,IF('Personal MTs'!AZ105="","OK","Harap dikosongkan"),IF('Personal MTs'!AT105="",IF('Personal MTs'!AZ105="","-","Harap dikosongkan"),IF('Personal MTs'!AT105&lt;&gt;1,IF('Personal MTs'!AZ105="","OK","Harap dikosongkan"),IF('Personal MTs'!AW105="",IF('Personal MTs'!AZ105="","OK","Harap dikosongkan"),IF('Personal MTs'!AW105&lt;&gt;"",IF('Personal MTs'!AZ105="","Wajib diisi",IF('Personal MTs'!AZ105&gt;1,"Tidak valid","OK"))))))))</f>
        <v>-</v>
      </c>
      <c r="BA105" s="30" t="str">
        <f>IF('Personal MTs'!AS105="",IF('Personal MTs'!BA105="","-","Harap dikosongkan"),IF('Personal MTs'!AS105=0,IF('Personal MTs'!BA105="","OK","Harap dikosongkan"),IF('Personal MTs'!AT105="",IF('Personal MTs'!BA105="","-","Harap dikosongkan"),IF('Personal MTs'!AT105&lt;&gt;1,IF('Personal MTs'!BA105="","OK","Harap dikosongkan"),IF('Personal MTs'!AZ105=0,IF('Personal MTs'!BA105="","OK","Harap dikosongkan"),IF('Personal MTs'!AZ105=1,IF('Personal MTs'!BA105="","Wajib diisi",IF('Personal MTs'!AZ105="",IF('Personal MTs'!BA105="","-","Harap dikosongkan"),IF('Personal MTs'!AZ105=0,IF('Personal MTs'!BA105="","OK","Harap dikosongkan"),IF('Personal MTs'!BA105="","Wajib diisi",IF('Personal MTs'!BA105&gt;2016,"Tidak valid",IF('Personal MTs'!BA105&lt;2005,"Tidak valid",IF('Personal MTs'!BA105&gt;'Personal MTs'!BA105,"Cek lagi","OK")))))))))))))</f>
        <v>-</v>
      </c>
      <c r="BB105" s="30" t="str">
        <f>IF('Personal MTs'!AS105="",IF('Personal MTs'!BB105="","-","Harap dikosongkan"),IF('Personal MTs'!AS105=0,IF('Personal MTs'!BB105="","OK","Harap dikosongkan"),IF('Personal MTs'!AT105="",IF('Personal MTs'!BB105="","-","Harap dikosongkan"),IF('Personal MTs'!AT105&lt;&gt;1,IF('Personal MTs'!BB105="","OK","Harap dikosongkan"),IF('Personal MTs'!AZ105=0,IF('Personal MTs'!BB105="","OK","Harap dikosongkan"),IF('Personal MTs'!AZ105=1,IF('Personal MTs'!BB105="","Wajib diisi",IF('Personal MTs'!AZ105="",IF('Personal MTs'!BB105="","-","Harap dikosongkan"),IF('Personal MTs'!AZ105=0,IF('Personal MTs'!BB105="","OK","Harap dikosongkan"),IF('Personal MTs'!BB105="","Wajib diisi",IF('Personal MTs'!BB105&gt;20000000,"Cek lagi",IF('Personal MTs'!BB105&lt;100000,"Cek lagi","OK"))))))))))))</f>
        <v>-</v>
      </c>
      <c r="BC105" s="30" t="str">
        <f>IF('Personal MTs'!BC105="","-",IF('Personal MTs'!BC105&gt;1,"Tidak valid","OK"))</f>
        <v>-</v>
      </c>
      <c r="BD105" s="30" t="str">
        <f>IF('Personal MTs'!BC105="",IF('Personal MTs'!BD105="","-","Harap dikosongkan"),IF('Personal MTs'!BC105=0,IF('Personal MTs'!BD105="","OK","Harap dikosongkan"),IF('Personal MTs'!BD105="","Wajib Diisi",IF('Personal MTs'!BD105&gt;2016,"Tidak valid",IF('Personal MTs'!BD105&lt;2005,"Tidak valid","OK")))))</f>
        <v>-</v>
      </c>
      <c r="BE105" s="30" t="str">
        <f>IF('Personal MTs'!BC105="",IF('Personal MTs'!BE105="","-","Harap dikosongkan"),IF('Personal MTs'!BC105=0,IF('Personal MTs'!BE105="","OK","Harap dikosongkan"),IF('Personal MTs'!BE105="","Wajib Diisi",IF('Personal MTs'!BE105&gt;2000000,"Cek lagi",IF('Personal MTs'!BE105&lt;50000,"Cek lagi","OK")))))</f>
        <v>-</v>
      </c>
      <c r="BF105" s="30" t="str">
        <f>IF('Personal MTs'!BF105="","-",IF('Personal MTs'!BF105&gt;1,"Tidak valid","OK"))</f>
        <v>-</v>
      </c>
      <c r="BG105" s="30" t="str">
        <f>IF('Personal MTs'!BF105="",IF('Personal MTs'!BG105&lt;&gt;"","Harap dikosongkan","-"),IF('Personal MTs'!BF105=0,IF('Personal MTs'!BG105&lt;&gt;"","Harap dikosongkan","OK"),IF('Personal MTs'!BG105="","Wajib Diisi",IF('Personal MTs'!BG105&gt;4,"Tidak valid",IF('Personal MTs'!BG105&lt;1,"Tidak valid","OK")))))</f>
        <v>-</v>
      </c>
      <c r="BH105" s="30" t="str">
        <f>IF('Personal MTs'!BF105="",IF('Personal MTs'!BH105&lt;&gt;"","Harap dikosongkan","-"),IF('Personal MTs'!BF105=0,IF('Personal MTs'!BH105&lt;&gt;"","Harap dikosongkan","OK"),IF('Personal MTs'!BH105="","Wajib Diisi",IF('Personal MTs'!BH105&gt;4,"Tidak valid",IF('Personal MTs'!BH105&lt;1,"Tidak valid","OK")))))</f>
        <v>-</v>
      </c>
      <c r="BI105" s="30" t="str">
        <f>IF('Personal MTs'!BF105="",IF('Personal MTs'!BI105&lt;&gt;"","Harap dikosongkan","-"),IF('Personal MTs'!BF105=0,IF('Personal MTs'!BI105&lt;&gt;"","Harap dikosongkan","OK"),IF('Personal MTs'!BI105="","Wajib Diisi",IF('Personal MTs'!BI105&gt;2015,"Tidak valid",IF('Personal MTs'!BI105&lt;1980,"Tidak valid","OK")))))</f>
        <v>-</v>
      </c>
      <c r="BJ105" s="30" t="str">
        <f>IF('Personal MTs'!BJ105="","-",IF('Personal MTs'!BJ105&gt;1,"Tidak valid","OK"))</f>
        <v>-</v>
      </c>
      <c r="BK105" s="30" t="str">
        <f>IF('Personal MTs'!BJ105="",IF('Personal MTs'!BK105&lt;&gt;"","Kolom BJ harus diisi","-"),IF('Personal MTs'!BJ105=0,IF('Personal MTs'!BK105&lt;&gt;"","Harap dikosongkan","OK"),IF('Personal MTs'!BK105="","Wajib Diisi",IF('Personal MTs'!BK105&gt;2016,"Tidak valid",IF('Personal MTs'!BK105&lt;1980,"Tidak valid","OK")))))</f>
        <v>-</v>
      </c>
      <c r="BL105" s="30" t="str">
        <f>IF('Personal MTs'!BL105="","-",IF('Personal MTs'!BL105&gt;1,"Tidak valid","OK"))</f>
        <v>-</v>
      </c>
      <c r="BM105" s="30" t="str">
        <f>IF('Personal MTs'!BL105="",IF('Personal MTs'!BM105&lt;&gt;"","Kolom BL harus diisi","-"),IF('Personal MTs'!BL105=0,IF('Personal MTs'!BM105&lt;&gt;"","Harap dikosongkan","OK"),IF('Personal MTs'!BM105="","Wajib Diisi",IF('Personal MTs'!BM105&gt;2016,"Tidak valid",IF('Personal MTs'!BM105&lt;1980,"Tidak valid","OK")))))</f>
        <v>-</v>
      </c>
      <c r="BN105" s="30" t="str">
        <f>IF('Personal MTs'!BN105="","-",IF('Personal MTs'!BN105&gt;1,"Tidak valid","OK"))</f>
        <v>-</v>
      </c>
      <c r="BO105" s="30" t="str">
        <f>IF('Personal MTs'!BN105="",IF('Personal MTs'!BO105&lt;&gt;"","Kolom BN harus diisi","-"),IF('Personal MTs'!BN105=0,IF('Personal MTs'!BO105&lt;&gt;"","Harap dikosongkan","OK"),IF('Personal MTs'!BO105="","Wajib Diisi",IF('Personal MTs'!BO105&gt;2016,"Tidak valid",IF('Personal MTs'!BO105&lt;1980,"Tidak valid","OK")))))</f>
        <v>-</v>
      </c>
      <c r="BP105" s="30" t="str">
        <f>IF('Personal MTs'!BP105="","-",IF('Personal MTs'!BP105&gt;1,"Tidak valid","OK"))</f>
        <v>-</v>
      </c>
      <c r="BQ105" s="30" t="str">
        <f>IF('Personal MTs'!BP105="",IF('Personal MTs'!BQ105&lt;&gt;"","Kolom BP harus diisi","-"),IF('Personal MTs'!BP105=0,IF('Personal MTs'!BQ105&lt;&gt;"","Harap dikosongkan","OK"),IF('Personal MTs'!BQ105="","Wajib Diisi",IF('Personal MTs'!BQ105&gt;2016,"Tidak valid",IF('Personal MTs'!BQ105&lt;1980,"Tidak valid","OK")))))</f>
        <v>-</v>
      </c>
      <c r="BR105" s="30" t="str">
        <f>IF('Personal MTs'!BR105="","-",IF('Personal MTs'!BR105&gt;1,"Tidak valid","OK"))</f>
        <v>-</v>
      </c>
      <c r="BS105" s="30" t="str">
        <f>IF('Personal MTs'!BR105="",IF('Personal MTs'!BS105&lt;&gt;"","Kolom BR harus diisi","-"),IF('Personal MTs'!BR105=0,IF('Personal MTs'!BS105&lt;&gt;"","Harap dikosongkan","OK"),IF('Personal MTs'!BS105="","Wajib Diisi",IF('Personal MTs'!BS105&gt;2016,"Tidak valid",IF('Personal MTs'!BS105&lt;1980,"Tidak valid","OK")))))</f>
        <v>-</v>
      </c>
      <c r="BT105" s="30" t="str">
        <f>IF('Personal MTs'!BT105="","-",IF(LEN('Personal MTs'!BT105)&lt;5,"Cek lagi","OK"))</f>
        <v>-</v>
      </c>
      <c r="BU105" s="30" t="str">
        <f>IF('Personal MTs'!BU105="","-",IF(LEN('Personal MTs'!BU105)&lt;4,"Cek lagi","OK"))</f>
        <v>-</v>
      </c>
      <c r="BV105" s="30" t="str">
        <f>IF('Personal MTs'!BV105="","-",IF(LEN('Personal MTs'!BV105)&lt;4,"Cek lagi","OK"))</f>
        <v>-</v>
      </c>
      <c r="BW105" s="30" t="str">
        <f>IF('Personal MTs'!BW105="","-",IF(LEN('Personal MTs'!BW105)&lt;4,"Cek lagi","OK"))</f>
        <v>-</v>
      </c>
      <c r="BX105" s="30" t="str">
        <f>IF('Personal MTs'!BX105="","-",IF(LEN('Personal MTs'!BX105)&lt;4,"Cek lagi","OK"))</f>
        <v>-</v>
      </c>
      <c r="BY105" s="30" t="str">
        <f>IF('Personal MTs'!BY105="","-",IF(LEN('Personal MTs'!BY105)&lt;&gt;5,"Tidak valid","OK"))</f>
        <v>-</v>
      </c>
      <c r="BZ105" s="30" t="str">
        <f>IF('Personal MTs'!BZ105="","-",IF('Personal MTs'!BZ105&gt;5,"Tidak valid",IF('Personal MTs'!BZ105&lt;1,"Tidak valid","OK")))</f>
        <v>-</v>
      </c>
      <c r="CA105" s="30" t="str">
        <f>IF('Personal MTs'!CA105="","-",IF('Personal MTs'!CA105&gt;8,"Tidak valid",IF('Personal MTs'!CA105&lt;1,"Tidak valid","OK")))</f>
        <v>-</v>
      </c>
      <c r="CB105" s="30" t="str">
        <f>IF('Personal MTs'!CB105="","-",IF(LEN('Personal MTs'!CB105)&lt;9,"Cek lagi",IF(LEN('Personal MTs'!CB105)&gt;14,"Cek lagi","OK")))</f>
        <v>-</v>
      </c>
      <c r="CC105" s="103" t="str">
        <f>IF('Personal MTs'!CC105="","-",IF('Personal MTs'!CC105&gt;6,"Tidak valid",IF('Personal MTs'!CC105&lt;1,"Tidak valid","OK")))</f>
        <v>-</v>
      </c>
      <c r="CD105" s="103" t="str">
        <f>IF('Personal MTs'!CD105="","-",IF('Personal MTs'!CD105&gt;6,"Tidak valid",IF('Personal MTs'!CD105&lt;1,"Tidak valid","OK")))</f>
        <v>-</v>
      </c>
      <c r="CE105" s="103" t="str">
        <f>IF('Personal MTs'!S105="","-",IF('Personal MTs'!S105&lt;6,IF('Personal MTs'!CE105="","OK","Cek lagi Kolom S"),IF(AND('Personal MTs'!S105&lt;6,'Personal MTs'!CE105&lt;&gt;""),"Harap Dikosongkan",IF(AND('Personal MTs'!S105&lt;6,'Personal MTs'!CE105=""),"-",IF(AND('Personal MTs'!S105&gt;5,'Personal MTs'!CE105=""),"Wajib Diisi",IF(OR(AND('Personal MTs'!S105&gt;5,'Personal MTs'!CE105&lt;"01"),AND('Personal MTs'!S105&gt;5,'Personal MTs'!CE105&gt;"18")),"Tidak Valid","OK"))))))</f>
        <v>-</v>
      </c>
      <c r="CF105" s="103" t="str">
        <f>IF('Personal MTs'!S105="","-",IF('Personal MTs'!S105&lt;6,IF('Personal MTs'!CF105="","OK","Cek lagi Kolom S"),IF(AND('Personal MTs'!S105&lt;6,'Personal MTs'!CF105&lt;&gt;""),"Harap Dikosongkan",IF(AND('Personal MTs'!S105&lt;6,'Personal MTs'!CF105=""),"-",IF(AND('Personal MTs'!S105&gt;5,'Personal MTs'!CF105=""),"Wajib Diisi","OK")))))</f>
        <v>-</v>
      </c>
      <c r="CG105" s="103" t="str">
        <f>IF('Personal MTs'!S105="","-",IF('Personal MTs'!S105&lt;6,IF('Personal MTs'!CG105="","OK","Cek lagi Kolom S"),IF(AND('Personal MTs'!S105&lt;6,'Personal MTs'!CG105&lt;&gt;""),"Harap Dikosongkan",IF(AND('Personal MTs'!S105&lt;6,'Personal MTs'!CG105=""),"-",IF(AND('Personal MTs'!S105&gt;5,'Personal MTs'!CG105=""),"Wajib Diisi",IF(OR(AND('Personal MTs'!S105&gt;5,'Personal MTs'!CG105&lt;1980),AND('Personal MTs'!S105&gt;5,'Personal MTs'!CG105&gt;2016)),"Cek lagi","OK"))))))</f>
        <v>-</v>
      </c>
      <c r="CH105" s="103" t="str">
        <f>IF('Personal MTs'!S105="","-",IF('Personal MTs'!S105&lt;8,IF('Personal MTs'!CH105="","OK","Cek lagi Kolom S"),IF(AND('Personal MTs'!S105&lt;8,'Personal MTs'!CH105&lt;&gt;""),"Harap Dikosongkan",IF(AND('Personal MTs'!S105&lt;8,'Personal MTs'!CH105=""),"-",IF(AND('Personal MTs'!S105&gt;7,'Personal MTs'!CH105=""),"Wajib Diisi",IF(OR(AND('Personal MTs'!S105&gt;7,'Personal MTs'!CH105&lt;"01"),AND('Personal MTs'!S105&gt;7,'Personal MTs'!CH105&gt;"18")),"Tidak Valid","OK"))))))</f>
        <v>-</v>
      </c>
      <c r="CI105" s="103" t="str">
        <f>IF('Personal MTs'!S105="","-",IF('Personal MTs'!S105&lt;8,IF('Personal MTs'!CI105="","OK","Cek lagi Kolom S"),IF(AND('Personal MTs'!S105&lt;8,'Personal MTs'!CI105&lt;&gt;""),"Harap Dikosongkan",IF(AND('Personal MTs'!S105&lt;8,'Personal MTs'!CI105=""),"-",IF(AND('Personal MTs'!S105&gt;7,'Personal MTs'!CI105=""),"Wajib Diisi","OK")))))</f>
        <v>-</v>
      </c>
      <c r="CJ105" s="103" t="str">
        <f>IF('Personal MTs'!S105="","-",IF('Personal MTs'!S105&lt;8,IF('Personal MTs'!CJ105="","OK","Cek lagi Kolom S"),IF(AND('Personal MTs'!S105&lt;8,'Personal MTs'!CJ105&lt;&gt;""),"Harap Dikosongkan",IF(AND('Personal MTs'!S105&lt;8,'Personal MTs'!CJ105=""),"-",IF(AND('Personal MTs'!S105&gt;7,'Personal MTs'!CJ105=""),"Wajib Diisi",IF(OR(AND('Personal MTs'!S105&gt;7,'Personal MTs'!CJ105&lt;1980),AND('Personal MTs'!S105&gt;7,'Personal MTs'!CJ105&gt;2016)),"Cek lagi","OK"))))))</f>
        <v>-</v>
      </c>
      <c r="CK105" s="103" t="str">
        <f>IF('Personal MTs'!S105="","-",IF('Personal MTs'!S105&lt;9,IF('Personal MTs'!CK105="","OK","Cek lagi Kolom S"),IF(AND('Personal MTs'!S105&lt;9,'Personal MTs'!CK105&lt;&gt;""),"Harap Dikosongkan",IF(AND('Personal MTs'!S105&lt;9,'Personal MTs'!CK105=""),"-",IF(AND('Personal MTs'!S105&gt;8,'Personal MTs'!CK105=""),"Wajib Diisi",IF(OR(AND('Personal MTs'!S105&gt;8,'Personal MTs'!CK105&lt;"01"),AND('Personal MTs'!S105&gt;8,'Personal MTs'!CK105&gt;"18")),"Tidak Valid","OK"))))))</f>
        <v>-</v>
      </c>
      <c r="CL105" s="103" t="str">
        <f>IF('Personal MTs'!S105="","-",IF('Personal MTs'!S105&lt;9,IF('Personal MTs'!CL105="","OK","Cek lagi Kolom S"),IF(AND('Personal MTs'!S105&lt;9,'Personal MTs'!CL105&lt;&gt;""),"Harap Dikosongkan",IF(AND('Personal MTs'!S105&lt;9,'Personal MTs'!CL105=""),"-",IF(AND('Personal MTs'!S105&gt;8,'Personal MTs'!CL105=""),"Wajib Diisi","OK")))))</f>
        <v>-</v>
      </c>
      <c r="CM105" s="103" t="str">
        <f>IF('Personal MTs'!S105="","-",IF('Personal MTs'!S105&lt;9,IF('Personal MTs'!CM105="","OK","Cek lagi Kolom S"),IF(AND('Personal MTs'!S105&lt;9,'Personal MTs'!CM105&lt;&gt;""),"Harap Dikosongkan",IF(AND('Personal MTs'!S105&lt;9,'Personal MTs'!CM105=""),"-",IF(AND('Personal MTs'!S105&gt;8,'Personal MTs'!CM105=""),"Wajib Diisi",IF(OR(AND('Personal MTs'!S105&gt;8,'Personal MTs'!CM105&lt;1980),AND('Personal MTs'!S105&gt;8,'Personal MTs'!CM105&gt;2016)),"Cek lagi","OK"))))))</f>
        <v>-</v>
      </c>
      <c r="CN105" s="103" t="str">
        <f>IF(AND('Personal MTs'!AH105=1,'Personal MTs'!U105=2,'Personal MTs'!AC105=1),IF(AND('Personal MTs'!AH105=1,'Personal MTs'!U105=2,'Personal MTs'!AC105=1,'Personal MTs'!CN105=""),"Wajib Diisi",IF(AND('Personal MTs'!AH105=1,'Personal MTs'!U105=2,'Personal MTs'!AC105=1,'Personal MTs'!CN105&lt;&gt;""),"OK","-")),IF('Personal MTs'!CN105&lt;&gt;"","Harap Dikosongkan","-"))</f>
        <v>-</v>
      </c>
      <c r="CO105" s="103" t="str">
        <f>IF(AND('Personal MTs'!AH105=1,'Personal MTs'!U105=2,'Personal MTs'!AC105=1),IF('Personal MTs'!CO105="","Wajib Diisi",IF(VALUE(RIGHT('Personal MTs'!CO105,4))&gt;2016,"Tahun cek lagi",IF(VALUE(RIGHT('Personal MTs'!CO105,4))&lt;1961,"Tahun cek lagi","OK"))),IF('Personal MTs'!CO105&lt;&gt;"","Harap dikosongkan","-"))</f>
        <v>-</v>
      </c>
      <c r="CP105" s="103" t="str">
        <f>IF(AND('Personal MTs'!AH105=1,'Personal MTs'!U105=2,'Personal MTs'!AC105=1,'Personal MTs'!V105=1),IF(AND('Personal MTs'!AH105=1,'Personal MTs'!U105=2,'Personal MTs'!AC105=1,'Personal MTs'!CP105="",,'Personal MTs'!V105=1),"Wajib Diisi",IF(AND('Personal MTs'!AH105=1,'Personal MTs'!U105=2,'Personal MTs'!AC105=1,'Personal MTs'!CP105&lt;&gt;"",'Personal MTs'!V105=1),"OK","-")),IF('Personal MTs'!CP105&lt;&gt;"","Harap Dikosongkan","-"))</f>
        <v>-</v>
      </c>
      <c r="CQ105" s="103" t="str">
        <f>IF(AND('Personal MTs'!AH105=1,'Personal MTs'!U105=2,'Personal MTs'!AC105=1,'Personal MTs'!V105=1),IF('Personal MTs'!CQ105="","Wajib Diisi",IF(VALUE(RIGHT('Personal MTs'!CQ105,4))&gt;2016,"Tahun cek lagi",IF(VALUE(RIGHT('Personal MTs'!CQ105,4))&lt;2006,"Tahun cek lagi","OK"))),IF('Personal MTs'!CQ105&lt;&gt;"","Harap dikosongkan","-"))</f>
        <v>-</v>
      </c>
      <c r="CR105" s="103" t="str">
        <f>IF(AND('Personal MTs'!AS105="",'Personal MTs'!CR105=""),"-",IF(AND('Personal MTs'!AS105=0,'Personal MTs'!CR105=""),"OK",IF(AND('Personal MTs'!AS105=1,'Personal MTs'!CR105=""),"Wajib Diisi",IF('Personal MTs'!AS105="",IF('Personal MTs'!CR105&lt;&gt;"","Harap dikosongkan","-"),IF('Personal MTs'!AS105&gt;1,IF('Personal MTs'!CR105="","-","Harap dikosongkan"),IF('Personal MTs'!CR105="","-",IF(LEN('Personal MTs'!CR105)&gt;54,"Tidak valid",IF(LEN('Personal MTs'!CR105)&lt;2,"Tidak valid",IF(VALUE('Personal MTs'!CR105)&lt;0,"Cek lagi","OK")))))))))</f>
        <v>-</v>
      </c>
      <c r="CS105" s="103" t="str">
        <f>IF(AND('Personal MTs'!AS105="",'Personal MTs'!CS105=""),"-",IF(AND('Personal MTs'!AS105=0,'Personal MTs'!CS105=""),"OK",IF(AND('Personal MTs'!AS105=1,'Personal MTs'!CS105=""),"Wajib Diisi",IF(OR('Personal MTs'!AS105="",'Personal MTs'!AS105=0),IF('Personal MTs'!CS105&lt;&gt;"","Harap dikosongkan","-"),IF('Personal MTs'!AS105&gt;1,IF('Personal MTs'!CS105="","-","Harap dikosongkan"),IF('Personal MTs'!CS105="","-",IF(('Personal MTs'!CS105)&gt;6,"Tidak Valid",IF(('Personal MTs'!CS105)&lt;1,"Tidak Valid",IF(VALUE('Personal MTs'!CS105)&lt;0,"Cek lagi","OK")))))))))</f>
        <v>-</v>
      </c>
      <c r="CT105" s="103" t="str">
        <f>IF(AND('Personal MTs'!AS105="",'Personal MTs'!CT105=""),"-",IF(AND('Personal MTs'!AS105=0,'Personal MTs'!CT105=""),"OK",IF(AND('Personal MTs'!AT105=1,'Personal MTs'!CT105=""),"Wajib Diisi",IF(AND('Personal MTs'!AT105&gt;1,'Personal MTs'!CT105=""),"OK",IF(AND('Personal MTs'!AT105&lt;&gt;1,'Personal MTs'!CT105&lt;&gt;""),"Harap Dikosongkan",IF(AND('Personal MTs'!AT105=1,'Personal MTs'!CT105&lt;&gt;""),IF(VALUE(RIGHT('Personal MTs'!CT105,4))&gt;2016,"Tahun cek lagi",IF(VALUE(RIGHT('Personal MTs'!CT105,4))&lt;2006,"Tahun cek lagi","OK")),"-"))))))</f>
        <v>-</v>
      </c>
      <c r="CU105" s="103" t="str">
        <f>IF(AND('Personal MTs'!AS105="",'Personal MTs'!CU105=""),"-",IF(AND('Personal MTs'!AS105=0,'Personal MTs'!CU105=""),"OK",IF(AND('Personal MTs'!AT105=1,'Personal MTs'!CU105=""),"Wajib Diisi",IF(AND('Personal MTs'!AT105&gt;1,'Personal MTs'!CT105=""),"OK",IF(AND('Personal MTs'!AT105&lt;&gt;1,'Personal MTs'!CU105&lt;&gt;""),"Harap Dikosongkan",IF(AND('Personal MTs'!AT105=1,'Personal MTs'!CU105&lt;&gt;""),IF(LEN('Personal MTs'!CU105)&gt;54,"Tidak Valid",IF(LEN('Personal MTs'!CU105)&lt;2,"Tidak Valid","OK")),"-"))))))</f>
        <v>-</v>
      </c>
      <c r="CV105" s="103" t="str">
        <f>IF(AND('Personal MTs'!AS105="",'Personal MTs'!CV105=""),"-",IF(AND('Personal MTs'!AS105=0,'Personal MTs'!CV105=""),"OK",IF(AND('Personal MTs'!AT105=1,'Personal MTs'!CV105=""),"Wajib Diisi",IF(AND('Personal MTs'!AT105&gt;1,'Personal MTs'!CV105=""),"OK",IF(AND('Personal MTs'!AT105&lt;&gt;1,'Personal MTs'!CV105&lt;&gt;""),"Harap Dikosongkan",IF(AND('Personal MTs'!AT105=1,'Personal MTs'!CV105&lt;&gt;""),IF(VALUE(RIGHT('Personal MTs'!CV105,4))&gt;2016,"Tahun cek lagi",IF(VALUE(RIGHT('Personal MTs'!CV105,4))&lt;2006,"Tahun cek lagi","OK")),"-"))))))</f>
        <v>-</v>
      </c>
      <c r="CW105" s="103" t="str">
        <f>IF(AND('Personal MTs'!AS105="",'Personal MTs'!CW105=""),"-",IF(AND('Personal MTs'!AS105=0,'Personal MTs'!CW105=""),"OK",IF(AND('Personal MTs'!AS105=1,'Personal MTs'!CW105=""),"Wajib Diisi",IF(AND('Personal MTs'!AS105&lt;&gt;1,'Personal MTs'!CW105&lt;&gt;""),"Harap Dikosongkan",IF(AND('Personal MTs'!AS105=1,'Personal MTs'!CW105&lt;&gt;""),IF(LEN('Personal MTs'!CW105)&gt;3,"Tidak Valid",IF(LEN('Personal MTs'!CW105)&lt;3,"Tidak Valid","OK")),"-")))))</f>
        <v>-</v>
      </c>
      <c r="CX105" s="103" t="str">
        <f>IF(AND('Personal MTs'!AS105="",'Personal MTs'!CX105=""),"-",IF(AND('Personal MTs'!AS105=0,'Personal MTs'!CX105=""),"OK",IF(AND('Personal MTs'!AS105=1,'Personal MTs'!CX105=""),"Wajib Diisi",IF(AND('Personal MTs'!AS105&lt;&gt;1,'Personal MTs'!CX105&lt;&gt;""),"Harap Dikosongkan",IF(AND('Personal MTs'!AS105=1,'Personal MTs'!CX105&lt;&gt;""),"OK","-")))))</f>
        <v>-</v>
      </c>
    </row>
    <row r="106" spans="1:102" s="23" customFormat="1" ht="15" customHeight="1">
      <c r="A106" s="30" t="str">
        <f>IF('Personal MTs'!A106="","-",IF(LEN('Personal MTs'!A106)&lt;&gt;12,"Tidak valid","OK"))</f>
        <v>-</v>
      </c>
      <c r="B106" s="30" t="str">
        <f>IF('Personal MTs'!B106="","-",IF(LEN('Personal MTs'!B106)&lt;&gt;8,"Tidak valid","OK"))</f>
        <v>-</v>
      </c>
      <c r="C106" s="31" t="str">
        <f>IF('Personal MTs'!C106="","-",IF(LEN('Personal MTs'!C106)&lt;5,"Cek lagi","OK"))</f>
        <v>-</v>
      </c>
      <c r="D106" s="30" t="str">
        <f>IF('Personal MTs'!D106="","-",IF('Personal MTs'!D106="MTsN","OK",IF('Personal MTs'!D106="MTsS","OK","Tidak valid")))</f>
        <v>-</v>
      </c>
      <c r="E106" s="30" t="str">
        <f>IF('Personal MTs'!E106="","-",IF(LEN('Personal MTs'!E106)&lt;5,"Cek lagi","OK"))</f>
        <v>-</v>
      </c>
      <c r="F106" s="30" t="str">
        <f>IF('Personal MTs'!F106="","-",IF(LEN('Personal MTs'!F106)&lt;4,"Cek lagi","OK"))</f>
        <v>-</v>
      </c>
      <c r="G106" s="30" t="str">
        <f>IF('Personal MTs'!G106="","-",IF(LEN('Personal MTs'!G106)&lt;4,"Cek lagi","OK"))</f>
        <v>-</v>
      </c>
      <c r="H106" s="30" t="str">
        <f>IF('Personal MTs'!H106="","-",IF(LEN('Personal MTs'!H106)&lt;4,"Cek lagi","OK"))</f>
        <v>-</v>
      </c>
      <c r="I106" s="30" t="str">
        <f>IF('Personal MTs'!I106="","-",IF(LEN('Personal MTs'!I106)&lt;4,"Cek lagi","OK"))</f>
        <v>-</v>
      </c>
      <c r="J106" s="30" t="str">
        <f>IF('Personal MTs'!J106="","-",IF(LEN('Personal MTs'!J106)&lt;&gt;5,"Tidak valid","OK"))</f>
        <v>-</v>
      </c>
      <c r="K106" s="30" t="str">
        <f>IF('Personal MTs'!K106="","-",IF(LEN('Personal MTs'!K106)&lt;&gt;18,"Tidak valid",IF(VALUE('Personal MTs'!K106)&lt;0,"Cek lagi","OK")))</f>
        <v>-</v>
      </c>
      <c r="L106" s="30" t="str">
        <f>IF('Personal MTs'!L106="","-",IF(LEN('Personal MTs'!L106)&lt;&gt;16,"Tidak valid","OK"))</f>
        <v>-</v>
      </c>
      <c r="M106" s="30" t="str">
        <f>IF('Personal MTs'!M106="","-",IF(LEN('Personal MTs'!M106)&lt;4,"Cek lagi","OK"))</f>
        <v>-</v>
      </c>
      <c r="N106" s="30" t="str">
        <f>IF('Personal MTs'!N106="","-",IF(LEN('Personal MTs'!N106)&lt;16,"Tidak valid","OK"))</f>
        <v>-</v>
      </c>
      <c r="O106" s="30" t="str">
        <f>IF('Personal MTs'!O106="","-",IF(LEN('Personal MTs'!O106)&lt;4,"Cek lagi","OK"))</f>
        <v>-</v>
      </c>
      <c r="P106" s="31" t="str">
        <f>IF('Personal MTs'!P106="","-",IF(VALUE(LEFT('Personal MTs'!P106,2))&gt;31,"Tanggal tidak valid",IF(VALUE(LEFT(RIGHT('Personal MTs'!P106,7),2))&gt;12,"Bulan tidak valid",IF(VALUE(RIGHT('Personal MTs'!P106,4))&gt;2000,"Umur terlalu muda",IF(VALUE(RIGHT('Personal MTs'!P106,4))&lt;1945,"Umur terlalu tua","OK")))))</f>
        <v>-</v>
      </c>
      <c r="Q106" s="30" t="str">
        <f>IF('Personal MTs'!Q106="","-",IF('Personal MTs'!Q106="L","OK",IF('Personal MTs'!Q106="P","OK","Tidak valid")))</f>
        <v>-</v>
      </c>
      <c r="R106" s="30" t="str">
        <f>IF('Personal MTs'!R106="","-",IF(LEN('Personal MTs'!R106)&lt;4,"Cek lagi","OK"))</f>
        <v>-</v>
      </c>
      <c r="S106" s="30" t="str">
        <f>IF('Personal MTs'!S106="","-",IF('Personal MTs'!S106&gt;9,"Tidak valid","OK"))</f>
        <v>-</v>
      </c>
      <c r="T106" s="30" t="str">
        <f>IF('Personal MTs'!S106="","-",IF('Personal MTs'!S106&gt;2,IF('Personal MTs'!T106="","Wajib Diisi",IF(VALUE('Personal MTs'!T106)&gt;18,"Tidak valid","OK")),IF('Personal MTs'!S106&lt;3,IF('Personal MTs'!T106="","OK","Harap dikosongkan"))))</f>
        <v>-</v>
      </c>
      <c r="U106" s="30" t="str">
        <f>IF('Personal MTs'!U106="","-",IF('Personal MTs'!U106&gt;2,"Tidak valid",IF('Personal MTs'!U106&lt;1,"Tidak valid","OK")))</f>
        <v>-</v>
      </c>
      <c r="V106" s="30" t="str">
        <f>IF('Personal MTs'!U106="",IF('Personal MTs'!V106="","-","Tidak valid"),IF('Personal MTs'!U106=2,IF('Personal MTs'!V106="","Wajib Diisi",IF(VALUE('Personal MTs'!V106)&gt;1,"Tidak valid","OK")),IF('Personal MTs'!U106=1,IF('Personal MTs'!V106="","OK","Harap dikosongkan"))))</f>
        <v>-</v>
      </c>
      <c r="W106" s="31" t="str">
        <f>IF('Personal MTs'!U106=1,"OK",IF('Personal MTs'!V106="",IF('Personal MTs'!W106&lt;&gt;"","Harap dikosongkan","-"),IF('Personal MTs'!V106=0,IF('Personal MTs'!W106&lt;&gt;"","Harap dikosongkan","OK"),IF('Personal MTs'!W106="","Wajib Diisi",IF(VALUE(LEFT('Personal MTs'!W106,2))&gt;31,"Tanggal tidak valid",IF(VALUE(LEFT(RIGHT('Personal MTs'!W106,7),2))&gt;12,"Bulan tidak valid",IF(VALUE(RIGHT('Personal MTs'!W106,4))&gt;2016,"Tahun cek lagi",IF(VALUE(RIGHT('Personal MTs'!W106,4))&lt;1990,"Tahun cek lagi","OK"))))))))</f>
        <v>-</v>
      </c>
      <c r="X106" s="30" t="str">
        <f>IF('Personal MTs'!U106="","-",IF('Personal MTs'!U106=1,IF('Personal MTs'!X106="","Wajib Diisi",IF(VALUE(LEFT('Personal MTs'!X106,2))&gt;14,"Tidak valid","OK")),IF('Personal MTs'!U106=2,(IF('Personal MTs'!V106&lt;1,IF('Personal MTs'!X106="","OK","Harap dikosongkan"),IF('Personal MTs'!X106="","Wajib Diisi",IF(VALUE(LEFT('Personal MTs'!X106,2))&gt;14,"Tidak valid","OK")))))))</f>
        <v>-</v>
      </c>
      <c r="Y106" s="31" t="str">
        <f>IF('Personal MTs'!U106="","-",IF('Personal MTs'!U106=2,"OK",IF('Personal MTs'!U106=1,IF('Personal MTs'!Y106="","Wajib Diisi",IF('Personal MTs'!Y106="","-",IF(VALUE(LEFT('Personal MTs'!Y106,2))&gt;31,"Tanggal tidak valid",IF(VALUE(LEFT(RIGHT('Personal MTs'!Y106,7),2))&gt;12,"Bulan tidak valid",IF(VALUE(RIGHT('Personal MTs'!Y106,4))&gt;2016,"Tahun cek lagi",IF(VALUE(RIGHT('Personal MTs'!Y106,4))&lt;1960,"Tahun cek lagi","OK")))))))))</f>
        <v>-</v>
      </c>
      <c r="Z106" s="31" t="str">
        <f>IF('Personal MTs'!Z106="","-",IF(VALUE(LEFT('Personal MTs'!Z106,2))&gt;31,"Tanggal tidak valid",IF(VALUE(LEFT(RIGHT('Personal MTs'!Z106,7),2))&gt;12,"Bulan tidak valid",IF(VALUE(RIGHT('Personal MTs'!Z106,4))&gt;2016,"Tahun cek lagi",IF(VALUE(RIGHT('Personal MTs'!Z106,4))&lt;1960,"Tahun cek lagi","OK")))))</f>
        <v>-</v>
      </c>
      <c r="AA106" s="31" t="str">
        <f>IF('Personal MTs'!AA106="","-",IF(VALUE(LEFT('Personal MTs'!AA106,2))&gt;31,"Tanggal tidak valid",IF(VALUE(LEFT(RIGHT('Personal MTs'!AA106,7),2))&gt;12,"Bulan tidak valid",IF(VALUE(RIGHT('Personal MTs'!AA106,4))&gt;2016,"Tahun cek lagi",IF(VALUE(RIGHT('Personal MTs'!AA106,4))&lt;1960,"Tahun cek lagi","OK")))))</f>
        <v>-</v>
      </c>
      <c r="AB106" s="30" t="str">
        <f>IF('Personal MTs'!AB106="","-",IF('Personal MTs'!AB106&gt;6,"Tidak valid",IF('Personal MTs'!AB106&lt;1,"Tidak valid","OK")))</f>
        <v>-</v>
      </c>
      <c r="AC106" s="30" t="str">
        <f>IF('Personal MTs'!AC106="","-",IF('Personal MTs'!AC106&gt;4,"Tidak valid",IF('Personal MTs'!AC106&lt;1,"Tidak valid","OK")))</f>
        <v>-</v>
      </c>
      <c r="AD106" s="30" t="str">
        <f>IF('Personal MTs'!AD106="","-",IF('Personal MTs'!AD106&gt;20000000,"Cek lagi","OK"))</f>
        <v>-</v>
      </c>
      <c r="AE106" s="30" t="str">
        <f>IF('Personal MTs'!AE106="","-",IF('Personal MTs'!AE106&gt;2,"Tidak valid",IF('Personal MTs'!AE106&lt;1,"Tidak valid","OK")))</f>
        <v>-</v>
      </c>
      <c r="AF106" s="30" t="str">
        <f>IF('Personal MTs'!AE106="",IF('Personal MTs'!AF106="","-","Harap dikosongkan"),IF('Personal MTs'!AE106=1,IF('Personal MTs'!AF106="","OK","Harap dikosongkan"),IF('Personal MTs'!AF106="","Wajib Diisi",IF('Personal MTs'!AF106&gt;8,"Tidak valid",IF('Personal MTs'!AF106&lt;1,"Tidak valid","OK")))))</f>
        <v>-</v>
      </c>
      <c r="AG106" s="53" t="str">
        <f>IF('Personal MTs'!AE106=1,IF('Personal MTs'!AG106="","OK","Harap dikosongkan"),IF('Personal MTs'!AF106="",IF('Personal MTs'!AF106="","-","Harap dikosongkan"),IF('Personal MTs'!AF106="",IF('Personal MTs'!AG106="","OK","Harap dikosongkan"),IF('Personal MTs'!AF106&lt;&gt;"",IF('Personal MTs'!AG106="","Wajib Diisi",IF(LEN('Personal MTs'!AG106)&lt;&gt;8,"Tidak valid","OK"))))))</f>
        <v>-</v>
      </c>
      <c r="AH106" s="30" t="str">
        <f>IF('Personal MTs'!AH106="","-",IF('Personal MTs'!AH106&gt;2,"Tidak valid",IF('Personal MTs'!AH106&lt;1,"Tidak valid","OK")))</f>
        <v>-</v>
      </c>
      <c r="AI106" s="30" t="str">
        <f>IF('Personal MTs'!AI106="","-",IF('Personal MTs'!AI106&gt;5,"Tidak valid",IF('Personal MTs'!AI106&lt;1,"Tidak valid","OK")))</f>
        <v>-</v>
      </c>
      <c r="AJ106" s="30" t="str">
        <f>IF('Personal MTs'!AH106="",IF('Personal MTs'!AJ106="","-","Kolom AA Wajib Diisi"),IF('Personal MTs'!AH106=1,IF('Personal MTs'!AJ106="","Wajib Diisi",IF(VALUE('Personal MTs'!AJ106)&gt;0,IF(VALUE('Personal MTs'!AJ106)&lt;34,"OK","Tidak valid"))),IF('Personal MTs'!AH106&gt;1,IF('Personal MTs'!AJ106="","OK","Harap dikosongkan"))))</f>
        <v>-</v>
      </c>
      <c r="AK106" s="30" t="str">
        <f>IF('Personal MTs'!AH106&amp;'Personal MTs'!AJ106&amp;'Personal MTs'!AK106="","-",IF(VALUE('Personal MTs'!AH106&amp;'Personal MTs'!AJ106&amp;'Personal MTs'!AK106)=2,"OK",IF('Personal MTs'!AJ106="",IF(VALUE('Personal MTs'!AK106)&gt;0,"Harap dikosongkan","-"),IF('Personal MTs'!AJ106&lt;&gt;"",IF(VALUE('Personal MTs'!AK106)&gt;0,IF(VALUE('Personal MTs'!AK106)&gt;50,"Cek lagi","OK"),"Wajib Diisi")))))</f>
        <v>-</v>
      </c>
      <c r="AL106" s="30" t="str">
        <f>IF('Personal MTs'!AH106="",IF('Personal MTs'!AL106="","-","Kolom Z Wajib Diisi"),IF('Personal MTs'!AH106=2,IF('Personal MTs'!AL106="","Wajib Diisi",IF(VALUE('Personal MTs'!AL106)&gt;0,IF(VALUE('Personal MTs'!AL106)&lt;9,"OK","Tidak valid"))),IF('Personal MTs'!AH106=1,IF('Personal MTs'!AL106="","OK","Harap dikosongkan"))))</f>
        <v>-</v>
      </c>
      <c r="AM106" s="30" t="str">
        <f>IF('Personal MTs'!AM106="","-",IF('Personal MTs'!AM106&gt;8,"Tidak valid","OK"))</f>
        <v>-</v>
      </c>
      <c r="AN106" s="30" t="str">
        <f>IF('Personal MTs'!AM106="",IF('Personal MTs'!AN106="","-",IF('Personal MTs'!AN106&lt;&gt;"","Kolom AC Wajib Diisi","OK")),IF('Personal MTs'!AM106&lt;&gt;"",IF('Personal MTs'!AN106="","Wajib Diisi",IF(VALUE('Personal MTs'!AN106)&gt;24,"Cek lagi","OK"))))</f>
        <v>-</v>
      </c>
      <c r="AO106" s="30" t="str">
        <f>IF('Personal MTs'!AO106="","-",IF('Personal MTs'!AO106&gt;8,"Tidak valid","OK"))</f>
        <v>-</v>
      </c>
      <c r="AP106" s="53" t="str">
        <f>IF('Personal MTs'!AO106="",IF('Personal MTs'!AP106="","-","Harap dikosongkan"),IF('Personal MTs'!AO106&lt;&gt;"",IF('Personal MTs'!AP106="","Wajib Diisi",IF(LEN('Personal MTs'!AP106)&lt;&gt;8,"Tidak valid","OK"))))</f>
        <v>-</v>
      </c>
      <c r="AQ106" s="30" t="str">
        <f>IF('Personal MTs'!AO106="",IF('Personal MTs'!AQ106="","-","Kolom AG Wajib Diisi"),IF('Personal MTs'!AO106&lt;9,IF('Personal MTs'!AQ106="","Wajib Diisi",IF(VALUE('Personal MTs'!AQ106)&lt;34,IF(VALUE('Personal MTs'!AQ106)&gt;0,"OK","Tidak valid")))))</f>
        <v>-</v>
      </c>
      <c r="AR106" s="30" t="str">
        <f>IF('Personal MTs'!AO106="",IF('Personal MTs'!AR106="","-",IF('Personal MTs'!AR106&lt;&gt;"","Kolom AG Wajib Diisi","OK")),IF('Personal MTs'!AO106&lt;&gt;"",IF('Personal MTs'!AR106="","Wajib Diisi",IF(VALUE('Personal MTs'!AR106)&gt;50,"Cek lagi","OK"))))</f>
        <v>-</v>
      </c>
      <c r="AS106" s="30" t="str">
        <f>IF('Personal MTs'!AS106="","-",IF('Personal MTs'!AS106&gt;1,"Tidak valid",IF('Personal MTs'!AS106&lt;0,"Tidak valid","OK")))</f>
        <v>-</v>
      </c>
      <c r="AT106" s="30" t="str">
        <f>IF('Personal MTs'!AS106="",IF('Personal MTs'!AT106&lt;&gt;"","Harap dikosongkan","-"),IF('Personal MTs'!AS106=0,IF('Personal MTs'!AT106&lt;&gt;"","Harap dikosongkan","OK"),IF('Personal MTs'!AT106="","Wajib Diisi",IF('Personal MTs'!AT106&gt;3,"Tidak valid",IF('Personal MTs'!AT106&lt;1,"Tidak valid","OK")))))</f>
        <v>-</v>
      </c>
      <c r="AU106" s="30" t="str">
        <f>IF('Personal MTs'!AS106="",IF('Personal MTs'!AU106&lt;&gt;"","Harap dikosongkan","-"),IF('Personal MTs'!AT106&lt;&gt;1,IF('Personal MTs'!AU106="","OK","Harap dikosongkan"),IF('Personal MTs'!AU106="","Wajib Diisi",IF('Personal MTs'!AU106&gt;2016,"Cek lagi",IF('Personal MTs'!AU106&lt;2005,"Cek lagi","OK")))))</f>
        <v>-</v>
      </c>
      <c r="AV106" s="30" t="str">
        <f>IF('Personal MTs'!AS106="",IF('Personal MTs'!AV106&lt;&gt;"","Harap dikosongkan","-"),IF('Personal MTs'!AT106&lt;&gt;1,IF('Personal MTs'!AV106="","OK","Harap dikosongkan"),IF('Personal MTs'!AV106="","Wajib Diisi",IF(VALUE('Personal MTs'!AV106)&gt;33,"Tidak valid",IF(VALUE('Personal MTs'!AV106)&lt;1,"Tidak valid","OK")))))</f>
        <v>-</v>
      </c>
      <c r="AW106" s="30" t="str">
        <f>IF('Personal MTs'!AS106="",IF('Personal MTs'!AW106="","-","Harap dikosongkan"),IF('Personal MTs'!AS106=0,IF('Personal MTs'!AW106="","OK","Harap dikosongkan"),IF('Personal MTs'!AT106="",IF('Personal MTs'!AW106="","-","Harap dikosongkan"),IF('Personal MTs'!AT106&lt;&gt;1,IF('Personal MTs'!AW106="","OK","Harap dikosongkan"),IF('Personal MTs'!AW106="","OK",IF(LEN('Personal MTs'!AW106)&lt;12,"Tidak valid",IF(LEN('Personal MTs'!AW106)&gt;14,"Tidak valid","OK")))))))</f>
        <v>-</v>
      </c>
      <c r="AX106" s="31" t="str">
        <f>IF('Personal MTs'!AS106="",IF('Personal MTs'!AX106="","-","Harap dikosongkan"),IF('Personal MTs'!AS106=0,IF('Personal MTs'!AX106="","OK","Harap dikosongkan"),IF('Personal MTs'!AT106="",IF('Personal MTs'!AX106="","-","Harap dikosongkan"),IF('Personal MTs'!AT106&lt;&gt;1,IF('Personal MTs'!AX106="","OK","Harap dikosongkan"),IF('Personal MTs'!AW106="",IF('Personal MTs'!AX106="","OK","Harap dikosongkan"),IF('Personal MTs'!AX106="","Wajib diisi",IF(LEN('Personal MTs'!AX106)&lt;5,"Cek lagi","OK")))))))</f>
        <v>-</v>
      </c>
      <c r="AY106" s="31" t="str">
        <f>IF('Personal MTs'!AS106="",IF('Personal MTs'!AY106="","-","Harap dikosongkan"),IF('Personal MTs'!AS106=0,IF('Personal MTs'!AY106="","OK","Harap dikosongkan"),IF('Personal MTs'!AT106="",IF('Personal MTs'!AY106="","-","Harap dikosongkan"),IF('Personal MTs'!AT106&lt;&gt;1,IF('Personal MTs'!AY106="","OK","Harap dikosongkan"),IF('Personal MTs'!AW106="",IF('Personal MTs'!AY106="","OK","Harap dikosongkan"),IF('Personal MTs'!AY106="","Wajib diisi",IF(VALUE(LEFT('Personal MTs'!AY106,2))&gt;31,"Tanggal tidak valid",IF(VALUE(LEFT(RIGHT('Personal MTs'!AY106,7),2))&gt;12,"Bulan tidak valid",IF(VALUE(RIGHT('Personal MTs'!AY106,4))&gt;2016,"Tahun cek lagi",IF(VALUE(RIGHT('Personal MTs'!AY106,4))&lt;2005,"Tahun cek lagi","OK"))))))))))</f>
        <v>-</v>
      </c>
      <c r="AZ106" s="30" t="str">
        <f>IF('Personal MTs'!AS106="",IF('Personal MTs'!AZ106="","-","Harap dikosongkan"),IF('Personal MTs'!AS106=0,IF('Personal MTs'!AZ106="","OK","Harap dikosongkan"),IF('Personal MTs'!AT106="",IF('Personal MTs'!AZ106="","-","Harap dikosongkan"),IF('Personal MTs'!AT106&lt;&gt;1,IF('Personal MTs'!AZ106="","OK","Harap dikosongkan"),IF('Personal MTs'!AW106="",IF('Personal MTs'!AZ106="","OK","Harap dikosongkan"),IF('Personal MTs'!AW106&lt;&gt;"",IF('Personal MTs'!AZ106="","Wajib diisi",IF('Personal MTs'!AZ106&gt;1,"Tidak valid","OK"))))))))</f>
        <v>-</v>
      </c>
      <c r="BA106" s="30" t="str">
        <f>IF('Personal MTs'!AS106="",IF('Personal MTs'!BA106="","-","Harap dikosongkan"),IF('Personal MTs'!AS106=0,IF('Personal MTs'!BA106="","OK","Harap dikosongkan"),IF('Personal MTs'!AT106="",IF('Personal MTs'!BA106="","-","Harap dikosongkan"),IF('Personal MTs'!AT106&lt;&gt;1,IF('Personal MTs'!BA106="","OK","Harap dikosongkan"),IF('Personal MTs'!AZ106=0,IF('Personal MTs'!BA106="","OK","Harap dikosongkan"),IF('Personal MTs'!AZ106=1,IF('Personal MTs'!BA106="","Wajib diisi",IF('Personal MTs'!AZ106="",IF('Personal MTs'!BA106="","-","Harap dikosongkan"),IF('Personal MTs'!AZ106=0,IF('Personal MTs'!BA106="","OK","Harap dikosongkan"),IF('Personal MTs'!BA106="","Wajib diisi",IF('Personal MTs'!BA106&gt;2016,"Tidak valid",IF('Personal MTs'!BA106&lt;2005,"Tidak valid",IF('Personal MTs'!BA106&gt;'Personal MTs'!BA106,"Cek lagi","OK")))))))))))))</f>
        <v>-</v>
      </c>
      <c r="BB106" s="30" t="str">
        <f>IF('Personal MTs'!AS106="",IF('Personal MTs'!BB106="","-","Harap dikosongkan"),IF('Personal MTs'!AS106=0,IF('Personal MTs'!BB106="","OK","Harap dikosongkan"),IF('Personal MTs'!AT106="",IF('Personal MTs'!BB106="","-","Harap dikosongkan"),IF('Personal MTs'!AT106&lt;&gt;1,IF('Personal MTs'!BB106="","OK","Harap dikosongkan"),IF('Personal MTs'!AZ106=0,IF('Personal MTs'!BB106="","OK","Harap dikosongkan"),IF('Personal MTs'!AZ106=1,IF('Personal MTs'!BB106="","Wajib diisi",IF('Personal MTs'!AZ106="",IF('Personal MTs'!BB106="","-","Harap dikosongkan"),IF('Personal MTs'!AZ106=0,IF('Personal MTs'!BB106="","OK","Harap dikosongkan"),IF('Personal MTs'!BB106="","Wajib diisi",IF('Personal MTs'!BB106&gt;20000000,"Cek lagi",IF('Personal MTs'!BB106&lt;100000,"Cek lagi","OK"))))))))))))</f>
        <v>-</v>
      </c>
      <c r="BC106" s="30" t="str">
        <f>IF('Personal MTs'!BC106="","-",IF('Personal MTs'!BC106&gt;1,"Tidak valid","OK"))</f>
        <v>-</v>
      </c>
      <c r="BD106" s="30" t="str">
        <f>IF('Personal MTs'!BC106="",IF('Personal MTs'!BD106="","-","Harap dikosongkan"),IF('Personal MTs'!BC106=0,IF('Personal MTs'!BD106="","OK","Harap dikosongkan"),IF('Personal MTs'!BD106="","Wajib Diisi",IF('Personal MTs'!BD106&gt;2016,"Tidak valid",IF('Personal MTs'!BD106&lt;2005,"Tidak valid","OK")))))</f>
        <v>-</v>
      </c>
      <c r="BE106" s="30" t="str">
        <f>IF('Personal MTs'!BC106="",IF('Personal MTs'!BE106="","-","Harap dikosongkan"),IF('Personal MTs'!BC106=0,IF('Personal MTs'!BE106="","OK","Harap dikosongkan"),IF('Personal MTs'!BE106="","Wajib Diisi",IF('Personal MTs'!BE106&gt;2000000,"Cek lagi",IF('Personal MTs'!BE106&lt;50000,"Cek lagi","OK")))))</f>
        <v>-</v>
      </c>
      <c r="BF106" s="30" t="str">
        <f>IF('Personal MTs'!BF106="","-",IF('Personal MTs'!BF106&gt;1,"Tidak valid","OK"))</f>
        <v>-</v>
      </c>
      <c r="BG106" s="30" t="str">
        <f>IF('Personal MTs'!BF106="",IF('Personal MTs'!BG106&lt;&gt;"","Harap dikosongkan","-"),IF('Personal MTs'!BF106=0,IF('Personal MTs'!BG106&lt;&gt;"","Harap dikosongkan","OK"),IF('Personal MTs'!BG106="","Wajib Diisi",IF('Personal MTs'!BG106&gt;4,"Tidak valid",IF('Personal MTs'!BG106&lt;1,"Tidak valid","OK")))))</f>
        <v>-</v>
      </c>
      <c r="BH106" s="30" t="str">
        <f>IF('Personal MTs'!BF106="",IF('Personal MTs'!BH106&lt;&gt;"","Harap dikosongkan","-"),IF('Personal MTs'!BF106=0,IF('Personal MTs'!BH106&lt;&gt;"","Harap dikosongkan","OK"),IF('Personal MTs'!BH106="","Wajib Diisi",IF('Personal MTs'!BH106&gt;4,"Tidak valid",IF('Personal MTs'!BH106&lt;1,"Tidak valid","OK")))))</f>
        <v>-</v>
      </c>
      <c r="BI106" s="30" t="str">
        <f>IF('Personal MTs'!BF106="",IF('Personal MTs'!BI106&lt;&gt;"","Harap dikosongkan","-"),IF('Personal MTs'!BF106=0,IF('Personal MTs'!BI106&lt;&gt;"","Harap dikosongkan","OK"),IF('Personal MTs'!BI106="","Wajib Diisi",IF('Personal MTs'!BI106&gt;2015,"Tidak valid",IF('Personal MTs'!BI106&lt;1980,"Tidak valid","OK")))))</f>
        <v>-</v>
      </c>
      <c r="BJ106" s="30" t="str">
        <f>IF('Personal MTs'!BJ106="","-",IF('Personal MTs'!BJ106&gt;1,"Tidak valid","OK"))</f>
        <v>-</v>
      </c>
      <c r="BK106" s="30" t="str">
        <f>IF('Personal MTs'!BJ106="",IF('Personal MTs'!BK106&lt;&gt;"","Kolom BJ harus diisi","-"),IF('Personal MTs'!BJ106=0,IF('Personal MTs'!BK106&lt;&gt;"","Harap dikosongkan","OK"),IF('Personal MTs'!BK106="","Wajib Diisi",IF('Personal MTs'!BK106&gt;2016,"Tidak valid",IF('Personal MTs'!BK106&lt;1980,"Tidak valid","OK")))))</f>
        <v>-</v>
      </c>
      <c r="BL106" s="30" t="str">
        <f>IF('Personal MTs'!BL106="","-",IF('Personal MTs'!BL106&gt;1,"Tidak valid","OK"))</f>
        <v>-</v>
      </c>
      <c r="BM106" s="30" t="str">
        <f>IF('Personal MTs'!BL106="",IF('Personal MTs'!BM106&lt;&gt;"","Kolom BL harus diisi","-"),IF('Personal MTs'!BL106=0,IF('Personal MTs'!BM106&lt;&gt;"","Harap dikosongkan","OK"),IF('Personal MTs'!BM106="","Wajib Diisi",IF('Personal MTs'!BM106&gt;2016,"Tidak valid",IF('Personal MTs'!BM106&lt;1980,"Tidak valid","OK")))))</f>
        <v>-</v>
      </c>
      <c r="BN106" s="30" t="str">
        <f>IF('Personal MTs'!BN106="","-",IF('Personal MTs'!BN106&gt;1,"Tidak valid","OK"))</f>
        <v>-</v>
      </c>
      <c r="BO106" s="30" t="str">
        <f>IF('Personal MTs'!BN106="",IF('Personal MTs'!BO106&lt;&gt;"","Kolom BN harus diisi","-"),IF('Personal MTs'!BN106=0,IF('Personal MTs'!BO106&lt;&gt;"","Harap dikosongkan","OK"),IF('Personal MTs'!BO106="","Wajib Diisi",IF('Personal MTs'!BO106&gt;2016,"Tidak valid",IF('Personal MTs'!BO106&lt;1980,"Tidak valid","OK")))))</f>
        <v>-</v>
      </c>
      <c r="BP106" s="30" t="str">
        <f>IF('Personal MTs'!BP106="","-",IF('Personal MTs'!BP106&gt;1,"Tidak valid","OK"))</f>
        <v>-</v>
      </c>
      <c r="BQ106" s="30" t="str">
        <f>IF('Personal MTs'!BP106="",IF('Personal MTs'!BQ106&lt;&gt;"","Kolom BP harus diisi","-"),IF('Personal MTs'!BP106=0,IF('Personal MTs'!BQ106&lt;&gt;"","Harap dikosongkan","OK"),IF('Personal MTs'!BQ106="","Wajib Diisi",IF('Personal MTs'!BQ106&gt;2016,"Tidak valid",IF('Personal MTs'!BQ106&lt;1980,"Tidak valid","OK")))))</f>
        <v>-</v>
      </c>
      <c r="BR106" s="30" t="str">
        <f>IF('Personal MTs'!BR106="","-",IF('Personal MTs'!BR106&gt;1,"Tidak valid","OK"))</f>
        <v>-</v>
      </c>
      <c r="BS106" s="30" t="str">
        <f>IF('Personal MTs'!BR106="",IF('Personal MTs'!BS106&lt;&gt;"","Kolom BR harus diisi","-"),IF('Personal MTs'!BR106=0,IF('Personal MTs'!BS106&lt;&gt;"","Harap dikosongkan","OK"),IF('Personal MTs'!BS106="","Wajib Diisi",IF('Personal MTs'!BS106&gt;2016,"Tidak valid",IF('Personal MTs'!BS106&lt;1980,"Tidak valid","OK")))))</f>
        <v>-</v>
      </c>
      <c r="BT106" s="30" t="str">
        <f>IF('Personal MTs'!BT106="","-",IF(LEN('Personal MTs'!BT106)&lt;5,"Cek lagi","OK"))</f>
        <v>-</v>
      </c>
      <c r="BU106" s="30" t="str">
        <f>IF('Personal MTs'!BU106="","-",IF(LEN('Personal MTs'!BU106)&lt;4,"Cek lagi","OK"))</f>
        <v>-</v>
      </c>
      <c r="BV106" s="30" t="str">
        <f>IF('Personal MTs'!BV106="","-",IF(LEN('Personal MTs'!BV106)&lt;4,"Cek lagi","OK"))</f>
        <v>-</v>
      </c>
      <c r="BW106" s="30" t="str">
        <f>IF('Personal MTs'!BW106="","-",IF(LEN('Personal MTs'!BW106)&lt;4,"Cek lagi","OK"))</f>
        <v>-</v>
      </c>
      <c r="BX106" s="30" t="str">
        <f>IF('Personal MTs'!BX106="","-",IF(LEN('Personal MTs'!BX106)&lt;4,"Cek lagi","OK"))</f>
        <v>-</v>
      </c>
      <c r="BY106" s="30" t="str">
        <f>IF('Personal MTs'!BY106="","-",IF(LEN('Personal MTs'!BY106)&lt;&gt;5,"Tidak valid","OK"))</f>
        <v>-</v>
      </c>
      <c r="BZ106" s="30" t="str">
        <f>IF('Personal MTs'!BZ106="","-",IF('Personal MTs'!BZ106&gt;5,"Tidak valid",IF('Personal MTs'!BZ106&lt;1,"Tidak valid","OK")))</f>
        <v>-</v>
      </c>
      <c r="CA106" s="30" t="str">
        <f>IF('Personal MTs'!CA106="","-",IF('Personal MTs'!CA106&gt;8,"Tidak valid",IF('Personal MTs'!CA106&lt;1,"Tidak valid","OK")))</f>
        <v>-</v>
      </c>
      <c r="CB106" s="30" t="str">
        <f>IF('Personal MTs'!CB106="","-",IF(LEN('Personal MTs'!CB106)&lt;9,"Cek lagi",IF(LEN('Personal MTs'!CB106)&gt;14,"Cek lagi","OK")))</f>
        <v>-</v>
      </c>
      <c r="CC106" s="103" t="str">
        <f>IF('Personal MTs'!CC106="","-",IF('Personal MTs'!CC106&gt;6,"Tidak valid",IF('Personal MTs'!CC106&lt;1,"Tidak valid","OK")))</f>
        <v>-</v>
      </c>
      <c r="CD106" s="103" t="str">
        <f>IF('Personal MTs'!CD106="","-",IF('Personal MTs'!CD106&gt;6,"Tidak valid",IF('Personal MTs'!CD106&lt;1,"Tidak valid","OK")))</f>
        <v>-</v>
      </c>
      <c r="CE106" s="103" t="str">
        <f>IF('Personal MTs'!S106="","-",IF('Personal MTs'!S106&lt;6,IF('Personal MTs'!CE106="","OK","Cek lagi Kolom S"),IF(AND('Personal MTs'!S106&lt;6,'Personal MTs'!CE106&lt;&gt;""),"Harap Dikosongkan",IF(AND('Personal MTs'!S106&lt;6,'Personal MTs'!CE106=""),"-",IF(AND('Personal MTs'!S106&gt;5,'Personal MTs'!CE106=""),"Wajib Diisi",IF(OR(AND('Personal MTs'!S106&gt;5,'Personal MTs'!CE106&lt;"01"),AND('Personal MTs'!S106&gt;5,'Personal MTs'!CE106&gt;"18")),"Tidak Valid","OK"))))))</f>
        <v>-</v>
      </c>
      <c r="CF106" s="103" t="str">
        <f>IF('Personal MTs'!S106="","-",IF('Personal MTs'!S106&lt;6,IF('Personal MTs'!CF106="","OK","Cek lagi Kolom S"),IF(AND('Personal MTs'!S106&lt;6,'Personal MTs'!CF106&lt;&gt;""),"Harap Dikosongkan",IF(AND('Personal MTs'!S106&lt;6,'Personal MTs'!CF106=""),"-",IF(AND('Personal MTs'!S106&gt;5,'Personal MTs'!CF106=""),"Wajib Diisi","OK")))))</f>
        <v>-</v>
      </c>
      <c r="CG106" s="103" t="str">
        <f>IF('Personal MTs'!S106="","-",IF('Personal MTs'!S106&lt;6,IF('Personal MTs'!CG106="","OK","Cek lagi Kolom S"),IF(AND('Personal MTs'!S106&lt;6,'Personal MTs'!CG106&lt;&gt;""),"Harap Dikosongkan",IF(AND('Personal MTs'!S106&lt;6,'Personal MTs'!CG106=""),"-",IF(AND('Personal MTs'!S106&gt;5,'Personal MTs'!CG106=""),"Wajib Diisi",IF(OR(AND('Personal MTs'!S106&gt;5,'Personal MTs'!CG106&lt;1980),AND('Personal MTs'!S106&gt;5,'Personal MTs'!CG106&gt;2016)),"Cek lagi","OK"))))))</f>
        <v>-</v>
      </c>
      <c r="CH106" s="103" t="str">
        <f>IF('Personal MTs'!S106="","-",IF('Personal MTs'!S106&lt;8,IF('Personal MTs'!CH106="","OK","Cek lagi Kolom S"),IF(AND('Personal MTs'!S106&lt;8,'Personal MTs'!CH106&lt;&gt;""),"Harap Dikosongkan",IF(AND('Personal MTs'!S106&lt;8,'Personal MTs'!CH106=""),"-",IF(AND('Personal MTs'!S106&gt;7,'Personal MTs'!CH106=""),"Wajib Diisi",IF(OR(AND('Personal MTs'!S106&gt;7,'Personal MTs'!CH106&lt;"01"),AND('Personal MTs'!S106&gt;7,'Personal MTs'!CH106&gt;"18")),"Tidak Valid","OK"))))))</f>
        <v>-</v>
      </c>
      <c r="CI106" s="103" t="str">
        <f>IF('Personal MTs'!S106="","-",IF('Personal MTs'!S106&lt;8,IF('Personal MTs'!CI106="","OK","Cek lagi Kolom S"),IF(AND('Personal MTs'!S106&lt;8,'Personal MTs'!CI106&lt;&gt;""),"Harap Dikosongkan",IF(AND('Personal MTs'!S106&lt;8,'Personal MTs'!CI106=""),"-",IF(AND('Personal MTs'!S106&gt;7,'Personal MTs'!CI106=""),"Wajib Diisi","OK")))))</f>
        <v>-</v>
      </c>
      <c r="CJ106" s="103" t="str">
        <f>IF('Personal MTs'!S106="","-",IF('Personal MTs'!S106&lt;8,IF('Personal MTs'!CJ106="","OK","Cek lagi Kolom S"),IF(AND('Personal MTs'!S106&lt;8,'Personal MTs'!CJ106&lt;&gt;""),"Harap Dikosongkan",IF(AND('Personal MTs'!S106&lt;8,'Personal MTs'!CJ106=""),"-",IF(AND('Personal MTs'!S106&gt;7,'Personal MTs'!CJ106=""),"Wajib Diisi",IF(OR(AND('Personal MTs'!S106&gt;7,'Personal MTs'!CJ106&lt;1980),AND('Personal MTs'!S106&gt;7,'Personal MTs'!CJ106&gt;2016)),"Cek lagi","OK"))))))</f>
        <v>-</v>
      </c>
      <c r="CK106" s="103" t="str">
        <f>IF('Personal MTs'!S106="","-",IF('Personal MTs'!S106&lt;9,IF('Personal MTs'!CK106="","OK","Cek lagi Kolom S"),IF(AND('Personal MTs'!S106&lt;9,'Personal MTs'!CK106&lt;&gt;""),"Harap Dikosongkan",IF(AND('Personal MTs'!S106&lt;9,'Personal MTs'!CK106=""),"-",IF(AND('Personal MTs'!S106&gt;8,'Personal MTs'!CK106=""),"Wajib Diisi",IF(OR(AND('Personal MTs'!S106&gt;8,'Personal MTs'!CK106&lt;"01"),AND('Personal MTs'!S106&gt;8,'Personal MTs'!CK106&gt;"18")),"Tidak Valid","OK"))))))</f>
        <v>-</v>
      </c>
      <c r="CL106" s="103" t="str">
        <f>IF('Personal MTs'!S106="","-",IF('Personal MTs'!S106&lt;9,IF('Personal MTs'!CL106="","OK","Cek lagi Kolom S"),IF(AND('Personal MTs'!S106&lt;9,'Personal MTs'!CL106&lt;&gt;""),"Harap Dikosongkan",IF(AND('Personal MTs'!S106&lt;9,'Personal MTs'!CL106=""),"-",IF(AND('Personal MTs'!S106&gt;8,'Personal MTs'!CL106=""),"Wajib Diisi","OK")))))</f>
        <v>-</v>
      </c>
      <c r="CM106" s="103" t="str">
        <f>IF('Personal MTs'!S106="","-",IF('Personal MTs'!S106&lt;9,IF('Personal MTs'!CM106="","OK","Cek lagi Kolom S"),IF(AND('Personal MTs'!S106&lt;9,'Personal MTs'!CM106&lt;&gt;""),"Harap Dikosongkan",IF(AND('Personal MTs'!S106&lt;9,'Personal MTs'!CM106=""),"-",IF(AND('Personal MTs'!S106&gt;8,'Personal MTs'!CM106=""),"Wajib Diisi",IF(OR(AND('Personal MTs'!S106&gt;8,'Personal MTs'!CM106&lt;1980),AND('Personal MTs'!S106&gt;8,'Personal MTs'!CM106&gt;2016)),"Cek lagi","OK"))))))</f>
        <v>-</v>
      </c>
      <c r="CN106" s="103" t="str">
        <f>IF(AND('Personal MTs'!AH106=1,'Personal MTs'!U106=2,'Personal MTs'!AC106=1),IF(AND('Personal MTs'!AH106=1,'Personal MTs'!U106=2,'Personal MTs'!AC106=1,'Personal MTs'!CN106=""),"Wajib Diisi",IF(AND('Personal MTs'!AH106=1,'Personal MTs'!U106=2,'Personal MTs'!AC106=1,'Personal MTs'!CN106&lt;&gt;""),"OK","-")),IF('Personal MTs'!CN106&lt;&gt;"","Harap Dikosongkan","-"))</f>
        <v>-</v>
      </c>
      <c r="CO106" s="103" t="str">
        <f>IF(AND('Personal MTs'!AH106=1,'Personal MTs'!U106=2,'Personal MTs'!AC106=1),IF('Personal MTs'!CO106="","Wajib Diisi",IF(VALUE(RIGHT('Personal MTs'!CO106,4))&gt;2016,"Tahun cek lagi",IF(VALUE(RIGHT('Personal MTs'!CO106,4))&lt;1961,"Tahun cek lagi","OK"))),IF('Personal MTs'!CO106&lt;&gt;"","Harap dikosongkan","-"))</f>
        <v>-</v>
      </c>
      <c r="CP106" s="103" t="str">
        <f>IF(AND('Personal MTs'!AH106=1,'Personal MTs'!U106=2,'Personal MTs'!AC106=1,'Personal MTs'!V106=1),IF(AND('Personal MTs'!AH106=1,'Personal MTs'!U106=2,'Personal MTs'!AC106=1,'Personal MTs'!CP106="",,'Personal MTs'!V106=1),"Wajib Diisi",IF(AND('Personal MTs'!AH106=1,'Personal MTs'!U106=2,'Personal MTs'!AC106=1,'Personal MTs'!CP106&lt;&gt;"",'Personal MTs'!V106=1),"OK","-")),IF('Personal MTs'!CP106&lt;&gt;"","Harap Dikosongkan","-"))</f>
        <v>-</v>
      </c>
      <c r="CQ106" s="103" t="str">
        <f>IF(AND('Personal MTs'!AH106=1,'Personal MTs'!U106=2,'Personal MTs'!AC106=1,'Personal MTs'!V106=1),IF('Personal MTs'!CQ106="","Wajib Diisi",IF(VALUE(RIGHT('Personal MTs'!CQ106,4))&gt;2016,"Tahun cek lagi",IF(VALUE(RIGHT('Personal MTs'!CQ106,4))&lt;2006,"Tahun cek lagi","OK"))),IF('Personal MTs'!CQ106&lt;&gt;"","Harap dikosongkan","-"))</f>
        <v>-</v>
      </c>
      <c r="CR106" s="103" t="str">
        <f>IF(AND('Personal MTs'!AS106="",'Personal MTs'!CR106=""),"-",IF(AND('Personal MTs'!AS106=0,'Personal MTs'!CR106=""),"OK",IF(AND('Personal MTs'!AS106=1,'Personal MTs'!CR106=""),"Wajib Diisi",IF('Personal MTs'!AS106="",IF('Personal MTs'!CR106&lt;&gt;"","Harap dikosongkan","-"),IF('Personal MTs'!AS106&gt;1,IF('Personal MTs'!CR106="","-","Harap dikosongkan"),IF('Personal MTs'!CR106="","-",IF(LEN('Personal MTs'!CR106)&gt;54,"Tidak valid",IF(LEN('Personal MTs'!CR106)&lt;2,"Tidak valid",IF(VALUE('Personal MTs'!CR106)&lt;0,"Cek lagi","OK")))))))))</f>
        <v>-</v>
      </c>
      <c r="CS106" s="103" t="str">
        <f>IF(AND('Personal MTs'!AS106="",'Personal MTs'!CS106=""),"-",IF(AND('Personal MTs'!AS106=0,'Personal MTs'!CS106=""),"OK",IF(AND('Personal MTs'!AS106=1,'Personal MTs'!CS106=""),"Wajib Diisi",IF(OR('Personal MTs'!AS106="",'Personal MTs'!AS106=0),IF('Personal MTs'!CS106&lt;&gt;"","Harap dikosongkan","-"),IF('Personal MTs'!AS106&gt;1,IF('Personal MTs'!CS106="","-","Harap dikosongkan"),IF('Personal MTs'!CS106="","-",IF(('Personal MTs'!CS106)&gt;6,"Tidak Valid",IF(('Personal MTs'!CS106)&lt;1,"Tidak Valid",IF(VALUE('Personal MTs'!CS106)&lt;0,"Cek lagi","OK")))))))))</f>
        <v>-</v>
      </c>
      <c r="CT106" s="103" t="str">
        <f>IF(AND('Personal MTs'!AS106="",'Personal MTs'!CT106=""),"-",IF(AND('Personal MTs'!AS106=0,'Personal MTs'!CT106=""),"OK",IF(AND('Personal MTs'!AT106=1,'Personal MTs'!CT106=""),"Wajib Diisi",IF(AND('Personal MTs'!AT106&gt;1,'Personal MTs'!CT106=""),"OK",IF(AND('Personal MTs'!AT106&lt;&gt;1,'Personal MTs'!CT106&lt;&gt;""),"Harap Dikosongkan",IF(AND('Personal MTs'!AT106=1,'Personal MTs'!CT106&lt;&gt;""),IF(VALUE(RIGHT('Personal MTs'!CT106,4))&gt;2016,"Tahun cek lagi",IF(VALUE(RIGHT('Personal MTs'!CT106,4))&lt;2006,"Tahun cek lagi","OK")),"-"))))))</f>
        <v>-</v>
      </c>
      <c r="CU106" s="103" t="str">
        <f>IF(AND('Personal MTs'!AS106="",'Personal MTs'!CU106=""),"-",IF(AND('Personal MTs'!AS106=0,'Personal MTs'!CU106=""),"OK",IF(AND('Personal MTs'!AT106=1,'Personal MTs'!CU106=""),"Wajib Diisi",IF(AND('Personal MTs'!AT106&gt;1,'Personal MTs'!CT106=""),"OK",IF(AND('Personal MTs'!AT106&lt;&gt;1,'Personal MTs'!CU106&lt;&gt;""),"Harap Dikosongkan",IF(AND('Personal MTs'!AT106=1,'Personal MTs'!CU106&lt;&gt;""),IF(LEN('Personal MTs'!CU106)&gt;54,"Tidak Valid",IF(LEN('Personal MTs'!CU106)&lt;2,"Tidak Valid","OK")),"-"))))))</f>
        <v>-</v>
      </c>
      <c r="CV106" s="103" t="str">
        <f>IF(AND('Personal MTs'!AS106="",'Personal MTs'!CV106=""),"-",IF(AND('Personal MTs'!AS106=0,'Personal MTs'!CV106=""),"OK",IF(AND('Personal MTs'!AT106=1,'Personal MTs'!CV106=""),"Wajib Diisi",IF(AND('Personal MTs'!AT106&gt;1,'Personal MTs'!CV106=""),"OK",IF(AND('Personal MTs'!AT106&lt;&gt;1,'Personal MTs'!CV106&lt;&gt;""),"Harap Dikosongkan",IF(AND('Personal MTs'!AT106=1,'Personal MTs'!CV106&lt;&gt;""),IF(VALUE(RIGHT('Personal MTs'!CV106,4))&gt;2016,"Tahun cek lagi",IF(VALUE(RIGHT('Personal MTs'!CV106,4))&lt;2006,"Tahun cek lagi","OK")),"-"))))))</f>
        <v>-</v>
      </c>
      <c r="CW106" s="103" t="str">
        <f>IF(AND('Personal MTs'!AS106="",'Personal MTs'!CW106=""),"-",IF(AND('Personal MTs'!AS106=0,'Personal MTs'!CW106=""),"OK",IF(AND('Personal MTs'!AS106=1,'Personal MTs'!CW106=""),"Wajib Diisi",IF(AND('Personal MTs'!AS106&lt;&gt;1,'Personal MTs'!CW106&lt;&gt;""),"Harap Dikosongkan",IF(AND('Personal MTs'!AS106=1,'Personal MTs'!CW106&lt;&gt;""),IF(LEN('Personal MTs'!CW106)&gt;3,"Tidak Valid",IF(LEN('Personal MTs'!CW106)&lt;3,"Tidak Valid","OK")),"-")))))</f>
        <v>-</v>
      </c>
      <c r="CX106" s="103" t="str">
        <f>IF(AND('Personal MTs'!AS106="",'Personal MTs'!CX106=""),"-",IF(AND('Personal MTs'!AS106=0,'Personal MTs'!CX106=""),"OK",IF(AND('Personal MTs'!AS106=1,'Personal MTs'!CX106=""),"Wajib Diisi",IF(AND('Personal MTs'!AS106&lt;&gt;1,'Personal MTs'!CX106&lt;&gt;""),"Harap Dikosongkan",IF(AND('Personal MTs'!AS106=1,'Personal MTs'!CX106&lt;&gt;""),"OK","-")))))</f>
        <v>-</v>
      </c>
    </row>
    <row r="107" spans="1:102" s="23" customFormat="1" ht="15" customHeight="1">
      <c r="A107" s="30" t="str">
        <f>IF('Personal MTs'!A107="","-",IF(LEN('Personal MTs'!A107)&lt;&gt;12,"Tidak valid","OK"))</f>
        <v>-</v>
      </c>
      <c r="B107" s="30" t="str">
        <f>IF('Personal MTs'!B107="","-",IF(LEN('Personal MTs'!B107)&lt;&gt;8,"Tidak valid","OK"))</f>
        <v>-</v>
      </c>
      <c r="C107" s="31" t="str">
        <f>IF('Personal MTs'!C107="","-",IF(LEN('Personal MTs'!C107)&lt;5,"Cek lagi","OK"))</f>
        <v>-</v>
      </c>
      <c r="D107" s="30" t="str">
        <f>IF('Personal MTs'!D107="","-",IF('Personal MTs'!D107="MTsN","OK",IF('Personal MTs'!D107="MTsS","OK","Tidak valid")))</f>
        <v>-</v>
      </c>
      <c r="E107" s="30" t="str">
        <f>IF('Personal MTs'!E107="","-",IF(LEN('Personal MTs'!E107)&lt;5,"Cek lagi","OK"))</f>
        <v>-</v>
      </c>
      <c r="F107" s="30" t="str">
        <f>IF('Personal MTs'!F107="","-",IF(LEN('Personal MTs'!F107)&lt;4,"Cek lagi","OK"))</f>
        <v>-</v>
      </c>
      <c r="G107" s="30" t="str">
        <f>IF('Personal MTs'!G107="","-",IF(LEN('Personal MTs'!G107)&lt;4,"Cek lagi","OK"))</f>
        <v>-</v>
      </c>
      <c r="H107" s="30" t="str">
        <f>IF('Personal MTs'!H107="","-",IF(LEN('Personal MTs'!H107)&lt;4,"Cek lagi","OK"))</f>
        <v>-</v>
      </c>
      <c r="I107" s="30" t="str">
        <f>IF('Personal MTs'!I107="","-",IF(LEN('Personal MTs'!I107)&lt;4,"Cek lagi","OK"))</f>
        <v>-</v>
      </c>
      <c r="J107" s="30" t="str">
        <f>IF('Personal MTs'!J107="","-",IF(LEN('Personal MTs'!J107)&lt;&gt;5,"Tidak valid","OK"))</f>
        <v>-</v>
      </c>
      <c r="K107" s="30" t="str">
        <f>IF('Personal MTs'!K107="","-",IF(LEN('Personal MTs'!K107)&lt;&gt;18,"Tidak valid",IF(VALUE('Personal MTs'!K107)&lt;0,"Cek lagi","OK")))</f>
        <v>-</v>
      </c>
      <c r="L107" s="30" t="str">
        <f>IF('Personal MTs'!L107="","-",IF(LEN('Personal MTs'!L107)&lt;&gt;16,"Tidak valid","OK"))</f>
        <v>-</v>
      </c>
      <c r="M107" s="30" t="str">
        <f>IF('Personal MTs'!M107="","-",IF(LEN('Personal MTs'!M107)&lt;4,"Cek lagi","OK"))</f>
        <v>-</v>
      </c>
      <c r="N107" s="30" t="str">
        <f>IF('Personal MTs'!N107="","-",IF(LEN('Personal MTs'!N107)&lt;16,"Tidak valid","OK"))</f>
        <v>-</v>
      </c>
      <c r="O107" s="30" t="str">
        <f>IF('Personal MTs'!O107="","-",IF(LEN('Personal MTs'!O107)&lt;4,"Cek lagi","OK"))</f>
        <v>-</v>
      </c>
      <c r="P107" s="31" t="str">
        <f>IF('Personal MTs'!P107="","-",IF(VALUE(LEFT('Personal MTs'!P107,2))&gt;31,"Tanggal tidak valid",IF(VALUE(LEFT(RIGHT('Personal MTs'!P107,7),2))&gt;12,"Bulan tidak valid",IF(VALUE(RIGHT('Personal MTs'!P107,4))&gt;2000,"Umur terlalu muda",IF(VALUE(RIGHT('Personal MTs'!P107,4))&lt;1945,"Umur terlalu tua","OK")))))</f>
        <v>-</v>
      </c>
      <c r="Q107" s="30" t="str">
        <f>IF('Personal MTs'!Q107="","-",IF('Personal MTs'!Q107="L","OK",IF('Personal MTs'!Q107="P","OK","Tidak valid")))</f>
        <v>-</v>
      </c>
      <c r="R107" s="30" t="str">
        <f>IF('Personal MTs'!R107="","-",IF(LEN('Personal MTs'!R107)&lt;4,"Cek lagi","OK"))</f>
        <v>-</v>
      </c>
      <c r="S107" s="30" t="str">
        <f>IF('Personal MTs'!S107="","-",IF('Personal MTs'!S107&gt;9,"Tidak valid","OK"))</f>
        <v>-</v>
      </c>
      <c r="T107" s="30" t="str">
        <f>IF('Personal MTs'!S107="","-",IF('Personal MTs'!S107&gt;2,IF('Personal MTs'!T107="","Wajib Diisi",IF(VALUE('Personal MTs'!T107)&gt;18,"Tidak valid","OK")),IF('Personal MTs'!S107&lt;3,IF('Personal MTs'!T107="","OK","Harap dikosongkan"))))</f>
        <v>-</v>
      </c>
      <c r="U107" s="30" t="str">
        <f>IF('Personal MTs'!U107="","-",IF('Personal MTs'!U107&gt;2,"Tidak valid",IF('Personal MTs'!U107&lt;1,"Tidak valid","OK")))</f>
        <v>-</v>
      </c>
      <c r="V107" s="30" t="str">
        <f>IF('Personal MTs'!U107="",IF('Personal MTs'!V107="","-","Tidak valid"),IF('Personal MTs'!U107=2,IF('Personal MTs'!V107="","Wajib Diisi",IF(VALUE('Personal MTs'!V107)&gt;1,"Tidak valid","OK")),IF('Personal MTs'!U107=1,IF('Personal MTs'!V107="","OK","Harap dikosongkan"))))</f>
        <v>-</v>
      </c>
      <c r="W107" s="31" t="str">
        <f>IF('Personal MTs'!U107=1,"OK",IF('Personal MTs'!V107="",IF('Personal MTs'!W107&lt;&gt;"","Harap dikosongkan","-"),IF('Personal MTs'!V107=0,IF('Personal MTs'!W107&lt;&gt;"","Harap dikosongkan","OK"),IF('Personal MTs'!W107="","Wajib Diisi",IF(VALUE(LEFT('Personal MTs'!W107,2))&gt;31,"Tanggal tidak valid",IF(VALUE(LEFT(RIGHT('Personal MTs'!W107,7),2))&gt;12,"Bulan tidak valid",IF(VALUE(RIGHT('Personal MTs'!W107,4))&gt;2016,"Tahun cek lagi",IF(VALUE(RIGHT('Personal MTs'!W107,4))&lt;1990,"Tahun cek lagi","OK"))))))))</f>
        <v>-</v>
      </c>
      <c r="X107" s="30" t="str">
        <f>IF('Personal MTs'!U107="","-",IF('Personal MTs'!U107=1,IF('Personal MTs'!X107="","Wajib Diisi",IF(VALUE(LEFT('Personal MTs'!X107,2))&gt;14,"Tidak valid","OK")),IF('Personal MTs'!U107=2,(IF('Personal MTs'!V107&lt;1,IF('Personal MTs'!X107="","OK","Harap dikosongkan"),IF('Personal MTs'!X107="","Wajib Diisi",IF(VALUE(LEFT('Personal MTs'!X107,2))&gt;14,"Tidak valid","OK")))))))</f>
        <v>-</v>
      </c>
      <c r="Y107" s="31" t="str">
        <f>IF('Personal MTs'!U107="","-",IF('Personal MTs'!U107=2,"OK",IF('Personal MTs'!U107=1,IF('Personal MTs'!Y107="","Wajib Diisi",IF('Personal MTs'!Y107="","-",IF(VALUE(LEFT('Personal MTs'!Y107,2))&gt;31,"Tanggal tidak valid",IF(VALUE(LEFT(RIGHT('Personal MTs'!Y107,7),2))&gt;12,"Bulan tidak valid",IF(VALUE(RIGHT('Personal MTs'!Y107,4))&gt;2016,"Tahun cek lagi",IF(VALUE(RIGHT('Personal MTs'!Y107,4))&lt;1960,"Tahun cek lagi","OK")))))))))</f>
        <v>-</v>
      </c>
      <c r="Z107" s="31" t="str">
        <f>IF('Personal MTs'!Z107="","-",IF(VALUE(LEFT('Personal MTs'!Z107,2))&gt;31,"Tanggal tidak valid",IF(VALUE(LEFT(RIGHT('Personal MTs'!Z107,7),2))&gt;12,"Bulan tidak valid",IF(VALUE(RIGHT('Personal MTs'!Z107,4))&gt;2016,"Tahun cek lagi",IF(VALUE(RIGHT('Personal MTs'!Z107,4))&lt;1960,"Tahun cek lagi","OK")))))</f>
        <v>-</v>
      </c>
      <c r="AA107" s="31" t="str">
        <f>IF('Personal MTs'!AA107="","-",IF(VALUE(LEFT('Personal MTs'!AA107,2))&gt;31,"Tanggal tidak valid",IF(VALUE(LEFT(RIGHT('Personal MTs'!AA107,7),2))&gt;12,"Bulan tidak valid",IF(VALUE(RIGHT('Personal MTs'!AA107,4))&gt;2016,"Tahun cek lagi",IF(VALUE(RIGHT('Personal MTs'!AA107,4))&lt;1960,"Tahun cek lagi","OK")))))</f>
        <v>-</v>
      </c>
      <c r="AB107" s="30" t="str">
        <f>IF('Personal MTs'!AB107="","-",IF('Personal MTs'!AB107&gt;6,"Tidak valid",IF('Personal MTs'!AB107&lt;1,"Tidak valid","OK")))</f>
        <v>-</v>
      </c>
      <c r="AC107" s="30" t="str">
        <f>IF('Personal MTs'!AC107="","-",IF('Personal MTs'!AC107&gt;4,"Tidak valid",IF('Personal MTs'!AC107&lt;1,"Tidak valid","OK")))</f>
        <v>-</v>
      </c>
      <c r="AD107" s="30" t="str">
        <f>IF('Personal MTs'!AD107="","-",IF('Personal MTs'!AD107&gt;20000000,"Cek lagi","OK"))</f>
        <v>-</v>
      </c>
      <c r="AE107" s="30" t="str">
        <f>IF('Personal MTs'!AE107="","-",IF('Personal MTs'!AE107&gt;2,"Tidak valid",IF('Personal MTs'!AE107&lt;1,"Tidak valid","OK")))</f>
        <v>-</v>
      </c>
      <c r="AF107" s="30" t="str">
        <f>IF('Personal MTs'!AE107="",IF('Personal MTs'!AF107="","-","Harap dikosongkan"),IF('Personal MTs'!AE107=1,IF('Personal MTs'!AF107="","OK","Harap dikosongkan"),IF('Personal MTs'!AF107="","Wajib Diisi",IF('Personal MTs'!AF107&gt;8,"Tidak valid",IF('Personal MTs'!AF107&lt;1,"Tidak valid","OK")))))</f>
        <v>-</v>
      </c>
      <c r="AG107" s="53" t="str">
        <f>IF('Personal MTs'!AE107=1,IF('Personal MTs'!AG107="","OK","Harap dikosongkan"),IF('Personal MTs'!AF107="",IF('Personal MTs'!AF107="","-","Harap dikosongkan"),IF('Personal MTs'!AF107="",IF('Personal MTs'!AG107="","OK","Harap dikosongkan"),IF('Personal MTs'!AF107&lt;&gt;"",IF('Personal MTs'!AG107="","Wajib Diisi",IF(LEN('Personal MTs'!AG107)&lt;&gt;8,"Tidak valid","OK"))))))</f>
        <v>-</v>
      </c>
      <c r="AH107" s="30" t="str">
        <f>IF('Personal MTs'!AH107="","-",IF('Personal MTs'!AH107&gt;2,"Tidak valid",IF('Personal MTs'!AH107&lt;1,"Tidak valid","OK")))</f>
        <v>-</v>
      </c>
      <c r="AI107" s="30" t="str">
        <f>IF('Personal MTs'!AI107="","-",IF('Personal MTs'!AI107&gt;5,"Tidak valid",IF('Personal MTs'!AI107&lt;1,"Tidak valid","OK")))</f>
        <v>-</v>
      </c>
      <c r="AJ107" s="30" t="str">
        <f>IF('Personal MTs'!AH107="",IF('Personal MTs'!AJ107="","-","Kolom AA Wajib Diisi"),IF('Personal MTs'!AH107=1,IF('Personal MTs'!AJ107="","Wajib Diisi",IF(VALUE('Personal MTs'!AJ107)&gt;0,IF(VALUE('Personal MTs'!AJ107)&lt;34,"OK","Tidak valid"))),IF('Personal MTs'!AH107&gt;1,IF('Personal MTs'!AJ107="","OK","Harap dikosongkan"))))</f>
        <v>-</v>
      </c>
      <c r="AK107" s="30" t="str">
        <f>IF('Personal MTs'!AH107&amp;'Personal MTs'!AJ107&amp;'Personal MTs'!AK107="","-",IF(VALUE('Personal MTs'!AH107&amp;'Personal MTs'!AJ107&amp;'Personal MTs'!AK107)=2,"OK",IF('Personal MTs'!AJ107="",IF(VALUE('Personal MTs'!AK107)&gt;0,"Harap dikosongkan","-"),IF('Personal MTs'!AJ107&lt;&gt;"",IF(VALUE('Personal MTs'!AK107)&gt;0,IF(VALUE('Personal MTs'!AK107)&gt;50,"Cek lagi","OK"),"Wajib Diisi")))))</f>
        <v>-</v>
      </c>
      <c r="AL107" s="30" t="str">
        <f>IF('Personal MTs'!AH107="",IF('Personal MTs'!AL107="","-","Kolom Z Wajib Diisi"),IF('Personal MTs'!AH107=2,IF('Personal MTs'!AL107="","Wajib Diisi",IF(VALUE('Personal MTs'!AL107)&gt;0,IF(VALUE('Personal MTs'!AL107)&lt;9,"OK","Tidak valid"))),IF('Personal MTs'!AH107=1,IF('Personal MTs'!AL107="","OK","Harap dikosongkan"))))</f>
        <v>-</v>
      </c>
      <c r="AM107" s="30" t="str">
        <f>IF('Personal MTs'!AM107="","-",IF('Personal MTs'!AM107&gt;8,"Tidak valid","OK"))</f>
        <v>-</v>
      </c>
      <c r="AN107" s="30" t="str">
        <f>IF('Personal MTs'!AM107="",IF('Personal MTs'!AN107="","-",IF('Personal MTs'!AN107&lt;&gt;"","Kolom AC Wajib Diisi","OK")),IF('Personal MTs'!AM107&lt;&gt;"",IF('Personal MTs'!AN107="","Wajib Diisi",IF(VALUE('Personal MTs'!AN107)&gt;24,"Cek lagi","OK"))))</f>
        <v>-</v>
      </c>
      <c r="AO107" s="30" t="str">
        <f>IF('Personal MTs'!AO107="","-",IF('Personal MTs'!AO107&gt;8,"Tidak valid","OK"))</f>
        <v>-</v>
      </c>
      <c r="AP107" s="53" t="str">
        <f>IF('Personal MTs'!AO107="",IF('Personal MTs'!AP107="","-","Harap dikosongkan"),IF('Personal MTs'!AO107&lt;&gt;"",IF('Personal MTs'!AP107="","Wajib Diisi",IF(LEN('Personal MTs'!AP107)&lt;&gt;8,"Tidak valid","OK"))))</f>
        <v>-</v>
      </c>
      <c r="AQ107" s="30" t="str">
        <f>IF('Personal MTs'!AO107="",IF('Personal MTs'!AQ107="","-","Kolom AG Wajib Diisi"),IF('Personal MTs'!AO107&lt;9,IF('Personal MTs'!AQ107="","Wajib Diisi",IF(VALUE('Personal MTs'!AQ107)&lt;34,IF(VALUE('Personal MTs'!AQ107)&gt;0,"OK","Tidak valid")))))</f>
        <v>-</v>
      </c>
      <c r="AR107" s="30" t="str">
        <f>IF('Personal MTs'!AO107="",IF('Personal MTs'!AR107="","-",IF('Personal MTs'!AR107&lt;&gt;"","Kolom AG Wajib Diisi","OK")),IF('Personal MTs'!AO107&lt;&gt;"",IF('Personal MTs'!AR107="","Wajib Diisi",IF(VALUE('Personal MTs'!AR107)&gt;50,"Cek lagi","OK"))))</f>
        <v>-</v>
      </c>
      <c r="AS107" s="30" t="str">
        <f>IF('Personal MTs'!AS107="","-",IF('Personal MTs'!AS107&gt;1,"Tidak valid",IF('Personal MTs'!AS107&lt;0,"Tidak valid","OK")))</f>
        <v>-</v>
      </c>
      <c r="AT107" s="30" t="str">
        <f>IF('Personal MTs'!AS107="",IF('Personal MTs'!AT107&lt;&gt;"","Harap dikosongkan","-"),IF('Personal MTs'!AS107=0,IF('Personal MTs'!AT107&lt;&gt;"","Harap dikosongkan","OK"),IF('Personal MTs'!AT107="","Wajib Diisi",IF('Personal MTs'!AT107&gt;3,"Tidak valid",IF('Personal MTs'!AT107&lt;1,"Tidak valid","OK")))))</f>
        <v>-</v>
      </c>
      <c r="AU107" s="30" t="str">
        <f>IF('Personal MTs'!AS107="",IF('Personal MTs'!AU107&lt;&gt;"","Harap dikosongkan","-"),IF('Personal MTs'!AT107&lt;&gt;1,IF('Personal MTs'!AU107="","OK","Harap dikosongkan"),IF('Personal MTs'!AU107="","Wajib Diisi",IF('Personal MTs'!AU107&gt;2016,"Cek lagi",IF('Personal MTs'!AU107&lt;2005,"Cek lagi","OK")))))</f>
        <v>-</v>
      </c>
      <c r="AV107" s="30" t="str">
        <f>IF('Personal MTs'!AS107="",IF('Personal MTs'!AV107&lt;&gt;"","Harap dikosongkan","-"),IF('Personal MTs'!AT107&lt;&gt;1,IF('Personal MTs'!AV107="","OK","Harap dikosongkan"),IF('Personal MTs'!AV107="","Wajib Diisi",IF(VALUE('Personal MTs'!AV107)&gt;33,"Tidak valid",IF(VALUE('Personal MTs'!AV107)&lt;1,"Tidak valid","OK")))))</f>
        <v>-</v>
      </c>
      <c r="AW107" s="30" t="str">
        <f>IF('Personal MTs'!AS107="",IF('Personal MTs'!AW107="","-","Harap dikosongkan"),IF('Personal MTs'!AS107=0,IF('Personal MTs'!AW107="","OK","Harap dikosongkan"),IF('Personal MTs'!AT107="",IF('Personal MTs'!AW107="","-","Harap dikosongkan"),IF('Personal MTs'!AT107&lt;&gt;1,IF('Personal MTs'!AW107="","OK","Harap dikosongkan"),IF('Personal MTs'!AW107="","OK",IF(LEN('Personal MTs'!AW107)&lt;12,"Tidak valid",IF(LEN('Personal MTs'!AW107)&gt;14,"Tidak valid","OK")))))))</f>
        <v>-</v>
      </c>
      <c r="AX107" s="31" t="str">
        <f>IF('Personal MTs'!AS107="",IF('Personal MTs'!AX107="","-","Harap dikosongkan"),IF('Personal MTs'!AS107=0,IF('Personal MTs'!AX107="","OK","Harap dikosongkan"),IF('Personal MTs'!AT107="",IF('Personal MTs'!AX107="","-","Harap dikosongkan"),IF('Personal MTs'!AT107&lt;&gt;1,IF('Personal MTs'!AX107="","OK","Harap dikosongkan"),IF('Personal MTs'!AW107="",IF('Personal MTs'!AX107="","OK","Harap dikosongkan"),IF('Personal MTs'!AX107="","Wajib diisi",IF(LEN('Personal MTs'!AX107)&lt;5,"Cek lagi","OK")))))))</f>
        <v>-</v>
      </c>
      <c r="AY107" s="31" t="str">
        <f>IF('Personal MTs'!AS107="",IF('Personal MTs'!AY107="","-","Harap dikosongkan"),IF('Personal MTs'!AS107=0,IF('Personal MTs'!AY107="","OK","Harap dikosongkan"),IF('Personal MTs'!AT107="",IF('Personal MTs'!AY107="","-","Harap dikosongkan"),IF('Personal MTs'!AT107&lt;&gt;1,IF('Personal MTs'!AY107="","OK","Harap dikosongkan"),IF('Personal MTs'!AW107="",IF('Personal MTs'!AY107="","OK","Harap dikosongkan"),IF('Personal MTs'!AY107="","Wajib diisi",IF(VALUE(LEFT('Personal MTs'!AY107,2))&gt;31,"Tanggal tidak valid",IF(VALUE(LEFT(RIGHT('Personal MTs'!AY107,7),2))&gt;12,"Bulan tidak valid",IF(VALUE(RIGHT('Personal MTs'!AY107,4))&gt;2016,"Tahun cek lagi",IF(VALUE(RIGHT('Personal MTs'!AY107,4))&lt;2005,"Tahun cek lagi","OK"))))))))))</f>
        <v>-</v>
      </c>
      <c r="AZ107" s="30" t="str">
        <f>IF('Personal MTs'!AS107="",IF('Personal MTs'!AZ107="","-","Harap dikosongkan"),IF('Personal MTs'!AS107=0,IF('Personal MTs'!AZ107="","OK","Harap dikosongkan"),IF('Personal MTs'!AT107="",IF('Personal MTs'!AZ107="","-","Harap dikosongkan"),IF('Personal MTs'!AT107&lt;&gt;1,IF('Personal MTs'!AZ107="","OK","Harap dikosongkan"),IF('Personal MTs'!AW107="",IF('Personal MTs'!AZ107="","OK","Harap dikosongkan"),IF('Personal MTs'!AW107&lt;&gt;"",IF('Personal MTs'!AZ107="","Wajib diisi",IF('Personal MTs'!AZ107&gt;1,"Tidak valid","OK"))))))))</f>
        <v>-</v>
      </c>
      <c r="BA107" s="30" t="str">
        <f>IF('Personal MTs'!AS107="",IF('Personal MTs'!BA107="","-","Harap dikosongkan"),IF('Personal MTs'!AS107=0,IF('Personal MTs'!BA107="","OK","Harap dikosongkan"),IF('Personal MTs'!AT107="",IF('Personal MTs'!BA107="","-","Harap dikosongkan"),IF('Personal MTs'!AT107&lt;&gt;1,IF('Personal MTs'!BA107="","OK","Harap dikosongkan"),IF('Personal MTs'!AZ107=0,IF('Personal MTs'!BA107="","OK","Harap dikosongkan"),IF('Personal MTs'!AZ107=1,IF('Personal MTs'!BA107="","Wajib diisi",IF('Personal MTs'!AZ107="",IF('Personal MTs'!BA107="","-","Harap dikosongkan"),IF('Personal MTs'!AZ107=0,IF('Personal MTs'!BA107="","OK","Harap dikosongkan"),IF('Personal MTs'!BA107="","Wajib diisi",IF('Personal MTs'!BA107&gt;2016,"Tidak valid",IF('Personal MTs'!BA107&lt;2005,"Tidak valid",IF('Personal MTs'!BA107&gt;'Personal MTs'!BA107,"Cek lagi","OK")))))))))))))</f>
        <v>-</v>
      </c>
      <c r="BB107" s="30" t="str">
        <f>IF('Personal MTs'!AS107="",IF('Personal MTs'!BB107="","-","Harap dikosongkan"),IF('Personal MTs'!AS107=0,IF('Personal MTs'!BB107="","OK","Harap dikosongkan"),IF('Personal MTs'!AT107="",IF('Personal MTs'!BB107="","-","Harap dikosongkan"),IF('Personal MTs'!AT107&lt;&gt;1,IF('Personal MTs'!BB107="","OK","Harap dikosongkan"),IF('Personal MTs'!AZ107=0,IF('Personal MTs'!BB107="","OK","Harap dikosongkan"),IF('Personal MTs'!AZ107=1,IF('Personal MTs'!BB107="","Wajib diisi",IF('Personal MTs'!AZ107="",IF('Personal MTs'!BB107="","-","Harap dikosongkan"),IF('Personal MTs'!AZ107=0,IF('Personal MTs'!BB107="","OK","Harap dikosongkan"),IF('Personal MTs'!BB107="","Wajib diisi",IF('Personal MTs'!BB107&gt;20000000,"Cek lagi",IF('Personal MTs'!BB107&lt;100000,"Cek lagi","OK"))))))))))))</f>
        <v>-</v>
      </c>
      <c r="BC107" s="30" t="str">
        <f>IF('Personal MTs'!BC107="","-",IF('Personal MTs'!BC107&gt;1,"Tidak valid","OK"))</f>
        <v>-</v>
      </c>
      <c r="BD107" s="30" t="str">
        <f>IF('Personal MTs'!BC107="",IF('Personal MTs'!BD107="","-","Harap dikosongkan"),IF('Personal MTs'!BC107=0,IF('Personal MTs'!BD107="","OK","Harap dikosongkan"),IF('Personal MTs'!BD107="","Wajib Diisi",IF('Personal MTs'!BD107&gt;2016,"Tidak valid",IF('Personal MTs'!BD107&lt;2005,"Tidak valid","OK")))))</f>
        <v>-</v>
      </c>
      <c r="BE107" s="30" t="str">
        <f>IF('Personal MTs'!BC107="",IF('Personal MTs'!BE107="","-","Harap dikosongkan"),IF('Personal MTs'!BC107=0,IF('Personal MTs'!BE107="","OK","Harap dikosongkan"),IF('Personal MTs'!BE107="","Wajib Diisi",IF('Personal MTs'!BE107&gt;2000000,"Cek lagi",IF('Personal MTs'!BE107&lt;50000,"Cek lagi","OK")))))</f>
        <v>-</v>
      </c>
      <c r="BF107" s="30" t="str">
        <f>IF('Personal MTs'!BF107="","-",IF('Personal MTs'!BF107&gt;1,"Tidak valid","OK"))</f>
        <v>-</v>
      </c>
      <c r="BG107" s="30" t="str">
        <f>IF('Personal MTs'!BF107="",IF('Personal MTs'!BG107&lt;&gt;"","Harap dikosongkan","-"),IF('Personal MTs'!BF107=0,IF('Personal MTs'!BG107&lt;&gt;"","Harap dikosongkan","OK"),IF('Personal MTs'!BG107="","Wajib Diisi",IF('Personal MTs'!BG107&gt;4,"Tidak valid",IF('Personal MTs'!BG107&lt;1,"Tidak valid","OK")))))</f>
        <v>-</v>
      </c>
      <c r="BH107" s="30" t="str">
        <f>IF('Personal MTs'!BF107="",IF('Personal MTs'!BH107&lt;&gt;"","Harap dikosongkan","-"),IF('Personal MTs'!BF107=0,IF('Personal MTs'!BH107&lt;&gt;"","Harap dikosongkan","OK"),IF('Personal MTs'!BH107="","Wajib Diisi",IF('Personal MTs'!BH107&gt;4,"Tidak valid",IF('Personal MTs'!BH107&lt;1,"Tidak valid","OK")))))</f>
        <v>-</v>
      </c>
      <c r="BI107" s="30" t="str">
        <f>IF('Personal MTs'!BF107="",IF('Personal MTs'!BI107&lt;&gt;"","Harap dikosongkan","-"),IF('Personal MTs'!BF107=0,IF('Personal MTs'!BI107&lt;&gt;"","Harap dikosongkan","OK"),IF('Personal MTs'!BI107="","Wajib Diisi",IF('Personal MTs'!BI107&gt;2015,"Tidak valid",IF('Personal MTs'!BI107&lt;1980,"Tidak valid","OK")))))</f>
        <v>-</v>
      </c>
      <c r="BJ107" s="30" t="str">
        <f>IF('Personal MTs'!BJ107="","-",IF('Personal MTs'!BJ107&gt;1,"Tidak valid","OK"))</f>
        <v>-</v>
      </c>
      <c r="BK107" s="30" t="str">
        <f>IF('Personal MTs'!BJ107="",IF('Personal MTs'!BK107&lt;&gt;"","Kolom BJ harus diisi","-"),IF('Personal MTs'!BJ107=0,IF('Personal MTs'!BK107&lt;&gt;"","Harap dikosongkan","OK"),IF('Personal MTs'!BK107="","Wajib Diisi",IF('Personal MTs'!BK107&gt;2016,"Tidak valid",IF('Personal MTs'!BK107&lt;1980,"Tidak valid","OK")))))</f>
        <v>-</v>
      </c>
      <c r="BL107" s="30" t="str">
        <f>IF('Personal MTs'!BL107="","-",IF('Personal MTs'!BL107&gt;1,"Tidak valid","OK"))</f>
        <v>-</v>
      </c>
      <c r="BM107" s="30" t="str">
        <f>IF('Personal MTs'!BL107="",IF('Personal MTs'!BM107&lt;&gt;"","Kolom BL harus diisi","-"),IF('Personal MTs'!BL107=0,IF('Personal MTs'!BM107&lt;&gt;"","Harap dikosongkan","OK"),IF('Personal MTs'!BM107="","Wajib Diisi",IF('Personal MTs'!BM107&gt;2016,"Tidak valid",IF('Personal MTs'!BM107&lt;1980,"Tidak valid","OK")))))</f>
        <v>-</v>
      </c>
      <c r="BN107" s="30" t="str">
        <f>IF('Personal MTs'!BN107="","-",IF('Personal MTs'!BN107&gt;1,"Tidak valid","OK"))</f>
        <v>-</v>
      </c>
      <c r="BO107" s="30" t="str">
        <f>IF('Personal MTs'!BN107="",IF('Personal MTs'!BO107&lt;&gt;"","Kolom BN harus diisi","-"),IF('Personal MTs'!BN107=0,IF('Personal MTs'!BO107&lt;&gt;"","Harap dikosongkan","OK"),IF('Personal MTs'!BO107="","Wajib Diisi",IF('Personal MTs'!BO107&gt;2016,"Tidak valid",IF('Personal MTs'!BO107&lt;1980,"Tidak valid","OK")))))</f>
        <v>-</v>
      </c>
      <c r="BP107" s="30" t="str">
        <f>IF('Personal MTs'!BP107="","-",IF('Personal MTs'!BP107&gt;1,"Tidak valid","OK"))</f>
        <v>-</v>
      </c>
      <c r="BQ107" s="30" t="str">
        <f>IF('Personal MTs'!BP107="",IF('Personal MTs'!BQ107&lt;&gt;"","Kolom BP harus diisi","-"),IF('Personal MTs'!BP107=0,IF('Personal MTs'!BQ107&lt;&gt;"","Harap dikosongkan","OK"),IF('Personal MTs'!BQ107="","Wajib Diisi",IF('Personal MTs'!BQ107&gt;2016,"Tidak valid",IF('Personal MTs'!BQ107&lt;1980,"Tidak valid","OK")))))</f>
        <v>-</v>
      </c>
      <c r="BR107" s="30" t="str">
        <f>IF('Personal MTs'!BR107="","-",IF('Personal MTs'!BR107&gt;1,"Tidak valid","OK"))</f>
        <v>-</v>
      </c>
      <c r="BS107" s="30" t="str">
        <f>IF('Personal MTs'!BR107="",IF('Personal MTs'!BS107&lt;&gt;"","Kolom BR harus diisi","-"),IF('Personal MTs'!BR107=0,IF('Personal MTs'!BS107&lt;&gt;"","Harap dikosongkan","OK"),IF('Personal MTs'!BS107="","Wajib Diisi",IF('Personal MTs'!BS107&gt;2016,"Tidak valid",IF('Personal MTs'!BS107&lt;1980,"Tidak valid","OK")))))</f>
        <v>-</v>
      </c>
      <c r="BT107" s="30" t="str">
        <f>IF('Personal MTs'!BT107="","-",IF(LEN('Personal MTs'!BT107)&lt;5,"Cek lagi","OK"))</f>
        <v>-</v>
      </c>
      <c r="BU107" s="30" t="str">
        <f>IF('Personal MTs'!BU107="","-",IF(LEN('Personal MTs'!BU107)&lt;4,"Cek lagi","OK"))</f>
        <v>-</v>
      </c>
      <c r="BV107" s="30" t="str">
        <f>IF('Personal MTs'!BV107="","-",IF(LEN('Personal MTs'!BV107)&lt;4,"Cek lagi","OK"))</f>
        <v>-</v>
      </c>
      <c r="BW107" s="30" t="str">
        <f>IF('Personal MTs'!BW107="","-",IF(LEN('Personal MTs'!BW107)&lt;4,"Cek lagi","OK"))</f>
        <v>-</v>
      </c>
      <c r="BX107" s="30" t="str">
        <f>IF('Personal MTs'!BX107="","-",IF(LEN('Personal MTs'!BX107)&lt;4,"Cek lagi","OK"))</f>
        <v>-</v>
      </c>
      <c r="BY107" s="30" t="str">
        <f>IF('Personal MTs'!BY107="","-",IF(LEN('Personal MTs'!BY107)&lt;&gt;5,"Tidak valid","OK"))</f>
        <v>-</v>
      </c>
      <c r="BZ107" s="30" t="str">
        <f>IF('Personal MTs'!BZ107="","-",IF('Personal MTs'!BZ107&gt;5,"Tidak valid",IF('Personal MTs'!BZ107&lt;1,"Tidak valid","OK")))</f>
        <v>-</v>
      </c>
      <c r="CA107" s="30" t="str">
        <f>IF('Personal MTs'!CA107="","-",IF('Personal MTs'!CA107&gt;8,"Tidak valid",IF('Personal MTs'!CA107&lt;1,"Tidak valid","OK")))</f>
        <v>-</v>
      </c>
      <c r="CB107" s="30" t="str">
        <f>IF('Personal MTs'!CB107="","-",IF(LEN('Personal MTs'!CB107)&lt;9,"Cek lagi",IF(LEN('Personal MTs'!CB107)&gt;14,"Cek lagi","OK")))</f>
        <v>-</v>
      </c>
      <c r="CC107" s="103" t="str">
        <f>IF('Personal MTs'!CC107="","-",IF('Personal MTs'!CC107&gt;6,"Tidak valid",IF('Personal MTs'!CC107&lt;1,"Tidak valid","OK")))</f>
        <v>-</v>
      </c>
      <c r="CD107" s="103" t="str">
        <f>IF('Personal MTs'!CD107="","-",IF('Personal MTs'!CD107&gt;6,"Tidak valid",IF('Personal MTs'!CD107&lt;1,"Tidak valid","OK")))</f>
        <v>-</v>
      </c>
      <c r="CE107" s="103" t="str">
        <f>IF('Personal MTs'!S107="","-",IF('Personal MTs'!S107&lt;6,IF('Personal MTs'!CE107="","OK","Cek lagi Kolom S"),IF(AND('Personal MTs'!S107&lt;6,'Personal MTs'!CE107&lt;&gt;""),"Harap Dikosongkan",IF(AND('Personal MTs'!S107&lt;6,'Personal MTs'!CE107=""),"-",IF(AND('Personal MTs'!S107&gt;5,'Personal MTs'!CE107=""),"Wajib Diisi",IF(OR(AND('Personal MTs'!S107&gt;5,'Personal MTs'!CE107&lt;"01"),AND('Personal MTs'!S107&gt;5,'Personal MTs'!CE107&gt;"18")),"Tidak Valid","OK"))))))</f>
        <v>-</v>
      </c>
      <c r="CF107" s="103" t="str">
        <f>IF('Personal MTs'!S107="","-",IF('Personal MTs'!S107&lt;6,IF('Personal MTs'!CF107="","OK","Cek lagi Kolom S"),IF(AND('Personal MTs'!S107&lt;6,'Personal MTs'!CF107&lt;&gt;""),"Harap Dikosongkan",IF(AND('Personal MTs'!S107&lt;6,'Personal MTs'!CF107=""),"-",IF(AND('Personal MTs'!S107&gt;5,'Personal MTs'!CF107=""),"Wajib Diisi","OK")))))</f>
        <v>-</v>
      </c>
      <c r="CG107" s="103" t="str">
        <f>IF('Personal MTs'!S107="","-",IF('Personal MTs'!S107&lt;6,IF('Personal MTs'!CG107="","OK","Cek lagi Kolom S"),IF(AND('Personal MTs'!S107&lt;6,'Personal MTs'!CG107&lt;&gt;""),"Harap Dikosongkan",IF(AND('Personal MTs'!S107&lt;6,'Personal MTs'!CG107=""),"-",IF(AND('Personal MTs'!S107&gt;5,'Personal MTs'!CG107=""),"Wajib Diisi",IF(OR(AND('Personal MTs'!S107&gt;5,'Personal MTs'!CG107&lt;1980),AND('Personal MTs'!S107&gt;5,'Personal MTs'!CG107&gt;2016)),"Cek lagi","OK"))))))</f>
        <v>-</v>
      </c>
      <c r="CH107" s="103" t="str">
        <f>IF('Personal MTs'!S107="","-",IF('Personal MTs'!S107&lt;8,IF('Personal MTs'!CH107="","OK","Cek lagi Kolom S"),IF(AND('Personal MTs'!S107&lt;8,'Personal MTs'!CH107&lt;&gt;""),"Harap Dikosongkan",IF(AND('Personal MTs'!S107&lt;8,'Personal MTs'!CH107=""),"-",IF(AND('Personal MTs'!S107&gt;7,'Personal MTs'!CH107=""),"Wajib Diisi",IF(OR(AND('Personal MTs'!S107&gt;7,'Personal MTs'!CH107&lt;"01"),AND('Personal MTs'!S107&gt;7,'Personal MTs'!CH107&gt;"18")),"Tidak Valid","OK"))))))</f>
        <v>-</v>
      </c>
      <c r="CI107" s="103" t="str">
        <f>IF('Personal MTs'!S107="","-",IF('Personal MTs'!S107&lt;8,IF('Personal MTs'!CI107="","OK","Cek lagi Kolom S"),IF(AND('Personal MTs'!S107&lt;8,'Personal MTs'!CI107&lt;&gt;""),"Harap Dikosongkan",IF(AND('Personal MTs'!S107&lt;8,'Personal MTs'!CI107=""),"-",IF(AND('Personal MTs'!S107&gt;7,'Personal MTs'!CI107=""),"Wajib Diisi","OK")))))</f>
        <v>-</v>
      </c>
      <c r="CJ107" s="103" t="str">
        <f>IF('Personal MTs'!S107="","-",IF('Personal MTs'!S107&lt;8,IF('Personal MTs'!CJ107="","OK","Cek lagi Kolom S"),IF(AND('Personal MTs'!S107&lt;8,'Personal MTs'!CJ107&lt;&gt;""),"Harap Dikosongkan",IF(AND('Personal MTs'!S107&lt;8,'Personal MTs'!CJ107=""),"-",IF(AND('Personal MTs'!S107&gt;7,'Personal MTs'!CJ107=""),"Wajib Diisi",IF(OR(AND('Personal MTs'!S107&gt;7,'Personal MTs'!CJ107&lt;1980),AND('Personal MTs'!S107&gt;7,'Personal MTs'!CJ107&gt;2016)),"Cek lagi","OK"))))))</f>
        <v>-</v>
      </c>
      <c r="CK107" s="103" t="str">
        <f>IF('Personal MTs'!S107="","-",IF('Personal MTs'!S107&lt;9,IF('Personal MTs'!CK107="","OK","Cek lagi Kolom S"),IF(AND('Personal MTs'!S107&lt;9,'Personal MTs'!CK107&lt;&gt;""),"Harap Dikosongkan",IF(AND('Personal MTs'!S107&lt;9,'Personal MTs'!CK107=""),"-",IF(AND('Personal MTs'!S107&gt;8,'Personal MTs'!CK107=""),"Wajib Diisi",IF(OR(AND('Personal MTs'!S107&gt;8,'Personal MTs'!CK107&lt;"01"),AND('Personal MTs'!S107&gt;8,'Personal MTs'!CK107&gt;"18")),"Tidak Valid","OK"))))))</f>
        <v>-</v>
      </c>
      <c r="CL107" s="103" t="str">
        <f>IF('Personal MTs'!S107="","-",IF('Personal MTs'!S107&lt;9,IF('Personal MTs'!CL107="","OK","Cek lagi Kolom S"),IF(AND('Personal MTs'!S107&lt;9,'Personal MTs'!CL107&lt;&gt;""),"Harap Dikosongkan",IF(AND('Personal MTs'!S107&lt;9,'Personal MTs'!CL107=""),"-",IF(AND('Personal MTs'!S107&gt;8,'Personal MTs'!CL107=""),"Wajib Diisi","OK")))))</f>
        <v>-</v>
      </c>
      <c r="CM107" s="103" t="str">
        <f>IF('Personal MTs'!S107="","-",IF('Personal MTs'!S107&lt;9,IF('Personal MTs'!CM107="","OK","Cek lagi Kolom S"),IF(AND('Personal MTs'!S107&lt;9,'Personal MTs'!CM107&lt;&gt;""),"Harap Dikosongkan",IF(AND('Personal MTs'!S107&lt;9,'Personal MTs'!CM107=""),"-",IF(AND('Personal MTs'!S107&gt;8,'Personal MTs'!CM107=""),"Wajib Diisi",IF(OR(AND('Personal MTs'!S107&gt;8,'Personal MTs'!CM107&lt;1980),AND('Personal MTs'!S107&gt;8,'Personal MTs'!CM107&gt;2016)),"Cek lagi","OK"))))))</f>
        <v>-</v>
      </c>
      <c r="CN107" s="103" t="str">
        <f>IF(AND('Personal MTs'!AH107=1,'Personal MTs'!U107=2,'Personal MTs'!AC107=1),IF(AND('Personal MTs'!AH107=1,'Personal MTs'!U107=2,'Personal MTs'!AC107=1,'Personal MTs'!CN107=""),"Wajib Diisi",IF(AND('Personal MTs'!AH107=1,'Personal MTs'!U107=2,'Personal MTs'!AC107=1,'Personal MTs'!CN107&lt;&gt;""),"OK","-")),IF('Personal MTs'!CN107&lt;&gt;"","Harap Dikosongkan","-"))</f>
        <v>-</v>
      </c>
      <c r="CO107" s="103" t="str">
        <f>IF(AND('Personal MTs'!AH107=1,'Personal MTs'!U107=2,'Personal MTs'!AC107=1),IF('Personal MTs'!CO107="","Wajib Diisi",IF(VALUE(RIGHT('Personal MTs'!CO107,4))&gt;2016,"Tahun cek lagi",IF(VALUE(RIGHT('Personal MTs'!CO107,4))&lt;1961,"Tahun cek lagi","OK"))),IF('Personal MTs'!CO107&lt;&gt;"","Harap dikosongkan","-"))</f>
        <v>-</v>
      </c>
      <c r="CP107" s="103" t="str">
        <f>IF(AND('Personal MTs'!AH107=1,'Personal MTs'!U107=2,'Personal MTs'!AC107=1,'Personal MTs'!V107=1),IF(AND('Personal MTs'!AH107=1,'Personal MTs'!U107=2,'Personal MTs'!AC107=1,'Personal MTs'!CP107="",,'Personal MTs'!V107=1),"Wajib Diisi",IF(AND('Personal MTs'!AH107=1,'Personal MTs'!U107=2,'Personal MTs'!AC107=1,'Personal MTs'!CP107&lt;&gt;"",'Personal MTs'!V107=1),"OK","-")),IF('Personal MTs'!CP107&lt;&gt;"","Harap Dikosongkan","-"))</f>
        <v>-</v>
      </c>
      <c r="CQ107" s="103" t="str">
        <f>IF(AND('Personal MTs'!AH107=1,'Personal MTs'!U107=2,'Personal MTs'!AC107=1,'Personal MTs'!V107=1),IF('Personal MTs'!CQ107="","Wajib Diisi",IF(VALUE(RIGHT('Personal MTs'!CQ107,4))&gt;2016,"Tahun cek lagi",IF(VALUE(RIGHT('Personal MTs'!CQ107,4))&lt;2006,"Tahun cek lagi","OK"))),IF('Personal MTs'!CQ107&lt;&gt;"","Harap dikosongkan","-"))</f>
        <v>-</v>
      </c>
      <c r="CR107" s="103" t="str">
        <f>IF(AND('Personal MTs'!AS107="",'Personal MTs'!CR107=""),"-",IF(AND('Personal MTs'!AS107=0,'Personal MTs'!CR107=""),"OK",IF(AND('Personal MTs'!AS107=1,'Personal MTs'!CR107=""),"Wajib Diisi",IF('Personal MTs'!AS107="",IF('Personal MTs'!CR107&lt;&gt;"","Harap dikosongkan","-"),IF('Personal MTs'!AS107&gt;1,IF('Personal MTs'!CR107="","-","Harap dikosongkan"),IF('Personal MTs'!CR107="","-",IF(LEN('Personal MTs'!CR107)&gt;54,"Tidak valid",IF(LEN('Personal MTs'!CR107)&lt;2,"Tidak valid",IF(VALUE('Personal MTs'!CR107)&lt;0,"Cek lagi","OK")))))))))</f>
        <v>-</v>
      </c>
      <c r="CS107" s="103" t="str">
        <f>IF(AND('Personal MTs'!AS107="",'Personal MTs'!CS107=""),"-",IF(AND('Personal MTs'!AS107=0,'Personal MTs'!CS107=""),"OK",IF(AND('Personal MTs'!AS107=1,'Personal MTs'!CS107=""),"Wajib Diisi",IF(OR('Personal MTs'!AS107="",'Personal MTs'!AS107=0),IF('Personal MTs'!CS107&lt;&gt;"","Harap dikosongkan","-"),IF('Personal MTs'!AS107&gt;1,IF('Personal MTs'!CS107="","-","Harap dikosongkan"),IF('Personal MTs'!CS107="","-",IF(('Personal MTs'!CS107)&gt;6,"Tidak Valid",IF(('Personal MTs'!CS107)&lt;1,"Tidak Valid",IF(VALUE('Personal MTs'!CS107)&lt;0,"Cek lagi","OK")))))))))</f>
        <v>-</v>
      </c>
      <c r="CT107" s="103" t="str">
        <f>IF(AND('Personal MTs'!AS107="",'Personal MTs'!CT107=""),"-",IF(AND('Personal MTs'!AS107=0,'Personal MTs'!CT107=""),"OK",IF(AND('Personal MTs'!AT107=1,'Personal MTs'!CT107=""),"Wajib Diisi",IF(AND('Personal MTs'!AT107&gt;1,'Personal MTs'!CT107=""),"OK",IF(AND('Personal MTs'!AT107&lt;&gt;1,'Personal MTs'!CT107&lt;&gt;""),"Harap Dikosongkan",IF(AND('Personal MTs'!AT107=1,'Personal MTs'!CT107&lt;&gt;""),IF(VALUE(RIGHT('Personal MTs'!CT107,4))&gt;2016,"Tahun cek lagi",IF(VALUE(RIGHT('Personal MTs'!CT107,4))&lt;2006,"Tahun cek lagi","OK")),"-"))))))</f>
        <v>-</v>
      </c>
      <c r="CU107" s="103" t="str">
        <f>IF(AND('Personal MTs'!AS107="",'Personal MTs'!CU107=""),"-",IF(AND('Personal MTs'!AS107=0,'Personal MTs'!CU107=""),"OK",IF(AND('Personal MTs'!AT107=1,'Personal MTs'!CU107=""),"Wajib Diisi",IF(AND('Personal MTs'!AT107&gt;1,'Personal MTs'!CT107=""),"OK",IF(AND('Personal MTs'!AT107&lt;&gt;1,'Personal MTs'!CU107&lt;&gt;""),"Harap Dikosongkan",IF(AND('Personal MTs'!AT107=1,'Personal MTs'!CU107&lt;&gt;""),IF(LEN('Personal MTs'!CU107)&gt;54,"Tidak Valid",IF(LEN('Personal MTs'!CU107)&lt;2,"Tidak Valid","OK")),"-"))))))</f>
        <v>-</v>
      </c>
      <c r="CV107" s="103" t="str">
        <f>IF(AND('Personal MTs'!AS107="",'Personal MTs'!CV107=""),"-",IF(AND('Personal MTs'!AS107=0,'Personal MTs'!CV107=""),"OK",IF(AND('Personal MTs'!AT107=1,'Personal MTs'!CV107=""),"Wajib Diisi",IF(AND('Personal MTs'!AT107&gt;1,'Personal MTs'!CV107=""),"OK",IF(AND('Personal MTs'!AT107&lt;&gt;1,'Personal MTs'!CV107&lt;&gt;""),"Harap Dikosongkan",IF(AND('Personal MTs'!AT107=1,'Personal MTs'!CV107&lt;&gt;""),IF(VALUE(RIGHT('Personal MTs'!CV107,4))&gt;2016,"Tahun cek lagi",IF(VALUE(RIGHT('Personal MTs'!CV107,4))&lt;2006,"Tahun cek lagi","OK")),"-"))))))</f>
        <v>-</v>
      </c>
      <c r="CW107" s="103" t="str">
        <f>IF(AND('Personal MTs'!AS107="",'Personal MTs'!CW107=""),"-",IF(AND('Personal MTs'!AS107=0,'Personal MTs'!CW107=""),"OK",IF(AND('Personal MTs'!AS107=1,'Personal MTs'!CW107=""),"Wajib Diisi",IF(AND('Personal MTs'!AS107&lt;&gt;1,'Personal MTs'!CW107&lt;&gt;""),"Harap Dikosongkan",IF(AND('Personal MTs'!AS107=1,'Personal MTs'!CW107&lt;&gt;""),IF(LEN('Personal MTs'!CW107)&gt;3,"Tidak Valid",IF(LEN('Personal MTs'!CW107)&lt;3,"Tidak Valid","OK")),"-")))))</f>
        <v>-</v>
      </c>
      <c r="CX107" s="103" t="str">
        <f>IF(AND('Personal MTs'!AS107="",'Personal MTs'!CX107=""),"-",IF(AND('Personal MTs'!AS107=0,'Personal MTs'!CX107=""),"OK",IF(AND('Personal MTs'!AS107=1,'Personal MTs'!CX107=""),"Wajib Diisi",IF(AND('Personal MTs'!AS107&lt;&gt;1,'Personal MTs'!CX107&lt;&gt;""),"Harap Dikosongkan",IF(AND('Personal MTs'!AS107=1,'Personal MTs'!CX107&lt;&gt;""),"OK","-")))))</f>
        <v>-</v>
      </c>
    </row>
    <row r="108" spans="1:102" s="23" customFormat="1" ht="15" customHeight="1">
      <c r="A108" s="30" t="str">
        <f>IF('Personal MTs'!A108="","-",IF(LEN('Personal MTs'!A108)&lt;&gt;12,"Tidak valid","OK"))</f>
        <v>-</v>
      </c>
      <c r="B108" s="30" t="str">
        <f>IF('Personal MTs'!B108="","-",IF(LEN('Personal MTs'!B108)&lt;&gt;8,"Tidak valid","OK"))</f>
        <v>-</v>
      </c>
      <c r="C108" s="31" t="str">
        <f>IF('Personal MTs'!C108="","-",IF(LEN('Personal MTs'!C108)&lt;5,"Cek lagi","OK"))</f>
        <v>-</v>
      </c>
      <c r="D108" s="30" t="str">
        <f>IF('Personal MTs'!D108="","-",IF('Personal MTs'!D108="MTsN","OK",IF('Personal MTs'!D108="MTsS","OK","Tidak valid")))</f>
        <v>-</v>
      </c>
      <c r="E108" s="30" t="str">
        <f>IF('Personal MTs'!E108="","-",IF(LEN('Personal MTs'!E108)&lt;5,"Cek lagi","OK"))</f>
        <v>-</v>
      </c>
      <c r="F108" s="30" t="str">
        <f>IF('Personal MTs'!F108="","-",IF(LEN('Personal MTs'!F108)&lt;4,"Cek lagi","OK"))</f>
        <v>-</v>
      </c>
      <c r="G108" s="30" t="str">
        <f>IF('Personal MTs'!G108="","-",IF(LEN('Personal MTs'!G108)&lt;4,"Cek lagi","OK"))</f>
        <v>-</v>
      </c>
      <c r="H108" s="30" t="str">
        <f>IF('Personal MTs'!H108="","-",IF(LEN('Personal MTs'!H108)&lt;4,"Cek lagi","OK"))</f>
        <v>-</v>
      </c>
      <c r="I108" s="30" t="str">
        <f>IF('Personal MTs'!I108="","-",IF(LEN('Personal MTs'!I108)&lt;4,"Cek lagi","OK"))</f>
        <v>-</v>
      </c>
      <c r="J108" s="30" t="str">
        <f>IF('Personal MTs'!J108="","-",IF(LEN('Personal MTs'!J108)&lt;&gt;5,"Tidak valid","OK"))</f>
        <v>-</v>
      </c>
      <c r="K108" s="30" t="str">
        <f>IF('Personal MTs'!K108="","-",IF(LEN('Personal MTs'!K108)&lt;&gt;18,"Tidak valid",IF(VALUE('Personal MTs'!K108)&lt;0,"Cek lagi","OK")))</f>
        <v>-</v>
      </c>
      <c r="L108" s="30" t="str">
        <f>IF('Personal MTs'!L108="","-",IF(LEN('Personal MTs'!L108)&lt;&gt;16,"Tidak valid","OK"))</f>
        <v>-</v>
      </c>
      <c r="M108" s="30" t="str">
        <f>IF('Personal MTs'!M108="","-",IF(LEN('Personal MTs'!M108)&lt;4,"Cek lagi","OK"))</f>
        <v>-</v>
      </c>
      <c r="N108" s="30" t="str">
        <f>IF('Personal MTs'!N108="","-",IF(LEN('Personal MTs'!N108)&lt;16,"Tidak valid","OK"))</f>
        <v>-</v>
      </c>
      <c r="O108" s="30" t="str">
        <f>IF('Personal MTs'!O108="","-",IF(LEN('Personal MTs'!O108)&lt;4,"Cek lagi","OK"))</f>
        <v>-</v>
      </c>
      <c r="P108" s="31" t="str">
        <f>IF('Personal MTs'!P108="","-",IF(VALUE(LEFT('Personal MTs'!P108,2))&gt;31,"Tanggal tidak valid",IF(VALUE(LEFT(RIGHT('Personal MTs'!P108,7),2))&gt;12,"Bulan tidak valid",IF(VALUE(RIGHT('Personal MTs'!P108,4))&gt;2000,"Umur terlalu muda",IF(VALUE(RIGHT('Personal MTs'!P108,4))&lt;1945,"Umur terlalu tua","OK")))))</f>
        <v>-</v>
      </c>
      <c r="Q108" s="30" t="str">
        <f>IF('Personal MTs'!Q108="","-",IF('Personal MTs'!Q108="L","OK",IF('Personal MTs'!Q108="P","OK","Tidak valid")))</f>
        <v>-</v>
      </c>
      <c r="R108" s="30" t="str">
        <f>IF('Personal MTs'!R108="","-",IF(LEN('Personal MTs'!R108)&lt;4,"Cek lagi","OK"))</f>
        <v>-</v>
      </c>
      <c r="S108" s="30" t="str">
        <f>IF('Personal MTs'!S108="","-",IF('Personal MTs'!S108&gt;9,"Tidak valid","OK"))</f>
        <v>-</v>
      </c>
      <c r="T108" s="30" t="str">
        <f>IF('Personal MTs'!S108="","-",IF('Personal MTs'!S108&gt;2,IF('Personal MTs'!T108="","Wajib Diisi",IF(VALUE('Personal MTs'!T108)&gt;18,"Tidak valid","OK")),IF('Personal MTs'!S108&lt;3,IF('Personal MTs'!T108="","OK","Harap dikosongkan"))))</f>
        <v>-</v>
      </c>
      <c r="U108" s="30" t="str">
        <f>IF('Personal MTs'!U108="","-",IF('Personal MTs'!U108&gt;2,"Tidak valid",IF('Personal MTs'!U108&lt;1,"Tidak valid","OK")))</f>
        <v>-</v>
      </c>
      <c r="V108" s="30" t="str">
        <f>IF('Personal MTs'!U108="",IF('Personal MTs'!V108="","-","Tidak valid"),IF('Personal MTs'!U108=2,IF('Personal MTs'!V108="","Wajib Diisi",IF(VALUE('Personal MTs'!V108)&gt;1,"Tidak valid","OK")),IF('Personal MTs'!U108=1,IF('Personal MTs'!V108="","OK","Harap dikosongkan"))))</f>
        <v>-</v>
      </c>
      <c r="W108" s="31" t="str">
        <f>IF('Personal MTs'!U108=1,"OK",IF('Personal MTs'!V108="",IF('Personal MTs'!W108&lt;&gt;"","Harap dikosongkan","-"),IF('Personal MTs'!V108=0,IF('Personal MTs'!W108&lt;&gt;"","Harap dikosongkan","OK"),IF('Personal MTs'!W108="","Wajib Diisi",IF(VALUE(LEFT('Personal MTs'!W108,2))&gt;31,"Tanggal tidak valid",IF(VALUE(LEFT(RIGHT('Personal MTs'!W108,7),2))&gt;12,"Bulan tidak valid",IF(VALUE(RIGHT('Personal MTs'!W108,4))&gt;2016,"Tahun cek lagi",IF(VALUE(RIGHT('Personal MTs'!W108,4))&lt;1990,"Tahun cek lagi","OK"))))))))</f>
        <v>-</v>
      </c>
      <c r="X108" s="30" t="str">
        <f>IF('Personal MTs'!U108="","-",IF('Personal MTs'!U108=1,IF('Personal MTs'!X108="","Wajib Diisi",IF(VALUE(LEFT('Personal MTs'!X108,2))&gt;14,"Tidak valid","OK")),IF('Personal MTs'!U108=2,(IF('Personal MTs'!V108&lt;1,IF('Personal MTs'!X108="","OK","Harap dikosongkan"),IF('Personal MTs'!X108="","Wajib Diisi",IF(VALUE(LEFT('Personal MTs'!X108,2))&gt;14,"Tidak valid","OK")))))))</f>
        <v>-</v>
      </c>
      <c r="Y108" s="31" t="str">
        <f>IF('Personal MTs'!U108="","-",IF('Personal MTs'!U108=2,"OK",IF('Personal MTs'!U108=1,IF('Personal MTs'!Y108="","Wajib Diisi",IF('Personal MTs'!Y108="","-",IF(VALUE(LEFT('Personal MTs'!Y108,2))&gt;31,"Tanggal tidak valid",IF(VALUE(LEFT(RIGHT('Personal MTs'!Y108,7),2))&gt;12,"Bulan tidak valid",IF(VALUE(RIGHT('Personal MTs'!Y108,4))&gt;2016,"Tahun cek lagi",IF(VALUE(RIGHT('Personal MTs'!Y108,4))&lt;1960,"Tahun cek lagi","OK")))))))))</f>
        <v>-</v>
      </c>
      <c r="Z108" s="31" t="str">
        <f>IF('Personal MTs'!Z108="","-",IF(VALUE(LEFT('Personal MTs'!Z108,2))&gt;31,"Tanggal tidak valid",IF(VALUE(LEFT(RIGHT('Personal MTs'!Z108,7),2))&gt;12,"Bulan tidak valid",IF(VALUE(RIGHT('Personal MTs'!Z108,4))&gt;2016,"Tahun cek lagi",IF(VALUE(RIGHT('Personal MTs'!Z108,4))&lt;1960,"Tahun cek lagi","OK")))))</f>
        <v>-</v>
      </c>
      <c r="AA108" s="31" t="str">
        <f>IF('Personal MTs'!AA108="","-",IF(VALUE(LEFT('Personal MTs'!AA108,2))&gt;31,"Tanggal tidak valid",IF(VALUE(LEFT(RIGHT('Personal MTs'!AA108,7),2))&gt;12,"Bulan tidak valid",IF(VALUE(RIGHT('Personal MTs'!AA108,4))&gt;2016,"Tahun cek lagi",IF(VALUE(RIGHT('Personal MTs'!AA108,4))&lt;1960,"Tahun cek lagi","OK")))))</f>
        <v>-</v>
      </c>
      <c r="AB108" s="30" t="str">
        <f>IF('Personal MTs'!AB108="","-",IF('Personal MTs'!AB108&gt;6,"Tidak valid",IF('Personal MTs'!AB108&lt;1,"Tidak valid","OK")))</f>
        <v>-</v>
      </c>
      <c r="AC108" s="30" t="str">
        <f>IF('Personal MTs'!AC108="","-",IF('Personal MTs'!AC108&gt;4,"Tidak valid",IF('Personal MTs'!AC108&lt;1,"Tidak valid","OK")))</f>
        <v>-</v>
      </c>
      <c r="AD108" s="30" t="str">
        <f>IF('Personal MTs'!AD108="","-",IF('Personal MTs'!AD108&gt;20000000,"Cek lagi","OK"))</f>
        <v>-</v>
      </c>
      <c r="AE108" s="30" t="str">
        <f>IF('Personal MTs'!AE108="","-",IF('Personal MTs'!AE108&gt;2,"Tidak valid",IF('Personal MTs'!AE108&lt;1,"Tidak valid","OK")))</f>
        <v>-</v>
      </c>
      <c r="AF108" s="30" t="str">
        <f>IF('Personal MTs'!AE108="",IF('Personal MTs'!AF108="","-","Harap dikosongkan"),IF('Personal MTs'!AE108=1,IF('Personal MTs'!AF108="","OK","Harap dikosongkan"),IF('Personal MTs'!AF108="","Wajib Diisi",IF('Personal MTs'!AF108&gt;8,"Tidak valid",IF('Personal MTs'!AF108&lt;1,"Tidak valid","OK")))))</f>
        <v>-</v>
      </c>
      <c r="AG108" s="53" t="str">
        <f>IF('Personal MTs'!AE108=1,IF('Personal MTs'!AG108="","OK","Harap dikosongkan"),IF('Personal MTs'!AF108="",IF('Personal MTs'!AF108="","-","Harap dikosongkan"),IF('Personal MTs'!AF108="",IF('Personal MTs'!AG108="","OK","Harap dikosongkan"),IF('Personal MTs'!AF108&lt;&gt;"",IF('Personal MTs'!AG108="","Wajib Diisi",IF(LEN('Personal MTs'!AG108)&lt;&gt;8,"Tidak valid","OK"))))))</f>
        <v>-</v>
      </c>
      <c r="AH108" s="30" t="str">
        <f>IF('Personal MTs'!AH108="","-",IF('Personal MTs'!AH108&gt;2,"Tidak valid",IF('Personal MTs'!AH108&lt;1,"Tidak valid","OK")))</f>
        <v>-</v>
      </c>
      <c r="AI108" s="30" t="str">
        <f>IF('Personal MTs'!AI108="","-",IF('Personal MTs'!AI108&gt;5,"Tidak valid",IF('Personal MTs'!AI108&lt;1,"Tidak valid","OK")))</f>
        <v>-</v>
      </c>
      <c r="AJ108" s="30" t="str">
        <f>IF('Personal MTs'!AH108="",IF('Personal MTs'!AJ108="","-","Kolom AA Wajib Diisi"),IF('Personal MTs'!AH108=1,IF('Personal MTs'!AJ108="","Wajib Diisi",IF(VALUE('Personal MTs'!AJ108)&gt;0,IF(VALUE('Personal MTs'!AJ108)&lt;34,"OK","Tidak valid"))),IF('Personal MTs'!AH108&gt;1,IF('Personal MTs'!AJ108="","OK","Harap dikosongkan"))))</f>
        <v>-</v>
      </c>
      <c r="AK108" s="30" t="str">
        <f>IF('Personal MTs'!AH108&amp;'Personal MTs'!AJ108&amp;'Personal MTs'!AK108="","-",IF(VALUE('Personal MTs'!AH108&amp;'Personal MTs'!AJ108&amp;'Personal MTs'!AK108)=2,"OK",IF('Personal MTs'!AJ108="",IF(VALUE('Personal MTs'!AK108)&gt;0,"Harap dikosongkan","-"),IF('Personal MTs'!AJ108&lt;&gt;"",IF(VALUE('Personal MTs'!AK108)&gt;0,IF(VALUE('Personal MTs'!AK108)&gt;50,"Cek lagi","OK"),"Wajib Diisi")))))</f>
        <v>-</v>
      </c>
      <c r="AL108" s="30" t="str">
        <f>IF('Personal MTs'!AH108="",IF('Personal MTs'!AL108="","-","Kolom Z Wajib Diisi"),IF('Personal MTs'!AH108=2,IF('Personal MTs'!AL108="","Wajib Diisi",IF(VALUE('Personal MTs'!AL108)&gt;0,IF(VALUE('Personal MTs'!AL108)&lt;9,"OK","Tidak valid"))),IF('Personal MTs'!AH108=1,IF('Personal MTs'!AL108="","OK","Harap dikosongkan"))))</f>
        <v>-</v>
      </c>
      <c r="AM108" s="30" t="str">
        <f>IF('Personal MTs'!AM108="","-",IF('Personal MTs'!AM108&gt;8,"Tidak valid","OK"))</f>
        <v>-</v>
      </c>
      <c r="AN108" s="30" t="str">
        <f>IF('Personal MTs'!AM108="",IF('Personal MTs'!AN108="","-",IF('Personal MTs'!AN108&lt;&gt;"","Kolom AC Wajib Diisi","OK")),IF('Personal MTs'!AM108&lt;&gt;"",IF('Personal MTs'!AN108="","Wajib Diisi",IF(VALUE('Personal MTs'!AN108)&gt;24,"Cek lagi","OK"))))</f>
        <v>-</v>
      </c>
      <c r="AO108" s="30" t="str">
        <f>IF('Personal MTs'!AO108="","-",IF('Personal MTs'!AO108&gt;8,"Tidak valid","OK"))</f>
        <v>-</v>
      </c>
      <c r="AP108" s="53" t="str">
        <f>IF('Personal MTs'!AO108="",IF('Personal MTs'!AP108="","-","Harap dikosongkan"),IF('Personal MTs'!AO108&lt;&gt;"",IF('Personal MTs'!AP108="","Wajib Diisi",IF(LEN('Personal MTs'!AP108)&lt;&gt;8,"Tidak valid","OK"))))</f>
        <v>-</v>
      </c>
      <c r="AQ108" s="30" t="str">
        <f>IF('Personal MTs'!AO108="",IF('Personal MTs'!AQ108="","-","Kolom AG Wajib Diisi"),IF('Personal MTs'!AO108&lt;9,IF('Personal MTs'!AQ108="","Wajib Diisi",IF(VALUE('Personal MTs'!AQ108)&lt;34,IF(VALUE('Personal MTs'!AQ108)&gt;0,"OK","Tidak valid")))))</f>
        <v>-</v>
      </c>
      <c r="AR108" s="30" t="str">
        <f>IF('Personal MTs'!AO108="",IF('Personal MTs'!AR108="","-",IF('Personal MTs'!AR108&lt;&gt;"","Kolom AG Wajib Diisi","OK")),IF('Personal MTs'!AO108&lt;&gt;"",IF('Personal MTs'!AR108="","Wajib Diisi",IF(VALUE('Personal MTs'!AR108)&gt;50,"Cek lagi","OK"))))</f>
        <v>-</v>
      </c>
      <c r="AS108" s="30" t="str">
        <f>IF('Personal MTs'!AS108="","-",IF('Personal MTs'!AS108&gt;1,"Tidak valid",IF('Personal MTs'!AS108&lt;0,"Tidak valid","OK")))</f>
        <v>-</v>
      </c>
      <c r="AT108" s="30" t="str">
        <f>IF('Personal MTs'!AS108="",IF('Personal MTs'!AT108&lt;&gt;"","Harap dikosongkan","-"),IF('Personal MTs'!AS108=0,IF('Personal MTs'!AT108&lt;&gt;"","Harap dikosongkan","OK"),IF('Personal MTs'!AT108="","Wajib Diisi",IF('Personal MTs'!AT108&gt;3,"Tidak valid",IF('Personal MTs'!AT108&lt;1,"Tidak valid","OK")))))</f>
        <v>-</v>
      </c>
      <c r="AU108" s="30" t="str">
        <f>IF('Personal MTs'!AS108="",IF('Personal MTs'!AU108&lt;&gt;"","Harap dikosongkan","-"),IF('Personal MTs'!AT108&lt;&gt;1,IF('Personal MTs'!AU108="","OK","Harap dikosongkan"),IF('Personal MTs'!AU108="","Wajib Diisi",IF('Personal MTs'!AU108&gt;2016,"Cek lagi",IF('Personal MTs'!AU108&lt;2005,"Cek lagi","OK")))))</f>
        <v>-</v>
      </c>
      <c r="AV108" s="30" t="str">
        <f>IF('Personal MTs'!AS108="",IF('Personal MTs'!AV108&lt;&gt;"","Harap dikosongkan","-"),IF('Personal MTs'!AT108&lt;&gt;1,IF('Personal MTs'!AV108="","OK","Harap dikosongkan"),IF('Personal MTs'!AV108="","Wajib Diisi",IF(VALUE('Personal MTs'!AV108)&gt;33,"Tidak valid",IF(VALUE('Personal MTs'!AV108)&lt;1,"Tidak valid","OK")))))</f>
        <v>-</v>
      </c>
      <c r="AW108" s="30" t="str">
        <f>IF('Personal MTs'!AS108="",IF('Personal MTs'!AW108="","-","Harap dikosongkan"),IF('Personal MTs'!AS108=0,IF('Personal MTs'!AW108="","OK","Harap dikosongkan"),IF('Personal MTs'!AT108="",IF('Personal MTs'!AW108="","-","Harap dikosongkan"),IF('Personal MTs'!AT108&lt;&gt;1,IF('Personal MTs'!AW108="","OK","Harap dikosongkan"),IF('Personal MTs'!AW108="","OK",IF(LEN('Personal MTs'!AW108)&lt;12,"Tidak valid",IF(LEN('Personal MTs'!AW108)&gt;14,"Tidak valid","OK")))))))</f>
        <v>-</v>
      </c>
      <c r="AX108" s="31" t="str">
        <f>IF('Personal MTs'!AS108="",IF('Personal MTs'!AX108="","-","Harap dikosongkan"),IF('Personal MTs'!AS108=0,IF('Personal MTs'!AX108="","OK","Harap dikosongkan"),IF('Personal MTs'!AT108="",IF('Personal MTs'!AX108="","-","Harap dikosongkan"),IF('Personal MTs'!AT108&lt;&gt;1,IF('Personal MTs'!AX108="","OK","Harap dikosongkan"),IF('Personal MTs'!AW108="",IF('Personal MTs'!AX108="","OK","Harap dikosongkan"),IF('Personal MTs'!AX108="","Wajib diisi",IF(LEN('Personal MTs'!AX108)&lt;5,"Cek lagi","OK")))))))</f>
        <v>-</v>
      </c>
      <c r="AY108" s="31" t="str">
        <f>IF('Personal MTs'!AS108="",IF('Personal MTs'!AY108="","-","Harap dikosongkan"),IF('Personal MTs'!AS108=0,IF('Personal MTs'!AY108="","OK","Harap dikosongkan"),IF('Personal MTs'!AT108="",IF('Personal MTs'!AY108="","-","Harap dikosongkan"),IF('Personal MTs'!AT108&lt;&gt;1,IF('Personal MTs'!AY108="","OK","Harap dikosongkan"),IF('Personal MTs'!AW108="",IF('Personal MTs'!AY108="","OK","Harap dikosongkan"),IF('Personal MTs'!AY108="","Wajib diisi",IF(VALUE(LEFT('Personal MTs'!AY108,2))&gt;31,"Tanggal tidak valid",IF(VALUE(LEFT(RIGHT('Personal MTs'!AY108,7),2))&gt;12,"Bulan tidak valid",IF(VALUE(RIGHT('Personal MTs'!AY108,4))&gt;2016,"Tahun cek lagi",IF(VALUE(RIGHT('Personal MTs'!AY108,4))&lt;2005,"Tahun cek lagi","OK"))))))))))</f>
        <v>-</v>
      </c>
      <c r="AZ108" s="30" t="str">
        <f>IF('Personal MTs'!AS108="",IF('Personal MTs'!AZ108="","-","Harap dikosongkan"),IF('Personal MTs'!AS108=0,IF('Personal MTs'!AZ108="","OK","Harap dikosongkan"),IF('Personal MTs'!AT108="",IF('Personal MTs'!AZ108="","-","Harap dikosongkan"),IF('Personal MTs'!AT108&lt;&gt;1,IF('Personal MTs'!AZ108="","OK","Harap dikosongkan"),IF('Personal MTs'!AW108="",IF('Personal MTs'!AZ108="","OK","Harap dikosongkan"),IF('Personal MTs'!AW108&lt;&gt;"",IF('Personal MTs'!AZ108="","Wajib diisi",IF('Personal MTs'!AZ108&gt;1,"Tidak valid","OK"))))))))</f>
        <v>-</v>
      </c>
      <c r="BA108" s="30" t="str">
        <f>IF('Personal MTs'!AS108="",IF('Personal MTs'!BA108="","-","Harap dikosongkan"),IF('Personal MTs'!AS108=0,IF('Personal MTs'!BA108="","OK","Harap dikosongkan"),IF('Personal MTs'!AT108="",IF('Personal MTs'!BA108="","-","Harap dikosongkan"),IF('Personal MTs'!AT108&lt;&gt;1,IF('Personal MTs'!BA108="","OK","Harap dikosongkan"),IF('Personal MTs'!AZ108=0,IF('Personal MTs'!BA108="","OK","Harap dikosongkan"),IF('Personal MTs'!AZ108=1,IF('Personal MTs'!BA108="","Wajib diisi",IF('Personal MTs'!AZ108="",IF('Personal MTs'!BA108="","-","Harap dikosongkan"),IF('Personal MTs'!AZ108=0,IF('Personal MTs'!BA108="","OK","Harap dikosongkan"),IF('Personal MTs'!BA108="","Wajib diisi",IF('Personal MTs'!BA108&gt;2016,"Tidak valid",IF('Personal MTs'!BA108&lt;2005,"Tidak valid",IF('Personal MTs'!BA108&gt;'Personal MTs'!BA108,"Cek lagi","OK")))))))))))))</f>
        <v>-</v>
      </c>
      <c r="BB108" s="30" t="str">
        <f>IF('Personal MTs'!AS108="",IF('Personal MTs'!BB108="","-","Harap dikosongkan"),IF('Personal MTs'!AS108=0,IF('Personal MTs'!BB108="","OK","Harap dikosongkan"),IF('Personal MTs'!AT108="",IF('Personal MTs'!BB108="","-","Harap dikosongkan"),IF('Personal MTs'!AT108&lt;&gt;1,IF('Personal MTs'!BB108="","OK","Harap dikosongkan"),IF('Personal MTs'!AZ108=0,IF('Personal MTs'!BB108="","OK","Harap dikosongkan"),IF('Personal MTs'!AZ108=1,IF('Personal MTs'!BB108="","Wajib diisi",IF('Personal MTs'!AZ108="",IF('Personal MTs'!BB108="","-","Harap dikosongkan"),IF('Personal MTs'!AZ108=0,IF('Personal MTs'!BB108="","OK","Harap dikosongkan"),IF('Personal MTs'!BB108="","Wajib diisi",IF('Personal MTs'!BB108&gt;20000000,"Cek lagi",IF('Personal MTs'!BB108&lt;100000,"Cek lagi","OK"))))))))))))</f>
        <v>-</v>
      </c>
      <c r="BC108" s="30" t="str">
        <f>IF('Personal MTs'!BC108="","-",IF('Personal MTs'!BC108&gt;1,"Tidak valid","OK"))</f>
        <v>-</v>
      </c>
      <c r="BD108" s="30" t="str">
        <f>IF('Personal MTs'!BC108="",IF('Personal MTs'!BD108="","-","Harap dikosongkan"),IF('Personal MTs'!BC108=0,IF('Personal MTs'!BD108="","OK","Harap dikosongkan"),IF('Personal MTs'!BD108="","Wajib Diisi",IF('Personal MTs'!BD108&gt;2016,"Tidak valid",IF('Personal MTs'!BD108&lt;2005,"Tidak valid","OK")))))</f>
        <v>-</v>
      </c>
      <c r="BE108" s="30" t="str">
        <f>IF('Personal MTs'!BC108="",IF('Personal MTs'!BE108="","-","Harap dikosongkan"),IF('Personal MTs'!BC108=0,IF('Personal MTs'!BE108="","OK","Harap dikosongkan"),IF('Personal MTs'!BE108="","Wajib Diisi",IF('Personal MTs'!BE108&gt;2000000,"Cek lagi",IF('Personal MTs'!BE108&lt;50000,"Cek lagi","OK")))))</f>
        <v>-</v>
      </c>
      <c r="BF108" s="30" t="str">
        <f>IF('Personal MTs'!BF108="","-",IF('Personal MTs'!BF108&gt;1,"Tidak valid","OK"))</f>
        <v>-</v>
      </c>
      <c r="BG108" s="30" t="str">
        <f>IF('Personal MTs'!BF108="",IF('Personal MTs'!BG108&lt;&gt;"","Harap dikosongkan","-"),IF('Personal MTs'!BF108=0,IF('Personal MTs'!BG108&lt;&gt;"","Harap dikosongkan","OK"),IF('Personal MTs'!BG108="","Wajib Diisi",IF('Personal MTs'!BG108&gt;4,"Tidak valid",IF('Personal MTs'!BG108&lt;1,"Tidak valid","OK")))))</f>
        <v>-</v>
      </c>
      <c r="BH108" s="30" t="str">
        <f>IF('Personal MTs'!BF108="",IF('Personal MTs'!BH108&lt;&gt;"","Harap dikosongkan","-"),IF('Personal MTs'!BF108=0,IF('Personal MTs'!BH108&lt;&gt;"","Harap dikosongkan","OK"),IF('Personal MTs'!BH108="","Wajib Diisi",IF('Personal MTs'!BH108&gt;4,"Tidak valid",IF('Personal MTs'!BH108&lt;1,"Tidak valid","OK")))))</f>
        <v>-</v>
      </c>
      <c r="BI108" s="30" t="str">
        <f>IF('Personal MTs'!BF108="",IF('Personal MTs'!BI108&lt;&gt;"","Harap dikosongkan","-"),IF('Personal MTs'!BF108=0,IF('Personal MTs'!BI108&lt;&gt;"","Harap dikosongkan","OK"),IF('Personal MTs'!BI108="","Wajib Diisi",IF('Personal MTs'!BI108&gt;2015,"Tidak valid",IF('Personal MTs'!BI108&lt;1980,"Tidak valid","OK")))))</f>
        <v>-</v>
      </c>
      <c r="BJ108" s="30" t="str">
        <f>IF('Personal MTs'!BJ108="","-",IF('Personal MTs'!BJ108&gt;1,"Tidak valid","OK"))</f>
        <v>-</v>
      </c>
      <c r="BK108" s="30" t="str">
        <f>IF('Personal MTs'!BJ108="",IF('Personal MTs'!BK108&lt;&gt;"","Kolom BJ harus diisi","-"),IF('Personal MTs'!BJ108=0,IF('Personal MTs'!BK108&lt;&gt;"","Harap dikosongkan","OK"),IF('Personal MTs'!BK108="","Wajib Diisi",IF('Personal MTs'!BK108&gt;2016,"Tidak valid",IF('Personal MTs'!BK108&lt;1980,"Tidak valid","OK")))))</f>
        <v>-</v>
      </c>
      <c r="BL108" s="30" t="str">
        <f>IF('Personal MTs'!BL108="","-",IF('Personal MTs'!BL108&gt;1,"Tidak valid","OK"))</f>
        <v>-</v>
      </c>
      <c r="BM108" s="30" t="str">
        <f>IF('Personal MTs'!BL108="",IF('Personal MTs'!BM108&lt;&gt;"","Kolom BL harus diisi","-"),IF('Personal MTs'!BL108=0,IF('Personal MTs'!BM108&lt;&gt;"","Harap dikosongkan","OK"),IF('Personal MTs'!BM108="","Wajib Diisi",IF('Personal MTs'!BM108&gt;2016,"Tidak valid",IF('Personal MTs'!BM108&lt;1980,"Tidak valid","OK")))))</f>
        <v>-</v>
      </c>
      <c r="BN108" s="30" t="str">
        <f>IF('Personal MTs'!BN108="","-",IF('Personal MTs'!BN108&gt;1,"Tidak valid","OK"))</f>
        <v>-</v>
      </c>
      <c r="BO108" s="30" t="str">
        <f>IF('Personal MTs'!BN108="",IF('Personal MTs'!BO108&lt;&gt;"","Kolom BN harus diisi","-"),IF('Personal MTs'!BN108=0,IF('Personal MTs'!BO108&lt;&gt;"","Harap dikosongkan","OK"),IF('Personal MTs'!BO108="","Wajib Diisi",IF('Personal MTs'!BO108&gt;2016,"Tidak valid",IF('Personal MTs'!BO108&lt;1980,"Tidak valid","OK")))))</f>
        <v>-</v>
      </c>
      <c r="BP108" s="30" t="str">
        <f>IF('Personal MTs'!BP108="","-",IF('Personal MTs'!BP108&gt;1,"Tidak valid","OK"))</f>
        <v>-</v>
      </c>
      <c r="BQ108" s="30" t="str">
        <f>IF('Personal MTs'!BP108="",IF('Personal MTs'!BQ108&lt;&gt;"","Kolom BP harus diisi","-"),IF('Personal MTs'!BP108=0,IF('Personal MTs'!BQ108&lt;&gt;"","Harap dikosongkan","OK"),IF('Personal MTs'!BQ108="","Wajib Diisi",IF('Personal MTs'!BQ108&gt;2016,"Tidak valid",IF('Personal MTs'!BQ108&lt;1980,"Tidak valid","OK")))))</f>
        <v>-</v>
      </c>
      <c r="BR108" s="30" t="str">
        <f>IF('Personal MTs'!BR108="","-",IF('Personal MTs'!BR108&gt;1,"Tidak valid","OK"))</f>
        <v>-</v>
      </c>
      <c r="BS108" s="30" t="str">
        <f>IF('Personal MTs'!BR108="",IF('Personal MTs'!BS108&lt;&gt;"","Kolom BR harus diisi","-"),IF('Personal MTs'!BR108=0,IF('Personal MTs'!BS108&lt;&gt;"","Harap dikosongkan","OK"),IF('Personal MTs'!BS108="","Wajib Diisi",IF('Personal MTs'!BS108&gt;2016,"Tidak valid",IF('Personal MTs'!BS108&lt;1980,"Tidak valid","OK")))))</f>
        <v>-</v>
      </c>
      <c r="BT108" s="30" t="str">
        <f>IF('Personal MTs'!BT108="","-",IF(LEN('Personal MTs'!BT108)&lt;5,"Cek lagi","OK"))</f>
        <v>-</v>
      </c>
      <c r="BU108" s="30" t="str">
        <f>IF('Personal MTs'!BU108="","-",IF(LEN('Personal MTs'!BU108)&lt;4,"Cek lagi","OK"))</f>
        <v>-</v>
      </c>
      <c r="BV108" s="30" t="str">
        <f>IF('Personal MTs'!BV108="","-",IF(LEN('Personal MTs'!BV108)&lt;4,"Cek lagi","OK"))</f>
        <v>-</v>
      </c>
      <c r="BW108" s="30" t="str">
        <f>IF('Personal MTs'!BW108="","-",IF(LEN('Personal MTs'!BW108)&lt;4,"Cek lagi","OK"))</f>
        <v>-</v>
      </c>
      <c r="BX108" s="30" t="str">
        <f>IF('Personal MTs'!BX108="","-",IF(LEN('Personal MTs'!BX108)&lt;4,"Cek lagi","OK"))</f>
        <v>-</v>
      </c>
      <c r="BY108" s="30" t="str">
        <f>IF('Personal MTs'!BY108="","-",IF(LEN('Personal MTs'!BY108)&lt;&gt;5,"Tidak valid","OK"))</f>
        <v>-</v>
      </c>
      <c r="BZ108" s="30" t="str">
        <f>IF('Personal MTs'!BZ108="","-",IF('Personal MTs'!BZ108&gt;5,"Tidak valid",IF('Personal MTs'!BZ108&lt;1,"Tidak valid","OK")))</f>
        <v>-</v>
      </c>
      <c r="CA108" s="30" t="str">
        <f>IF('Personal MTs'!CA108="","-",IF('Personal MTs'!CA108&gt;8,"Tidak valid",IF('Personal MTs'!CA108&lt;1,"Tidak valid","OK")))</f>
        <v>-</v>
      </c>
      <c r="CB108" s="30" t="str">
        <f>IF('Personal MTs'!CB108="","-",IF(LEN('Personal MTs'!CB108)&lt;9,"Cek lagi",IF(LEN('Personal MTs'!CB108)&gt;14,"Cek lagi","OK")))</f>
        <v>-</v>
      </c>
      <c r="CC108" s="103" t="str">
        <f>IF('Personal MTs'!CC108="","-",IF('Personal MTs'!CC108&gt;6,"Tidak valid",IF('Personal MTs'!CC108&lt;1,"Tidak valid","OK")))</f>
        <v>-</v>
      </c>
      <c r="CD108" s="103" t="str">
        <f>IF('Personal MTs'!CD108="","-",IF('Personal MTs'!CD108&gt;6,"Tidak valid",IF('Personal MTs'!CD108&lt;1,"Tidak valid","OK")))</f>
        <v>-</v>
      </c>
      <c r="CE108" s="103" t="str">
        <f>IF('Personal MTs'!S108="","-",IF('Personal MTs'!S108&lt;6,IF('Personal MTs'!CE108="","OK","Cek lagi Kolom S"),IF(AND('Personal MTs'!S108&lt;6,'Personal MTs'!CE108&lt;&gt;""),"Harap Dikosongkan",IF(AND('Personal MTs'!S108&lt;6,'Personal MTs'!CE108=""),"-",IF(AND('Personal MTs'!S108&gt;5,'Personal MTs'!CE108=""),"Wajib Diisi",IF(OR(AND('Personal MTs'!S108&gt;5,'Personal MTs'!CE108&lt;"01"),AND('Personal MTs'!S108&gt;5,'Personal MTs'!CE108&gt;"18")),"Tidak Valid","OK"))))))</f>
        <v>-</v>
      </c>
      <c r="CF108" s="103" t="str">
        <f>IF('Personal MTs'!S108="","-",IF('Personal MTs'!S108&lt;6,IF('Personal MTs'!CF108="","OK","Cek lagi Kolom S"),IF(AND('Personal MTs'!S108&lt;6,'Personal MTs'!CF108&lt;&gt;""),"Harap Dikosongkan",IF(AND('Personal MTs'!S108&lt;6,'Personal MTs'!CF108=""),"-",IF(AND('Personal MTs'!S108&gt;5,'Personal MTs'!CF108=""),"Wajib Diisi","OK")))))</f>
        <v>-</v>
      </c>
      <c r="CG108" s="103" t="str">
        <f>IF('Personal MTs'!S108="","-",IF('Personal MTs'!S108&lt;6,IF('Personal MTs'!CG108="","OK","Cek lagi Kolom S"),IF(AND('Personal MTs'!S108&lt;6,'Personal MTs'!CG108&lt;&gt;""),"Harap Dikosongkan",IF(AND('Personal MTs'!S108&lt;6,'Personal MTs'!CG108=""),"-",IF(AND('Personal MTs'!S108&gt;5,'Personal MTs'!CG108=""),"Wajib Diisi",IF(OR(AND('Personal MTs'!S108&gt;5,'Personal MTs'!CG108&lt;1980),AND('Personal MTs'!S108&gt;5,'Personal MTs'!CG108&gt;2016)),"Cek lagi","OK"))))))</f>
        <v>-</v>
      </c>
      <c r="CH108" s="103" t="str">
        <f>IF('Personal MTs'!S108="","-",IF('Personal MTs'!S108&lt;8,IF('Personal MTs'!CH108="","OK","Cek lagi Kolom S"),IF(AND('Personal MTs'!S108&lt;8,'Personal MTs'!CH108&lt;&gt;""),"Harap Dikosongkan",IF(AND('Personal MTs'!S108&lt;8,'Personal MTs'!CH108=""),"-",IF(AND('Personal MTs'!S108&gt;7,'Personal MTs'!CH108=""),"Wajib Diisi",IF(OR(AND('Personal MTs'!S108&gt;7,'Personal MTs'!CH108&lt;"01"),AND('Personal MTs'!S108&gt;7,'Personal MTs'!CH108&gt;"18")),"Tidak Valid","OK"))))))</f>
        <v>-</v>
      </c>
      <c r="CI108" s="103" t="str">
        <f>IF('Personal MTs'!S108="","-",IF('Personal MTs'!S108&lt;8,IF('Personal MTs'!CI108="","OK","Cek lagi Kolom S"),IF(AND('Personal MTs'!S108&lt;8,'Personal MTs'!CI108&lt;&gt;""),"Harap Dikosongkan",IF(AND('Personal MTs'!S108&lt;8,'Personal MTs'!CI108=""),"-",IF(AND('Personal MTs'!S108&gt;7,'Personal MTs'!CI108=""),"Wajib Diisi","OK")))))</f>
        <v>-</v>
      </c>
      <c r="CJ108" s="103" t="str">
        <f>IF('Personal MTs'!S108="","-",IF('Personal MTs'!S108&lt;8,IF('Personal MTs'!CJ108="","OK","Cek lagi Kolom S"),IF(AND('Personal MTs'!S108&lt;8,'Personal MTs'!CJ108&lt;&gt;""),"Harap Dikosongkan",IF(AND('Personal MTs'!S108&lt;8,'Personal MTs'!CJ108=""),"-",IF(AND('Personal MTs'!S108&gt;7,'Personal MTs'!CJ108=""),"Wajib Diisi",IF(OR(AND('Personal MTs'!S108&gt;7,'Personal MTs'!CJ108&lt;1980),AND('Personal MTs'!S108&gt;7,'Personal MTs'!CJ108&gt;2016)),"Cek lagi","OK"))))))</f>
        <v>-</v>
      </c>
      <c r="CK108" s="103" t="str">
        <f>IF('Personal MTs'!S108="","-",IF('Personal MTs'!S108&lt;9,IF('Personal MTs'!CK108="","OK","Cek lagi Kolom S"),IF(AND('Personal MTs'!S108&lt;9,'Personal MTs'!CK108&lt;&gt;""),"Harap Dikosongkan",IF(AND('Personal MTs'!S108&lt;9,'Personal MTs'!CK108=""),"-",IF(AND('Personal MTs'!S108&gt;8,'Personal MTs'!CK108=""),"Wajib Diisi",IF(OR(AND('Personal MTs'!S108&gt;8,'Personal MTs'!CK108&lt;"01"),AND('Personal MTs'!S108&gt;8,'Personal MTs'!CK108&gt;"18")),"Tidak Valid","OK"))))))</f>
        <v>-</v>
      </c>
      <c r="CL108" s="103" t="str">
        <f>IF('Personal MTs'!S108="","-",IF('Personal MTs'!S108&lt;9,IF('Personal MTs'!CL108="","OK","Cek lagi Kolom S"),IF(AND('Personal MTs'!S108&lt;9,'Personal MTs'!CL108&lt;&gt;""),"Harap Dikosongkan",IF(AND('Personal MTs'!S108&lt;9,'Personal MTs'!CL108=""),"-",IF(AND('Personal MTs'!S108&gt;8,'Personal MTs'!CL108=""),"Wajib Diisi","OK")))))</f>
        <v>-</v>
      </c>
      <c r="CM108" s="103" t="str">
        <f>IF('Personal MTs'!S108="","-",IF('Personal MTs'!S108&lt;9,IF('Personal MTs'!CM108="","OK","Cek lagi Kolom S"),IF(AND('Personal MTs'!S108&lt;9,'Personal MTs'!CM108&lt;&gt;""),"Harap Dikosongkan",IF(AND('Personal MTs'!S108&lt;9,'Personal MTs'!CM108=""),"-",IF(AND('Personal MTs'!S108&gt;8,'Personal MTs'!CM108=""),"Wajib Diisi",IF(OR(AND('Personal MTs'!S108&gt;8,'Personal MTs'!CM108&lt;1980),AND('Personal MTs'!S108&gt;8,'Personal MTs'!CM108&gt;2016)),"Cek lagi","OK"))))))</f>
        <v>-</v>
      </c>
      <c r="CN108" s="103" t="str">
        <f>IF(AND('Personal MTs'!AH108=1,'Personal MTs'!U108=2,'Personal MTs'!AC108=1),IF(AND('Personal MTs'!AH108=1,'Personal MTs'!U108=2,'Personal MTs'!AC108=1,'Personal MTs'!CN108=""),"Wajib Diisi",IF(AND('Personal MTs'!AH108=1,'Personal MTs'!U108=2,'Personal MTs'!AC108=1,'Personal MTs'!CN108&lt;&gt;""),"OK","-")),IF('Personal MTs'!CN108&lt;&gt;"","Harap Dikosongkan","-"))</f>
        <v>-</v>
      </c>
      <c r="CO108" s="103" t="str">
        <f>IF(AND('Personal MTs'!AH108=1,'Personal MTs'!U108=2,'Personal MTs'!AC108=1),IF('Personal MTs'!CO108="","Wajib Diisi",IF(VALUE(RIGHT('Personal MTs'!CO108,4))&gt;2016,"Tahun cek lagi",IF(VALUE(RIGHT('Personal MTs'!CO108,4))&lt;1961,"Tahun cek lagi","OK"))),IF('Personal MTs'!CO108&lt;&gt;"","Harap dikosongkan","-"))</f>
        <v>-</v>
      </c>
      <c r="CP108" s="103" t="str">
        <f>IF(AND('Personal MTs'!AH108=1,'Personal MTs'!U108=2,'Personal MTs'!AC108=1,'Personal MTs'!V108=1),IF(AND('Personal MTs'!AH108=1,'Personal MTs'!U108=2,'Personal MTs'!AC108=1,'Personal MTs'!CP108="",,'Personal MTs'!V108=1),"Wajib Diisi",IF(AND('Personal MTs'!AH108=1,'Personal MTs'!U108=2,'Personal MTs'!AC108=1,'Personal MTs'!CP108&lt;&gt;"",'Personal MTs'!V108=1),"OK","-")),IF('Personal MTs'!CP108&lt;&gt;"","Harap Dikosongkan","-"))</f>
        <v>-</v>
      </c>
      <c r="CQ108" s="103" t="str">
        <f>IF(AND('Personal MTs'!AH108=1,'Personal MTs'!U108=2,'Personal MTs'!AC108=1,'Personal MTs'!V108=1),IF('Personal MTs'!CQ108="","Wajib Diisi",IF(VALUE(RIGHT('Personal MTs'!CQ108,4))&gt;2016,"Tahun cek lagi",IF(VALUE(RIGHT('Personal MTs'!CQ108,4))&lt;2006,"Tahun cek lagi","OK"))),IF('Personal MTs'!CQ108&lt;&gt;"","Harap dikosongkan","-"))</f>
        <v>-</v>
      </c>
      <c r="CR108" s="103" t="str">
        <f>IF(AND('Personal MTs'!AS108="",'Personal MTs'!CR108=""),"-",IF(AND('Personal MTs'!AS108=0,'Personal MTs'!CR108=""),"OK",IF(AND('Personal MTs'!AS108=1,'Personal MTs'!CR108=""),"Wajib Diisi",IF('Personal MTs'!AS108="",IF('Personal MTs'!CR108&lt;&gt;"","Harap dikosongkan","-"),IF('Personal MTs'!AS108&gt;1,IF('Personal MTs'!CR108="","-","Harap dikosongkan"),IF('Personal MTs'!CR108="","-",IF(LEN('Personal MTs'!CR108)&gt;54,"Tidak valid",IF(LEN('Personal MTs'!CR108)&lt;2,"Tidak valid",IF(VALUE('Personal MTs'!CR108)&lt;0,"Cek lagi","OK")))))))))</f>
        <v>-</v>
      </c>
      <c r="CS108" s="103" t="str">
        <f>IF(AND('Personal MTs'!AS108="",'Personal MTs'!CS108=""),"-",IF(AND('Personal MTs'!AS108=0,'Personal MTs'!CS108=""),"OK",IF(AND('Personal MTs'!AS108=1,'Personal MTs'!CS108=""),"Wajib Diisi",IF(OR('Personal MTs'!AS108="",'Personal MTs'!AS108=0),IF('Personal MTs'!CS108&lt;&gt;"","Harap dikosongkan","-"),IF('Personal MTs'!AS108&gt;1,IF('Personal MTs'!CS108="","-","Harap dikosongkan"),IF('Personal MTs'!CS108="","-",IF(('Personal MTs'!CS108)&gt;6,"Tidak Valid",IF(('Personal MTs'!CS108)&lt;1,"Tidak Valid",IF(VALUE('Personal MTs'!CS108)&lt;0,"Cek lagi","OK")))))))))</f>
        <v>-</v>
      </c>
      <c r="CT108" s="103" t="str">
        <f>IF(AND('Personal MTs'!AS108="",'Personal MTs'!CT108=""),"-",IF(AND('Personal MTs'!AS108=0,'Personal MTs'!CT108=""),"OK",IF(AND('Personal MTs'!AT108=1,'Personal MTs'!CT108=""),"Wajib Diisi",IF(AND('Personal MTs'!AT108&gt;1,'Personal MTs'!CT108=""),"OK",IF(AND('Personal MTs'!AT108&lt;&gt;1,'Personal MTs'!CT108&lt;&gt;""),"Harap Dikosongkan",IF(AND('Personal MTs'!AT108=1,'Personal MTs'!CT108&lt;&gt;""),IF(VALUE(RIGHT('Personal MTs'!CT108,4))&gt;2016,"Tahun cek lagi",IF(VALUE(RIGHT('Personal MTs'!CT108,4))&lt;2006,"Tahun cek lagi","OK")),"-"))))))</f>
        <v>-</v>
      </c>
      <c r="CU108" s="103" t="str">
        <f>IF(AND('Personal MTs'!AS108="",'Personal MTs'!CU108=""),"-",IF(AND('Personal MTs'!AS108=0,'Personal MTs'!CU108=""),"OK",IF(AND('Personal MTs'!AT108=1,'Personal MTs'!CU108=""),"Wajib Diisi",IF(AND('Personal MTs'!AT108&gt;1,'Personal MTs'!CT108=""),"OK",IF(AND('Personal MTs'!AT108&lt;&gt;1,'Personal MTs'!CU108&lt;&gt;""),"Harap Dikosongkan",IF(AND('Personal MTs'!AT108=1,'Personal MTs'!CU108&lt;&gt;""),IF(LEN('Personal MTs'!CU108)&gt;54,"Tidak Valid",IF(LEN('Personal MTs'!CU108)&lt;2,"Tidak Valid","OK")),"-"))))))</f>
        <v>-</v>
      </c>
      <c r="CV108" s="103" t="str">
        <f>IF(AND('Personal MTs'!AS108="",'Personal MTs'!CV108=""),"-",IF(AND('Personal MTs'!AS108=0,'Personal MTs'!CV108=""),"OK",IF(AND('Personal MTs'!AT108=1,'Personal MTs'!CV108=""),"Wajib Diisi",IF(AND('Personal MTs'!AT108&gt;1,'Personal MTs'!CV108=""),"OK",IF(AND('Personal MTs'!AT108&lt;&gt;1,'Personal MTs'!CV108&lt;&gt;""),"Harap Dikosongkan",IF(AND('Personal MTs'!AT108=1,'Personal MTs'!CV108&lt;&gt;""),IF(VALUE(RIGHT('Personal MTs'!CV108,4))&gt;2016,"Tahun cek lagi",IF(VALUE(RIGHT('Personal MTs'!CV108,4))&lt;2006,"Tahun cek lagi","OK")),"-"))))))</f>
        <v>-</v>
      </c>
      <c r="CW108" s="103" t="str">
        <f>IF(AND('Personal MTs'!AS108="",'Personal MTs'!CW108=""),"-",IF(AND('Personal MTs'!AS108=0,'Personal MTs'!CW108=""),"OK",IF(AND('Personal MTs'!AS108=1,'Personal MTs'!CW108=""),"Wajib Diisi",IF(AND('Personal MTs'!AS108&lt;&gt;1,'Personal MTs'!CW108&lt;&gt;""),"Harap Dikosongkan",IF(AND('Personal MTs'!AS108=1,'Personal MTs'!CW108&lt;&gt;""),IF(LEN('Personal MTs'!CW108)&gt;3,"Tidak Valid",IF(LEN('Personal MTs'!CW108)&lt;3,"Tidak Valid","OK")),"-")))))</f>
        <v>-</v>
      </c>
      <c r="CX108" s="103" t="str">
        <f>IF(AND('Personal MTs'!AS108="",'Personal MTs'!CX108=""),"-",IF(AND('Personal MTs'!AS108=0,'Personal MTs'!CX108=""),"OK",IF(AND('Personal MTs'!AS108=1,'Personal MTs'!CX108=""),"Wajib Diisi",IF(AND('Personal MTs'!AS108&lt;&gt;1,'Personal MTs'!CX108&lt;&gt;""),"Harap Dikosongkan",IF(AND('Personal MTs'!AS108=1,'Personal MTs'!CX108&lt;&gt;""),"OK","-")))))</f>
        <v>-</v>
      </c>
    </row>
    <row r="109" spans="1:102" s="23" customFormat="1" ht="15" customHeight="1">
      <c r="A109" s="30" t="str">
        <f>IF('Personal MTs'!A109="","-",IF(LEN('Personal MTs'!A109)&lt;&gt;12,"Tidak valid","OK"))</f>
        <v>-</v>
      </c>
      <c r="B109" s="30" t="str">
        <f>IF('Personal MTs'!B109="","-",IF(LEN('Personal MTs'!B109)&lt;&gt;8,"Tidak valid","OK"))</f>
        <v>-</v>
      </c>
      <c r="C109" s="31" t="str">
        <f>IF('Personal MTs'!C109="","-",IF(LEN('Personal MTs'!C109)&lt;5,"Cek lagi","OK"))</f>
        <v>-</v>
      </c>
      <c r="D109" s="30" t="str">
        <f>IF('Personal MTs'!D109="","-",IF('Personal MTs'!D109="MTsN","OK",IF('Personal MTs'!D109="MTsS","OK","Tidak valid")))</f>
        <v>-</v>
      </c>
      <c r="E109" s="30" t="str">
        <f>IF('Personal MTs'!E109="","-",IF(LEN('Personal MTs'!E109)&lt;5,"Cek lagi","OK"))</f>
        <v>-</v>
      </c>
      <c r="F109" s="30" t="str">
        <f>IF('Personal MTs'!F109="","-",IF(LEN('Personal MTs'!F109)&lt;4,"Cek lagi","OK"))</f>
        <v>-</v>
      </c>
      <c r="G109" s="30" t="str">
        <f>IF('Personal MTs'!G109="","-",IF(LEN('Personal MTs'!G109)&lt;4,"Cek lagi","OK"))</f>
        <v>-</v>
      </c>
      <c r="H109" s="30" t="str">
        <f>IF('Personal MTs'!H109="","-",IF(LEN('Personal MTs'!H109)&lt;4,"Cek lagi","OK"))</f>
        <v>-</v>
      </c>
      <c r="I109" s="30" t="str">
        <f>IF('Personal MTs'!I109="","-",IF(LEN('Personal MTs'!I109)&lt;4,"Cek lagi","OK"))</f>
        <v>-</v>
      </c>
      <c r="J109" s="30" t="str">
        <f>IF('Personal MTs'!J109="","-",IF(LEN('Personal MTs'!J109)&lt;&gt;5,"Tidak valid","OK"))</f>
        <v>-</v>
      </c>
      <c r="K109" s="30" t="str">
        <f>IF('Personal MTs'!K109="","-",IF(LEN('Personal MTs'!K109)&lt;&gt;18,"Tidak valid",IF(VALUE('Personal MTs'!K109)&lt;0,"Cek lagi","OK")))</f>
        <v>-</v>
      </c>
      <c r="L109" s="30" t="str">
        <f>IF('Personal MTs'!L109="","-",IF(LEN('Personal MTs'!L109)&lt;&gt;16,"Tidak valid","OK"))</f>
        <v>-</v>
      </c>
      <c r="M109" s="30" t="str">
        <f>IF('Personal MTs'!M109="","-",IF(LEN('Personal MTs'!M109)&lt;4,"Cek lagi","OK"))</f>
        <v>-</v>
      </c>
      <c r="N109" s="30" t="str">
        <f>IF('Personal MTs'!N109="","-",IF(LEN('Personal MTs'!N109)&lt;16,"Tidak valid","OK"))</f>
        <v>-</v>
      </c>
      <c r="O109" s="30" t="str">
        <f>IF('Personal MTs'!O109="","-",IF(LEN('Personal MTs'!O109)&lt;4,"Cek lagi","OK"))</f>
        <v>-</v>
      </c>
      <c r="P109" s="31" t="str">
        <f>IF('Personal MTs'!P109="","-",IF(VALUE(LEFT('Personal MTs'!P109,2))&gt;31,"Tanggal tidak valid",IF(VALUE(LEFT(RIGHT('Personal MTs'!P109,7),2))&gt;12,"Bulan tidak valid",IF(VALUE(RIGHT('Personal MTs'!P109,4))&gt;2000,"Umur terlalu muda",IF(VALUE(RIGHT('Personal MTs'!P109,4))&lt;1945,"Umur terlalu tua","OK")))))</f>
        <v>-</v>
      </c>
      <c r="Q109" s="30" t="str">
        <f>IF('Personal MTs'!Q109="","-",IF('Personal MTs'!Q109="L","OK",IF('Personal MTs'!Q109="P","OK","Tidak valid")))</f>
        <v>-</v>
      </c>
      <c r="R109" s="30" t="str">
        <f>IF('Personal MTs'!R109="","-",IF(LEN('Personal MTs'!R109)&lt;4,"Cek lagi","OK"))</f>
        <v>-</v>
      </c>
      <c r="S109" s="30" t="str">
        <f>IF('Personal MTs'!S109="","-",IF('Personal MTs'!S109&gt;9,"Tidak valid","OK"))</f>
        <v>-</v>
      </c>
      <c r="T109" s="30" t="str">
        <f>IF('Personal MTs'!S109="","-",IF('Personal MTs'!S109&gt;2,IF('Personal MTs'!T109="","Wajib Diisi",IF(VALUE('Personal MTs'!T109)&gt;18,"Tidak valid","OK")),IF('Personal MTs'!S109&lt;3,IF('Personal MTs'!T109="","OK","Harap dikosongkan"))))</f>
        <v>-</v>
      </c>
      <c r="U109" s="30" t="str">
        <f>IF('Personal MTs'!U109="","-",IF('Personal MTs'!U109&gt;2,"Tidak valid",IF('Personal MTs'!U109&lt;1,"Tidak valid","OK")))</f>
        <v>-</v>
      </c>
      <c r="V109" s="30" t="str">
        <f>IF('Personal MTs'!U109="",IF('Personal MTs'!V109="","-","Tidak valid"),IF('Personal MTs'!U109=2,IF('Personal MTs'!V109="","Wajib Diisi",IF(VALUE('Personal MTs'!V109)&gt;1,"Tidak valid","OK")),IF('Personal MTs'!U109=1,IF('Personal MTs'!V109="","OK","Harap dikosongkan"))))</f>
        <v>-</v>
      </c>
      <c r="W109" s="31" t="str">
        <f>IF('Personal MTs'!U109=1,"OK",IF('Personal MTs'!V109="",IF('Personal MTs'!W109&lt;&gt;"","Harap dikosongkan","-"),IF('Personal MTs'!V109=0,IF('Personal MTs'!W109&lt;&gt;"","Harap dikosongkan","OK"),IF('Personal MTs'!W109="","Wajib Diisi",IF(VALUE(LEFT('Personal MTs'!W109,2))&gt;31,"Tanggal tidak valid",IF(VALUE(LEFT(RIGHT('Personal MTs'!W109,7),2))&gt;12,"Bulan tidak valid",IF(VALUE(RIGHT('Personal MTs'!W109,4))&gt;2016,"Tahun cek lagi",IF(VALUE(RIGHT('Personal MTs'!W109,4))&lt;1990,"Tahun cek lagi","OK"))))))))</f>
        <v>-</v>
      </c>
      <c r="X109" s="30" t="str">
        <f>IF('Personal MTs'!U109="","-",IF('Personal MTs'!U109=1,IF('Personal MTs'!X109="","Wajib Diisi",IF(VALUE(LEFT('Personal MTs'!X109,2))&gt;14,"Tidak valid","OK")),IF('Personal MTs'!U109=2,(IF('Personal MTs'!V109&lt;1,IF('Personal MTs'!X109="","OK","Harap dikosongkan"),IF('Personal MTs'!X109="","Wajib Diisi",IF(VALUE(LEFT('Personal MTs'!X109,2))&gt;14,"Tidak valid","OK")))))))</f>
        <v>-</v>
      </c>
      <c r="Y109" s="31" t="str">
        <f>IF('Personal MTs'!U109="","-",IF('Personal MTs'!U109=2,"OK",IF('Personal MTs'!U109=1,IF('Personal MTs'!Y109="","Wajib Diisi",IF('Personal MTs'!Y109="","-",IF(VALUE(LEFT('Personal MTs'!Y109,2))&gt;31,"Tanggal tidak valid",IF(VALUE(LEFT(RIGHT('Personal MTs'!Y109,7),2))&gt;12,"Bulan tidak valid",IF(VALUE(RIGHT('Personal MTs'!Y109,4))&gt;2016,"Tahun cek lagi",IF(VALUE(RIGHT('Personal MTs'!Y109,4))&lt;1960,"Tahun cek lagi","OK")))))))))</f>
        <v>-</v>
      </c>
      <c r="Z109" s="31" t="str">
        <f>IF('Personal MTs'!Z109="","-",IF(VALUE(LEFT('Personal MTs'!Z109,2))&gt;31,"Tanggal tidak valid",IF(VALUE(LEFT(RIGHT('Personal MTs'!Z109,7),2))&gt;12,"Bulan tidak valid",IF(VALUE(RIGHT('Personal MTs'!Z109,4))&gt;2016,"Tahun cek lagi",IF(VALUE(RIGHT('Personal MTs'!Z109,4))&lt;1960,"Tahun cek lagi","OK")))))</f>
        <v>-</v>
      </c>
      <c r="AA109" s="31" t="str">
        <f>IF('Personal MTs'!AA109="","-",IF(VALUE(LEFT('Personal MTs'!AA109,2))&gt;31,"Tanggal tidak valid",IF(VALUE(LEFT(RIGHT('Personal MTs'!AA109,7),2))&gt;12,"Bulan tidak valid",IF(VALUE(RIGHT('Personal MTs'!AA109,4))&gt;2016,"Tahun cek lagi",IF(VALUE(RIGHT('Personal MTs'!AA109,4))&lt;1960,"Tahun cek lagi","OK")))))</f>
        <v>-</v>
      </c>
      <c r="AB109" s="30" t="str">
        <f>IF('Personal MTs'!AB109="","-",IF('Personal MTs'!AB109&gt;6,"Tidak valid",IF('Personal MTs'!AB109&lt;1,"Tidak valid","OK")))</f>
        <v>-</v>
      </c>
      <c r="AC109" s="30" t="str">
        <f>IF('Personal MTs'!AC109="","-",IF('Personal MTs'!AC109&gt;4,"Tidak valid",IF('Personal MTs'!AC109&lt;1,"Tidak valid","OK")))</f>
        <v>-</v>
      </c>
      <c r="AD109" s="30" t="str">
        <f>IF('Personal MTs'!AD109="","-",IF('Personal MTs'!AD109&gt;20000000,"Cek lagi","OK"))</f>
        <v>-</v>
      </c>
      <c r="AE109" s="30" t="str">
        <f>IF('Personal MTs'!AE109="","-",IF('Personal MTs'!AE109&gt;2,"Tidak valid",IF('Personal MTs'!AE109&lt;1,"Tidak valid","OK")))</f>
        <v>-</v>
      </c>
      <c r="AF109" s="30" t="str">
        <f>IF('Personal MTs'!AE109="",IF('Personal MTs'!AF109="","-","Harap dikosongkan"),IF('Personal MTs'!AE109=1,IF('Personal MTs'!AF109="","OK","Harap dikosongkan"),IF('Personal MTs'!AF109="","Wajib Diisi",IF('Personal MTs'!AF109&gt;8,"Tidak valid",IF('Personal MTs'!AF109&lt;1,"Tidak valid","OK")))))</f>
        <v>-</v>
      </c>
      <c r="AG109" s="53" t="str">
        <f>IF('Personal MTs'!AE109=1,IF('Personal MTs'!AG109="","OK","Harap dikosongkan"),IF('Personal MTs'!AF109="",IF('Personal MTs'!AF109="","-","Harap dikosongkan"),IF('Personal MTs'!AF109="",IF('Personal MTs'!AG109="","OK","Harap dikosongkan"),IF('Personal MTs'!AF109&lt;&gt;"",IF('Personal MTs'!AG109="","Wajib Diisi",IF(LEN('Personal MTs'!AG109)&lt;&gt;8,"Tidak valid","OK"))))))</f>
        <v>-</v>
      </c>
      <c r="AH109" s="30" t="str">
        <f>IF('Personal MTs'!AH109="","-",IF('Personal MTs'!AH109&gt;2,"Tidak valid",IF('Personal MTs'!AH109&lt;1,"Tidak valid","OK")))</f>
        <v>-</v>
      </c>
      <c r="AI109" s="30" t="str">
        <f>IF('Personal MTs'!AI109="","-",IF('Personal MTs'!AI109&gt;5,"Tidak valid",IF('Personal MTs'!AI109&lt;1,"Tidak valid","OK")))</f>
        <v>-</v>
      </c>
      <c r="AJ109" s="30" t="str">
        <f>IF('Personal MTs'!AH109="",IF('Personal MTs'!AJ109="","-","Kolom AA Wajib Diisi"),IF('Personal MTs'!AH109=1,IF('Personal MTs'!AJ109="","Wajib Diisi",IF(VALUE('Personal MTs'!AJ109)&gt;0,IF(VALUE('Personal MTs'!AJ109)&lt;34,"OK","Tidak valid"))),IF('Personal MTs'!AH109&gt;1,IF('Personal MTs'!AJ109="","OK","Harap dikosongkan"))))</f>
        <v>-</v>
      </c>
      <c r="AK109" s="30" t="str">
        <f>IF('Personal MTs'!AH109&amp;'Personal MTs'!AJ109&amp;'Personal MTs'!AK109="","-",IF(VALUE('Personal MTs'!AH109&amp;'Personal MTs'!AJ109&amp;'Personal MTs'!AK109)=2,"OK",IF('Personal MTs'!AJ109="",IF(VALUE('Personal MTs'!AK109)&gt;0,"Harap dikosongkan","-"),IF('Personal MTs'!AJ109&lt;&gt;"",IF(VALUE('Personal MTs'!AK109)&gt;0,IF(VALUE('Personal MTs'!AK109)&gt;50,"Cek lagi","OK"),"Wajib Diisi")))))</f>
        <v>-</v>
      </c>
      <c r="AL109" s="30" t="str">
        <f>IF('Personal MTs'!AH109="",IF('Personal MTs'!AL109="","-","Kolom Z Wajib Diisi"),IF('Personal MTs'!AH109=2,IF('Personal MTs'!AL109="","Wajib Diisi",IF(VALUE('Personal MTs'!AL109)&gt;0,IF(VALUE('Personal MTs'!AL109)&lt;9,"OK","Tidak valid"))),IF('Personal MTs'!AH109=1,IF('Personal MTs'!AL109="","OK","Harap dikosongkan"))))</f>
        <v>-</v>
      </c>
      <c r="AM109" s="30" t="str">
        <f>IF('Personal MTs'!AM109="","-",IF('Personal MTs'!AM109&gt;8,"Tidak valid","OK"))</f>
        <v>-</v>
      </c>
      <c r="AN109" s="30" t="str">
        <f>IF('Personal MTs'!AM109="",IF('Personal MTs'!AN109="","-",IF('Personal MTs'!AN109&lt;&gt;"","Kolom AC Wajib Diisi","OK")),IF('Personal MTs'!AM109&lt;&gt;"",IF('Personal MTs'!AN109="","Wajib Diisi",IF(VALUE('Personal MTs'!AN109)&gt;24,"Cek lagi","OK"))))</f>
        <v>-</v>
      </c>
      <c r="AO109" s="30" t="str">
        <f>IF('Personal MTs'!AO109="","-",IF('Personal MTs'!AO109&gt;8,"Tidak valid","OK"))</f>
        <v>-</v>
      </c>
      <c r="AP109" s="53" t="str">
        <f>IF('Personal MTs'!AO109="",IF('Personal MTs'!AP109="","-","Harap dikosongkan"),IF('Personal MTs'!AO109&lt;&gt;"",IF('Personal MTs'!AP109="","Wajib Diisi",IF(LEN('Personal MTs'!AP109)&lt;&gt;8,"Tidak valid","OK"))))</f>
        <v>-</v>
      </c>
      <c r="AQ109" s="30" t="str">
        <f>IF('Personal MTs'!AO109="",IF('Personal MTs'!AQ109="","-","Kolom AG Wajib Diisi"),IF('Personal MTs'!AO109&lt;9,IF('Personal MTs'!AQ109="","Wajib Diisi",IF(VALUE('Personal MTs'!AQ109)&lt;34,IF(VALUE('Personal MTs'!AQ109)&gt;0,"OK","Tidak valid")))))</f>
        <v>-</v>
      </c>
      <c r="AR109" s="30" t="str">
        <f>IF('Personal MTs'!AO109="",IF('Personal MTs'!AR109="","-",IF('Personal MTs'!AR109&lt;&gt;"","Kolom AG Wajib Diisi","OK")),IF('Personal MTs'!AO109&lt;&gt;"",IF('Personal MTs'!AR109="","Wajib Diisi",IF(VALUE('Personal MTs'!AR109)&gt;50,"Cek lagi","OK"))))</f>
        <v>-</v>
      </c>
      <c r="AS109" s="30" t="str">
        <f>IF('Personal MTs'!AS109="","-",IF('Personal MTs'!AS109&gt;1,"Tidak valid",IF('Personal MTs'!AS109&lt;0,"Tidak valid","OK")))</f>
        <v>-</v>
      </c>
      <c r="AT109" s="30" t="str">
        <f>IF('Personal MTs'!AS109="",IF('Personal MTs'!AT109&lt;&gt;"","Harap dikosongkan","-"),IF('Personal MTs'!AS109=0,IF('Personal MTs'!AT109&lt;&gt;"","Harap dikosongkan","OK"),IF('Personal MTs'!AT109="","Wajib Diisi",IF('Personal MTs'!AT109&gt;3,"Tidak valid",IF('Personal MTs'!AT109&lt;1,"Tidak valid","OK")))))</f>
        <v>-</v>
      </c>
      <c r="AU109" s="30" t="str">
        <f>IF('Personal MTs'!AS109="",IF('Personal MTs'!AU109&lt;&gt;"","Harap dikosongkan","-"),IF('Personal MTs'!AT109&lt;&gt;1,IF('Personal MTs'!AU109="","OK","Harap dikosongkan"),IF('Personal MTs'!AU109="","Wajib Diisi",IF('Personal MTs'!AU109&gt;2016,"Cek lagi",IF('Personal MTs'!AU109&lt;2005,"Cek lagi","OK")))))</f>
        <v>-</v>
      </c>
      <c r="AV109" s="30" t="str">
        <f>IF('Personal MTs'!AS109="",IF('Personal MTs'!AV109&lt;&gt;"","Harap dikosongkan","-"),IF('Personal MTs'!AT109&lt;&gt;1,IF('Personal MTs'!AV109="","OK","Harap dikosongkan"),IF('Personal MTs'!AV109="","Wajib Diisi",IF(VALUE('Personal MTs'!AV109)&gt;33,"Tidak valid",IF(VALUE('Personal MTs'!AV109)&lt;1,"Tidak valid","OK")))))</f>
        <v>-</v>
      </c>
      <c r="AW109" s="30" t="str">
        <f>IF('Personal MTs'!AS109="",IF('Personal MTs'!AW109="","-","Harap dikosongkan"),IF('Personal MTs'!AS109=0,IF('Personal MTs'!AW109="","OK","Harap dikosongkan"),IF('Personal MTs'!AT109="",IF('Personal MTs'!AW109="","-","Harap dikosongkan"),IF('Personal MTs'!AT109&lt;&gt;1,IF('Personal MTs'!AW109="","OK","Harap dikosongkan"),IF('Personal MTs'!AW109="","OK",IF(LEN('Personal MTs'!AW109)&lt;12,"Tidak valid",IF(LEN('Personal MTs'!AW109)&gt;14,"Tidak valid","OK")))))))</f>
        <v>-</v>
      </c>
      <c r="AX109" s="31" t="str">
        <f>IF('Personal MTs'!AS109="",IF('Personal MTs'!AX109="","-","Harap dikosongkan"),IF('Personal MTs'!AS109=0,IF('Personal MTs'!AX109="","OK","Harap dikosongkan"),IF('Personal MTs'!AT109="",IF('Personal MTs'!AX109="","-","Harap dikosongkan"),IF('Personal MTs'!AT109&lt;&gt;1,IF('Personal MTs'!AX109="","OK","Harap dikosongkan"),IF('Personal MTs'!AW109="",IF('Personal MTs'!AX109="","OK","Harap dikosongkan"),IF('Personal MTs'!AX109="","Wajib diisi",IF(LEN('Personal MTs'!AX109)&lt;5,"Cek lagi","OK")))))))</f>
        <v>-</v>
      </c>
      <c r="AY109" s="31" t="str">
        <f>IF('Personal MTs'!AS109="",IF('Personal MTs'!AY109="","-","Harap dikosongkan"),IF('Personal MTs'!AS109=0,IF('Personal MTs'!AY109="","OK","Harap dikosongkan"),IF('Personal MTs'!AT109="",IF('Personal MTs'!AY109="","-","Harap dikosongkan"),IF('Personal MTs'!AT109&lt;&gt;1,IF('Personal MTs'!AY109="","OK","Harap dikosongkan"),IF('Personal MTs'!AW109="",IF('Personal MTs'!AY109="","OK","Harap dikosongkan"),IF('Personal MTs'!AY109="","Wajib diisi",IF(VALUE(LEFT('Personal MTs'!AY109,2))&gt;31,"Tanggal tidak valid",IF(VALUE(LEFT(RIGHT('Personal MTs'!AY109,7),2))&gt;12,"Bulan tidak valid",IF(VALUE(RIGHT('Personal MTs'!AY109,4))&gt;2016,"Tahun cek lagi",IF(VALUE(RIGHT('Personal MTs'!AY109,4))&lt;2005,"Tahun cek lagi","OK"))))))))))</f>
        <v>-</v>
      </c>
      <c r="AZ109" s="30" t="str">
        <f>IF('Personal MTs'!AS109="",IF('Personal MTs'!AZ109="","-","Harap dikosongkan"),IF('Personal MTs'!AS109=0,IF('Personal MTs'!AZ109="","OK","Harap dikosongkan"),IF('Personal MTs'!AT109="",IF('Personal MTs'!AZ109="","-","Harap dikosongkan"),IF('Personal MTs'!AT109&lt;&gt;1,IF('Personal MTs'!AZ109="","OK","Harap dikosongkan"),IF('Personal MTs'!AW109="",IF('Personal MTs'!AZ109="","OK","Harap dikosongkan"),IF('Personal MTs'!AW109&lt;&gt;"",IF('Personal MTs'!AZ109="","Wajib diisi",IF('Personal MTs'!AZ109&gt;1,"Tidak valid","OK"))))))))</f>
        <v>-</v>
      </c>
      <c r="BA109" s="30" t="str">
        <f>IF('Personal MTs'!AS109="",IF('Personal MTs'!BA109="","-","Harap dikosongkan"),IF('Personal MTs'!AS109=0,IF('Personal MTs'!BA109="","OK","Harap dikosongkan"),IF('Personal MTs'!AT109="",IF('Personal MTs'!BA109="","-","Harap dikosongkan"),IF('Personal MTs'!AT109&lt;&gt;1,IF('Personal MTs'!BA109="","OK","Harap dikosongkan"),IF('Personal MTs'!AZ109=0,IF('Personal MTs'!BA109="","OK","Harap dikosongkan"),IF('Personal MTs'!AZ109=1,IF('Personal MTs'!BA109="","Wajib diisi",IF('Personal MTs'!AZ109="",IF('Personal MTs'!BA109="","-","Harap dikosongkan"),IF('Personal MTs'!AZ109=0,IF('Personal MTs'!BA109="","OK","Harap dikosongkan"),IF('Personal MTs'!BA109="","Wajib diisi",IF('Personal MTs'!BA109&gt;2016,"Tidak valid",IF('Personal MTs'!BA109&lt;2005,"Tidak valid",IF('Personal MTs'!BA109&gt;'Personal MTs'!BA109,"Cek lagi","OK")))))))))))))</f>
        <v>-</v>
      </c>
      <c r="BB109" s="30" t="str">
        <f>IF('Personal MTs'!AS109="",IF('Personal MTs'!BB109="","-","Harap dikosongkan"),IF('Personal MTs'!AS109=0,IF('Personal MTs'!BB109="","OK","Harap dikosongkan"),IF('Personal MTs'!AT109="",IF('Personal MTs'!BB109="","-","Harap dikosongkan"),IF('Personal MTs'!AT109&lt;&gt;1,IF('Personal MTs'!BB109="","OK","Harap dikosongkan"),IF('Personal MTs'!AZ109=0,IF('Personal MTs'!BB109="","OK","Harap dikosongkan"),IF('Personal MTs'!AZ109=1,IF('Personal MTs'!BB109="","Wajib diisi",IF('Personal MTs'!AZ109="",IF('Personal MTs'!BB109="","-","Harap dikosongkan"),IF('Personal MTs'!AZ109=0,IF('Personal MTs'!BB109="","OK","Harap dikosongkan"),IF('Personal MTs'!BB109="","Wajib diisi",IF('Personal MTs'!BB109&gt;20000000,"Cek lagi",IF('Personal MTs'!BB109&lt;100000,"Cek lagi","OK"))))))))))))</f>
        <v>-</v>
      </c>
      <c r="BC109" s="30" t="str">
        <f>IF('Personal MTs'!BC109="","-",IF('Personal MTs'!BC109&gt;1,"Tidak valid","OK"))</f>
        <v>-</v>
      </c>
      <c r="BD109" s="30" t="str">
        <f>IF('Personal MTs'!BC109="",IF('Personal MTs'!BD109="","-","Harap dikosongkan"),IF('Personal MTs'!BC109=0,IF('Personal MTs'!BD109="","OK","Harap dikosongkan"),IF('Personal MTs'!BD109="","Wajib Diisi",IF('Personal MTs'!BD109&gt;2016,"Tidak valid",IF('Personal MTs'!BD109&lt;2005,"Tidak valid","OK")))))</f>
        <v>-</v>
      </c>
      <c r="BE109" s="30" t="str">
        <f>IF('Personal MTs'!BC109="",IF('Personal MTs'!BE109="","-","Harap dikosongkan"),IF('Personal MTs'!BC109=0,IF('Personal MTs'!BE109="","OK","Harap dikosongkan"),IF('Personal MTs'!BE109="","Wajib Diisi",IF('Personal MTs'!BE109&gt;2000000,"Cek lagi",IF('Personal MTs'!BE109&lt;50000,"Cek lagi","OK")))))</f>
        <v>-</v>
      </c>
      <c r="BF109" s="30" t="str">
        <f>IF('Personal MTs'!BF109="","-",IF('Personal MTs'!BF109&gt;1,"Tidak valid","OK"))</f>
        <v>-</v>
      </c>
      <c r="BG109" s="30" t="str">
        <f>IF('Personal MTs'!BF109="",IF('Personal MTs'!BG109&lt;&gt;"","Harap dikosongkan","-"),IF('Personal MTs'!BF109=0,IF('Personal MTs'!BG109&lt;&gt;"","Harap dikosongkan","OK"),IF('Personal MTs'!BG109="","Wajib Diisi",IF('Personal MTs'!BG109&gt;4,"Tidak valid",IF('Personal MTs'!BG109&lt;1,"Tidak valid","OK")))))</f>
        <v>-</v>
      </c>
      <c r="BH109" s="30" t="str">
        <f>IF('Personal MTs'!BF109="",IF('Personal MTs'!BH109&lt;&gt;"","Harap dikosongkan","-"),IF('Personal MTs'!BF109=0,IF('Personal MTs'!BH109&lt;&gt;"","Harap dikosongkan","OK"),IF('Personal MTs'!BH109="","Wajib Diisi",IF('Personal MTs'!BH109&gt;4,"Tidak valid",IF('Personal MTs'!BH109&lt;1,"Tidak valid","OK")))))</f>
        <v>-</v>
      </c>
      <c r="BI109" s="30" t="str">
        <f>IF('Personal MTs'!BF109="",IF('Personal MTs'!BI109&lt;&gt;"","Harap dikosongkan","-"),IF('Personal MTs'!BF109=0,IF('Personal MTs'!BI109&lt;&gt;"","Harap dikosongkan","OK"),IF('Personal MTs'!BI109="","Wajib Diisi",IF('Personal MTs'!BI109&gt;2015,"Tidak valid",IF('Personal MTs'!BI109&lt;1980,"Tidak valid","OK")))))</f>
        <v>-</v>
      </c>
      <c r="BJ109" s="30" t="str">
        <f>IF('Personal MTs'!BJ109="","-",IF('Personal MTs'!BJ109&gt;1,"Tidak valid","OK"))</f>
        <v>-</v>
      </c>
      <c r="BK109" s="30" t="str">
        <f>IF('Personal MTs'!BJ109="",IF('Personal MTs'!BK109&lt;&gt;"","Kolom BJ harus diisi","-"),IF('Personal MTs'!BJ109=0,IF('Personal MTs'!BK109&lt;&gt;"","Harap dikosongkan","OK"),IF('Personal MTs'!BK109="","Wajib Diisi",IF('Personal MTs'!BK109&gt;2016,"Tidak valid",IF('Personal MTs'!BK109&lt;1980,"Tidak valid","OK")))))</f>
        <v>-</v>
      </c>
      <c r="BL109" s="30" t="str">
        <f>IF('Personal MTs'!BL109="","-",IF('Personal MTs'!BL109&gt;1,"Tidak valid","OK"))</f>
        <v>-</v>
      </c>
      <c r="BM109" s="30" t="str">
        <f>IF('Personal MTs'!BL109="",IF('Personal MTs'!BM109&lt;&gt;"","Kolom BL harus diisi","-"),IF('Personal MTs'!BL109=0,IF('Personal MTs'!BM109&lt;&gt;"","Harap dikosongkan","OK"),IF('Personal MTs'!BM109="","Wajib Diisi",IF('Personal MTs'!BM109&gt;2016,"Tidak valid",IF('Personal MTs'!BM109&lt;1980,"Tidak valid","OK")))))</f>
        <v>-</v>
      </c>
      <c r="BN109" s="30" t="str">
        <f>IF('Personal MTs'!BN109="","-",IF('Personal MTs'!BN109&gt;1,"Tidak valid","OK"))</f>
        <v>-</v>
      </c>
      <c r="BO109" s="30" t="str">
        <f>IF('Personal MTs'!BN109="",IF('Personal MTs'!BO109&lt;&gt;"","Kolom BN harus diisi","-"),IF('Personal MTs'!BN109=0,IF('Personal MTs'!BO109&lt;&gt;"","Harap dikosongkan","OK"),IF('Personal MTs'!BO109="","Wajib Diisi",IF('Personal MTs'!BO109&gt;2016,"Tidak valid",IF('Personal MTs'!BO109&lt;1980,"Tidak valid","OK")))))</f>
        <v>-</v>
      </c>
      <c r="BP109" s="30" t="str">
        <f>IF('Personal MTs'!BP109="","-",IF('Personal MTs'!BP109&gt;1,"Tidak valid","OK"))</f>
        <v>-</v>
      </c>
      <c r="BQ109" s="30" t="str">
        <f>IF('Personal MTs'!BP109="",IF('Personal MTs'!BQ109&lt;&gt;"","Kolom BP harus diisi","-"),IF('Personal MTs'!BP109=0,IF('Personal MTs'!BQ109&lt;&gt;"","Harap dikosongkan","OK"),IF('Personal MTs'!BQ109="","Wajib Diisi",IF('Personal MTs'!BQ109&gt;2016,"Tidak valid",IF('Personal MTs'!BQ109&lt;1980,"Tidak valid","OK")))))</f>
        <v>-</v>
      </c>
      <c r="BR109" s="30" t="str">
        <f>IF('Personal MTs'!BR109="","-",IF('Personal MTs'!BR109&gt;1,"Tidak valid","OK"))</f>
        <v>-</v>
      </c>
      <c r="BS109" s="30" t="str">
        <f>IF('Personal MTs'!BR109="",IF('Personal MTs'!BS109&lt;&gt;"","Kolom BR harus diisi","-"),IF('Personal MTs'!BR109=0,IF('Personal MTs'!BS109&lt;&gt;"","Harap dikosongkan","OK"),IF('Personal MTs'!BS109="","Wajib Diisi",IF('Personal MTs'!BS109&gt;2016,"Tidak valid",IF('Personal MTs'!BS109&lt;1980,"Tidak valid","OK")))))</f>
        <v>-</v>
      </c>
      <c r="BT109" s="30" t="str">
        <f>IF('Personal MTs'!BT109="","-",IF(LEN('Personal MTs'!BT109)&lt;5,"Cek lagi","OK"))</f>
        <v>-</v>
      </c>
      <c r="BU109" s="30" t="str">
        <f>IF('Personal MTs'!BU109="","-",IF(LEN('Personal MTs'!BU109)&lt;4,"Cek lagi","OK"))</f>
        <v>-</v>
      </c>
      <c r="BV109" s="30" t="str">
        <f>IF('Personal MTs'!BV109="","-",IF(LEN('Personal MTs'!BV109)&lt;4,"Cek lagi","OK"))</f>
        <v>-</v>
      </c>
      <c r="BW109" s="30" t="str">
        <f>IF('Personal MTs'!BW109="","-",IF(LEN('Personal MTs'!BW109)&lt;4,"Cek lagi","OK"))</f>
        <v>-</v>
      </c>
      <c r="BX109" s="30" t="str">
        <f>IF('Personal MTs'!BX109="","-",IF(LEN('Personal MTs'!BX109)&lt;4,"Cek lagi","OK"))</f>
        <v>-</v>
      </c>
      <c r="BY109" s="30" t="str">
        <f>IF('Personal MTs'!BY109="","-",IF(LEN('Personal MTs'!BY109)&lt;&gt;5,"Tidak valid","OK"))</f>
        <v>-</v>
      </c>
      <c r="BZ109" s="30" t="str">
        <f>IF('Personal MTs'!BZ109="","-",IF('Personal MTs'!BZ109&gt;5,"Tidak valid",IF('Personal MTs'!BZ109&lt;1,"Tidak valid","OK")))</f>
        <v>-</v>
      </c>
      <c r="CA109" s="30" t="str">
        <f>IF('Personal MTs'!CA109="","-",IF('Personal MTs'!CA109&gt;8,"Tidak valid",IF('Personal MTs'!CA109&lt;1,"Tidak valid","OK")))</f>
        <v>-</v>
      </c>
      <c r="CB109" s="30" t="str">
        <f>IF('Personal MTs'!CB109="","-",IF(LEN('Personal MTs'!CB109)&lt;9,"Cek lagi",IF(LEN('Personal MTs'!CB109)&gt;14,"Cek lagi","OK")))</f>
        <v>-</v>
      </c>
      <c r="CC109" s="103" t="str">
        <f>IF('Personal MTs'!CC109="","-",IF('Personal MTs'!CC109&gt;6,"Tidak valid",IF('Personal MTs'!CC109&lt;1,"Tidak valid","OK")))</f>
        <v>-</v>
      </c>
      <c r="CD109" s="103" t="str">
        <f>IF('Personal MTs'!CD109="","-",IF('Personal MTs'!CD109&gt;6,"Tidak valid",IF('Personal MTs'!CD109&lt;1,"Tidak valid","OK")))</f>
        <v>-</v>
      </c>
      <c r="CE109" s="103" t="str">
        <f>IF('Personal MTs'!S109="","-",IF('Personal MTs'!S109&lt;6,IF('Personal MTs'!CE109="","OK","Cek lagi Kolom S"),IF(AND('Personal MTs'!S109&lt;6,'Personal MTs'!CE109&lt;&gt;""),"Harap Dikosongkan",IF(AND('Personal MTs'!S109&lt;6,'Personal MTs'!CE109=""),"-",IF(AND('Personal MTs'!S109&gt;5,'Personal MTs'!CE109=""),"Wajib Diisi",IF(OR(AND('Personal MTs'!S109&gt;5,'Personal MTs'!CE109&lt;"01"),AND('Personal MTs'!S109&gt;5,'Personal MTs'!CE109&gt;"18")),"Tidak Valid","OK"))))))</f>
        <v>-</v>
      </c>
      <c r="CF109" s="103" t="str">
        <f>IF('Personal MTs'!S109="","-",IF('Personal MTs'!S109&lt;6,IF('Personal MTs'!CF109="","OK","Cek lagi Kolom S"),IF(AND('Personal MTs'!S109&lt;6,'Personal MTs'!CF109&lt;&gt;""),"Harap Dikosongkan",IF(AND('Personal MTs'!S109&lt;6,'Personal MTs'!CF109=""),"-",IF(AND('Personal MTs'!S109&gt;5,'Personal MTs'!CF109=""),"Wajib Diisi","OK")))))</f>
        <v>-</v>
      </c>
      <c r="CG109" s="103" t="str">
        <f>IF('Personal MTs'!S109="","-",IF('Personal MTs'!S109&lt;6,IF('Personal MTs'!CG109="","OK","Cek lagi Kolom S"),IF(AND('Personal MTs'!S109&lt;6,'Personal MTs'!CG109&lt;&gt;""),"Harap Dikosongkan",IF(AND('Personal MTs'!S109&lt;6,'Personal MTs'!CG109=""),"-",IF(AND('Personal MTs'!S109&gt;5,'Personal MTs'!CG109=""),"Wajib Diisi",IF(OR(AND('Personal MTs'!S109&gt;5,'Personal MTs'!CG109&lt;1980),AND('Personal MTs'!S109&gt;5,'Personal MTs'!CG109&gt;2016)),"Cek lagi","OK"))))))</f>
        <v>-</v>
      </c>
      <c r="CH109" s="103" t="str">
        <f>IF('Personal MTs'!S109="","-",IF('Personal MTs'!S109&lt;8,IF('Personal MTs'!CH109="","OK","Cek lagi Kolom S"),IF(AND('Personal MTs'!S109&lt;8,'Personal MTs'!CH109&lt;&gt;""),"Harap Dikosongkan",IF(AND('Personal MTs'!S109&lt;8,'Personal MTs'!CH109=""),"-",IF(AND('Personal MTs'!S109&gt;7,'Personal MTs'!CH109=""),"Wajib Diisi",IF(OR(AND('Personal MTs'!S109&gt;7,'Personal MTs'!CH109&lt;"01"),AND('Personal MTs'!S109&gt;7,'Personal MTs'!CH109&gt;"18")),"Tidak Valid","OK"))))))</f>
        <v>-</v>
      </c>
      <c r="CI109" s="103" t="str">
        <f>IF('Personal MTs'!S109="","-",IF('Personal MTs'!S109&lt;8,IF('Personal MTs'!CI109="","OK","Cek lagi Kolom S"),IF(AND('Personal MTs'!S109&lt;8,'Personal MTs'!CI109&lt;&gt;""),"Harap Dikosongkan",IF(AND('Personal MTs'!S109&lt;8,'Personal MTs'!CI109=""),"-",IF(AND('Personal MTs'!S109&gt;7,'Personal MTs'!CI109=""),"Wajib Diisi","OK")))))</f>
        <v>-</v>
      </c>
      <c r="CJ109" s="103" t="str">
        <f>IF('Personal MTs'!S109="","-",IF('Personal MTs'!S109&lt;8,IF('Personal MTs'!CJ109="","OK","Cek lagi Kolom S"),IF(AND('Personal MTs'!S109&lt;8,'Personal MTs'!CJ109&lt;&gt;""),"Harap Dikosongkan",IF(AND('Personal MTs'!S109&lt;8,'Personal MTs'!CJ109=""),"-",IF(AND('Personal MTs'!S109&gt;7,'Personal MTs'!CJ109=""),"Wajib Diisi",IF(OR(AND('Personal MTs'!S109&gt;7,'Personal MTs'!CJ109&lt;1980),AND('Personal MTs'!S109&gt;7,'Personal MTs'!CJ109&gt;2016)),"Cek lagi","OK"))))))</f>
        <v>-</v>
      </c>
      <c r="CK109" s="103" t="str">
        <f>IF('Personal MTs'!S109="","-",IF('Personal MTs'!S109&lt;9,IF('Personal MTs'!CK109="","OK","Cek lagi Kolom S"),IF(AND('Personal MTs'!S109&lt;9,'Personal MTs'!CK109&lt;&gt;""),"Harap Dikosongkan",IF(AND('Personal MTs'!S109&lt;9,'Personal MTs'!CK109=""),"-",IF(AND('Personal MTs'!S109&gt;8,'Personal MTs'!CK109=""),"Wajib Diisi",IF(OR(AND('Personal MTs'!S109&gt;8,'Personal MTs'!CK109&lt;"01"),AND('Personal MTs'!S109&gt;8,'Personal MTs'!CK109&gt;"18")),"Tidak Valid","OK"))))))</f>
        <v>-</v>
      </c>
      <c r="CL109" s="103" t="str">
        <f>IF('Personal MTs'!S109="","-",IF('Personal MTs'!S109&lt;9,IF('Personal MTs'!CL109="","OK","Cek lagi Kolom S"),IF(AND('Personal MTs'!S109&lt;9,'Personal MTs'!CL109&lt;&gt;""),"Harap Dikosongkan",IF(AND('Personal MTs'!S109&lt;9,'Personal MTs'!CL109=""),"-",IF(AND('Personal MTs'!S109&gt;8,'Personal MTs'!CL109=""),"Wajib Diisi","OK")))))</f>
        <v>-</v>
      </c>
      <c r="CM109" s="103" t="str">
        <f>IF('Personal MTs'!S109="","-",IF('Personal MTs'!S109&lt;9,IF('Personal MTs'!CM109="","OK","Cek lagi Kolom S"),IF(AND('Personal MTs'!S109&lt;9,'Personal MTs'!CM109&lt;&gt;""),"Harap Dikosongkan",IF(AND('Personal MTs'!S109&lt;9,'Personal MTs'!CM109=""),"-",IF(AND('Personal MTs'!S109&gt;8,'Personal MTs'!CM109=""),"Wajib Diisi",IF(OR(AND('Personal MTs'!S109&gt;8,'Personal MTs'!CM109&lt;1980),AND('Personal MTs'!S109&gt;8,'Personal MTs'!CM109&gt;2016)),"Cek lagi","OK"))))))</f>
        <v>-</v>
      </c>
      <c r="CN109" s="103" t="str">
        <f>IF(AND('Personal MTs'!AH109=1,'Personal MTs'!U109=2,'Personal MTs'!AC109=1),IF(AND('Personal MTs'!AH109=1,'Personal MTs'!U109=2,'Personal MTs'!AC109=1,'Personal MTs'!CN109=""),"Wajib Diisi",IF(AND('Personal MTs'!AH109=1,'Personal MTs'!U109=2,'Personal MTs'!AC109=1,'Personal MTs'!CN109&lt;&gt;""),"OK","-")),IF('Personal MTs'!CN109&lt;&gt;"","Harap Dikosongkan","-"))</f>
        <v>-</v>
      </c>
      <c r="CO109" s="103" t="str">
        <f>IF(AND('Personal MTs'!AH109=1,'Personal MTs'!U109=2,'Personal MTs'!AC109=1),IF('Personal MTs'!CO109="","Wajib Diisi",IF(VALUE(RIGHT('Personal MTs'!CO109,4))&gt;2016,"Tahun cek lagi",IF(VALUE(RIGHT('Personal MTs'!CO109,4))&lt;1961,"Tahun cek lagi","OK"))),IF('Personal MTs'!CO109&lt;&gt;"","Harap dikosongkan","-"))</f>
        <v>-</v>
      </c>
      <c r="CP109" s="103" t="str">
        <f>IF(AND('Personal MTs'!AH109=1,'Personal MTs'!U109=2,'Personal MTs'!AC109=1,'Personal MTs'!V109=1),IF(AND('Personal MTs'!AH109=1,'Personal MTs'!U109=2,'Personal MTs'!AC109=1,'Personal MTs'!CP109="",,'Personal MTs'!V109=1),"Wajib Diisi",IF(AND('Personal MTs'!AH109=1,'Personal MTs'!U109=2,'Personal MTs'!AC109=1,'Personal MTs'!CP109&lt;&gt;"",'Personal MTs'!V109=1),"OK","-")),IF('Personal MTs'!CP109&lt;&gt;"","Harap Dikosongkan","-"))</f>
        <v>-</v>
      </c>
      <c r="CQ109" s="103" t="str">
        <f>IF(AND('Personal MTs'!AH109=1,'Personal MTs'!U109=2,'Personal MTs'!AC109=1,'Personal MTs'!V109=1),IF('Personal MTs'!CQ109="","Wajib Diisi",IF(VALUE(RIGHT('Personal MTs'!CQ109,4))&gt;2016,"Tahun cek lagi",IF(VALUE(RIGHT('Personal MTs'!CQ109,4))&lt;2006,"Tahun cek lagi","OK"))),IF('Personal MTs'!CQ109&lt;&gt;"","Harap dikosongkan","-"))</f>
        <v>-</v>
      </c>
      <c r="CR109" s="103" t="str">
        <f>IF(AND('Personal MTs'!AS109="",'Personal MTs'!CR109=""),"-",IF(AND('Personal MTs'!AS109=0,'Personal MTs'!CR109=""),"OK",IF(AND('Personal MTs'!AS109=1,'Personal MTs'!CR109=""),"Wajib Diisi",IF('Personal MTs'!AS109="",IF('Personal MTs'!CR109&lt;&gt;"","Harap dikosongkan","-"),IF('Personal MTs'!AS109&gt;1,IF('Personal MTs'!CR109="","-","Harap dikosongkan"),IF('Personal MTs'!CR109="","-",IF(LEN('Personal MTs'!CR109)&gt;54,"Tidak valid",IF(LEN('Personal MTs'!CR109)&lt;2,"Tidak valid",IF(VALUE('Personal MTs'!CR109)&lt;0,"Cek lagi","OK")))))))))</f>
        <v>-</v>
      </c>
      <c r="CS109" s="103" t="str">
        <f>IF(AND('Personal MTs'!AS109="",'Personal MTs'!CS109=""),"-",IF(AND('Personal MTs'!AS109=0,'Personal MTs'!CS109=""),"OK",IF(AND('Personal MTs'!AS109=1,'Personal MTs'!CS109=""),"Wajib Diisi",IF(OR('Personal MTs'!AS109="",'Personal MTs'!AS109=0),IF('Personal MTs'!CS109&lt;&gt;"","Harap dikosongkan","-"),IF('Personal MTs'!AS109&gt;1,IF('Personal MTs'!CS109="","-","Harap dikosongkan"),IF('Personal MTs'!CS109="","-",IF(('Personal MTs'!CS109)&gt;6,"Tidak Valid",IF(('Personal MTs'!CS109)&lt;1,"Tidak Valid",IF(VALUE('Personal MTs'!CS109)&lt;0,"Cek lagi","OK")))))))))</f>
        <v>-</v>
      </c>
      <c r="CT109" s="103" t="str">
        <f>IF(AND('Personal MTs'!AS109="",'Personal MTs'!CT109=""),"-",IF(AND('Personal MTs'!AS109=0,'Personal MTs'!CT109=""),"OK",IF(AND('Personal MTs'!AT109=1,'Personal MTs'!CT109=""),"Wajib Diisi",IF(AND('Personal MTs'!AT109&gt;1,'Personal MTs'!CT109=""),"OK",IF(AND('Personal MTs'!AT109&lt;&gt;1,'Personal MTs'!CT109&lt;&gt;""),"Harap Dikosongkan",IF(AND('Personal MTs'!AT109=1,'Personal MTs'!CT109&lt;&gt;""),IF(VALUE(RIGHT('Personal MTs'!CT109,4))&gt;2016,"Tahun cek lagi",IF(VALUE(RIGHT('Personal MTs'!CT109,4))&lt;2006,"Tahun cek lagi","OK")),"-"))))))</f>
        <v>-</v>
      </c>
      <c r="CU109" s="103" t="str">
        <f>IF(AND('Personal MTs'!AS109="",'Personal MTs'!CU109=""),"-",IF(AND('Personal MTs'!AS109=0,'Personal MTs'!CU109=""),"OK",IF(AND('Personal MTs'!AT109=1,'Personal MTs'!CU109=""),"Wajib Diisi",IF(AND('Personal MTs'!AT109&gt;1,'Personal MTs'!CT109=""),"OK",IF(AND('Personal MTs'!AT109&lt;&gt;1,'Personal MTs'!CU109&lt;&gt;""),"Harap Dikosongkan",IF(AND('Personal MTs'!AT109=1,'Personal MTs'!CU109&lt;&gt;""),IF(LEN('Personal MTs'!CU109)&gt;54,"Tidak Valid",IF(LEN('Personal MTs'!CU109)&lt;2,"Tidak Valid","OK")),"-"))))))</f>
        <v>-</v>
      </c>
      <c r="CV109" s="103" t="str">
        <f>IF(AND('Personal MTs'!AS109="",'Personal MTs'!CV109=""),"-",IF(AND('Personal MTs'!AS109=0,'Personal MTs'!CV109=""),"OK",IF(AND('Personal MTs'!AT109=1,'Personal MTs'!CV109=""),"Wajib Diisi",IF(AND('Personal MTs'!AT109&gt;1,'Personal MTs'!CV109=""),"OK",IF(AND('Personal MTs'!AT109&lt;&gt;1,'Personal MTs'!CV109&lt;&gt;""),"Harap Dikosongkan",IF(AND('Personal MTs'!AT109=1,'Personal MTs'!CV109&lt;&gt;""),IF(VALUE(RIGHT('Personal MTs'!CV109,4))&gt;2016,"Tahun cek lagi",IF(VALUE(RIGHT('Personal MTs'!CV109,4))&lt;2006,"Tahun cek lagi","OK")),"-"))))))</f>
        <v>-</v>
      </c>
      <c r="CW109" s="103" t="str">
        <f>IF(AND('Personal MTs'!AS109="",'Personal MTs'!CW109=""),"-",IF(AND('Personal MTs'!AS109=0,'Personal MTs'!CW109=""),"OK",IF(AND('Personal MTs'!AS109=1,'Personal MTs'!CW109=""),"Wajib Diisi",IF(AND('Personal MTs'!AS109&lt;&gt;1,'Personal MTs'!CW109&lt;&gt;""),"Harap Dikosongkan",IF(AND('Personal MTs'!AS109=1,'Personal MTs'!CW109&lt;&gt;""),IF(LEN('Personal MTs'!CW109)&gt;3,"Tidak Valid",IF(LEN('Personal MTs'!CW109)&lt;3,"Tidak Valid","OK")),"-")))))</f>
        <v>-</v>
      </c>
      <c r="CX109" s="103" t="str">
        <f>IF(AND('Personal MTs'!AS109="",'Personal MTs'!CX109=""),"-",IF(AND('Personal MTs'!AS109=0,'Personal MTs'!CX109=""),"OK",IF(AND('Personal MTs'!AS109=1,'Personal MTs'!CX109=""),"Wajib Diisi",IF(AND('Personal MTs'!AS109&lt;&gt;1,'Personal MTs'!CX109&lt;&gt;""),"Harap Dikosongkan",IF(AND('Personal MTs'!AS109=1,'Personal MTs'!CX109&lt;&gt;""),"OK","-")))))</f>
        <v>-</v>
      </c>
    </row>
    <row r="110" spans="1:102" s="23" customFormat="1" ht="15" customHeight="1">
      <c r="A110" s="30" t="str">
        <f>IF('Personal MTs'!A110="","-",IF(LEN('Personal MTs'!A110)&lt;&gt;12,"Tidak valid","OK"))</f>
        <v>-</v>
      </c>
      <c r="B110" s="30" t="str">
        <f>IF('Personal MTs'!B110="","-",IF(LEN('Personal MTs'!B110)&lt;&gt;8,"Tidak valid","OK"))</f>
        <v>-</v>
      </c>
      <c r="C110" s="31" t="str">
        <f>IF('Personal MTs'!C110="","-",IF(LEN('Personal MTs'!C110)&lt;5,"Cek lagi","OK"))</f>
        <v>-</v>
      </c>
      <c r="D110" s="30" t="str">
        <f>IF('Personal MTs'!D110="","-",IF('Personal MTs'!D110="MTsN","OK",IF('Personal MTs'!D110="MTsS","OK","Tidak valid")))</f>
        <v>-</v>
      </c>
      <c r="E110" s="30" t="str">
        <f>IF('Personal MTs'!E110="","-",IF(LEN('Personal MTs'!E110)&lt;5,"Cek lagi","OK"))</f>
        <v>-</v>
      </c>
      <c r="F110" s="30" t="str">
        <f>IF('Personal MTs'!F110="","-",IF(LEN('Personal MTs'!F110)&lt;4,"Cek lagi","OK"))</f>
        <v>-</v>
      </c>
      <c r="G110" s="30" t="str">
        <f>IF('Personal MTs'!G110="","-",IF(LEN('Personal MTs'!G110)&lt;4,"Cek lagi","OK"))</f>
        <v>-</v>
      </c>
      <c r="H110" s="30" t="str">
        <f>IF('Personal MTs'!H110="","-",IF(LEN('Personal MTs'!H110)&lt;4,"Cek lagi","OK"))</f>
        <v>-</v>
      </c>
      <c r="I110" s="30" t="str">
        <f>IF('Personal MTs'!I110="","-",IF(LEN('Personal MTs'!I110)&lt;4,"Cek lagi","OK"))</f>
        <v>-</v>
      </c>
      <c r="J110" s="30" t="str">
        <f>IF('Personal MTs'!J110="","-",IF(LEN('Personal MTs'!J110)&lt;&gt;5,"Tidak valid","OK"))</f>
        <v>-</v>
      </c>
      <c r="K110" s="30" t="str">
        <f>IF('Personal MTs'!K110="","-",IF(LEN('Personal MTs'!K110)&lt;&gt;18,"Tidak valid",IF(VALUE('Personal MTs'!K110)&lt;0,"Cek lagi","OK")))</f>
        <v>-</v>
      </c>
      <c r="L110" s="30" t="str">
        <f>IF('Personal MTs'!L110="","-",IF(LEN('Personal MTs'!L110)&lt;&gt;16,"Tidak valid","OK"))</f>
        <v>-</v>
      </c>
      <c r="M110" s="30" t="str">
        <f>IF('Personal MTs'!M110="","-",IF(LEN('Personal MTs'!M110)&lt;4,"Cek lagi","OK"))</f>
        <v>-</v>
      </c>
      <c r="N110" s="30" t="str">
        <f>IF('Personal MTs'!N110="","-",IF(LEN('Personal MTs'!N110)&lt;16,"Tidak valid","OK"))</f>
        <v>-</v>
      </c>
      <c r="O110" s="30" t="str">
        <f>IF('Personal MTs'!O110="","-",IF(LEN('Personal MTs'!O110)&lt;4,"Cek lagi","OK"))</f>
        <v>-</v>
      </c>
      <c r="P110" s="31" t="str">
        <f>IF('Personal MTs'!P110="","-",IF(VALUE(LEFT('Personal MTs'!P110,2))&gt;31,"Tanggal tidak valid",IF(VALUE(LEFT(RIGHT('Personal MTs'!P110,7),2))&gt;12,"Bulan tidak valid",IF(VALUE(RIGHT('Personal MTs'!P110,4))&gt;2000,"Umur terlalu muda",IF(VALUE(RIGHT('Personal MTs'!P110,4))&lt;1945,"Umur terlalu tua","OK")))))</f>
        <v>-</v>
      </c>
      <c r="Q110" s="30" t="str">
        <f>IF('Personal MTs'!Q110="","-",IF('Personal MTs'!Q110="L","OK",IF('Personal MTs'!Q110="P","OK","Tidak valid")))</f>
        <v>-</v>
      </c>
      <c r="R110" s="30" t="str">
        <f>IF('Personal MTs'!R110="","-",IF(LEN('Personal MTs'!R110)&lt;4,"Cek lagi","OK"))</f>
        <v>-</v>
      </c>
      <c r="S110" s="30" t="str">
        <f>IF('Personal MTs'!S110="","-",IF('Personal MTs'!S110&gt;9,"Tidak valid","OK"))</f>
        <v>-</v>
      </c>
      <c r="T110" s="30" t="str">
        <f>IF('Personal MTs'!S110="","-",IF('Personal MTs'!S110&gt;2,IF('Personal MTs'!T110="","Wajib Diisi",IF(VALUE('Personal MTs'!T110)&gt;18,"Tidak valid","OK")),IF('Personal MTs'!S110&lt;3,IF('Personal MTs'!T110="","OK","Harap dikosongkan"))))</f>
        <v>-</v>
      </c>
      <c r="U110" s="30" t="str">
        <f>IF('Personal MTs'!U110="","-",IF('Personal MTs'!U110&gt;2,"Tidak valid",IF('Personal MTs'!U110&lt;1,"Tidak valid","OK")))</f>
        <v>-</v>
      </c>
      <c r="V110" s="30" t="str">
        <f>IF('Personal MTs'!U110="",IF('Personal MTs'!V110="","-","Tidak valid"),IF('Personal MTs'!U110=2,IF('Personal MTs'!V110="","Wajib Diisi",IF(VALUE('Personal MTs'!V110)&gt;1,"Tidak valid","OK")),IF('Personal MTs'!U110=1,IF('Personal MTs'!V110="","OK","Harap dikosongkan"))))</f>
        <v>-</v>
      </c>
      <c r="W110" s="31" t="str">
        <f>IF('Personal MTs'!U110=1,"OK",IF('Personal MTs'!V110="",IF('Personal MTs'!W110&lt;&gt;"","Harap dikosongkan","-"),IF('Personal MTs'!V110=0,IF('Personal MTs'!W110&lt;&gt;"","Harap dikosongkan","OK"),IF('Personal MTs'!W110="","Wajib Diisi",IF(VALUE(LEFT('Personal MTs'!W110,2))&gt;31,"Tanggal tidak valid",IF(VALUE(LEFT(RIGHT('Personal MTs'!W110,7),2))&gt;12,"Bulan tidak valid",IF(VALUE(RIGHT('Personal MTs'!W110,4))&gt;2016,"Tahun cek lagi",IF(VALUE(RIGHT('Personal MTs'!W110,4))&lt;1990,"Tahun cek lagi","OK"))))))))</f>
        <v>-</v>
      </c>
      <c r="X110" s="30" t="str">
        <f>IF('Personal MTs'!U110="","-",IF('Personal MTs'!U110=1,IF('Personal MTs'!X110="","Wajib Diisi",IF(VALUE(LEFT('Personal MTs'!X110,2))&gt;14,"Tidak valid","OK")),IF('Personal MTs'!U110=2,(IF('Personal MTs'!V110&lt;1,IF('Personal MTs'!X110="","OK","Harap dikosongkan"),IF('Personal MTs'!X110="","Wajib Diisi",IF(VALUE(LEFT('Personal MTs'!X110,2))&gt;14,"Tidak valid","OK")))))))</f>
        <v>-</v>
      </c>
      <c r="Y110" s="31" t="str">
        <f>IF('Personal MTs'!U110="","-",IF('Personal MTs'!U110=2,"OK",IF('Personal MTs'!U110=1,IF('Personal MTs'!Y110="","Wajib Diisi",IF('Personal MTs'!Y110="","-",IF(VALUE(LEFT('Personal MTs'!Y110,2))&gt;31,"Tanggal tidak valid",IF(VALUE(LEFT(RIGHT('Personal MTs'!Y110,7),2))&gt;12,"Bulan tidak valid",IF(VALUE(RIGHT('Personal MTs'!Y110,4))&gt;2016,"Tahun cek lagi",IF(VALUE(RIGHT('Personal MTs'!Y110,4))&lt;1960,"Tahun cek lagi","OK")))))))))</f>
        <v>-</v>
      </c>
      <c r="Z110" s="31" t="str">
        <f>IF('Personal MTs'!Z110="","-",IF(VALUE(LEFT('Personal MTs'!Z110,2))&gt;31,"Tanggal tidak valid",IF(VALUE(LEFT(RIGHT('Personal MTs'!Z110,7),2))&gt;12,"Bulan tidak valid",IF(VALUE(RIGHT('Personal MTs'!Z110,4))&gt;2016,"Tahun cek lagi",IF(VALUE(RIGHT('Personal MTs'!Z110,4))&lt;1960,"Tahun cek lagi","OK")))))</f>
        <v>-</v>
      </c>
      <c r="AA110" s="31" t="str">
        <f>IF('Personal MTs'!AA110="","-",IF(VALUE(LEFT('Personal MTs'!AA110,2))&gt;31,"Tanggal tidak valid",IF(VALUE(LEFT(RIGHT('Personal MTs'!AA110,7),2))&gt;12,"Bulan tidak valid",IF(VALUE(RIGHT('Personal MTs'!AA110,4))&gt;2016,"Tahun cek lagi",IF(VALUE(RIGHT('Personal MTs'!AA110,4))&lt;1960,"Tahun cek lagi","OK")))))</f>
        <v>-</v>
      </c>
      <c r="AB110" s="30" t="str">
        <f>IF('Personal MTs'!AB110="","-",IF('Personal MTs'!AB110&gt;6,"Tidak valid",IF('Personal MTs'!AB110&lt;1,"Tidak valid","OK")))</f>
        <v>-</v>
      </c>
      <c r="AC110" s="30" t="str">
        <f>IF('Personal MTs'!AC110="","-",IF('Personal MTs'!AC110&gt;4,"Tidak valid",IF('Personal MTs'!AC110&lt;1,"Tidak valid","OK")))</f>
        <v>-</v>
      </c>
      <c r="AD110" s="30" t="str">
        <f>IF('Personal MTs'!AD110="","-",IF('Personal MTs'!AD110&gt;20000000,"Cek lagi","OK"))</f>
        <v>-</v>
      </c>
      <c r="AE110" s="30" t="str">
        <f>IF('Personal MTs'!AE110="","-",IF('Personal MTs'!AE110&gt;2,"Tidak valid",IF('Personal MTs'!AE110&lt;1,"Tidak valid","OK")))</f>
        <v>-</v>
      </c>
      <c r="AF110" s="30" t="str">
        <f>IF('Personal MTs'!AE110="",IF('Personal MTs'!AF110="","-","Harap dikosongkan"),IF('Personal MTs'!AE110=1,IF('Personal MTs'!AF110="","OK","Harap dikosongkan"),IF('Personal MTs'!AF110="","Wajib Diisi",IF('Personal MTs'!AF110&gt;8,"Tidak valid",IF('Personal MTs'!AF110&lt;1,"Tidak valid","OK")))))</f>
        <v>-</v>
      </c>
      <c r="AG110" s="53" t="str">
        <f>IF('Personal MTs'!AE110=1,IF('Personal MTs'!AG110="","OK","Harap dikosongkan"),IF('Personal MTs'!AF110="",IF('Personal MTs'!AF110="","-","Harap dikosongkan"),IF('Personal MTs'!AF110="",IF('Personal MTs'!AG110="","OK","Harap dikosongkan"),IF('Personal MTs'!AF110&lt;&gt;"",IF('Personal MTs'!AG110="","Wajib Diisi",IF(LEN('Personal MTs'!AG110)&lt;&gt;8,"Tidak valid","OK"))))))</f>
        <v>-</v>
      </c>
      <c r="AH110" s="30" t="str">
        <f>IF('Personal MTs'!AH110="","-",IF('Personal MTs'!AH110&gt;2,"Tidak valid",IF('Personal MTs'!AH110&lt;1,"Tidak valid","OK")))</f>
        <v>-</v>
      </c>
      <c r="AI110" s="30" t="str">
        <f>IF('Personal MTs'!AI110="","-",IF('Personal MTs'!AI110&gt;5,"Tidak valid",IF('Personal MTs'!AI110&lt;1,"Tidak valid","OK")))</f>
        <v>-</v>
      </c>
      <c r="AJ110" s="30" t="str">
        <f>IF('Personal MTs'!AH110="",IF('Personal MTs'!AJ110="","-","Kolom AA Wajib Diisi"),IF('Personal MTs'!AH110=1,IF('Personal MTs'!AJ110="","Wajib Diisi",IF(VALUE('Personal MTs'!AJ110)&gt;0,IF(VALUE('Personal MTs'!AJ110)&lt;34,"OK","Tidak valid"))),IF('Personal MTs'!AH110&gt;1,IF('Personal MTs'!AJ110="","OK","Harap dikosongkan"))))</f>
        <v>-</v>
      </c>
      <c r="AK110" s="30" t="str">
        <f>IF('Personal MTs'!AH110&amp;'Personal MTs'!AJ110&amp;'Personal MTs'!AK110="","-",IF(VALUE('Personal MTs'!AH110&amp;'Personal MTs'!AJ110&amp;'Personal MTs'!AK110)=2,"OK",IF('Personal MTs'!AJ110="",IF(VALUE('Personal MTs'!AK110)&gt;0,"Harap dikosongkan","-"),IF('Personal MTs'!AJ110&lt;&gt;"",IF(VALUE('Personal MTs'!AK110)&gt;0,IF(VALUE('Personal MTs'!AK110)&gt;50,"Cek lagi","OK"),"Wajib Diisi")))))</f>
        <v>-</v>
      </c>
      <c r="AL110" s="30" t="str">
        <f>IF('Personal MTs'!AH110="",IF('Personal MTs'!AL110="","-","Kolom Z Wajib Diisi"),IF('Personal MTs'!AH110=2,IF('Personal MTs'!AL110="","Wajib Diisi",IF(VALUE('Personal MTs'!AL110)&gt;0,IF(VALUE('Personal MTs'!AL110)&lt;9,"OK","Tidak valid"))),IF('Personal MTs'!AH110=1,IF('Personal MTs'!AL110="","OK","Harap dikosongkan"))))</f>
        <v>-</v>
      </c>
      <c r="AM110" s="30" t="str">
        <f>IF('Personal MTs'!AM110="","-",IF('Personal MTs'!AM110&gt;8,"Tidak valid","OK"))</f>
        <v>-</v>
      </c>
      <c r="AN110" s="30" t="str">
        <f>IF('Personal MTs'!AM110="",IF('Personal MTs'!AN110="","-",IF('Personal MTs'!AN110&lt;&gt;"","Kolom AC Wajib Diisi","OK")),IF('Personal MTs'!AM110&lt;&gt;"",IF('Personal MTs'!AN110="","Wajib Diisi",IF(VALUE('Personal MTs'!AN110)&gt;24,"Cek lagi","OK"))))</f>
        <v>-</v>
      </c>
      <c r="AO110" s="30" t="str">
        <f>IF('Personal MTs'!AO110="","-",IF('Personal MTs'!AO110&gt;8,"Tidak valid","OK"))</f>
        <v>-</v>
      </c>
      <c r="AP110" s="53" t="str">
        <f>IF('Personal MTs'!AO110="",IF('Personal MTs'!AP110="","-","Harap dikosongkan"),IF('Personal MTs'!AO110&lt;&gt;"",IF('Personal MTs'!AP110="","Wajib Diisi",IF(LEN('Personal MTs'!AP110)&lt;&gt;8,"Tidak valid","OK"))))</f>
        <v>-</v>
      </c>
      <c r="AQ110" s="30" t="str">
        <f>IF('Personal MTs'!AO110="",IF('Personal MTs'!AQ110="","-","Kolom AG Wajib Diisi"),IF('Personal MTs'!AO110&lt;9,IF('Personal MTs'!AQ110="","Wajib Diisi",IF(VALUE('Personal MTs'!AQ110)&lt;34,IF(VALUE('Personal MTs'!AQ110)&gt;0,"OK","Tidak valid")))))</f>
        <v>-</v>
      </c>
      <c r="AR110" s="30" t="str">
        <f>IF('Personal MTs'!AO110="",IF('Personal MTs'!AR110="","-",IF('Personal MTs'!AR110&lt;&gt;"","Kolom AG Wajib Diisi","OK")),IF('Personal MTs'!AO110&lt;&gt;"",IF('Personal MTs'!AR110="","Wajib Diisi",IF(VALUE('Personal MTs'!AR110)&gt;50,"Cek lagi","OK"))))</f>
        <v>-</v>
      </c>
      <c r="AS110" s="30" t="str">
        <f>IF('Personal MTs'!AS110="","-",IF('Personal MTs'!AS110&gt;1,"Tidak valid",IF('Personal MTs'!AS110&lt;0,"Tidak valid","OK")))</f>
        <v>-</v>
      </c>
      <c r="AT110" s="30" t="str">
        <f>IF('Personal MTs'!AS110="",IF('Personal MTs'!AT110&lt;&gt;"","Harap dikosongkan","-"),IF('Personal MTs'!AS110=0,IF('Personal MTs'!AT110&lt;&gt;"","Harap dikosongkan","OK"),IF('Personal MTs'!AT110="","Wajib Diisi",IF('Personal MTs'!AT110&gt;3,"Tidak valid",IF('Personal MTs'!AT110&lt;1,"Tidak valid","OK")))))</f>
        <v>-</v>
      </c>
      <c r="AU110" s="30" t="str">
        <f>IF('Personal MTs'!AS110="",IF('Personal MTs'!AU110&lt;&gt;"","Harap dikosongkan","-"),IF('Personal MTs'!AT110&lt;&gt;1,IF('Personal MTs'!AU110="","OK","Harap dikosongkan"),IF('Personal MTs'!AU110="","Wajib Diisi",IF('Personal MTs'!AU110&gt;2016,"Cek lagi",IF('Personal MTs'!AU110&lt;2005,"Cek lagi","OK")))))</f>
        <v>-</v>
      </c>
      <c r="AV110" s="30" t="str">
        <f>IF('Personal MTs'!AS110="",IF('Personal MTs'!AV110&lt;&gt;"","Harap dikosongkan","-"),IF('Personal MTs'!AT110&lt;&gt;1,IF('Personal MTs'!AV110="","OK","Harap dikosongkan"),IF('Personal MTs'!AV110="","Wajib Diisi",IF(VALUE('Personal MTs'!AV110)&gt;33,"Tidak valid",IF(VALUE('Personal MTs'!AV110)&lt;1,"Tidak valid","OK")))))</f>
        <v>-</v>
      </c>
      <c r="AW110" s="30" t="str">
        <f>IF('Personal MTs'!AS110="",IF('Personal MTs'!AW110="","-","Harap dikosongkan"),IF('Personal MTs'!AS110=0,IF('Personal MTs'!AW110="","OK","Harap dikosongkan"),IF('Personal MTs'!AT110="",IF('Personal MTs'!AW110="","-","Harap dikosongkan"),IF('Personal MTs'!AT110&lt;&gt;1,IF('Personal MTs'!AW110="","OK","Harap dikosongkan"),IF('Personal MTs'!AW110="","OK",IF(LEN('Personal MTs'!AW110)&lt;12,"Tidak valid",IF(LEN('Personal MTs'!AW110)&gt;14,"Tidak valid","OK")))))))</f>
        <v>-</v>
      </c>
      <c r="AX110" s="31" t="str">
        <f>IF('Personal MTs'!AS110="",IF('Personal MTs'!AX110="","-","Harap dikosongkan"),IF('Personal MTs'!AS110=0,IF('Personal MTs'!AX110="","OK","Harap dikosongkan"),IF('Personal MTs'!AT110="",IF('Personal MTs'!AX110="","-","Harap dikosongkan"),IF('Personal MTs'!AT110&lt;&gt;1,IF('Personal MTs'!AX110="","OK","Harap dikosongkan"),IF('Personal MTs'!AW110="",IF('Personal MTs'!AX110="","OK","Harap dikosongkan"),IF('Personal MTs'!AX110="","Wajib diisi",IF(LEN('Personal MTs'!AX110)&lt;5,"Cek lagi","OK")))))))</f>
        <v>-</v>
      </c>
      <c r="AY110" s="31" t="str">
        <f>IF('Personal MTs'!AS110="",IF('Personal MTs'!AY110="","-","Harap dikosongkan"),IF('Personal MTs'!AS110=0,IF('Personal MTs'!AY110="","OK","Harap dikosongkan"),IF('Personal MTs'!AT110="",IF('Personal MTs'!AY110="","-","Harap dikosongkan"),IF('Personal MTs'!AT110&lt;&gt;1,IF('Personal MTs'!AY110="","OK","Harap dikosongkan"),IF('Personal MTs'!AW110="",IF('Personal MTs'!AY110="","OK","Harap dikosongkan"),IF('Personal MTs'!AY110="","Wajib diisi",IF(VALUE(LEFT('Personal MTs'!AY110,2))&gt;31,"Tanggal tidak valid",IF(VALUE(LEFT(RIGHT('Personal MTs'!AY110,7),2))&gt;12,"Bulan tidak valid",IF(VALUE(RIGHT('Personal MTs'!AY110,4))&gt;2016,"Tahun cek lagi",IF(VALUE(RIGHT('Personal MTs'!AY110,4))&lt;2005,"Tahun cek lagi","OK"))))))))))</f>
        <v>-</v>
      </c>
      <c r="AZ110" s="30" t="str">
        <f>IF('Personal MTs'!AS110="",IF('Personal MTs'!AZ110="","-","Harap dikosongkan"),IF('Personal MTs'!AS110=0,IF('Personal MTs'!AZ110="","OK","Harap dikosongkan"),IF('Personal MTs'!AT110="",IF('Personal MTs'!AZ110="","-","Harap dikosongkan"),IF('Personal MTs'!AT110&lt;&gt;1,IF('Personal MTs'!AZ110="","OK","Harap dikosongkan"),IF('Personal MTs'!AW110="",IF('Personal MTs'!AZ110="","OK","Harap dikosongkan"),IF('Personal MTs'!AW110&lt;&gt;"",IF('Personal MTs'!AZ110="","Wajib diisi",IF('Personal MTs'!AZ110&gt;1,"Tidak valid","OK"))))))))</f>
        <v>-</v>
      </c>
      <c r="BA110" s="30" t="str">
        <f>IF('Personal MTs'!AS110="",IF('Personal MTs'!BA110="","-","Harap dikosongkan"),IF('Personal MTs'!AS110=0,IF('Personal MTs'!BA110="","OK","Harap dikosongkan"),IF('Personal MTs'!AT110="",IF('Personal MTs'!BA110="","-","Harap dikosongkan"),IF('Personal MTs'!AT110&lt;&gt;1,IF('Personal MTs'!BA110="","OK","Harap dikosongkan"),IF('Personal MTs'!AZ110=0,IF('Personal MTs'!BA110="","OK","Harap dikosongkan"),IF('Personal MTs'!AZ110=1,IF('Personal MTs'!BA110="","Wajib diisi",IF('Personal MTs'!AZ110="",IF('Personal MTs'!BA110="","-","Harap dikosongkan"),IF('Personal MTs'!AZ110=0,IF('Personal MTs'!BA110="","OK","Harap dikosongkan"),IF('Personal MTs'!BA110="","Wajib diisi",IF('Personal MTs'!BA110&gt;2016,"Tidak valid",IF('Personal MTs'!BA110&lt;2005,"Tidak valid",IF('Personal MTs'!BA110&gt;'Personal MTs'!BA110,"Cek lagi","OK")))))))))))))</f>
        <v>-</v>
      </c>
      <c r="BB110" s="30" t="str">
        <f>IF('Personal MTs'!AS110="",IF('Personal MTs'!BB110="","-","Harap dikosongkan"),IF('Personal MTs'!AS110=0,IF('Personal MTs'!BB110="","OK","Harap dikosongkan"),IF('Personal MTs'!AT110="",IF('Personal MTs'!BB110="","-","Harap dikosongkan"),IF('Personal MTs'!AT110&lt;&gt;1,IF('Personal MTs'!BB110="","OK","Harap dikosongkan"),IF('Personal MTs'!AZ110=0,IF('Personal MTs'!BB110="","OK","Harap dikosongkan"),IF('Personal MTs'!AZ110=1,IF('Personal MTs'!BB110="","Wajib diisi",IF('Personal MTs'!AZ110="",IF('Personal MTs'!BB110="","-","Harap dikosongkan"),IF('Personal MTs'!AZ110=0,IF('Personal MTs'!BB110="","OK","Harap dikosongkan"),IF('Personal MTs'!BB110="","Wajib diisi",IF('Personal MTs'!BB110&gt;20000000,"Cek lagi",IF('Personal MTs'!BB110&lt;100000,"Cek lagi","OK"))))))))))))</f>
        <v>-</v>
      </c>
      <c r="BC110" s="30" t="str">
        <f>IF('Personal MTs'!BC110="","-",IF('Personal MTs'!BC110&gt;1,"Tidak valid","OK"))</f>
        <v>-</v>
      </c>
      <c r="BD110" s="30" t="str">
        <f>IF('Personal MTs'!BC110="",IF('Personal MTs'!BD110="","-","Harap dikosongkan"),IF('Personal MTs'!BC110=0,IF('Personal MTs'!BD110="","OK","Harap dikosongkan"),IF('Personal MTs'!BD110="","Wajib Diisi",IF('Personal MTs'!BD110&gt;2016,"Tidak valid",IF('Personal MTs'!BD110&lt;2005,"Tidak valid","OK")))))</f>
        <v>-</v>
      </c>
      <c r="BE110" s="30" t="str">
        <f>IF('Personal MTs'!BC110="",IF('Personal MTs'!BE110="","-","Harap dikosongkan"),IF('Personal MTs'!BC110=0,IF('Personal MTs'!BE110="","OK","Harap dikosongkan"),IF('Personal MTs'!BE110="","Wajib Diisi",IF('Personal MTs'!BE110&gt;2000000,"Cek lagi",IF('Personal MTs'!BE110&lt;50000,"Cek lagi","OK")))))</f>
        <v>-</v>
      </c>
      <c r="BF110" s="30" t="str">
        <f>IF('Personal MTs'!BF110="","-",IF('Personal MTs'!BF110&gt;1,"Tidak valid","OK"))</f>
        <v>-</v>
      </c>
      <c r="BG110" s="30" t="str">
        <f>IF('Personal MTs'!BF110="",IF('Personal MTs'!BG110&lt;&gt;"","Harap dikosongkan","-"),IF('Personal MTs'!BF110=0,IF('Personal MTs'!BG110&lt;&gt;"","Harap dikosongkan","OK"),IF('Personal MTs'!BG110="","Wajib Diisi",IF('Personal MTs'!BG110&gt;4,"Tidak valid",IF('Personal MTs'!BG110&lt;1,"Tidak valid","OK")))))</f>
        <v>-</v>
      </c>
      <c r="BH110" s="30" t="str">
        <f>IF('Personal MTs'!BF110="",IF('Personal MTs'!BH110&lt;&gt;"","Harap dikosongkan","-"),IF('Personal MTs'!BF110=0,IF('Personal MTs'!BH110&lt;&gt;"","Harap dikosongkan","OK"),IF('Personal MTs'!BH110="","Wajib Diisi",IF('Personal MTs'!BH110&gt;4,"Tidak valid",IF('Personal MTs'!BH110&lt;1,"Tidak valid","OK")))))</f>
        <v>-</v>
      </c>
      <c r="BI110" s="30" t="str">
        <f>IF('Personal MTs'!BF110="",IF('Personal MTs'!BI110&lt;&gt;"","Harap dikosongkan","-"),IF('Personal MTs'!BF110=0,IF('Personal MTs'!BI110&lt;&gt;"","Harap dikosongkan","OK"),IF('Personal MTs'!BI110="","Wajib Diisi",IF('Personal MTs'!BI110&gt;2015,"Tidak valid",IF('Personal MTs'!BI110&lt;1980,"Tidak valid","OK")))))</f>
        <v>-</v>
      </c>
      <c r="BJ110" s="30" t="str">
        <f>IF('Personal MTs'!BJ110="","-",IF('Personal MTs'!BJ110&gt;1,"Tidak valid","OK"))</f>
        <v>-</v>
      </c>
      <c r="BK110" s="30" t="str">
        <f>IF('Personal MTs'!BJ110="",IF('Personal MTs'!BK110&lt;&gt;"","Kolom BJ harus diisi","-"),IF('Personal MTs'!BJ110=0,IF('Personal MTs'!BK110&lt;&gt;"","Harap dikosongkan","OK"),IF('Personal MTs'!BK110="","Wajib Diisi",IF('Personal MTs'!BK110&gt;2016,"Tidak valid",IF('Personal MTs'!BK110&lt;1980,"Tidak valid","OK")))))</f>
        <v>-</v>
      </c>
      <c r="BL110" s="30" t="str">
        <f>IF('Personal MTs'!BL110="","-",IF('Personal MTs'!BL110&gt;1,"Tidak valid","OK"))</f>
        <v>-</v>
      </c>
      <c r="BM110" s="30" t="str">
        <f>IF('Personal MTs'!BL110="",IF('Personal MTs'!BM110&lt;&gt;"","Kolom BL harus diisi","-"),IF('Personal MTs'!BL110=0,IF('Personal MTs'!BM110&lt;&gt;"","Harap dikosongkan","OK"),IF('Personal MTs'!BM110="","Wajib Diisi",IF('Personal MTs'!BM110&gt;2016,"Tidak valid",IF('Personal MTs'!BM110&lt;1980,"Tidak valid","OK")))))</f>
        <v>-</v>
      </c>
      <c r="BN110" s="30" t="str">
        <f>IF('Personal MTs'!BN110="","-",IF('Personal MTs'!BN110&gt;1,"Tidak valid","OK"))</f>
        <v>-</v>
      </c>
      <c r="BO110" s="30" t="str">
        <f>IF('Personal MTs'!BN110="",IF('Personal MTs'!BO110&lt;&gt;"","Kolom BN harus diisi","-"),IF('Personal MTs'!BN110=0,IF('Personal MTs'!BO110&lt;&gt;"","Harap dikosongkan","OK"),IF('Personal MTs'!BO110="","Wajib Diisi",IF('Personal MTs'!BO110&gt;2016,"Tidak valid",IF('Personal MTs'!BO110&lt;1980,"Tidak valid","OK")))))</f>
        <v>-</v>
      </c>
      <c r="BP110" s="30" t="str">
        <f>IF('Personal MTs'!BP110="","-",IF('Personal MTs'!BP110&gt;1,"Tidak valid","OK"))</f>
        <v>-</v>
      </c>
      <c r="BQ110" s="30" t="str">
        <f>IF('Personal MTs'!BP110="",IF('Personal MTs'!BQ110&lt;&gt;"","Kolom BP harus diisi","-"),IF('Personal MTs'!BP110=0,IF('Personal MTs'!BQ110&lt;&gt;"","Harap dikosongkan","OK"),IF('Personal MTs'!BQ110="","Wajib Diisi",IF('Personal MTs'!BQ110&gt;2016,"Tidak valid",IF('Personal MTs'!BQ110&lt;1980,"Tidak valid","OK")))))</f>
        <v>-</v>
      </c>
      <c r="BR110" s="30" t="str">
        <f>IF('Personal MTs'!BR110="","-",IF('Personal MTs'!BR110&gt;1,"Tidak valid","OK"))</f>
        <v>-</v>
      </c>
      <c r="BS110" s="30" t="str">
        <f>IF('Personal MTs'!BR110="",IF('Personal MTs'!BS110&lt;&gt;"","Kolom BR harus diisi","-"),IF('Personal MTs'!BR110=0,IF('Personal MTs'!BS110&lt;&gt;"","Harap dikosongkan","OK"),IF('Personal MTs'!BS110="","Wajib Diisi",IF('Personal MTs'!BS110&gt;2016,"Tidak valid",IF('Personal MTs'!BS110&lt;1980,"Tidak valid","OK")))))</f>
        <v>-</v>
      </c>
      <c r="BT110" s="30" t="str">
        <f>IF('Personal MTs'!BT110="","-",IF(LEN('Personal MTs'!BT110)&lt;5,"Cek lagi","OK"))</f>
        <v>-</v>
      </c>
      <c r="BU110" s="30" t="str">
        <f>IF('Personal MTs'!BU110="","-",IF(LEN('Personal MTs'!BU110)&lt;4,"Cek lagi","OK"))</f>
        <v>-</v>
      </c>
      <c r="BV110" s="30" t="str">
        <f>IF('Personal MTs'!BV110="","-",IF(LEN('Personal MTs'!BV110)&lt;4,"Cek lagi","OK"))</f>
        <v>-</v>
      </c>
      <c r="BW110" s="30" t="str">
        <f>IF('Personal MTs'!BW110="","-",IF(LEN('Personal MTs'!BW110)&lt;4,"Cek lagi","OK"))</f>
        <v>-</v>
      </c>
      <c r="BX110" s="30" t="str">
        <f>IF('Personal MTs'!BX110="","-",IF(LEN('Personal MTs'!BX110)&lt;4,"Cek lagi","OK"))</f>
        <v>-</v>
      </c>
      <c r="BY110" s="30" t="str">
        <f>IF('Personal MTs'!BY110="","-",IF(LEN('Personal MTs'!BY110)&lt;&gt;5,"Tidak valid","OK"))</f>
        <v>-</v>
      </c>
      <c r="BZ110" s="30" t="str">
        <f>IF('Personal MTs'!BZ110="","-",IF('Personal MTs'!BZ110&gt;5,"Tidak valid",IF('Personal MTs'!BZ110&lt;1,"Tidak valid","OK")))</f>
        <v>-</v>
      </c>
      <c r="CA110" s="30" t="str">
        <f>IF('Personal MTs'!CA110="","-",IF('Personal MTs'!CA110&gt;8,"Tidak valid",IF('Personal MTs'!CA110&lt;1,"Tidak valid","OK")))</f>
        <v>-</v>
      </c>
      <c r="CB110" s="30" t="str">
        <f>IF('Personal MTs'!CB110="","-",IF(LEN('Personal MTs'!CB110)&lt;9,"Cek lagi",IF(LEN('Personal MTs'!CB110)&gt;14,"Cek lagi","OK")))</f>
        <v>-</v>
      </c>
      <c r="CC110" s="103" t="str">
        <f>IF('Personal MTs'!CC110="","-",IF('Personal MTs'!CC110&gt;6,"Tidak valid",IF('Personal MTs'!CC110&lt;1,"Tidak valid","OK")))</f>
        <v>-</v>
      </c>
      <c r="CD110" s="103" t="str">
        <f>IF('Personal MTs'!CD110="","-",IF('Personal MTs'!CD110&gt;6,"Tidak valid",IF('Personal MTs'!CD110&lt;1,"Tidak valid","OK")))</f>
        <v>-</v>
      </c>
      <c r="CE110" s="103" t="str">
        <f>IF('Personal MTs'!S110="","-",IF('Personal MTs'!S110&lt;6,IF('Personal MTs'!CE110="","OK","Cek lagi Kolom S"),IF(AND('Personal MTs'!S110&lt;6,'Personal MTs'!CE110&lt;&gt;""),"Harap Dikosongkan",IF(AND('Personal MTs'!S110&lt;6,'Personal MTs'!CE110=""),"-",IF(AND('Personal MTs'!S110&gt;5,'Personal MTs'!CE110=""),"Wajib Diisi",IF(OR(AND('Personal MTs'!S110&gt;5,'Personal MTs'!CE110&lt;"01"),AND('Personal MTs'!S110&gt;5,'Personal MTs'!CE110&gt;"18")),"Tidak Valid","OK"))))))</f>
        <v>-</v>
      </c>
      <c r="CF110" s="103" t="str">
        <f>IF('Personal MTs'!S110="","-",IF('Personal MTs'!S110&lt;6,IF('Personal MTs'!CF110="","OK","Cek lagi Kolom S"),IF(AND('Personal MTs'!S110&lt;6,'Personal MTs'!CF110&lt;&gt;""),"Harap Dikosongkan",IF(AND('Personal MTs'!S110&lt;6,'Personal MTs'!CF110=""),"-",IF(AND('Personal MTs'!S110&gt;5,'Personal MTs'!CF110=""),"Wajib Diisi","OK")))))</f>
        <v>-</v>
      </c>
      <c r="CG110" s="103" t="str">
        <f>IF('Personal MTs'!S110="","-",IF('Personal MTs'!S110&lt;6,IF('Personal MTs'!CG110="","OK","Cek lagi Kolom S"),IF(AND('Personal MTs'!S110&lt;6,'Personal MTs'!CG110&lt;&gt;""),"Harap Dikosongkan",IF(AND('Personal MTs'!S110&lt;6,'Personal MTs'!CG110=""),"-",IF(AND('Personal MTs'!S110&gt;5,'Personal MTs'!CG110=""),"Wajib Diisi",IF(OR(AND('Personal MTs'!S110&gt;5,'Personal MTs'!CG110&lt;1980),AND('Personal MTs'!S110&gt;5,'Personal MTs'!CG110&gt;2016)),"Cek lagi","OK"))))))</f>
        <v>-</v>
      </c>
      <c r="CH110" s="103" t="str">
        <f>IF('Personal MTs'!S110="","-",IF('Personal MTs'!S110&lt;8,IF('Personal MTs'!CH110="","OK","Cek lagi Kolom S"),IF(AND('Personal MTs'!S110&lt;8,'Personal MTs'!CH110&lt;&gt;""),"Harap Dikosongkan",IF(AND('Personal MTs'!S110&lt;8,'Personal MTs'!CH110=""),"-",IF(AND('Personal MTs'!S110&gt;7,'Personal MTs'!CH110=""),"Wajib Diisi",IF(OR(AND('Personal MTs'!S110&gt;7,'Personal MTs'!CH110&lt;"01"),AND('Personal MTs'!S110&gt;7,'Personal MTs'!CH110&gt;"18")),"Tidak Valid","OK"))))))</f>
        <v>-</v>
      </c>
      <c r="CI110" s="103" t="str">
        <f>IF('Personal MTs'!S110="","-",IF('Personal MTs'!S110&lt;8,IF('Personal MTs'!CI110="","OK","Cek lagi Kolom S"),IF(AND('Personal MTs'!S110&lt;8,'Personal MTs'!CI110&lt;&gt;""),"Harap Dikosongkan",IF(AND('Personal MTs'!S110&lt;8,'Personal MTs'!CI110=""),"-",IF(AND('Personal MTs'!S110&gt;7,'Personal MTs'!CI110=""),"Wajib Diisi","OK")))))</f>
        <v>-</v>
      </c>
      <c r="CJ110" s="103" t="str">
        <f>IF('Personal MTs'!S110="","-",IF('Personal MTs'!S110&lt;8,IF('Personal MTs'!CJ110="","OK","Cek lagi Kolom S"),IF(AND('Personal MTs'!S110&lt;8,'Personal MTs'!CJ110&lt;&gt;""),"Harap Dikosongkan",IF(AND('Personal MTs'!S110&lt;8,'Personal MTs'!CJ110=""),"-",IF(AND('Personal MTs'!S110&gt;7,'Personal MTs'!CJ110=""),"Wajib Diisi",IF(OR(AND('Personal MTs'!S110&gt;7,'Personal MTs'!CJ110&lt;1980),AND('Personal MTs'!S110&gt;7,'Personal MTs'!CJ110&gt;2016)),"Cek lagi","OK"))))))</f>
        <v>-</v>
      </c>
      <c r="CK110" s="103" t="str">
        <f>IF('Personal MTs'!S110="","-",IF('Personal MTs'!S110&lt;9,IF('Personal MTs'!CK110="","OK","Cek lagi Kolom S"),IF(AND('Personal MTs'!S110&lt;9,'Personal MTs'!CK110&lt;&gt;""),"Harap Dikosongkan",IF(AND('Personal MTs'!S110&lt;9,'Personal MTs'!CK110=""),"-",IF(AND('Personal MTs'!S110&gt;8,'Personal MTs'!CK110=""),"Wajib Diisi",IF(OR(AND('Personal MTs'!S110&gt;8,'Personal MTs'!CK110&lt;"01"),AND('Personal MTs'!S110&gt;8,'Personal MTs'!CK110&gt;"18")),"Tidak Valid","OK"))))))</f>
        <v>-</v>
      </c>
      <c r="CL110" s="103" t="str">
        <f>IF('Personal MTs'!S110="","-",IF('Personal MTs'!S110&lt;9,IF('Personal MTs'!CL110="","OK","Cek lagi Kolom S"),IF(AND('Personal MTs'!S110&lt;9,'Personal MTs'!CL110&lt;&gt;""),"Harap Dikosongkan",IF(AND('Personal MTs'!S110&lt;9,'Personal MTs'!CL110=""),"-",IF(AND('Personal MTs'!S110&gt;8,'Personal MTs'!CL110=""),"Wajib Diisi","OK")))))</f>
        <v>-</v>
      </c>
      <c r="CM110" s="103" t="str">
        <f>IF('Personal MTs'!S110="","-",IF('Personal MTs'!S110&lt;9,IF('Personal MTs'!CM110="","OK","Cek lagi Kolom S"),IF(AND('Personal MTs'!S110&lt;9,'Personal MTs'!CM110&lt;&gt;""),"Harap Dikosongkan",IF(AND('Personal MTs'!S110&lt;9,'Personal MTs'!CM110=""),"-",IF(AND('Personal MTs'!S110&gt;8,'Personal MTs'!CM110=""),"Wajib Diisi",IF(OR(AND('Personal MTs'!S110&gt;8,'Personal MTs'!CM110&lt;1980),AND('Personal MTs'!S110&gt;8,'Personal MTs'!CM110&gt;2016)),"Cek lagi","OK"))))))</f>
        <v>-</v>
      </c>
      <c r="CN110" s="103" t="str">
        <f>IF(AND('Personal MTs'!AH110=1,'Personal MTs'!U110=2,'Personal MTs'!AC110=1),IF(AND('Personal MTs'!AH110=1,'Personal MTs'!U110=2,'Personal MTs'!AC110=1,'Personal MTs'!CN110=""),"Wajib Diisi",IF(AND('Personal MTs'!AH110=1,'Personal MTs'!U110=2,'Personal MTs'!AC110=1,'Personal MTs'!CN110&lt;&gt;""),"OK","-")),IF('Personal MTs'!CN110&lt;&gt;"","Harap Dikosongkan","-"))</f>
        <v>-</v>
      </c>
      <c r="CO110" s="103" t="str">
        <f>IF(AND('Personal MTs'!AH110=1,'Personal MTs'!U110=2,'Personal MTs'!AC110=1),IF('Personal MTs'!CO110="","Wajib Diisi",IF(VALUE(RIGHT('Personal MTs'!CO110,4))&gt;2016,"Tahun cek lagi",IF(VALUE(RIGHT('Personal MTs'!CO110,4))&lt;1961,"Tahun cek lagi","OK"))),IF('Personal MTs'!CO110&lt;&gt;"","Harap dikosongkan","-"))</f>
        <v>-</v>
      </c>
      <c r="CP110" s="103" t="str">
        <f>IF(AND('Personal MTs'!AH110=1,'Personal MTs'!U110=2,'Personal MTs'!AC110=1,'Personal MTs'!V110=1),IF(AND('Personal MTs'!AH110=1,'Personal MTs'!U110=2,'Personal MTs'!AC110=1,'Personal MTs'!CP110="",,'Personal MTs'!V110=1),"Wajib Diisi",IF(AND('Personal MTs'!AH110=1,'Personal MTs'!U110=2,'Personal MTs'!AC110=1,'Personal MTs'!CP110&lt;&gt;"",'Personal MTs'!V110=1),"OK","-")),IF('Personal MTs'!CP110&lt;&gt;"","Harap Dikosongkan","-"))</f>
        <v>-</v>
      </c>
      <c r="CQ110" s="103" t="str">
        <f>IF(AND('Personal MTs'!AH110=1,'Personal MTs'!U110=2,'Personal MTs'!AC110=1,'Personal MTs'!V110=1),IF('Personal MTs'!CQ110="","Wajib Diisi",IF(VALUE(RIGHT('Personal MTs'!CQ110,4))&gt;2016,"Tahun cek lagi",IF(VALUE(RIGHT('Personal MTs'!CQ110,4))&lt;2006,"Tahun cek lagi","OK"))),IF('Personal MTs'!CQ110&lt;&gt;"","Harap dikosongkan","-"))</f>
        <v>-</v>
      </c>
      <c r="CR110" s="103" t="str">
        <f>IF(AND('Personal MTs'!AS110="",'Personal MTs'!CR110=""),"-",IF(AND('Personal MTs'!AS110=0,'Personal MTs'!CR110=""),"OK",IF(AND('Personal MTs'!AS110=1,'Personal MTs'!CR110=""),"Wajib Diisi",IF('Personal MTs'!AS110="",IF('Personal MTs'!CR110&lt;&gt;"","Harap dikosongkan","-"),IF('Personal MTs'!AS110&gt;1,IF('Personal MTs'!CR110="","-","Harap dikosongkan"),IF('Personal MTs'!CR110="","-",IF(LEN('Personal MTs'!CR110)&gt;54,"Tidak valid",IF(LEN('Personal MTs'!CR110)&lt;2,"Tidak valid",IF(VALUE('Personal MTs'!CR110)&lt;0,"Cek lagi","OK")))))))))</f>
        <v>-</v>
      </c>
      <c r="CS110" s="103" t="str">
        <f>IF(AND('Personal MTs'!AS110="",'Personal MTs'!CS110=""),"-",IF(AND('Personal MTs'!AS110=0,'Personal MTs'!CS110=""),"OK",IF(AND('Personal MTs'!AS110=1,'Personal MTs'!CS110=""),"Wajib Diisi",IF(OR('Personal MTs'!AS110="",'Personal MTs'!AS110=0),IF('Personal MTs'!CS110&lt;&gt;"","Harap dikosongkan","-"),IF('Personal MTs'!AS110&gt;1,IF('Personal MTs'!CS110="","-","Harap dikosongkan"),IF('Personal MTs'!CS110="","-",IF(('Personal MTs'!CS110)&gt;6,"Tidak Valid",IF(('Personal MTs'!CS110)&lt;1,"Tidak Valid",IF(VALUE('Personal MTs'!CS110)&lt;0,"Cek lagi","OK")))))))))</f>
        <v>-</v>
      </c>
      <c r="CT110" s="103" t="str">
        <f>IF(AND('Personal MTs'!AS110="",'Personal MTs'!CT110=""),"-",IF(AND('Personal MTs'!AS110=0,'Personal MTs'!CT110=""),"OK",IF(AND('Personal MTs'!AT110=1,'Personal MTs'!CT110=""),"Wajib Diisi",IF(AND('Personal MTs'!AT110&gt;1,'Personal MTs'!CT110=""),"OK",IF(AND('Personal MTs'!AT110&lt;&gt;1,'Personal MTs'!CT110&lt;&gt;""),"Harap Dikosongkan",IF(AND('Personal MTs'!AT110=1,'Personal MTs'!CT110&lt;&gt;""),IF(VALUE(RIGHT('Personal MTs'!CT110,4))&gt;2016,"Tahun cek lagi",IF(VALUE(RIGHT('Personal MTs'!CT110,4))&lt;2006,"Tahun cek lagi","OK")),"-"))))))</f>
        <v>-</v>
      </c>
      <c r="CU110" s="103" t="str">
        <f>IF(AND('Personal MTs'!AS110="",'Personal MTs'!CU110=""),"-",IF(AND('Personal MTs'!AS110=0,'Personal MTs'!CU110=""),"OK",IF(AND('Personal MTs'!AT110=1,'Personal MTs'!CU110=""),"Wajib Diisi",IF(AND('Personal MTs'!AT110&gt;1,'Personal MTs'!CT110=""),"OK",IF(AND('Personal MTs'!AT110&lt;&gt;1,'Personal MTs'!CU110&lt;&gt;""),"Harap Dikosongkan",IF(AND('Personal MTs'!AT110=1,'Personal MTs'!CU110&lt;&gt;""),IF(LEN('Personal MTs'!CU110)&gt;54,"Tidak Valid",IF(LEN('Personal MTs'!CU110)&lt;2,"Tidak Valid","OK")),"-"))))))</f>
        <v>-</v>
      </c>
      <c r="CV110" s="103" t="str">
        <f>IF(AND('Personal MTs'!AS110="",'Personal MTs'!CV110=""),"-",IF(AND('Personal MTs'!AS110=0,'Personal MTs'!CV110=""),"OK",IF(AND('Personal MTs'!AT110=1,'Personal MTs'!CV110=""),"Wajib Diisi",IF(AND('Personal MTs'!AT110&gt;1,'Personal MTs'!CV110=""),"OK",IF(AND('Personal MTs'!AT110&lt;&gt;1,'Personal MTs'!CV110&lt;&gt;""),"Harap Dikosongkan",IF(AND('Personal MTs'!AT110=1,'Personal MTs'!CV110&lt;&gt;""),IF(VALUE(RIGHT('Personal MTs'!CV110,4))&gt;2016,"Tahun cek lagi",IF(VALUE(RIGHT('Personal MTs'!CV110,4))&lt;2006,"Tahun cek lagi","OK")),"-"))))))</f>
        <v>-</v>
      </c>
      <c r="CW110" s="103" t="str">
        <f>IF(AND('Personal MTs'!AS110="",'Personal MTs'!CW110=""),"-",IF(AND('Personal MTs'!AS110=0,'Personal MTs'!CW110=""),"OK",IF(AND('Personal MTs'!AS110=1,'Personal MTs'!CW110=""),"Wajib Diisi",IF(AND('Personal MTs'!AS110&lt;&gt;1,'Personal MTs'!CW110&lt;&gt;""),"Harap Dikosongkan",IF(AND('Personal MTs'!AS110=1,'Personal MTs'!CW110&lt;&gt;""),IF(LEN('Personal MTs'!CW110)&gt;3,"Tidak Valid",IF(LEN('Personal MTs'!CW110)&lt;3,"Tidak Valid","OK")),"-")))))</f>
        <v>-</v>
      </c>
      <c r="CX110" s="103" t="str">
        <f>IF(AND('Personal MTs'!AS110="",'Personal MTs'!CX110=""),"-",IF(AND('Personal MTs'!AS110=0,'Personal MTs'!CX110=""),"OK",IF(AND('Personal MTs'!AS110=1,'Personal MTs'!CX110=""),"Wajib Diisi",IF(AND('Personal MTs'!AS110&lt;&gt;1,'Personal MTs'!CX110&lt;&gt;""),"Harap Dikosongkan",IF(AND('Personal MTs'!AS110=1,'Personal MTs'!CX110&lt;&gt;""),"OK","-")))))</f>
        <v>-</v>
      </c>
    </row>
    <row r="111" spans="1:102" s="23" customFormat="1" ht="15" customHeight="1">
      <c r="A111" s="30" t="str">
        <f>IF('Personal MTs'!A111="","-",IF(LEN('Personal MTs'!A111)&lt;&gt;12,"Tidak valid","OK"))</f>
        <v>-</v>
      </c>
      <c r="B111" s="30" t="str">
        <f>IF('Personal MTs'!B111="","-",IF(LEN('Personal MTs'!B111)&lt;&gt;8,"Tidak valid","OK"))</f>
        <v>-</v>
      </c>
      <c r="C111" s="31" t="str">
        <f>IF('Personal MTs'!C111="","-",IF(LEN('Personal MTs'!C111)&lt;5,"Cek lagi","OK"))</f>
        <v>-</v>
      </c>
      <c r="D111" s="30" t="str">
        <f>IF('Personal MTs'!D111="","-",IF('Personal MTs'!D111="MTsN","OK",IF('Personal MTs'!D111="MTsS","OK","Tidak valid")))</f>
        <v>-</v>
      </c>
      <c r="E111" s="30" t="str">
        <f>IF('Personal MTs'!E111="","-",IF(LEN('Personal MTs'!E111)&lt;5,"Cek lagi","OK"))</f>
        <v>-</v>
      </c>
      <c r="F111" s="30" t="str">
        <f>IF('Personal MTs'!F111="","-",IF(LEN('Personal MTs'!F111)&lt;4,"Cek lagi","OK"))</f>
        <v>-</v>
      </c>
      <c r="G111" s="30" t="str">
        <f>IF('Personal MTs'!G111="","-",IF(LEN('Personal MTs'!G111)&lt;4,"Cek lagi","OK"))</f>
        <v>-</v>
      </c>
      <c r="H111" s="30" t="str">
        <f>IF('Personal MTs'!H111="","-",IF(LEN('Personal MTs'!H111)&lt;4,"Cek lagi","OK"))</f>
        <v>-</v>
      </c>
      <c r="I111" s="30" t="str">
        <f>IF('Personal MTs'!I111="","-",IF(LEN('Personal MTs'!I111)&lt;4,"Cek lagi","OK"))</f>
        <v>-</v>
      </c>
      <c r="J111" s="30" t="str">
        <f>IF('Personal MTs'!J111="","-",IF(LEN('Personal MTs'!J111)&lt;&gt;5,"Tidak valid","OK"))</f>
        <v>-</v>
      </c>
      <c r="K111" s="30" t="str">
        <f>IF('Personal MTs'!K111="","-",IF(LEN('Personal MTs'!K111)&lt;&gt;18,"Tidak valid",IF(VALUE('Personal MTs'!K111)&lt;0,"Cek lagi","OK")))</f>
        <v>-</v>
      </c>
      <c r="L111" s="30" t="str">
        <f>IF('Personal MTs'!L111="","-",IF(LEN('Personal MTs'!L111)&lt;&gt;16,"Tidak valid","OK"))</f>
        <v>-</v>
      </c>
      <c r="M111" s="30" t="str">
        <f>IF('Personal MTs'!M111="","-",IF(LEN('Personal MTs'!M111)&lt;4,"Cek lagi","OK"))</f>
        <v>-</v>
      </c>
      <c r="N111" s="30" t="str">
        <f>IF('Personal MTs'!N111="","-",IF(LEN('Personal MTs'!N111)&lt;16,"Tidak valid","OK"))</f>
        <v>-</v>
      </c>
      <c r="O111" s="30" t="str">
        <f>IF('Personal MTs'!O111="","-",IF(LEN('Personal MTs'!O111)&lt;4,"Cek lagi","OK"))</f>
        <v>-</v>
      </c>
      <c r="P111" s="31" t="str">
        <f>IF('Personal MTs'!P111="","-",IF(VALUE(LEFT('Personal MTs'!P111,2))&gt;31,"Tanggal tidak valid",IF(VALUE(LEFT(RIGHT('Personal MTs'!P111,7),2))&gt;12,"Bulan tidak valid",IF(VALUE(RIGHT('Personal MTs'!P111,4))&gt;2000,"Umur terlalu muda",IF(VALUE(RIGHT('Personal MTs'!P111,4))&lt;1945,"Umur terlalu tua","OK")))))</f>
        <v>-</v>
      </c>
      <c r="Q111" s="30" t="str">
        <f>IF('Personal MTs'!Q111="","-",IF('Personal MTs'!Q111="L","OK",IF('Personal MTs'!Q111="P","OK","Tidak valid")))</f>
        <v>-</v>
      </c>
      <c r="R111" s="30" t="str">
        <f>IF('Personal MTs'!R111="","-",IF(LEN('Personal MTs'!R111)&lt;4,"Cek lagi","OK"))</f>
        <v>-</v>
      </c>
      <c r="S111" s="30" t="str">
        <f>IF('Personal MTs'!S111="","-",IF('Personal MTs'!S111&gt;9,"Tidak valid","OK"))</f>
        <v>-</v>
      </c>
      <c r="T111" s="30" t="str">
        <f>IF('Personal MTs'!S111="","-",IF('Personal MTs'!S111&gt;2,IF('Personal MTs'!T111="","Wajib Diisi",IF(VALUE('Personal MTs'!T111)&gt;18,"Tidak valid","OK")),IF('Personal MTs'!S111&lt;3,IF('Personal MTs'!T111="","OK","Harap dikosongkan"))))</f>
        <v>-</v>
      </c>
      <c r="U111" s="30" t="str">
        <f>IF('Personal MTs'!U111="","-",IF('Personal MTs'!U111&gt;2,"Tidak valid",IF('Personal MTs'!U111&lt;1,"Tidak valid","OK")))</f>
        <v>-</v>
      </c>
      <c r="V111" s="30" t="str">
        <f>IF('Personal MTs'!U111="",IF('Personal MTs'!V111="","-","Tidak valid"),IF('Personal MTs'!U111=2,IF('Personal MTs'!V111="","Wajib Diisi",IF(VALUE('Personal MTs'!V111)&gt;1,"Tidak valid","OK")),IF('Personal MTs'!U111=1,IF('Personal MTs'!V111="","OK","Harap dikosongkan"))))</f>
        <v>-</v>
      </c>
      <c r="W111" s="31" t="str">
        <f>IF('Personal MTs'!U111=1,"OK",IF('Personal MTs'!V111="",IF('Personal MTs'!W111&lt;&gt;"","Harap dikosongkan","-"),IF('Personal MTs'!V111=0,IF('Personal MTs'!W111&lt;&gt;"","Harap dikosongkan","OK"),IF('Personal MTs'!W111="","Wajib Diisi",IF(VALUE(LEFT('Personal MTs'!W111,2))&gt;31,"Tanggal tidak valid",IF(VALUE(LEFT(RIGHT('Personal MTs'!W111,7),2))&gt;12,"Bulan tidak valid",IF(VALUE(RIGHT('Personal MTs'!W111,4))&gt;2016,"Tahun cek lagi",IF(VALUE(RIGHT('Personal MTs'!W111,4))&lt;1990,"Tahun cek lagi","OK"))))))))</f>
        <v>-</v>
      </c>
      <c r="X111" s="30" t="str">
        <f>IF('Personal MTs'!U111="","-",IF('Personal MTs'!U111=1,IF('Personal MTs'!X111="","Wajib Diisi",IF(VALUE(LEFT('Personal MTs'!X111,2))&gt;14,"Tidak valid","OK")),IF('Personal MTs'!U111=2,(IF('Personal MTs'!V111&lt;1,IF('Personal MTs'!X111="","OK","Harap dikosongkan"),IF('Personal MTs'!X111="","Wajib Diisi",IF(VALUE(LEFT('Personal MTs'!X111,2))&gt;14,"Tidak valid","OK")))))))</f>
        <v>-</v>
      </c>
      <c r="Y111" s="31" t="str">
        <f>IF('Personal MTs'!U111="","-",IF('Personal MTs'!U111=2,"OK",IF('Personal MTs'!U111=1,IF('Personal MTs'!Y111="","Wajib Diisi",IF('Personal MTs'!Y111="","-",IF(VALUE(LEFT('Personal MTs'!Y111,2))&gt;31,"Tanggal tidak valid",IF(VALUE(LEFT(RIGHT('Personal MTs'!Y111,7),2))&gt;12,"Bulan tidak valid",IF(VALUE(RIGHT('Personal MTs'!Y111,4))&gt;2016,"Tahun cek lagi",IF(VALUE(RIGHT('Personal MTs'!Y111,4))&lt;1960,"Tahun cek lagi","OK")))))))))</f>
        <v>-</v>
      </c>
      <c r="Z111" s="31" t="str">
        <f>IF('Personal MTs'!Z111="","-",IF(VALUE(LEFT('Personal MTs'!Z111,2))&gt;31,"Tanggal tidak valid",IF(VALUE(LEFT(RIGHT('Personal MTs'!Z111,7),2))&gt;12,"Bulan tidak valid",IF(VALUE(RIGHT('Personal MTs'!Z111,4))&gt;2016,"Tahun cek lagi",IF(VALUE(RIGHT('Personal MTs'!Z111,4))&lt;1960,"Tahun cek lagi","OK")))))</f>
        <v>-</v>
      </c>
      <c r="AA111" s="31" t="str">
        <f>IF('Personal MTs'!AA111="","-",IF(VALUE(LEFT('Personal MTs'!AA111,2))&gt;31,"Tanggal tidak valid",IF(VALUE(LEFT(RIGHT('Personal MTs'!AA111,7),2))&gt;12,"Bulan tidak valid",IF(VALUE(RIGHT('Personal MTs'!AA111,4))&gt;2016,"Tahun cek lagi",IF(VALUE(RIGHT('Personal MTs'!AA111,4))&lt;1960,"Tahun cek lagi","OK")))))</f>
        <v>-</v>
      </c>
      <c r="AB111" s="30" t="str">
        <f>IF('Personal MTs'!AB111="","-",IF('Personal MTs'!AB111&gt;6,"Tidak valid",IF('Personal MTs'!AB111&lt;1,"Tidak valid","OK")))</f>
        <v>-</v>
      </c>
      <c r="AC111" s="30" t="str">
        <f>IF('Personal MTs'!AC111="","-",IF('Personal MTs'!AC111&gt;4,"Tidak valid",IF('Personal MTs'!AC111&lt;1,"Tidak valid","OK")))</f>
        <v>-</v>
      </c>
      <c r="AD111" s="30" t="str">
        <f>IF('Personal MTs'!AD111="","-",IF('Personal MTs'!AD111&gt;20000000,"Cek lagi","OK"))</f>
        <v>-</v>
      </c>
      <c r="AE111" s="30" t="str">
        <f>IF('Personal MTs'!AE111="","-",IF('Personal MTs'!AE111&gt;2,"Tidak valid",IF('Personal MTs'!AE111&lt;1,"Tidak valid","OK")))</f>
        <v>-</v>
      </c>
      <c r="AF111" s="30" t="str">
        <f>IF('Personal MTs'!AE111="",IF('Personal MTs'!AF111="","-","Harap dikosongkan"),IF('Personal MTs'!AE111=1,IF('Personal MTs'!AF111="","OK","Harap dikosongkan"),IF('Personal MTs'!AF111="","Wajib Diisi",IF('Personal MTs'!AF111&gt;8,"Tidak valid",IF('Personal MTs'!AF111&lt;1,"Tidak valid","OK")))))</f>
        <v>-</v>
      </c>
      <c r="AG111" s="53" t="str">
        <f>IF('Personal MTs'!AE111=1,IF('Personal MTs'!AG111="","OK","Harap dikosongkan"),IF('Personal MTs'!AF111="",IF('Personal MTs'!AF111="","-","Harap dikosongkan"),IF('Personal MTs'!AF111="",IF('Personal MTs'!AG111="","OK","Harap dikosongkan"),IF('Personal MTs'!AF111&lt;&gt;"",IF('Personal MTs'!AG111="","Wajib Diisi",IF(LEN('Personal MTs'!AG111)&lt;&gt;8,"Tidak valid","OK"))))))</f>
        <v>-</v>
      </c>
      <c r="AH111" s="30" t="str">
        <f>IF('Personal MTs'!AH111="","-",IF('Personal MTs'!AH111&gt;2,"Tidak valid",IF('Personal MTs'!AH111&lt;1,"Tidak valid","OK")))</f>
        <v>-</v>
      </c>
      <c r="AI111" s="30" t="str">
        <f>IF('Personal MTs'!AI111="","-",IF('Personal MTs'!AI111&gt;5,"Tidak valid",IF('Personal MTs'!AI111&lt;1,"Tidak valid","OK")))</f>
        <v>-</v>
      </c>
      <c r="AJ111" s="30" t="str">
        <f>IF('Personal MTs'!AH111="",IF('Personal MTs'!AJ111="","-","Kolom AA Wajib Diisi"),IF('Personal MTs'!AH111=1,IF('Personal MTs'!AJ111="","Wajib Diisi",IF(VALUE('Personal MTs'!AJ111)&gt;0,IF(VALUE('Personal MTs'!AJ111)&lt;34,"OK","Tidak valid"))),IF('Personal MTs'!AH111&gt;1,IF('Personal MTs'!AJ111="","OK","Harap dikosongkan"))))</f>
        <v>-</v>
      </c>
      <c r="AK111" s="30" t="str">
        <f>IF('Personal MTs'!AH111&amp;'Personal MTs'!AJ111&amp;'Personal MTs'!AK111="","-",IF(VALUE('Personal MTs'!AH111&amp;'Personal MTs'!AJ111&amp;'Personal MTs'!AK111)=2,"OK",IF('Personal MTs'!AJ111="",IF(VALUE('Personal MTs'!AK111)&gt;0,"Harap dikosongkan","-"),IF('Personal MTs'!AJ111&lt;&gt;"",IF(VALUE('Personal MTs'!AK111)&gt;0,IF(VALUE('Personal MTs'!AK111)&gt;50,"Cek lagi","OK"),"Wajib Diisi")))))</f>
        <v>-</v>
      </c>
      <c r="AL111" s="30" t="str">
        <f>IF('Personal MTs'!AH111="",IF('Personal MTs'!AL111="","-","Kolom Z Wajib Diisi"),IF('Personal MTs'!AH111=2,IF('Personal MTs'!AL111="","Wajib Diisi",IF(VALUE('Personal MTs'!AL111)&gt;0,IF(VALUE('Personal MTs'!AL111)&lt;9,"OK","Tidak valid"))),IF('Personal MTs'!AH111=1,IF('Personal MTs'!AL111="","OK","Harap dikosongkan"))))</f>
        <v>-</v>
      </c>
      <c r="AM111" s="30" t="str">
        <f>IF('Personal MTs'!AM111="","-",IF('Personal MTs'!AM111&gt;8,"Tidak valid","OK"))</f>
        <v>-</v>
      </c>
      <c r="AN111" s="30" t="str">
        <f>IF('Personal MTs'!AM111="",IF('Personal MTs'!AN111="","-",IF('Personal MTs'!AN111&lt;&gt;"","Kolom AC Wajib Diisi","OK")),IF('Personal MTs'!AM111&lt;&gt;"",IF('Personal MTs'!AN111="","Wajib Diisi",IF(VALUE('Personal MTs'!AN111)&gt;24,"Cek lagi","OK"))))</f>
        <v>-</v>
      </c>
      <c r="AO111" s="30" t="str">
        <f>IF('Personal MTs'!AO111="","-",IF('Personal MTs'!AO111&gt;8,"Tidak valid","OK"))</f>
        <v>-</v>
      </c>
      <c r="AP111" s="53" t="str">
        <f>IF('Personal MTs'!AO111="",IF('Personal MTs'!AP111="","-","Harap dikosongkan"),IF('Personal MTs'!AO111&lt;&gt;"",IF('Personal MTs'!AP111="","Wajib Diisi",IF(LEN('Personal MTs'!AP111)&lt;&gt;8,"Tidak valid","OK"))))</f>
        <v>-</v>
      </c>
      <c r="AQ111" s="30" t="str">
        <f>IF('Personal MTs'!AO111="",IF('Personal MTs'!AQ111="","-","Kolom AG Wajib Diisi"),IF('Personal MTs'!AO111&lt;9,IF('Personal MTs'!AQ111="","Wajib Diisi",IF(VALUE('Personal MTs'!AQ111)&lt;34,IF(VALUE('Personal MTs'!AQ111)&gt;0,"OK","Tidak valid")))))</f>
        <v>-</v>
      </c>
      <c r="AR111" s="30" t="str">
        <f>IF('Personal MTs'!AO111="",IF('Personal MTs'!AR111="","-",IF('Personal MTs'!AR111&lt;&gt;"","Kolom AG Wajib Diisi","OK")),IF('Personal MTs'!AO111&lt;&gt;"",IF('Personal MTs'!AR111="","Wajib Diisi",IF(VALUE('Personal MTs'!AR111)&gt;50,"Cek lagi","OK"))))</f>
        <v>-</v>
      </c>
      <c r="AS111" s="30" t="str">
        <f>IF('Personal MTs'!AS111="","-",IF('Personal MTs'!AS111&gt;1,"Tidak valid",IF('Personal MTs'!AS111&lt;0,"Tidak valid","OK")))</f>
        <v>-</v>
      </c>
      <c r="AT111" s="30" t="str">
        <f>IF('Personal MTs'!AS111="",IF('Personal MTs'!AT111&lt;&gt;"","Harap dikosongkan","-"),IF('Personal MTs'!AS111=0,IF('Personal MTs'!AT111&lt;&gt;"","Harap dikosongkan","OK"),IF('Personal MTs'!AT111="","Wajib Diisi",IF('Personal MTs'!AT111&gt;3,"Tidak valid",IF('Personal MTs'!AT111&lt;1,"Tidak valid","OK")))))</f>
        <v>-</v>
      </c>
      <c r="AU111" s="30" t="str">
        <f>IF('Personal MTs'!AS111="",IF('Personal MTs'!AU111&lt;&gt;"","Harap dikosongkan","-"),IF('Personal MTs'!AT111&lt;&gt;1,IF('Personal MTs'!AU111="","OK","Harap dikosongkan"),IF('Personal MTs'!AU111="","Wajib Diisi",IF('Personal MTs'!AU111&gt;2016,"Cek lagi",IF('Personal MTs'!AU111&lt;2005,"Cek lagi","OK")))))</f>
        <v>-</v>
      </c>
      <c r="AV111" s="30" t="str">
        <f>IF('Personal MTs'!AS111="",IF('Personal MTs'!AV111&lt;&gt;"","Harap dikosongkan","-"),IF('Personal MTs'!AT111&lt;&gt;1,IF('Personal MTs'!AV111="","OK","Harap dikosongkan"),IF('Personal MTs'!AV111="","Wajib Diisi",IF(VALUE('Personal MTs'!AV111)&gt;33,"Tidak valid",IF(VALUE('Personal MTs'!AV111)&lt;1,"Tidak valid","OK")))))</f>
        <v>-</v>
      </c>
      <c r="AW111" s="30" t="str">
        <f>IF('Personal MTs'!AS111="",IF('Personal MTs'!AW111="","-","Harap dikosongkan"),IF('Personal MTs'!AS111=0,IF('Personal MTs'!AW111="","OK","Harap dikosongkan"),IF('Personal MTs'!AT111="",IF('Personal MTs'!AW111="","-","Harap dikosongkan"),IF('Personal MTs'!AT111&lt;&gt;1,IF('Personal MTs'!AW111="","OK","Harap dikosongkan"),IF('Personal MTs'!AW111="","OK",IF(LEN('Personal MTs'!AW111)&lt;12,"Tidak valid",IF(LEN('Personal MTs'!AW111)&gt;14,"Tidak valid","OK")))))))</f>
        <v>-</v>
      </c>
      <c r="AX111" s="31" t="str">
        <f>IF('Personal MTs'!AS111="",IF('Personal MTs'!AX111="","-","Harap dikosongkan"),IF('Personal MTs'!AS111=0,IF('Personal MTs'!AX111="","OK","Harap dikosongkan"),IF('Personal MTs'!AT111="",IF('Personal MTs'!AX111="","-","Harap dikosongkan"),IF('Personal MTs'!AT111&lt;&gt;1,IF('Personal MTs'!AX111="","OK","Harap dikosongkan"),IF('Personal MTs'!AW111="",IF('Personal MTs'!AX111="","OK","Harap dikosongkan"),IF('Personal MTs'!AX111="","Wajib diisi",IF(LEN('Personal MTs'!AX111)&lt;5,"Cek lagi","OK")))))))</f>
        <v>-</v>
      </c>
      <c r="AY111" s="31" t="str">
        <f>IF('Personal MTs'!AS111="",IF('Personal MTs'!AY111="","-","Harap dikosongkan"),IF('Personal MTs'!AS111=0,IF('Personal MTs'!AY111="","OK","Harap dikosongkan"),IF('Personal MTs'!AT111="",IF('Personal MTs'!AY111="","-","Harap dikosongkan"),IF('Personal MTs'!AT111&lt;&gt;1,IF('Personal MTs'!AY111="","OK","Harap dikosongkan"),IF('Personal MTs'!AW111="",IF('Personal MTs'!AY111="","OK","Harap dikosongkan"),IF('Personal MTs'!AY111="","Wajib diisi",IF(VALUE(LEFT('Personal MTs'!AY111,2))&gt;31,"Tanggal tidak valid",IF(VALUE(LEFT(RIGHT('Personal MTs'!AY111,7),2))&gt;12,"Bulan tidak valid",IF(VALUE(RIGHT('Personal MTs'!AY111,4))&gt;2016,"Tahun cek lagi",IF(VALUE(RIGHT('Personal MTs'!AY111,4))&lt;2005,"Tahun cek lagi","OK"))))))))))</f>
        <v>-</v>
      </c>
      <c r="AZ111" s="30" t="str">
        <f>IF('Personal MTs'!AS111="",IF('Personal MTs'!AZ111="","-","Harap dikosongkan"),IF('Personal MTs'!AS111=0,IF('Personal MTs'!AZ111="","OK","Harap dikosongkan"),IF('Personal MTs'!AT111="",IF('Personal MTs'!AZ111="","-","Harap dikosongkan"),IF('Personal MTs'!AT111&lt;&gt;1,IF('Personal MTs'!AZ111="","OK","Harap dikosongkan"),IF('Personal MTs'!AW111="",IF('Personal MTs'!AZ111="","OK","Harap dikosongkan"),IF('Personal MTs'!AW111&lt;&gt;"",IF('Personal MTs'!AZ111="","Wajib diisi",IF('Personal MTs'!AZ111&gt;1,"Tidak valid","OK"))))))))</f>
        <v>-</v>
      </c>
      <c r="BA111" s="30" t="str">
        <f>IF('Personal MTs'!AS111="",IF('Personal MTs'!BA111="","-","Harap dikosongkan"),IF('Personal MTs'!AS111=0,IF('Personal MTs'!BA111="","OK","Harap dikosongkan"),IF('Personal MTs'!AT111="",IF('Personal MTs'!BA111="","-","Harap dikosongkan"),IF('Personal MTs'!AT111&lt;&gt;1,IF('Personal MTs'!BA111="","OK","Harap dikosongkan"),IF('Personal MTs'!AZ111=0,IF('Personal MTs'!BA111="","OK","Harap dikosongkan"),IF('Personal MTs'!AZ111=1,IF('Personal MTs'!BA111="","Wajib diisi",IF('Personal MTs'!AZ111="",IF('Personal MTs'!BA111="","-","Harap dikosongkan"),IF('Personal MTs'!AZ111=0,IF('Personal MTs'!BA111="","OK","Harap dikosongkan"),IF('Personal MTs'!BA111="","Wajib diisi",IF('Personal MTs'!BA111&gt;2016,"Tidak valid",IF('Personal MTs'!BA111&lt;2005,"Tidak valid",IF('Personal MTs'!BA111&gt;'Personal MTs'!BA111,"Cek lagi","OK")))))))))))))</f>
        <v>-</v>
      </c>
      <c r="BB111" s="30" t="str">
        <f>IF('Personal MTs'!AS111="",IF('Personal MTs'!BB111="","-","Harap dikosongkan"),IF('Personal MTs'!AS111=0,IF('Personal MTs'!BB111="","OK","Harap dikosongkan"),IF('Personal MTs'!AT111="",IF('Personal MTs'!BB111="","-","Harap dikosongkan"),IF('Personal MTs'!AT111&lt;&gt;1,IF('Personal MTs'!BB111="","OK","Harap dikosongkan"),IF('Personal MTs'!AZ111=0,IF('Personal MTs'!BB111="","OK","Harap dikosongkan"),IF('Personal MTs'!AZ111=1,IF('Personal MTs'!BB111="","Wajib diisi",IF('Personal MTs'!AZ111="",IF('Personal MTs'!BB111="","-","Harap dikosongkan"),IF('Personal MTs'!AZ111=0,IF('Personal MTs'!BB111="","OK","Harap dikosongkan"),IF('Personal MTs'!BB111="","Wajib diisi",IF('Personal MTs'!BB111&gt;20000000,"Cek lagi",IF('Personal MTs'!BB111&lt;100000,"Cek lagi","OK"))))))))))))</f>
        <v>-</v>
      </c>
      <c r="BC111" s="30" t="str">
        <f>IF('Personal MTs'!BC111="","-",IF('Personal MTs'!BC111&gt;1,"Tidak valid","OK"))</f>
        <v>-</v>
      </c>
      <c r="BD111" s="30" t="str">
        <f>IF('Personal MTs'!BC111="",IF('Personal MTs'!BD111="","-","Harap dikosongkan"),IF('Personal MTs'!BC111=0,IF('Personal MTs'!BD111="","OK","Harap dikosongkan"),IF('Personal MTs'!BD111="","Wajib Diisi",IF('Personal MTs'!BD111&gt;2016,"Tidak valid",IF('Personal MTs'!BD111&lt;2005,"Tidak valid","OK")))))</f>
        <v>-</v>
      </c>
      <c r="BE111" s="30" t="str">
        <f>IF('Personal MTs'!BC111="",IF('Personal MTs'!BE111="","-","Harap dikosongkan"),IF('Personal MTs'!BC111=0,IF('Personal MTs'!BE111="","OK","Harap dikosongkan"),IF('Personal MTs'!BE111="","Wajib Diisi",IF('Personal MTs'!BE111&gt;2000000,"Cek lagi",IF('Personal MTs'!BE111&lt;50000,"Cek lagi","OK")))))</f>
        <v>-</v>
      </c>
      <c r="BF111" s="30" t="str">
        <f>IF('Personal MTs'!BF111="","-",IF('Personal MTs'!BF111&gt;1,"Tidak valid","OK"))</f>
        <v>-</v>
      </c>
      <c r="BG111" s="30" t="str">
        <f>IF('Personal MTs'!BF111="",IF('Personal MTs'!BG111&lt;&gt;"","Harap dikosongkan","-"),IF('Personal MTs'!BF111=0,IF('Personal MTs'!BG111&lt;&gt;"","Harap dikosongkan","OK"),IF('Personal MTs'!BG111="","Wajib Diisi",IF('Personal MTs'!BG111&gt;4,"Tidak valid",IF('Personal MTs'!BG111&lt;1,"Tidak valid","OK")))))</f>
        <v>-</v>
      </c>
      <c r="BH111" s="30" t="str">
        <f>IF('Personal MTs'!BF111="",IF('Personal MTs'!BH111&lt;&gt;"","Harap dikosongkan","-"),IF('Personal MTs'!BF111=0,IF('Personal MTs'!BH111&lt;&gt;"","Harap dikosongkan","OK"),IF('Personal MTs'!BH111="","Wajib Diisi",IF('Personal MTs'!BH111&gt;4,"Tidak valid",IF('Personal MTs'!BH111&lt;1,"Tidak valid","OK")))))</f>
        <v>-</v>
      </c>
      <c r="BI111" s="30" t="str">
        <f>IF('Personal MTs'!BF111="",IF('Personal MTs'!BI111&lt;&gt;"","Harap dikosongkan","-"),IF('Personal MTs'!BF111=0,IF('Personal MTs'!BI111&lt;&gt;"","Harap dikosongkan","OK"),IF('Personal MTs'!BI111="","Wajib Diisi",IF('Personal MTs'!BI111&gt;2015,"Tidak valid",IF('Personal MTs'!BI111&lt;1980,"Tidak valid","OK")))))</f>
        <v>-</v>
      </c>
      <c r="BJ111" s="30" t="str">
        <f>IF('Personal MTs'!BJ111="","-",IF('Personal MTs'!BJ111&gt;1,"Tidak valid","OK"))</f>
        <v>-</v>
      </c>
      <c r="BK111" s="30" t="str">
        <f>IF('Personal MTs'!BJ111="",IF('Personal MTs'!BK111&lt;&gt;"","Kolom BJ harus diisi","-"),IF('Personal MTs'!BJ111=0,IF('Personal MTs'!BK111&lt;&gt;"","Harap dikosongkan","OK"),IF('Personal MTs'!BK111="","Wajib Diisi",IF('Personal MTs'!BK111&gt;2016,"Tidak valid",IF('Personal MTs'!BK111&lt;1980,"Tidak valid","OK")))))</f>
        <v>-</v>
      </c>
      <c r="BL111" s="30" t="str">
        <f>IF('Personal MTs'!BL111="","-",IF('Personal MTs'!BL111&gt;1,"Tidak valid","OK"))</f>
        <v>-</v>
      </c>
      <c r="BM111" s="30" t="str">
        <f>IF('Personal MTs'!BL111="",IF('Personal MTs'!BM111&lt;&gt;"","Kolom BL harus diisi","-"),IF('Personal MTs'!BL111=0,IF('Personal MTs'!BM111&lt;&gt;"","Harap dikosongkan","OK"),IF('Personal MTs'!BM111="","Wajib Diisi",IF('Personal MTs'!BM111&gt;2016,"Tidak valid",IF('Personal MTs'!BM111&lt;1980,"Tidak valid","OK")))))</f>
        <v>-</v>
      </c>
      <c r="BN111" s="30" t="str">
        <f>IF('Personal MTs'!BN111="","-",IF('Personal MTs'!BN111&gt;1,"Tidak valid","OK"))</f>
        <v>-</v>
      </c>
      <c r="BO111" s="30" t="str">
        <f>IF('Personal MTs'!BN111="",IF('Personal MTs'!BO111&lt;&gt;"","Kolom BN harus diisi","-"),IF('Personal MTs'!BN111=0,IF('Personal MTs'!BO111&lt;&gt;"","Harap dikosongkan","OK"),IF('Personal MTs'!BO111="","Wajib Diisi",IF('Personal MTs'!BO111&gt;2016,"Tidak valid",IF('Personal MTs'!BO111&lt;1980,"Tidak valid","OK")))))</f>
        <v>-</v>
      </c>
      <c r="BP111" s="30" t="str">
        <f>IF('Personal MTs'!BP111="","-",IF('Personal MTs'!BP111&gt;1,"Tidak valid","OK"))</f>
        <v>-</v>
      </c>
      <c r="BQ111" s="30" t="str">
        <f>IF('Personal MTs'!BP111="",IF('Personal MTs'!BQ111&lt;&gt;"","Kolom BP harus diisi","-"),IF('Personal MTs'!BP111=0,IF('Personal MTs'!BQ111&lt;&gt;"","Harap dikosongkan","OK"),IF('Personal MTs'!BQ111="","Wajib Diisi",IF('Personal MTs'!BQ111&gt;2016,"Tidak valid",IF('Personal MTs'!BQ111&lt;1980,"Tidak valid","OK")))))</f>
        <v>-</v>
      </c>
      <c r="BR111" s="30" t="str">
        <f>IF('Personal MTs'!BR111="","-",IF('Personal MTs'!BR111&gt;1,"Tidak valid","OK"))</f>
        <v>-</v>
      </c>
      <c r="BS111" s="30" t="str">
        <f>IF('Personal MTs'!BR111="",IF('Personal MTs'!BS111&lt;&gt;"","Kolom BR harus diisi","-"),IF('Personal MTs'!BR111=0,IF('Personal MTs'!BS111&lt;&gt;"","Harap dikosongkan","OK"),IF('Personal MTs'!BS111="","Wajib Diisi",IF('Personal MTs'!BS111&gt;2016,"Tidak valid",IF('Personal MTs'!BS111&lt;1980,"Tidak valid","OK")))))</f>
        <v>-</v>
      </c>
      <c r="BT111" s="30" t="str">
        <f>IF('Personal MTs'!BT111="","-",IF(LEN('Personal MTs'!BT111)&lt;5,"Cek lagi","OK"))</f>
        <v>-</v>
      </c>
      <c r="BU111" s="30" t="str">
        <f>IF('Personal MTs'!BU111="","-",IF(LEN('Personal MTs'!BU111)&lt;4,"Cek lagi","OK"))</f>
        <v>-</v>
      </c>
      <c r="BV111" s="30" t="str">
        <f>IF('Personal MTs'!BV111="","-",IF(LEN('Personal MTs'!BV111)&lt;4,"Cek lagi","OK"))</f>
        <v>-</v>
      </c>
      <c r="BW111" s="30" t="str">
        <f>IF('Personal MTs'!BW111="","-",IF(LEN('Personal MTs'!BW111)&lt;4,"Cek lagi","OK"))</f>
        <v>-</v>
      </c>
      <c r="BX111" s="30" t="str">
        <f>IF('Personal MTs'!BX111="","-",IF(LEN('Personal MTs'!BX111)&lt;4,"Cek lagi","OK"))</f>
        <v>-</v>
      </c>
      <c r="BY111" s="30" t="str">
        <f>IF('Personal MTs'!BY111="","-",IF(LEN('Personal MTs'!BY111)&lt;&gt;5,"Tidak valid","OK"))</f>
        <v>-</v>
      </c>
      <c r="BZ111" s="30" t="str">
        <f>IF('Personal MTs'!BZ111="","-",IF('Personal MTs'!BZ111&gt;5,"Tidak valid",IF('Personal MTs'!BZ111&lt;1,"Tidak valid","OK")))</f>
        <v>-</v>
      </c>
      <c r="CA111" s="30" t="str">
        <f>IF('Personal MTs'!CA111="","-",IF('Personal MTs'!CA111&gt;8,"Tidak valid",IF('Personal MTs'!CA111&lt;1,"Tidak valid","OK")))</f>
        <v>-</v>
      </c>
      <c r="CB111" s="30" t="str">
        <f>IF('Personal MTs'!CB111="","-",IF(LEN('Personal MTs'!CB111)&lt;9,"Cek lagi",IF(LEN('Personal MTs'!CB111)&gt;14,"Cek lagi","OK")))</f>
        <v>-</v>
      </c>
      <c r="CC111" s="103" t="str">
        <f>IF('Personal MTs'!CC111="","-",IF('Personal MTs'!CC111&gt;6,"Tidak valid",IF('Personal MTs'!CC111&lt;1,"Tidak valid","OK")))</f>
        <v>-</v>
      </c>
      <c r="CD111" s="103" t="str">
        <f>IF('Personal MTs'!CD111="","-",IF('Personal MTs'!CD111&gt;6,"Tidak valid",IF('Personal MTs'!CD111&lt;1,"Tidak valid","OK")))</f>
        <v>-</v>
      </c>
      <c r="CE111" s="103" t="str">
        <f>IF('Personal MTs'!S111="","-",IF('Personal MTs'!S111&lt;6,IF('Personal MTs'!CE111="","OK","Cek lagi Kolom S"),IF(AND('Personal MTs'!S111&lt;6,'Personal MTs'!CE111&lt;&gt;""),"Harap Dikosongkan",IF(AND('Personal MTs'!S111&lt;6,'Personal MTs'!CE111=""),"-",IF(AND('Personal MTs'!S111&gt;5,'Personal MTs'!CE111=""),"Wajib Diisi",IF(OR(AND('Personal MTs'!S111&gt;5,'Personal MTs'!CE111&lt;"01"),AND('Personal MTs'!S111&gt;5,'Personal MTs'!CE111&gt;"18")),"Tidak Valid","OK"))))))</f>
        <v>-</v>
      </c>
      <c r="CF111" s="103" t="str">
        <f>IF('Personal MTs'!S111="","-",IF('Personal MTs'!S111&lt;6,IF('Personal MTs'!CF111="","OK","Cek lagi Kolom S"),IF(AND('Personal MTs'!S111&lt;6,'Personal MTs'!CF111&lt;&gt;""),"Harap Dikosongkan",IF(AND('Personal MTs'!S111&lt;6,'Personal MTs'!CF111=""),"-",IF(AND('Personal MTs'!S111&gt;5,'Personal MTs'!CF111=""),"Wajib Diisi","OK")))))</f>
        <v>-</v>
      </c>
      <c r="CG111" s="103" t="str">
        <f>IF('Personal MTs'!S111="","-",IF('Personal MTs'!S111&lt;6,IF('Personal MTs'!CG111="","OK","Cek lagi Kolom S"),IF(AND('Personal MTs'!S111&lt;6,'Personal MTs'!CG111&lt;&gt;""),"Harap Dikosongkan",IF(AND('Personal MTs'!S111&lt;6,'Personal MTs'!CG111=""),"-",IF(AND('Personal MTs'!S111&gt;5,'Personal MTs'!CG111=""),"Wajib Diisi",IF(OR(AND('Personal MTs'!S111&gt;5,'Personal MTs'!CG111&lt;1980),AND('Personal MTs'!S111&gt;5,'Personal MTs'!CG111&gt;2016)),"Cek lagi","OK"))))))</f>
        <v>-</v>
      </c>
      <c r="CH111" s="103" t="str">
        <f>IF('Personal MTs'!S111="","-",IF('Personal MTs'!S111&lt;8,IF('Personal MTs'!CH111="","OK","Cek lagi Kolom S"),IF(AND('Personal MTs'!S111&lt;8,'Personal MTs'!CH111&lt;&gt;""),"Harap Dikosongkan",IF(AND('Personal MTs'!S111&lt;8,'Personal MTs'!CH111=""),"-",IF(AND('Personal MTs'!S111&gt;7,'Personal MTs'!CH111=""),"Wajib Diisi",IF(OR(AND('Personal MTs'!S111&gt;7,'Personal MTs'!CH111&lt;"01"),AND('Personal MTs'!S111&gt;7,'Personal MTs'!CH111&gt;"18")),"Tidak Valid","OK"))))))</f>
        <v>-</v>
      </c>
      <c r="CI111" s="103" t="str">
        <f>IF('Personal MTs'!S111="","-",IF('Personal MTs'!S111&lt;8,IF('Personal MTs'!CI111="","OK","Cek lagi Kolom S"),IF(AND('Personal MTs'!S111&lt;8,'Personal MTs'!CI111&lt;&gt;""),"Harap Dikosongkan",IF(AND('Personal MTs'!S111&lt;8,'Personal MTs'!CI111=""),"-",IF(AND('Personal MTs'!S111&gt;7,'Personal MTs'!CI111=""),"Wajib Diisi","OK")))))</f>
        <v>-</v>
      </c>
      <c r="CJ111" s="103" t="str">
        <f>IF('Personal MTs'!S111="","-",IF('Personal MTs'!S111&lt;8,IF('Personal MTs'!CJ111="","OK","Cek lagi Kolom S"),IF(AND('Personal MTs'!S111&lt;8,'Personal MTs'!CJ111&lt;&gt;""),"Harap Dikosongkan",IF(AND('Personal MTs'!S111&lt;8,'Personal MTs'!CJ111=""),"-",IF(AND('Personal MTs'!S111&gt;7,'Personal MTs'!CJ111=""),"Wajib Diisi",IF(OR(AND('Personal MTs'!S111&gt;7,'Personal MTs'!CJ111&lt;1980),AND('Personal MTs'!S111&gt;7,'Personal MTs'!CJ111&gt;2016)),"Cek lagi","OK"))))))</f>
        <v>-</v>
      </c>
      <c r="CK111" s="103" t="str">
        <f>IF('Personal MTs'!S111="","-",IF('Personal MTs'!S111&lt;9,IF('Personal MTs'!CK111="","OK","Cek lagi Kolom S"),IF(AND('Personal MTs'!S111&lt;9,'Personal MTs'!CK111&lt;&gt;""),"Harap Dikosongkan",IF(AND('Personal MTs'!S111&lt;9,'Personal MTs'!CK111=""),"-",IF(AND('Personal MTs'!S111&gt;8,'Personal MTs'!CK111=""),"Wajib Diisi",IF(OR(AND('Personal MTs'!S111&gt;8,'Personal MTs'!CK111&lt;"01"),AND('Personal MTs'!S111&gt;8,'Personal MTs'!CK111&gt;"18")),"Tidak Valid","OK"))))))</f>
        <v>-</v>
      </c>
      <c r="CL111" s="103" t="str">
        <f>IF('Personal MTs'!S111="","-",IF('Personal MTs'!S111&lt;9,IF('Personal MTs'!CL111="","OK","Cek lagi Kolom S"),IF(AND('Personal MTs'!S111&lt;9,'Personal MTs'!CL111&lt;&gt;""),"Harap Dikosongkan",IF(AND('Personal MTs'!S111&lt;9,'Personal MTs'!CL111=""),"-",IF(AND('Personal MTs'!S111&gt;8,'Personal MTs'!CL111=""),"Wajib Diisi","OK")))))</f>
        <v>-</v>
      </c>
      <c r="CM111" s="103" t="str">
        <f>IF('Personal MTs'!S111="","-",IF('Personal MTs'!S111&lt;9,IF('Personal MTs'!CM111="","OK","Cek lagi Kolom S"),IF(AND('Personal MTs'!S111&lt;9,'Personal MTs'!CM111&lt;&gt;""),"Harap Dikosongkan",IF(AND('Personal MTs'!S111&lt;9,'Personal MTs'!CM111=""),"-",IF(AND('Personal MTs'!S111&gt;8,'Personal MTs'!CM111=""),"Wajib Diisi",IF(OR(AND('Personal MTs'!S111&gt;8,'Personal MTs'!CM111&lt;1980),AND('Personal MTs'!S111&gt;8,'Personal MTs'!CM111&gt;2016)),"Cek lagi","OK"))))))</f>
        <v>-</v>
      </c>
      <c r="CN111" s="103" t="str">
        <f>IF(AND('Personal MTs'!AH111=1,'Personal MTs'!U111=2,'Personal MTs'!AC111=1),IF(AND('Personal MTs'!AH111=1,'Personal MTs'!U111=2,'Personal MTs'!AC111=1,'Personal MTs'!CN111=""),"Wajib Diisi",IF(AND('Personal MTs'!AH111=1,'Personal MTs'!U111=2,'Personal MTs'!AC111=1,'Personal MTs'!CN111&lt;&gt;""),"OK","-")),IF('Personal MTs'!CN111&lt;&gt;"","Harap Dikosongkan","-"))</f>
        <v>-</v>
      </c>
      <c r="CO111" s="103" t="str">
        <f>IF(AND('Personal MTs'!AH111=1,'Personal MTs'!U111=2,'Personal MTs'!AC111=1),IF('Personal MTs'!CO111="","Wajib Diisi",IF(VALUE(RIGHT('Personal MTs'!CO111,4))&gt;2016,"Tahun cek lagi",IF(VALUE(RIGHT('Personal MTs'!CO111,4))&lt;1961,"Tahun cek lagi","OK"))),IF('Personal MTs'!CO111&lt;&gt;"","Harap dikosongkan","-"))</f>
        <v>-</v>
      </c>
      <c r="CP111" s="103" t="str">
        <f>IF(AND('Personal MTs'!AH111=1,'Personal MTs'!U111=2,'Personal MTs'!AC111=1,'Personal MTs'!V111=1),IF(AND('Personal MTs'!AH111=1,'Personal MTs'!U111=2,'Personal MTs'!AC111=1,'Personal MTs'!CP111="",,'Personal MTs'!V111=1),"Wajib Diisi",IF(AND('Personal MTs'!AH111=1,'Personal MTs'!U111=2,'Personal MTs'!AC111=1,'Personal MTs'!CP111&lt;&gt;"",'Personal MTs'!V111=1),"OK","-")),IF('Personal MTs'!CP111&lt;&gt;"","Harap Dikosongkan","-"))</f>
        <v>-</v>
      </c>
      <c r="CQ111" s="103" t="str">
        <f>IF(AND('Personal MTs'!AH111=1,'Personal MTs'!U111=2,'Personal MTs'!AC111=1,'Personal MTs'!V111=1),IF('Personal MTs'!CQ111="","Wajib Diisi",IF(VALUE(RIGHT('Personal MTs'!CQ111,4))&gt;2016,"Tahun cek lagi",IF(VALUE(RIGHT('Personal MTs'!CQ111,4))&lt;2006,"Tahun cek lagi","OK"))),IF('Personal MTs'!CQ111&lt;&gt;"","Harap dikosongkan","-"))</f>
        <v>-</v>
      </c>
      <c r="CR111" s="103" t="str">
        <f>IF(AND('Personal MTs'!AS111="",'Personal MTs'!CR111=""),"-",IF(AND('Personal MTs'!AS111=0,'Personal MTs'!CR111=""),"OK",IF(AND('Personal MTs'!AS111=1,'Personal MTs'!CR111=""),"Wajib Diisi",IF('Personal MTs'!AS111="",IF('Personal MTs'!CR111&lt;&gt;"","Harap dikosongkan","-"),IF('Personal MTs'!AS111&gt;1,IF('Personal MTs'!CR111="","-","Harap dikosongkan"),IF('Personal MTs'!CR111="","-",IF(LEN('Personal MTs'!CR111)&gt;54,"Tidak valid",IF(LEN('Personal MTs'!CR111)&lt;2,"Tidak valid",IF(VALUE('Personal MTs'!CR111)&lt;0,"Cek lagi","OK")))))))))</f>
        <v>-</v>
      </c>
      <c r="CS111" s="103" t="str">
        <f>IF(AND('Personal MTs'!AS111="",'Personal MTs'!CS111=""),"-",IF(AND('Personal MTs'!AS111=0,'Personal MTs'!CS111=""),"OK",IF(AND('Personal MTs'!AS111=1,'Personal MTs'!CS111=""),"Wajib Diisi",IF(OR('Personal MTs'!AS111="",'Personal MTs'!AS111=0),IF('Personal MTs'!CS111&lt;&gt;"","Harap dikosongkan","-"),IF('Personal MTs'!AS111&gt;1,IF('Personal MTs'!CS111="","-","Harap dikosongkan"),IF('Personal MTs'!CS111="","-",IF(('Personal MTs'!CS111)&gt;6,"Tidak Valid",IF(('Personal MTs'!CS111)&lt;1,"Tidak Valid",IF(VALUE('Personal MTs'!CS111)&lt;0,"Cek lagi","OK")))))))))</f>
        <v>-</v>
      </c>
      <c r="CT111" s="103" t="str">
        <f>IF(AND('Personal MTs'!AS111="",'Personal MTs'!CT111=""),"-",IF(AND('Personal MTs'!AS111=0,'Personal MTs'!CT111=""),"OK",IF(AND('Personal MTs'!AT111=1,'Personal MTs'!CT111=""),"Wajib Diisi",IF(AND('Personal MTs'!AT111&gt;1,'Personal MTs'!CT111=""),"OK",IF(AND('Personal MTs'!AT111&lt;&gt;1,'Personal MTs'!CT111&lt;&gt;""),"Harap Dikosongkan",IF(AND('Personal MTs'!AT111=1,'Personal MTs'!CT111&lt;&gt;""),IF(VALUE(RIGHT('Personal MTs'!CT111,4))&gt;2016,"Tahun cek lagi",IF(VALUE(RIGHT('Personal MTs'!CT111,4))&lt;2006,"Tahun cek lagi","OK")),"-"))))))</f>
        <v>-</v>
      </c>
      <c r="CU111" s="103" t="str">
        <f>IF(AND('Personal MTs'!AS111="",'Personal MTs'!CU111=""),"-",IF(AND('Personal MTs'!AS111=0,'Personal MTs'!CU111=""),"OK",IF(AND('Personal MTs'!AT111=1,'Personal MTs'!CU111=""),"Wajib Diisi",IF(AND('Personal MTs'!AT111&gt;1,'Personal MTs'!CT111=""),"OK",IF(AND('Personal MTs'!AT111&lt;&gt;1,'Personal MTs'!CU111&lt;&gt;""),"Harap Dikosongkan",IF(AND('Personal MTs'!AT111=1,'Personal MTs'!CU111&lt;&gt;""),IF(LEN('Personal MTs'!CU111)&gt;54,"Tidak Valid",IF(LEN('Personal MTs'!CU111)&lt;2,"Tidak Valid","OK")),"-"))))))</f>
        <v>-</v>
      </c>
      <c r="CV111" s="103" t="str">
        <f>IF(AND('Personal MTs'!AS111="",'Personal MTs'!CV111=""),"-",IF(AND('Personal MTs'!AS111=0,'Personal MTs'!CV111=""),"OK",IF(AND('Personal MTs'!AT111=1,'Personal MTs'!CV111=""),"Wajib Diisi",IF(AND('Personal MTs'!AT111&gt;1,'Personal MTs'!CV111=""),"OK",IF(AND('Personal MTs'!AT111&lt;&gt;1,'Personal MTs'!CV111&lt;&gt;""),"Harap Dikosongkan",IF(AND('Personal MTs'!AT111=1,'Personal MTs'!CV111&lt;&gt;""),IF(VALUE(RIGHT('Personal MTs'!CV111,4))&gt;2016,"Tahun cek lagi",IF(VALUE(RIGHT('Personal MTs'!CV111,4))&lt;2006,"Tahun cek lagi","OK")),"-"))))))</f>
        <v>-</v>
      </c>
      <c r="CW111" s="103" t="str">
        <f>IF(AND('Personal MTs'!AS111="",'Personal MTs'!CW111=""),"-",IF(AND('Personal MTs'!AS111=0,'Personal MTs'!CW111=""),"OK",IF(AND('Personal MTs'!AS111=1,'Personal MTs'!CW111=""),"Wajib Diisi",IF(AND('Personal MTs'!AS111&lt;&gt;1,'Personal MTs'!CW111&lt;&gt;""),"Harap Dikosongkan",IF(AND('Personal MTs'!AS111=1,'Personal MTs'!CW111&lt;&gt;""),IF(LEN('Personal MTs'!CW111)&gt;3,"Tidak Valid",IF(LEN('Personal MTs'!CW111)&lt;3,"Tidak Valid","OK")),"-")))))</f>
        <v>-</v>
      </c>
      <c r="CX111" s="103" t="str">
        <f>IF(AND('Personal MTs'!AS111="",'Personal MTs'!CX111=""),"-",IF(AND('Personal MTs'!AS111=0,'Personal MTs'!CX111=""),"OK",IF(AND('Personal MTs'!AS111=1,'Personal MTs'!CX111=""),"Wajib Diisi",IF(AND('Personal MTs'!AS111&lt;&gt;1,'Personal MTs'!CX111&lt;&gt;""),"Harap Dikosongkan",IF(AND('Personal MTs'!AS111=1,'Personal MTs'!CX111&lt;&gt;""),"OK","-")))))</f>
        <v>-</v>
      </c>
    </row>
    <row r="112" spans="1:102" s="23" customFormat="1" ht="15" customHeight="1">
      <c r="A112" s="30" t="str">
        <f>IF('Personal MTs'!A112="","-",IF(LEN('Personal MTs'!A112)&lt;&gt;12,"Tidak valid","OK"))</f>
        <v>-</v>
      </c>
      <c r="B112" s="30" t="str">
        <f>IF('Personal MTs'!B112="","-",IF(LEN('Personal MTs'!B112)&lt;&gt;8,"Tidak valid","OK"))</f>
        <v>-</v>
      </c>
      <c r="C112" s="31" t="str">
        <f>IF('Personal MTs'!C112="","-",IF(LEN('Personal MTs'!C112)&lt;5,"Cek lagi","OK"))</f>
        <v>-</v>
      </c>
      <c r="D112" s="30" t="str">
        <f>IF('Personal MTs'!D112="","-",IF('Personal MTs'!D112="MTsN","OK",IF('Personal MTs'!D112="MTsS","OK","Tidak valid")))</f>
        <v>-</v>
      </c>
      <c r="E112" s="30" t="str">
        <f>IF('Personal MTs'!E112="","-",IF(LEN('Personal MTs'!E112)&lt;5,"Cek lagi","OK"))</f>
        <v>-</v>
      </c>
      <c r="F112" s="30" t="str">
        <f>IF('Personal MTs'!F112="","-",IF(LEN('Personal MTs'!F112)&lt;4,"Cek lagi","OK"))</f>
        <v>-</v>
      </c>
      <c r="G112" s="30" t="str">
        <f>IF('Personal MTs'!G112="","-",IF(LEN('Personal MTs'!G112)&lt;4,"Cek lagi","OK"))</f>
        <v>-</v>
      </c>
      <c r="H112" s="30" t="str">
        <f>IF('Personal MTs'!H112="","-",IF(LEN('Personal MTs'!H112)&lt;4,"Cek lagi","OK"))</f>
        <v>-</v>
      </c>
      <c r="I112" s="30" t="str">
        <f>IF('Personal MTs'!I112="","-",IF(LEN('Personal MTs'!I112)&lt;4,"Cek lagi","OK"))</f>
        <v>-</v>
      </c>
      <c r="J112" s="30" t="str">
        <f>IF('Personal MTs'!J112="","-",IF(LEN('Personal MTs'!J112)&lt;&gt;5,"Tidak valid","OK"))</f>
        <v>-</v>
      </c>
      <c r="K112" s="30" t="str">
        <f>IF('Personal MTs'!K112="","-",IF(LEN('Personal MTs'!K112)&lt;&gt;18,"Tidak valid",IF(VALUE('Personal MTs'!K112)&lt;0,"Cek lagi","OK")))</f>
        <v>-</v>
      </c>
      <c r="L112" s="30" t="str">
        <f>IF('Personal MTs'!L112="","-",IF(LEN('Personal MTs'!L112)&lt;&gt;16,"Tidak valid","OK"))</f>
        <v>-</v>
      </c>
      <c r="M112" s="30" t="str">
        <f>IF('Personal MTs'!M112="","-",IF(LEN('Personal MTs'!M112)&lt;4,"Cek lagi","OK"))</f>
        <v>-</v>
      </c>
      <c r="N112" s="30" t="str">
        <f>IF('Personal MTs'!N112="","-",IF(LEN('Personal MTs'!N112)&lt;16,"Tidak valid","OK"))</f>
        <v>-</v>
      </c>
      <c r="O112" s="30" t="str">
        <f>IF('Personal MTs'!O112="","-",IF(LEN('Personal MTs'!O112)&lt;4,"Cek lagi","OK"))</f>
        <v>-</v>
      </c>
      <c r="P112" s="31" t="str">
        <f>IF('Personal MTs'!P112="","-",IF(VALUE(LEFT('Personal MTs'!P112,2))&gt;31,"Tanggal tidak valid",IF(VALUE(LEFT(RIGHT('Personal MTs'!P112,7),2))&gt;12,"Bulan tidak valid",IF(VALUE(RIGHT('Personal MTs'!P112,4))&gt;2000,"Umur terlalu muda",IF(VALUE(RIGHT('Personal MTs'!P112,4))&lt;1945,"Umur terlalu tua","OK")))))</f>
        <v>-</v>
      </c>
      <c r="Q112" s="30" t="str">
        <f>IF('Personal MTs'!Q112="","-",IF('Personal MTs'!Q112="L","OK",IF('Personal MTs'!Q112="P","OK","Tidak valid")))</f>
        <v>-</v>
      </c>
      <c r="R112" s="30" t="str">
        <f>IF('Personal MTs'!R112="","-",IF(LEN('Personal MTs'!R112)&lt;4,"Cek lagi","OK"))</f>
        <v>-</v>
      </c>
      <c r="S112" s="30" t="str">
        <f>IF('Personal MTs'!S112="","-",IF('Personal MTs'!S112&gt;9,"Tidak valid","OK"))</f>
        <v>-</v>
      </c>
      <c r="T112" s="30" t="str">
        <f>IF('Personal MTs'!S112="","-",IF('Personal MTs'!S112&gt;2,IF('Personal MTs'!T112="","Wajib Diisi",IF(VALUE('Personal MTs'!T112)&gt;18,"Tidak valid","OK")),IF('Personal MTs'!S112&lt;3,IF('Personal MTs'!T112="","OK","Harap dikosongkan"))))</f>
        <v>-</v>
      </c>
      <c r="U112" s="30" t="str">
        <f>IF('Personal MTs'!U112="","-",IF('Personal MTs'!U112&gt;2,"Tidak valid",IF('Personal MTs'!U112&lt;1,"Tidak valid","OK")))</f>
        <v>-</v>
      </c>
      <c r="V112" s="30" t="str">
        <f>IF('Personal MTs'!U112="",IF('Personal MTs'!V112="","-","Tidak valid"),IF('Personal MTs'!U112=2,IF('Personal MTs'!V112="","Wajib Diisi",IF(VALUE('Personal MTs'!V112)&gt;1,"Tidak valid","OK")),IF('Personal MTs'!U112=1,IF('Personal MTs'!V112="","OK","Harap dikosongkan"))))</f>
        <v>-</v>
      </c>
      <c r="W112" s="31" t="str">
        <f>IF('Personal MTs'!U112=1,"OK",IF('Personal MTs'!V112="",IF('Personal MTs'!W112&lt;&gt;"","Harap dikosongkan","-"),IF('Personal MTs'!V112=0,IF('Personal MTs'!W112&lt;&gt;"","Harap dikosongkan","OK"),IF('Personal MTs'!W112="","Wajib Diisi",IF(VALUE(LEFT('Personal MTs'!W112,2))&gt;31,"Tanggal tidak valid",IF(VALUE(LEFT(RIGHT('Personal MTs'!W112,7),2))&gt;12,"Bulan tidak valid",IF(VALUE(RIGHT('Personal MTs'!W112,4))&gt;2016,"Tahun cek lagi",IF(VALUE(RIGHT('Personal MTs'!W112,4))&lt;1990,"Tahun cek lagi","OK"))))))))</f>
        <v>-</v>
      </c>
      <c r="X112" s="30" t="str">
        <f>IF('Personal MTs'!U112="","-",IF('Personal MTs'!U112=1,IF('Personal MTs'!X112="","Wajib Diisi",IF(VALUE(LEFT('Personal MTs'!X112,2))&gt;14,"Tidak valid","OK")),IF('Personal MTs'!U112=2,(IF('Personal MTs'!V112&lt;1,IF('Personal MTs'!X112="","OK","Harap dikosongkan"),IF('Personal MTs'!X112="","Wajib Diisi",IF(VALUE(LEFT('Personal MTs'!X112,2))&gt;14,"Tidak valid","OK")))))))</f>
        <v>-</v>
      </c>
      <c r="Y112" s="31" t="str">
        <f>IF('Personal MTs'!U112="","-",IF('Personal MTs'!U112=2,"OK",IF('Personal MTs'!U112=1,IF('Personal MTs'!Y112="","Wajib Diisi",IF('Personal MTs'!Y112="","-",IF(VALUE(LEFT('Personal MTs'!Y112,2))&gt;31,"Tanggal tidak valid",IF(VALUE(LEFT(RIGHT('Personal MTs'!Y112,7),2))&gt;12,"Bulan tidak valid",IF(VALUE(RIGHT('Personal MTs'!Y112,4))&gt;2016,"Tahun cek lagi",IF(VALUE(RIGHT('Personal MTs'!Y112,4))&lt;1960,"Tahun cek lagi","OK")))))))))</f>
        <v>-</v>
      </c>
      <c r="Z112" s="31" t="str">
        <f>IF('Personal MTs'!Z112="","-",IF(VALUE(LEFT('Personal MTs'!Z112,2))&gt;31,"Tanggal tidak valid",IF(VALUE(LEFT(RIGHT('Personal MTs'!Z112,7),2))&gt;12,"Bulan tidak valid",IF(VALUE(RIGHT('Personal MTs'!Z112,4))&gt;2016,"Tahun cek lagi",IF(VALUE(RIGHT('Personal MTs'!Z112,4))&lt;1960,"Tahun cek lagi","OK")))))</f>
        <v>-</v>
      </c>
      <c r="AA112" s="31" t="str">
        <f>IF('Personal MTs'!AA112="","-",IF(VALUE(LEFT('Personal MTs'!AA112,2))&gt;31,"Tanggal tidak valid",IF(VALUE(LEFT(RIGHT('Personal MTs'!AA112,7),2))&gt;12,"Bulan tidak valid",IF(VALUE(RIGHT('Personal MTs'!AA112,4))&gt;2016,"Tahun cek lagi",IF(VALUE(RIGHT('Personal MTs'!AA112,4))&lt;1960,"Tahun cek lagi","OK")))))</f>
        <v>-</v>
      </c>
      <c r="AB112" s="30" t="str">
        <f>IF('Personal MTs'!AB112="","-",IF('Personal MTs'!AB112&gt;6,"Tidak valid",IF('Personal MTs'!AB112&lt;1,"Tidak valid","OK")))</f>
        <v>-</v>
      </c>
      <c r="AC112" s="30" t="str">
        <f>IF('Personal MTs'!AC112="","-",IF('Personal MTs'!AC112&gt;4,"Tidak valid",IF('Personal MTs'!AC112&lt;1,"Tidak valid","OK")))</f>
        <v>-</v>
      </c>
      <c r="AD112" s="30" t="str">
        <f>IF('Personal MTs'!AD112="","-",IF('Personal MTs'!AD112&gt;20000000,"Cek lagi","OK"))</f>
        <v>-</v>
      </c>
      <c r="AE112" s="30" t="str">
        <f>IF('Personal MTs'!AE112="","-",IF('Personal MTs'!AE112&gt;2,"Tidak valid",IF('Personal MTs'!AE112&lt;1,"Tidak valid","OK")))</f>
        <v>-</v>
      </c>
      <c r="AF112" s="30" t="str">
        <f>IF('Personal MTs'!AE112="",IF('Personal MTs'!AF112="","-","Harap dikosongkan"),IF('Personal MTs'!AE112=1,IF('Personal MTs'!AF112="","OK","Harap dikosongkan"),IF('Personal MTs'!AF112="","Wajib Diisi",IF('Personal MTs'!AF112&gt;8,"Tidak valid",IF('Personal MTs'!AF112&lt;1,"Tidak valid","OK")))))</f>
        <v>-</v>
      </c>
      <c r="AG112" s="53" t="str">
        <f>IF('Personal MTs'!AE112=1,IF('Personal MTs'!AG112="","OK","Harap dikosongkan"),IF('Personal MTs'!AF112="",IF('Personal MTs'!AF112="","-","Harap dikosongkan"),IF('Personal MTs'!AF112="",IF('Personal MTs'!AG112="","OK","Harap dikosongkan"),IF('Personal MTs'!AF112&lt;&gt;"",IF('Personal MTs'!AG112="","Wajib Diisi",IF(LEN('Personal MTs'!AG112)&lt;&gt;8,"Tidak valid","OK"))))))</f>
        <v>-</v>
      </c>
      <c r="AH112" s="30" t="str">
        <f>IF('Personal MTs'!AH112="","-",IF('Personal MTs'!AH112&gt;2,"Tidak valid",IF('Personal MTs'!AH112&lt;1,"Tidak valid","OK")))</f>
        <v>-</v>
      </c>
      <c r="AI112" s="30" t="str">
        <f>IF('Personal MTs'!AI112="","-",IF('Personal MTs'!AI112&gt;5,"Tidak valid",IF('Personal MTs'!AI112&lt;1,"Tidak valid","OK")))</f>
        <v>-</v>
      </c>
      <c r="AJ112" s="30" t="str">
        <f>IF('Personal MTs'!AH112="",IF('Personal MTs'!AJ112="","-","Kolom AA Wajib Diisi"),IF('Personal MTs'!AH112=1,IF('Personal MTs'!AJ112="","Wajib Diisi",IF(VALUE('Personal MTs'!AJ112)&gt;0,IF(VALUE('Personal MTs'!AJ112)&lt;34,"OK","Tidak valid"))),IF('Personal MTs'!AH112&gt;1,IF('Personal MTs'!AJ112="","OK","Harap dikosongkan"))))</f>
        <v>-</v>
      </c>
      <c r="AK112" s="30" t="str">
        <f>IF('Personal MTs'!AH112&amp;'Personal MTs'!AJ112&amp;'Personal MTs'!AK112="","-",IF(VALUE('Personal MTs'!AH112&amp;'Personal MTs'!AJ112&amp;'Personal MTs'!AK112)=2,"OK",IF('Personal MTs'!AJ112="",IF(VALUE('Personal MTs'!AK112)&gt;0,"Harap dikosongkan","-"),IF('Personal MTs'!AJ112&lt;&gt;"",IF(VALUE('Personal MTs'!AK112)&gt;0,IF(VALUE('Personal MTs'!AK112)&gt;50,"Cek lagi","OK"),"Wajib Diisi")))))</f>
        <v>-</v>
      </c>
      <c r="AL112" s="30" t="str">
        <f>IF('Personal MTs'!AH112="",IF('Personal MTs'!AL112="","-","Kolom Z Wajib Diisi"),IF('Personal MTs'!AH112=2,IF('Personal MTs'!AL112="","Wajib Diisi",IF(VALUE('Personal MTs'!AL112)&gt;0,IF(VALUE('Personal MTs'!AL112)&lt;9,"OK","Tidak valid"))),IF('Personal MTs'!AH112=1,IF('Personal MTs'!AL112="","OK","Harap dikosongkan"))))</f>
        <v>-</v>
      </c>
      <c r="AM112" s="30" t="str">
        <f>IF('Personal MTs'!AM112="","-",IF('Personal MTs'!AM112&gt;8,"Tidak valid","OK"))</f>
        <v>-</v>
      </c>
      <c r="AN112" s="30" t="str">
        <f>IF('Personal MTs'!AM112="",IF('Personal MTs'!AN112="","-",IF('Personal MTs'!AN112&lt;&gt;"","Kolom AC Wajib Diisi","OK")),IF('Personal MTs'!AM112&lt;&gt;"",IF('Personal MTs'!AN112="","Wajib Diisi",IF(VALUE('Personal MTs'!AN112)&gt;24,"Cek lagi","OK"))))</f>
        <v>-</v>
      </c>
      <c r="AO112" s="30" t="str">
        <f>IF('Personal MTs'!AO112="","-",IF('Personal MTs'!AO112&gt;8,"Tidak valid","OK"))</f>
        <v>-</v>
      </c>
      <c r="AP112" s="53" t="str">
        <f>IF('Personal MTs'!AO112="",IF('Personal MTs'!AP112="","-","Harap dikosongkan"),IF('Personal MTs'!AO112&lt;&gt;"",IF('Personal MTs'!AP112="","Wajib Diisi",IF(LEN('Personal MTs'!AP112)&lt;&gt;8,"Tidak valid","OK"))))</f>
        <v>-</v>
      </c>
      <c r="AQ112" s="30" t="str">
        <f>IF('Personal MTs'!AO112="",IF('Personal MTs'!AQ112="","-","Kolom AG Wajib Diisi"),IF('Personal MTs'!AO112&lt;9,IF('Personal MTs'!AQ112="","Wajib Diisi",IF(VALUE('Personal MTs'!AQ112)&lt;34,IF(VALUE('Personal MTs'!AQ112)&gt;0,"OK","Tidak valid")))))</f>
        <v>-</v>
      </c>
      <c r="AR112" s="30" t="str">
        <f>IF('Personal MTs'!AO112="",IF('Personal MTs'!AR112="","-",IF('Personal MTs'!AR112&lt;&gt;"","Kolom AG Wajib Diisi","OK")),IF('Personal MTs'!AO112&lt;&gt;"",IF('Personal MTs'!AR112="","Wajib Diisi",IF(VALUE('Personal MTs'!AR112)&gt;50,"Cek lagi","OK"))))</f>
        <v>-</v>
      </c>
      <c r="AS112" s="30" t="str">
        <f>IF('Personal MTs'!AS112="","-",IF('Personal MTs'!AS112&gt;1,"Tidak valid",IF('Personal MTs'!AS112&lt;0,"Tidak valid","OK")))</f>
        <v>-</v>
      </c>
      <c r="AT112" s="30" t="str">
        <f>IF('Personal MTs'!AS112="",IF('Personal MTs'!AT112&lt;&gt;"","Harap dikosongkan","-"),IF('Personal MTs'!AS112=0,IF('Personal MTs'!AT112&lt;&gt;"","Harap dikosongkan","OK"),IF('Personal MTs'!AT112="","Wajib Diisi",IF('Personal MTs'!AT112&gt;3,"Tidak valid",IF('Personal MTs'!AT112&lt;1,"Tidak valid","OK")))))</f>
        <v>-</v>
      </c>
      <c r="AU112" s="30" t="str">
        <f>IF('Personal MTs'!AS112="",IF('Personal MTs'!AU112&lt;&gt;"","Harap dikosongkan","-"),IF('Personal MTs'!AT112&lt;&gt;1,IF('Personal MTs'!AU112="","OK","Harap dikosongkan"),IF('Personal MTs'!AU112="","Wajib Diisi",IF('Personal MTs'!AU112&gt;2016,"Cek lagi",IF('Personal MTs'!AU112&lt;2005,"Cek lagi","OK")))))</f>
        <v>-</v>
      </c>
      <c r="AV112" s="30" t="str">
        <f>IF('Personal MTs'!AS112="",IF('Personal MTs'!AV112&lt;&gt;"","Harap dikosongkan","-"),IF('Personal MTs'!AT112&lt;&gt;1,IF('Personal MTs'!AV112="","OK","Harap dikosongkan"),IF('Personal MTs'!AV112="","Wajib Diisi",IF(VALUE('Personal MTs'!AV112)&gt;33,"Tidak valid",IF(VALUE('Personal MTs'!AV112)&lt;1,"Tidak valid","OK")))))</f>
        <v>-</v>
      </c>
      <c r="AW112" s="30" t="str">
        <f>IF('Personal MTs'!AS112="",IF('Personal MTs'!AW112="","-","Harap dikosongkan"),IF('Personal MTs'!AS112=0,IF('Personal MTs'!AW112="","OK","Harap dikosongkan"),IF('Personal MTs'!AT112="",IF('Personal MTs'!AW112="","-","Harap dikosongkan"),IF('Personal MTs'!AT112&lt;&gt;1,IF('Personal MTs'!AW112="","OK","Harap dikosongkan"),IF('Personal MTs'!AW112="","OK",IF(LEN('Personal MTs'!AW112)&lt;12,"Tidak valid",IF(LEN('Personal MTs'!AW112)&gt;14,"Tidak valid","OK")))))))</f>
        <v>-</v>
      </c>
      <c r="AX112" s="31" t="str">
        <f>IF('Personal MTs'!AS112="",IF('Personal MTs'!AX112="","-","Harap dikosongkan"),IF('Personal MTs'!AS112=0,IF('Personal MTs'!AX112="","OK","Harap dikosongkan"),IF('Personal MTs'!AT112="",IF('Personal MTs'!AX112="","-","Harap dikosongkan"),IF('Personal MTs'!AT112&lt;&gt;1,IF('Personal MTs'!AX112="","OK","Harap dikosongkan"),IF('Personal MTs'!AW112="",IF('Personal MTs'!AX112="","OK","Harap dikosongkan"),IF('Personal MTs'!AX112="","Wajib diisi",IF(LEN('Personal MTs'!AX112)&lt;5,"Cek lagi","OK")))))))</f>
        <v>-</v>
      </c>
      <c r="AY112" s="31" t="str">
        <f>IF('Personal MTs'!AS112="",IF('Personal MTs'!AY112="","-","Harap dikosongkan"),IF('Personal MTs'!AS112=0,IF('Personal MTs'!AY112="","OK","Harap dikosongkan"),IF('Personal MTs'!AT112="",IF('Personal MTs'!AY112="","-","Harap dikosongkan"),IF('Personal MTs'!AT112&lt;&gt;1,IF('Personal MTs'!AY112="","OK","Harap dikosongkan"),IF('Personal MTs'!AW112="",IF('Personal MTs'!AY112="","OK","Harap dikosongkan"),IF('Personal MTs'!AY112="","Wajib diisi",IF(VALUE(LEFT('Personal MTs'!AY112,2))&gt;31,"Tanggal tidak valid",IF(VALUE(LEFT(RIGHT('Personal MTs'!AY112,7),2))&gt;12,"Bulan tidak valid",IF(VALUE(RIGHT('Personal MTs'!AY112,4))&gt;2016,"Tahun cek lagi",IF(VALUE(RIGHT('Personal MTs'!AY112,4))&lt;2005,"Tahun cek lagi","OK"))))))))))</f>
        <v>-</v>
      </c>
      <c r="AZ112" s="30" t="str">
        <f>IF('Personal MTs'!AS112="",IF('Personal MTs'!AZ112="","-","Harap dikosongkan"),IF('Personal MTs'!AS112=0,IF('Personal MTs'!AZ112="","OK","Harap dikosongkan"),IF('Personal MTs'!AT112="",IF('Personal MTs'!AZ112="","-","Harap dikosongkan"),IF('Personal MTs'!AT112&lt;&gt;1,IF('Personal MTs'!AZ112="","OK","Harap dikosongkan"),IF('Personal MTs'!AW112="",IF('Personal MTs'!AZ112="","OK","Harap dikosongkan"),IF('Personal MTs'!AW112&lt;&gt;"",IF('Personal MTs'!AZ112="","Wajib diisi",IF('Personal MTs'!AZ112&gt;1,"Tidak valid","OK"))))))))</f>
        <v>-</v>
      </c>
      <c r="BA112" s="30" t="str">
        <f>IF('Personal MTs'!AS112="",IF('Personal MTs'!BA112="","-","Harap dikosongkan"),IF('Personal MTs'!AS112=0,IF('Personal MTs'!BA112="","OK","Harap dikosongkan"),IF('Personal MTs'!AT112="",IF('Personal MTs'!BA112="","-","Harap dikosongkan"),IF('Personal MTs'!AT112&lt;&gt;1,IF('Personal MTs'!BA112="","OK","Harap dikosongkan"),IF('Personal MTs'!AZ112=0,IF('Personal MTs'!BA112="","OK","Harap dikosongkan"),IF('Personal MTs'!AZ112=1,IF('Personal MTs'!BA112="","Wajib diisi",IF('Personal MTs'!AZ112="",IF('Personal MTs'!BA112="","-","Harap dikosongkan"),IF('Personal MTs'!AZ112=0,IF('Personal MTs'!BA112="","OK","Harap dikosongkan"),IF('Personal MTs'!BA112="","Wajib diisi",IF('Personal MTs'!BA112&gt;2016,"Tidak valid",IF('Personal MTs'!BA112&lt;2005,"Tidak valid",IF('Personal MTs'!BA112&gt;'Personal MTs'!BA112,"Cek lagi","OK")))))))))))))</f>
        <v>-</v>
      </c>
      <c r="BB112" s="30" t="str">
        <f>IF('Personal MTs'!AS112="",IF('Personal MTs'!BB112="","-","Harap dikosongkan"),IF('Personal MTs'!AS112=0,IF('Personal MTs'!BB112="","OK","Harap dikosongkan"),IF('Personal MTs'!AT112="",IF('Personal MTs'!BB112="","-","Harap dikosongkan"),IF('Personal MTs'!AT112&lt;&gt;1,IF('Personal MTs'!BB112="","OK","Harap dikosongkan"),IF('Personal MTs'!AZ112=0,IF('Personal MTs'!BB112="","OK","Harap dikosongkan"),IF('Personal MTs'!AZ112=1,IF('Personal MTs'!BB112="","Wajib diisi",IF('Personal MTs'!AZ112="",IF('Personal MTs'!BB112="","-","Harap dikosongkan"),IF('Personal MTs'!AZ112=0,IF('Personal MTs'!BB112="","OK","Harap dikosongkan"),IF('Personal MTs'!BB112="","Wajib diisi",IF('Personal MTs'!BB112&gt;20000000,"Cek lagi",IF('Personal MTs'!BB112&lt;100000,"Cek lagi","OK"))))))))))))</f>
        <v>-</v>
      </c>
      <c r="BC112" s="30" t="str">
        <f>IF('Personal MTs'!BC112="","-",IF('Personal MTs'!BC112&gt;1,"Tidak valid","OK"))</f>
        <v>-</v>
      </c>
      <c r="BD112" s="30" t="str">
        <f>IF('Personal MTs'!BC112="",IF('Personal MTs'!BD112="","-","Harap dikosongkan"),IF('Personal MTs'!BC112=0,IF('Personal MTs'!BD112="","OK","Harap dikosongkan"),IF('Personal MTs'!BD112="","Wajib Diisi",IF('Personal MTs'!BD112&gt;2016,"Tidak valid",IF('Personal MTs'!BD112&lt;2005,"Tidak valid","OK")))))</f>
        <v>-</v>
      </c>
      <c r="BE112" s="30" t="str">
        <f>IF('Personal MTs'!BC112="",IF('Personal MTs'!BE112="","-","Harap dikosongkan"),IF('Personal MTs'!BC112=0,IF('Personal MTs'!BE112="","OK","Harap dikosongkan"),IF('Personal MTs'!BE112="","Wajib Diisi",IF('Personal MTs'!BE112&gt;2000000,"Cek lagi",IF('Personal MTs'!BE112&lt;50000,"Cek lagi","OK")))))</f>
        <v>-</v>
      </c>
      <c r="BF112" s="30" t="str">
        <f>IF('Personal MTs'!BF112="","-",IF('Personal MTs'!BF112&gt;1,"Tidak valid","OK"))</f>
        <v>-</v>
      </c>
      <c r="BG112" s="30" t="str">
        <f>IF('Personal MTs'!BF112="",IF('Personal MTs'!BG112&lt;&gt;"","Harap dikosongkan","-"),IF('Personal MTs'!BF112=0,IF('Personal MTs'!BG112&lt;&gt;"","Harap dikosongkan","OK"),IF('Personal MTs'!BG112="","Wajib Diisi",IF('Personal MTs'!BG112&gt;4,"Tidak valid",IF('Personal MTs'!BG112&lt;1,"Tidak valid","OK")))))</f>
        <v>-</v>
      </c>
      <c r="BH112" s="30" t="str">
        <f>IF('Personal MTs'!BF112="",IF('Personal MTs'!BH112&lt;&gt;"","Harap dikosongkan","-"),IF('Personal MTs'!BF112=0,IF('Personal MTs'!BH112&lt;&gt;"","Harap dikosongkan","OK"),IF('Personal MTs'!BH112="","Wajib Diisi",IF('Personal MTs'!BH112&gt;4,"Tidak valid",IF('Personal MTs'!BH112&lt;1,"Tidak valid","OK")))))</f>
        <v>-</v>
      </c>
      <c r="BI112" s="30" t="str">
        <f>IF('Personal MTs'!BF112="",IF('Personal MTs'!BI112&lt;&gt;"","Harap dikosongkan","-"),IF('Personal MTs'!BF112=0,IF('Personal MTs'!BI112&lt;&gt;"","Harap dikosongkan","OK"),IF('Personal MTs'!BI112="","Wajib Diisi",IF('Personal MTs'!BI112&gt;2015,"Tidak valid",IF('Personal MTs'!BI112&lt;1980,"Tidak valid","OK")))))</f>
        <v>-</v>
      </c>
      <c r="BJ112" s="30" t="str">
        <f>IF('Personal MTs'!BJ112="","-",IF('Personal MTs'!BJ112&gt;1,"Tidak valid","OK"))</f>
        <v>-</v>
      </c>
      <c r="BK112" s="30" t="str">
        <f>IF('Personal MTs'!BJ112="",IF('Personal MTs'!BK112&lt;&gt;"","Kolom BJ harus diisi","-"),IF('Personal MTs'!BJ112=0,IF('Personal MTs'!BK112&lt;&gt;"","Harap dikosongkan","OK"),IF('Personal MTs'!BK112="","Wajib Diisi",IF('Personal MTs'!BK112&gt;2016,"Tidak valid",IF('Personal MTs'!BK112&lt;1980,"Tidak valid","OK")))))</f>
        <v>-</v>
      </c>
      <c r="BL112" s="30" t="str">
        <f>IF('Personal MTs'!BL112="","-",IF('Personal MTs'!BL112&gt;1,"Tidak valid","OK"))</f>
        <v>-</v>
      </c>
      <c r="BM112" s="30" t="str">
        <f>IF('Personal MTs'!BL112="",IF('Personal MTs'!BM112&lt;&gt;"","Kolom BL harus diisi","-"),IF('Personal MTs'!BL112=0,IF('Personal MTs'!BM112&lt;&gt;"","Harap dikosongkan","OK"),IF('Personal MTs'!BM112="","Wajib Diisi",IF('Personal MTs'!BM112&gt;2016,"Tidak valid",IF('Personal MTs'!BM112&lt;1980,"Tidak valid","OK")))))</f>
        <v>-</v>
      </c>
      <c r="BN112" s="30" t="str">
        <f>IF('Personal MTs'!BN112="","-",IF('Personal MTs'!BN112&gt;1,"Tidak valid","OK"))</f>
        <v>-</v>
      </c>
      <c r="BO112" s="30" t="str">
        <f>IF('Personal MTs'!BN112="",IF('Personal MTs'!BO112&lt;&gt;"","Kolom BN harus diisi","-"),IF('Personal MTs'!BN112=0,IF('Personal MTs'!BO112&lt;&gt;"","Harap dikosongkan","OK"),IF('Personal MTs'!BO112="","Wajib Diisi",IF('Personal MTs'!BO112&gt;2016,"Tidak valid",IF('Personal MTs'!BO112&lt;1980,"Tidak valid","OK")))))</f>
        <v>-</v>
      </c>
      <c r="BP112" s="30" t="str">
        <f>IF('Personal MTs'!BP112="","-",IF('Personal MTs'!BP112&gt;1,"Tidak valid","OK"))</f>
        <v>-</v>
      </c>
      <c r="BQ112" s="30" t="str">
        <f>IF('Personal MTs'!BP112="",IF('Personal MTs'!BQ112&lt;&gt;"","Kolom BP harus diisi","-"),IF('Personal MTs'!BP112=0,IF('Personal MTs'!BQ112&lt;&gt;"","Harap dikosongkan","OK"),IF('Personal MTs'!BQ112="","Wajib Diisi",IF('Personal MTs'!BQ112&gt;2016,"Tidak valid",IF('Personal MTs'!BQ112&lt;1980,"Tidak valid","OK")))))</f>
        <v>-</v>
      </c>
      <c r="BR112" s="30" t="str">
        <f>IF('Personal MTs'!BR112="","-",IF('Personal MTs'!BR112&gt;1,"Tidak valid","OK"))</f>
        <v>-</v>
      </c>
      <c r="BS112" s="30" t="str">
        <f>IF('Personal MTs'!BR112="",IF('Personal MTs'!BS112&lt;&gt;"","Kolom BR harus diisi","-"),IF('Personal MTs'!BR112=0,IF('Personal MTs'!BS112&lt;&gt;"","Harap dikosongkan","OK"),IF('Personal MTs'!BS112="","Wajib Diisi",IF('Personal MTs'!BS112&gt;2016,"Tidak valid",IF('Personal MTs'!BS112&lt;1980,"Tidak valid","OK")))))</f>
        <v>-</v>
      </c>
      <c r="BT112" s="30" t="str">
        <f>IF('Personal MTs'!BT112="","-",IF(LEN('Personal MTs'!BT112)&lt;5,"Cek lagi","OK"))</f>
        <v>-</v>
      </c>
      <c r="BU112" s="30" t="str">
        <f>IF('Personal MTs'!BU112="","-",IF(LEN('Personal MTs'!BU112)&lt;4,"Cek lagi","OK"))</f>
        <v>-</v>
      </c>
      <c r="BV112" s="30" t="str">
        <f>IF('Personal MTs'!BV112="","-",IF(LEN('Personal MTs'!BV112)&lt;4,"Cek lagi","OK"))</f>
        <v>-</v>
      </c>
      <c r="BW112" s="30" t="str">
        <f>IF('Personal MTs'!BW112="","-",IF(LEN('Personal MTs'!BW112)&lt;4,"Cek lagi","OK"))</f>
        <v>-</v>
      </c>
      <c r="BX112" s="30" t="str">
        <f>IF('Personal MTs'!BX112="","-",IF(LEN('Personal MTs'!BX112)&lt;4,"Cek lagi","OK"))</f>
        <v>-</v>
      </c>
      <c r="BY112" s="30" t="str">
        <f>IF('Personal MTs'!BY112="","-",IF(LEN('Personal MTs'!BY112)&lt;&gt;5,"Tidak valid","OK"))</f>
        <v>-</v>
      </c>
      <c r="BZ112" s="30" t="str">
        <f>IF('Personal MTs'!BZ112="","-",IF('Personal MTs'!BZ112&gt;5,"Tidak valid",IF('Personal MTs'!BZ112&lt;1,"Tidak valid","OK")))</f>
        <v>-</v>
      </c>
      <c r="CA112" s="30" t="str">
        <f>IF('Personal MTs'!CA112="","-",IF('Personal MTs'!CA112&gt;8,"Tidak valid",IF('Personal MTs'!CA112&lt;1,"Tidak valid","OK")))</f>
        <v>-</v>
      </c>
      <c r="CB112" s="30" t="str">
        <f>IF('Personal MTs'!CB112="","-",IF(LEN('Personal MTs'!CB112)&lt;9,"Cek lagi",IF(LEN('Personal MTs'!CB112)&gt;14,"Cek lagi","OK")))</f>
        <v>-</v>
      </c>
      <c r="CC112" s="103" t="str">
        <f>IF('Personal MTs'!CC112="","-",IF('Personal MTs'!CC112&gt;6,"Tidak valid",IF('Personal MTs'!CC112&lt;1,"Tidak valid","OK")))</f>
        <v>-</v>
      </c>
      <c r="CD112" s="103" t="str">
        <f>IF('Personal MTs'!CD112="","-",IF('Personal MTs'!CD112&gt;6,"Tidak valid",IF('Personal MTs'!CD112&lt;1,"Tidak valid","OK")))</f>
        <v>-</v>
      </c>
      <c r="CE112" s="103" t="str">
        <f>IF('Personal MTs'!S112="","-",IF('Personal MTs'!S112&lt;6,IF('Personal MTs'!CE112="","OK","Cek lagi Kolom S"),IF(AND('Personal MTs'!S112&lt;6,'Personal MTs'!CE112&lt;&gt;""),"Harap Dikosongkan",IF(AND('Personal MTs'!S112&lt;6,'Personal MTs'!CE112=""),"-",IF(AND('Personal MTs'!S112&gt;5,'Personal MTs'!CE112=""),"Wajib Diisi",IF(OR(AND('Personal MTs'!S112&gt;5,'Personal MTs'!CE112&lt;"01"),AND('Personal MTs'!S112&gt;5,'Personal MTs'!CE112&gt;"18")),"Tidak Valid","OK"))))))</f>
        <v>-</v>
      </c>
      <c r="CF112" s="103" t="str">
        <f>IF('Personal MTs'!S112="","-",IF('Personal MTs'!S112&lt;6,IF('Personal MTs'!CF112="","OK","Cek lagi Kolom S"),IF(AND('Personal MTs'!S112&lt;6,'Personal MTs'!CF112&lt;&gt;""),"Harap Dikosongkan",IF(AND('Personal MTs'!S112&lt;6,'Personal MTs'!CF112=""),"-",IF(AND('Personal MTs'!S112&gt;5,'Personal MTs'!CF112=""),"Wajib Diisi","OK")))))</f>
        <v>-</v>
      </c>
      <c r="CG112" s="103" t="str">
        <f>IF('Personal MTs'!S112="","-",IF('Personal MTs'!S112&lt;6,IF('Personal MTs'!CG112="","OK","Cek lagi Kolom S"),IF(AND('Personal MTs'!S112&lt;6,'Personal MTs'!CG112&lt;&gt;""),"Harap Dikosongkan",IF(AND('Personal MTs'!S112&lt;6,'Personal MTs'!CG112=""),"-",IF(AND('Personal MTs'!S112&gt;5,'Personal MTs'!CG112=""),"Wajib Diisi",IF(OR(AND('Personal MTs'!S112&gt;5,'Personal MTs'!CG112&lt;1980),AND('Personal MTs'!S112&gt;5,'Personal MTs'!CG112&gt;2016)),"Cek lagi","OK"))))))</f>
        <v>-</v>
      </c>
      <c r="CH112" s="103" t="str">
        <f>IF('Personal MTs'!S112="","-",IF('Personal MTs'!S112&lt;8,IF('Personal MTs'!CH112="","OK","Cek lagi Kolom S"),IF(AND('Personal MTs'!S112&lt;8,'Personal MTs'!CH112&lt;&gt;""),"Harap Dikosongkan",IF(AND('Personal MTs'!S112&lt;8,'Personal MTs'!CH112=""),"-",IF(AND('Personal MTs'!S112&gt;7,'Personal MTs'!CH112=""),"Wajib Diisi",IF(OR(AND('Personal MTs'!S112&gt;7,'Personal MTs'!CH112&lt;"01"),AND('Personal MTs'!S112&gt;7,'Personal MTs'!CH112&gt;"18")),"Tidak Valid","OK"))))))</f>
        <v>-</v>
      </c>
      <c r="CI112" s="103" t="str">
        <f>IF('Personal MTs'!S112="","-",IF('Personal MTs'!S112&lt;8,IF('Personal MTs'!CI112="","OK","Cek lagi Kolom S"),IF(AND('Personal MTs'!S112&lt;8,'Personal MTs'!CI112&lt;&gt;""),"Harap Dikosongkan",IF(AND('Personal MTs'!S112&lt;8,'Personal MTs'!CI112=""),"-",IF(AND('Personal MTs'!S112&gt;7,'Personal MTs'!CI112=""),"Wajib Diisi","OK")))))</f>
        <v>-</v>
      </c>
      <c r="CJ112" s="103" t="str">
        <f>IF('Personal MTs'!S112="","-",IF('Personal MTs'!S112&lt;8,IF('Personal MTs'!CJ112="","OK","Cek lagi Kolom S"),IF(AND('Personal MTs'!S112&lt;8,'Personal MTs'!CJ112&lt;&gt;""),"Harap Dikosongkan",IF(AND('Personal MTs'!S112&lt;8,'Personal MTs'!CJ112=""),"-",IF(AND('Personal MTs'!S112&gt;7,'Personal MTs'!CJ112=""),"Wajib Diisi",IF(OR(AND('Personal MTs'!S112&gt;7,'Personal MTs'!CJ112&lt;1980),AND('Personal MTs'!S112&gt;7,'Personal MTs'!CJ112&gt;2016)),"Cek lagi","OK"))))))</f>
        <v>-</v>
      </c>
      <c r="CK112" s="103" t="str">
        <f>IF('Personal MTs'!S112="","-",IF('Personal MTs'!S112&lt;9,IF('Personal MTs'!CK112="","OK","Cek lagi Kolom S"),IF(AND('Personal MTs'!S112&lt;9,'Personal MTs'!CK112&lt;&gt;""),"Harap Dikosongkan",IF(AND('Personal MTs'!S112&lt;9,'Personal MTs'!CK112=""),"-",IF(AND('Personal MTs'!S112&gt;8,'Personal MTs'!CK112=""),"Wajib Diisi",IF(OR(AND('Personal MTs'!S112&gt;8,'Personal MTs'!CK112&lt;"01"),AND('Personal MTs'!S112&gt;8,'Personal MTs'!CK112&gt;"18")),"Tidak Valid","OK"))))))</f>
        <v>-</v>
      </c>
      <c r="CL112" s="103" t="str">
        <f>IF('Personal MTs'!S112="","-",IF('Personal MTs'!S112&lt;9,IF('Personal MTs'!CL112="","OK","Cek lagi Kolom S"),IF(AND('Personal MTs'!S112&lt;9,'Personal MTs'!CL112&lt;&gt;""),"Harap Dikosongkan",IF(AND('Personal MTs'!S112&lt;9,'Personal MTs'!CL112=""),"-",IF(AND('Personal MTs'!S112&gt;8,'Personal MTs'!CL112=""),"Wajib Diisi","OK")))))</f>
        <v>-</v>
      </c>
      <c r="CM112" s="103" t="str">
        <f>IF('Personal MTs'!S112="","-",IF('Personal MTs'!S112&lt;9,IF('Personal MTs'!CM112="","OK","Cek lagi Kolom S"),IF(AND('Personal MTs'!S112&lt;9,'Personal MTs'!CM112&lt;&gt;""),"Harap Dikosongkan",IF(AND('Personal MTs'!S112&lt;9,'Personal MTs'!CM112=""),"-",IF(AND('Personal MTs'!S112&gt;8,'Personal MTs'!CM112=""),"Wajib Diisi",IF(OR(AND('Personal MTs'!S112&gt;8,'Personal MTs'!CM112&lt;1980),AND('Personal MTs'!S112&gt;8,'Personal MTs'!CM112&gt;2016)),"Cek lagi","OK"))))))</f>
        <v>-</v>
      </c>
      <c r="CN112" s="103" t="str">
        <f>IF(AND('Personal MTs'!AH112=1,'Personal MTs'!U112=2,'Personal MTs'!AC112=1),IF(AND('Personal MTs'!AH112=1,'Personal MTs'!U112=2,'Personal MTs'!AC112=1,'Personal MTs'!CN112=""),"Wajib Diisi",IF(AND('Personal MTs'!AH112=1,'Personal MTs'!U112=2,'Personal MTs'!AC112=1,'Personal MTs'!CN112&lt;&gt;""),"OK","-")),IF('Personal MTs'!CN112&lt;&gt;"","Harap Dikosongkan","-"))</f>
        <v>-</v>
      </c>
      <c r="CO112" s="103" t="str">
        <f>IF(AND('Personal MTs'!AH112=1,'Personal MTs'!U112=2,'Personal MTs'!AC112=1),IF('Personal MTs'!CO112="","Wajib Diisi",IF(VALUE(RIGHT('Personal MTs'!CO112,4))&gt;2016,"Tahun cek lagi",IF(VALUE(RIGHT('Personal MTs'!CO112,4))&lt;1961,"Tahun cek lagi","OK"))),IF('Personal MTs'!CO112&lt;&gt;"","Harap dikosongkan","-"))</f>
        <v>-</v>
      </c>
      <c r="CP112" s="103" t="str">
        <f>IF(AND('Personal MTs'!AH112=1,'Personal MTs'!U112=2,'Personal MTs'!AC112=1,'Personal MTs'!V112=1),IF(AND('Personal MTs'!AH112=1,'Personal MTs'!U112=2,'Personal MTs'!AC112=1,'Personal MTs'!CP112="",,'Personal MTs'!V112=1),"Wajib Diisi",IF(AND('Personal MTs'!AH112=1,'Personal MTs'!U112=2,'Personal MTs'!AC112=1,'Personal MTs'!CP112&lt;&gt;"",'Personal MTs'!V112=1),"OK","-")),IF('Personal MTs'!CP112&lt;&gt;"","Harap Dikosongkan","-"))</f>
        <v>-</v>
      </c>
      <c r="CQ112" s="103" t="str">
        <f>IF(AND('Personal MTs'!AH112=1,'Personal MTs'!U112=2,'Personal MTs'!AC112=1,'Personal MTs'!V112=1),IF('Personal MTs'!CQ112="","Wajib Diisi",IF(VALUE(RIGHT('Personal MTs'!CQ112,4))&gt;2016,"Tahun cek lagi",IF(VALUE(RIGHT('Personal MTs'!CQ112,4))&lt;2006,"Tahun cek lagi","OK"))),IF('Personal MTs'!CQ112&lt;&gt;"","Harap dikosongkan","-"))</f>
        <v>-</v>
      </c>
      <c r="CR112" s="103" t="str">
        <f>IF(AND('Personal MTs'!AS112="",'Personal MTs'!CR112=""),"-",IF(AND('Personal MTs'!AS112=0,'Personal MTs'!CR112=""),"OK",IF(AND('Personal MTs'!AS112=1,'Personal MTs'!CR112=""),"Wajib Diisi",IF('Personal MTs'!AS112="",IF('Personal MTs'!CR112&lt;&gt;"","Harap dikosongkan","-"),IF('Personal MTs'!AS112&gt;1,IF('Personal MTs'!CR112="","-","Harap dikosongkan"),IF('Personal MTs'!CR112="","-",IF(LEN('Personal MTs'!CR112)&gt;54,"Tidak valid",IF(LEN('Personal MTs'!CR112)&lt;2,"Tidak valid",IF(VALUE('Personal MTs'!CR112)&lt;0,"Cek lagi","OK")))))))))</f>
        <v>-</v>
      </c>
      <c r="CS112" s="103" t="str">
        <f>IF(AND('Personal MTs'!AS112="",'Personal MTs'!CS112=""),"-",IF(AND('Personal MTs'!AS112=0,'Personal MTs'!CS112=""),"OK",IF(AND('Personal MTs'!AS112=1,'Personal MTs'!CS112=""),"Wajib Diisi",IF(OR('Personal MTs'!AS112="",'Personal MTs'!AS112=0),IF('Personal MTs'!CS112&lt;&gt;"","Harap dikosongkan","-"),IF('Personal MTs'!AS112&gt;1,IF('Personal MTs'!CS112="","-","Harap dikosongkan"),IF('Personal MTs'!CS112="","-",IF(('Personal MTs'!CS112)&gt;6,"Tidak Valid",IF(('Personal MTs'!CS112)&lt;1,"Tidak Valid",IF(VALUE('Personal MTs'!CS112)&lt;0,"Cek lagi","OK")))))))))</f>
        <v>-</v>
      </c>
      <c r="CT112" s="103" t="str">
        <f>IF(AND('Personal MTs'!AS112="",'Personal MTs'!CT112=""),"-",IF(AND('Personal MTs'!AS112=0,'Personal MTs'!CT112=""),"OK",IF(AND('Personal MTs'!AT112=1,'Personal MTs'!CT112=""),"Wajib Diisi",IF(AND('Personal MTs'!AT112&gt;1,'Personal MTs'!CT112=""),"OK",IF(AND('Personal MTs'!AT112&lt;&gt;1,'Personal MTs'!CT112&lt;&gt;""),"Harap Dikosongkan",IF(AND('Personal MTs'!AT112=1,'Personal MTs'!CT112&lt;&gt;""),IF(VALUE(RIGHT('Personal MTs'!CT112,4))&gt;2016,"Tahun cek lagi",IF(VALUE(RIGHT('Personal MTs'!CT112,4))&lt;2006,"Tahun cek lagi","OK")),"-"))))))</f>
        <v>-</v>
      </c>
      <c r="CU112" s="103" t="str">
        <f>IF(AND('Personal MTs'!AS112="",'Personal MTs'!CU112=""),"-",IF(AND('Personal MTs'!AS112=0,'Personal MTs'!CU112=""),"OK",IF(AND('Personal MTs'!AT112=1,'Personal MTs'!CU112=""),"Wajib Diisi",IF(AND('Personal MTs'!AT112&gt;1,'Personal MTs'!CT112=""),"OK",IF(AND('Personal MTs'!AT112&lt;&gt;1,'Personal MTs'!CU112&lt;&gt;""),"Harap Dikosongkan",IF(AND('Personal MTs'!AT112=1,'Personal MTs'!CU112&lt;&gt;""),IF(LEN('Personal MTs'!CU112)&gt;54,"Tidak Valid",IF(LEN('Personal MTs'!CU112)&lt;2,"Tidak Valid","OK")),"-"))))))</f>
        <v>-</v>
      </c>
      <c r="CV112" s="103" t="str">
        <f>IF(AND('Personal MTs'!AS112="",'Personal MTs'!CV112=""),"-",IF(AND('Personal MTs'!AS112=0,'Personal MTs'!CV112=""),"OK",IF(AND('Personal MTs'!AT112=1,'Personal MTs'!CV112=""),"Wajib Diisi",IF(AND('Personal MTs'!AT112&gt;1,'Personal MTs'!CV112=""),"OK",IF(AND('Personal MTs'!AT112&lt;&gt;1,'Personal MTs'!CV112&lt;&gt;""),"Harap Dikosongkan",IF(AND('Personal MTs'!AT112=1,'Personal MTs'!CV112&lt;&gt;""),IF(VALUE(RIGHT('Personal MTs'!CV112,4))&gt;2016,"Tahun cek lagi",IF(VALUE(RIGHT('Personal MTs'!CV112,4))&lt;2006,"Tahun cek lagi","OK")),"-"))))))</f>
        <v>-</v>
      </c>
      <c r="CW112" s="103" t="str">
        <f>IF(AND('Personal MTs'!AS112="",'Personal MTs'!CW112=""),"-",IF(AND('Personal MTs'!AS112=0,'Personal MTs'!CW112=""),"OK",IF(AND('Personal MTs'!AS112=1,'Personal MTs'!CW112=""),"Wajib Diisi",IF(AND('Personal MTs'!AS112&lt;&gt;1,'Personal MTs'!CW112&lt;&gt;""),"Harap Dikosongkan",IF(AND('Personal MTs'!AS112=1,'Personal MTs'!CW112&lt;&gt;""),IF(LEN('Personal MTs'!CW112)&gt;3,"Tidak Valid",IF(LEN('Personal MTs'!CW112)&lt;3,"Tidak Valid","OK")),"-")))))</f>
        <v>-</v>
      </c>
      <c r="CX112" s="103" t="str">
        <f>IF(AND('Personal MTs'!AS112="",'Personal MTs'!CX112=""),"-",IF(AND('Personal MTs'!AS112=0,'Personal MTs'!CX112=""),"OK",IF(AND('Personal MTs'!AS112=1,'Personal MTs'!CX112=""),"Wajib Diisi",IF(AND('Personal MTs'!AS112&lt;&gt;1,'Personal MTs'!CX112&lt;&gt;""),"Harap Dikosongkan",IF(AND('Personal MTs'!AS112=1,'Personal MTs'!CX112&lt;&gt;""),"OK","-")))))</f>
        <v>-</v>
      </c>
    </row>
    <row r="113" spans="1:102" s="23" customFormat="1" ht="15" customHeight="1">
      <c r="A113" s="30" t="str">
        <f>IF('Personal MTs'!A113="","-",IF(LEN('Personal MTs'!A113)&lt;&gt;12,"Tidak valid","OK"))</f>
        <v>-</v>
      </c>
      <c r="B113" s="30" t="str">
        <f>IF('Personal MTs'!B113="","-",IF(LEN('Personal MTs'!B113)&lt;&gt;8,"Tidak valid","OK"))</f>
        <v>-</v>
      </c>
      <c r="C113" s="31" t="str">
        <f>IF('Personal MTs'!C113="","-",IF(LEN('Personal MTs'!C113)&lt;5,"Cek lagi","OK"))</f>
        <v>-</v>
      </c>
      <c r="D113" s="30" t="str">
        <f>IF('Personal MTs'!D113="","-",IF('Personal MTs'!D113="MTsN","OK",IF('Personal MTs'!D113="MTsS","OK","Tidak valid")))</f>
        <v>-</v>
      </c>
      <c r="E113" s="30" t="str">
        <f>IF('Personal MTs'!E113="","-",IF(LEN('Personal MTs'!E113)&lt;5,"Cek lagi","OK"))</f>
        <v>-</v>
      </c>
      <c r="F113" s="30" t="str">
        <f>IF('Personal MTs'!F113="","-",IF(LEN('Personal MTs'!F113)&lt;4,"Cek lagi","OK"))</f>
        <v>-</v>
      </c>
      <c r="G113" s="30" t="str">
        <f>IF('Personal MTs'!G113="","-",IF(LEN('Personal MTs'!G113)&lt;4,"Cek lagi","OK"))</f>
        <v>-</v>
      </c>
      <c r="H113" s="30" t="str">
        <f>IF('Personal MTs'!H113="","-",IF(LEN('Personal MTs'!H113)&lt;4,"Cek lagi","OK"))</f>
        <v>-</v>
      </c>
      <c r="I113" s="30" t="str">
        <f>IF('Personal MTs'!I113="","-",IF(LEN('Personal MTs'!I113)&lt;4,"Cek lagi","OK"))</f>
        <v>-</v>
      </c>
      <c r="J113" s="30" t="str">
        <f>IF('Personal MTs'!J113="","-",IF(LEN('Personal MTs'!J113)&lt;&gt;5,"Tidak valid","OK"))</f>
        <v>-</v>
      </c>
      <c r="K113" s="30" t="str">
        <f>IF('Personal MTs'!K113="","-",IF(LEN('Personal MTs'!K113)&lt;&gt;18,"Tidak valid",IF(VALUE('Personal MTs'!K113)&lt;0,"Cek lagi","OK")))</f>
        <v>-</v>
      </c>
      <c r="L113" s="30" t="str">
        <f>IF('Personal MTs'!L113="","-",IF(LEN('Personal MTs'!L113)&lt;&gt;16,"Tidak valid","OK"))</f>
        <v>-</v>
      </c>
      <c r="M113" s="30" t="str">
        <f>IF('Personal MTs'!M113="","-",IF(LEN('Personal MTs'!M113)&lt;4,"Cek lagi","OK"))</f>
        <v>-</v>
      </c>
      <c r="N113" s="30" t="str">
        <f>IF('Personal MTs'!N113="","-",IF(LEN('Personal MTs'!N113)&lt;16,"Tidak valid","OK"))</f>
        <v>-</v>
      </c>
      <c r="O113" s="30" t="str">
        <f>IF('Personal MTs'!O113="","-",IF(LEN('Personal MTs'!O113)&lt;4,"Cek lagi","OK"))</f>
        <v>-</v>
      </c>
      <c r="P113" s="31" t="str">
        <f>IF('Personal MTs'!P113="","-",IF(VALUE(LEFT('Personal MTs'!P113,2))&gt;31,"Tanggal tidak valid",IF(VALUE(LEFT(RIGHT('Personal MTs'!P113,7),2))&gt;12,"Bulan tidak valid",IF(VALUE(RIGHT('Personal MTs'!P113,4))&gt;2000,"Umur terlalu muda",IF(VALUE(RIGHT('Personal MTs'!P113,4))&lt;1945,"Umur terlalu tua","OK")))))</f>
        <v>-</v>
      </c>
      <c r="Q113" s="30" t="str">
        <f>IF('Personal MTs'!Q113="","-",IF('Personal MTs'!Q113="L","OK",IF('Personal MTs'!Q113="P","OK","Tidak valid")))</f>
        <v>-</v>
      </c>
      <c r="R113" s="30" t="str">
        <f>IF('Personal MTs'!R113="","-",IF(LEN('Personal MTs'!R113)&lt;4,"Cek lagi","OK"))</f>
        <v>-</v>
      </c>
      <c r="S113" s="30" t="str">
        <f>IF('Personal MTs'!S113="","-",IF('Personal MTs'!S113&gt;9,"Tidak valid","OK"))</f>
        <v>-</v>
      </c>
      <c r="T113" s="30" t="str">
        <f>IF('Personal MTs'!S113="","-",IF('Personal MTs'!S113&gt;2,IF('Personal MTs'!T113="","Wajib Diisi",IF(VALUE('Personal MTs'!T113)&gt;18,"Tidak valid","OK")),IF('Personal MTs'!S113&lt;3,IF('Personal MTs'!T113="","OK","Harap dikosongkan"))))</f>
        <v>-</v>
      </c>
      <c r="U113" s="30" t="str">
        <f>IF('Personal MTs'!U113="","-",IF('Personal MTs'!U113&gt;2,"Tidak valid",IF('Personal MTs'!U113&lt;1,"Tidak valid","OK")))</f>
        <v>-</v>
      </c>
      <c r="V113" s="30" t="str">
        <f>IF('Personal MTs'!U113="",IF('Personal MTs'!V113="","-","Tidak valid"),IF('Personal MTs'!U113=2,IF('Personal MTs'!V113="","Wajib Diisi",IF(VALUE('Personal MTs'!V113)&gt;1,"Tidak valid","OK")),IF('Personal MTs'!U113=1,IF('Personal MTs'!V113="","OK","Harap dikosongkan"))))</f>
        <v>-</v>
      </c>
      <c r="W113" s="31" t="str">
        <f>IF('Personal MTs'!U113=1,"OK",IF('Personal MTs'!V113="",IF('Personal MTs'!W113&lt;&gt;"","Harap dikosongkan","-"),IF('Personal MTs'!V113=0,IF('Personal MTs'!W113&lt;&gt;"","Harap dikosongkan","OK"),IF('Personal MTs'!W113="","Wajib Diisi",IF(VALUE(LEFT('Personal MTs'!W113,2))&gt;31,"Tanggal tidak valid",IF(VALUE(LEFT(RIGHT('Personal MTs'!W113,7),2))&gt;12,"Bulan tidak valid",IF(VALUE(RIGHT('Personal MTs'!W113,4))&gt;2016,"Tahun cek lagi",IF(VALUE(RIGHT('Personal MTs'!W113,4))&lt;1990,"Tahun cek lagi","OK"))))))))</f>
        <v>-</v>
      </c>
      <c r="X113" s="30" t="str">
        <f>IF('Personal MTs'!U113="","-",IF('Personal MTs'!U113=1,IF('Personal MTs'!X113="","Wajib Diisi",IF(VALUE(LEFT('Personal MTs'!X113,2))&gt;14,"Tidak valid","OK")),IF('Personal MTs'!U113=2,(IF('Personal MTs'!V113&lt;1,IF('Personal MTs'!X113="","OK","Harap dikosongkan"),IF('Personal MTs'!X113="","Wajib Diisi",IF(VALUE(LEFT('Personal MTs'!X113,2))&gt;14,"Tidak valid","OK")))))))</f>
        <v>-</v>
      </c>
      <c r="Y113" s="31" t="str">
        <f>IF('Personal MTs'!U113="","-",IF('Personal MTs'!U113=2,"OK",IF('Personal MTs'!U113=1,IF('Personal MTs'!Y113="","Wajib Diisi",IF('Personal MTs'!Y113="","-",IF(VALUE(LEFT('Personal MTs'!Y113,2))&gt;31,"Tanggal tidak valid",IF(VALUE(LEFT(RIGHT('Personal MTs'!Y113,7),2))&gt;12,"Bulan tidak valid",IF(VALUE(RIGHT('Personal MTs'!Y113,4))&gt;2016,"Tahun cek lagi",IF(VALUE(RIGHT('Personal MTs'!Y113,4))&lt;1960,"Tahun cek lagi","OK")))))))))</f>
        <v>-</v>
      </c>
      <c r="Z113" s="31" t="str">
        <f>IF('Personal MTs'!Z113="","-",IF(VALUE(LEFT('Personal MTs'!Z113,2))&gt;31,"Tanggal tidak valid",IF(VALUE(LEFT(RIGHT('Personal MTs'!Z113,7),2))&gt;12,"Bulan tidak valid",IF(VALUE(RIGHT('Personal MTs'!Z113,4))&gt;2016,"Tahun cek lagi",IF(VALUE(RIGHT('Personal MTs'!Z113,4))&lt;1960,"Tahun cek lagi","OK")))))</f>
        <v>-</v>
      </c>
      <c r="AA113" s="31" t="str">
        <f>IF('Personal MTs'!AA113="","-",IF(VALUE(LEFT('Personal MTs'!AA113,2))&gt;31,"Tanggal tidak valid",IF(VALUE(LEFT(RIGHT('Personal MTs'!AA113,7),2))&gt;12,"Bulan tidak valid",IF(VALUE(RIGHT('Personal MTs'!AA113,4))&gt;2016,"Tahun cek lagi",IF(VALUE(RIGHT('Personal MTs'!AA113,4))&lt;1960,"Tahun cek lagi","OK")))))</f>
        <v>-</v>
      </c>
      <c r="AB113" s="30" t="str">
        <f>IF('Personal MTs'!AB113="","-",IF('Personal MTs'!AB113&gt;6,"Tidak valid",IF('Personal MTs'!AB113&lt;1,"Tidak valid","OK")))</f>
        <v>-</v>
      </c>
      <c r="AC113" s="30" t="str">
        <f>IF('Personal MTs'!AC113="","-",IF('Personal MTs'!AC113&gt;4,"Tidak valid",IF('Personal MTs'!AC113&lt;1,"Tidak valid","OK")))</f>
        <v>-</v>
      </c>
      <c r="AD113" s="30" t="str">
        <f>IF('Personal MTs'!AD113="","-",IF('Personal MTs'!AD113&gt;20000000,"Cek lagi","OK"))</f>
        <v>-</v>
      </c>
      <c r="AE113" s="30" t="str">
        <f>IF('Personal MTs'!AE113="","-",IF('Personal MTs'!AE113&gt;2,"Tidak valid",IF('Personal MTs'!AE113&lt;1,"Tidak valid","OK")))</f>
        <v>-</v>
      </c>
      <c r="AF113" s="30" t="str">
        <f>IF('Personal MTs'!AE113="",IF('Personal MTs'!AF113="","-","Harap dikosongkan"),IF('Personal MTs'!AE113=1,IF('Personal MTs'!AF113="","OK","Harap dikosongkan"),IF('Personal MTs'!AF113="","Wajib Diisi",IF('Personal MTs'!AF113&gt;8,"Tidak valid",IF('Personal MTs'!AF113&lt;1,"Tidak valid","OK")))))</f>
        <v>-</v>
      </c>
      <c r="AG113" s="53" t="str">
        <f>IF('Personal MTs'!AE113=1,IF('Personal MTs'!AG113="","OK","Harap dikosongkan"),IF('Personal MTs'!AF113="",IF('Personal MTs'!AF113="","-","Harap dikosongkan"),IF('Personal MTs'!AF113="",IF('Personal MTs'!AG113="","OK","Harap dikosongkan"),IF('Personal MTs'!AF113&lt;&gt;"",IF('Personal MTs'!AG113="","Wajib Diisi",IF(LEN('Personal MTs'!AG113)&lt;&gt;8,"Tidak valid","OK"))))))</f>
        <v>-</v>
      </c>
      <c r="AH113" s="30" t="str">
        <f>IF('Personal MTs'!AH113="","-",IF('Personal MTs'!AH113&gt;2,"Tidak valid",IF('Personal MTs'!AH113&lt;1,"Tidak valid","OK")))</f>
        <v>-</v>
      </c>
      <c r="AI113" s="30" t="str">
        <f>IF('Personal MTs'!AI113="","-",IF('Personal MTs'!AI113&gt;5,"Tidak valid",IF('Personal MTs'!AI113&lt;1,"Tidak valid","OK")))</f>
        <v>-</v>
      </c>
      <c r="AJ113" s="30" t="str">
        <f>IF('Personal MTs'!AH113="",IF('Personal MTs'!AJ113="","-","Kolom AA Wajib Diisi"),IF('Personal MTs'!AH113=1,IF('Personal MTs'!AJ113="","Wajib Diisi",IF(VALUE('Personal MTs'!AJ113)&gt;0,IF(VALUE('Personal MTs'!AJ113)&lt;34,"OK","Tidak valid"))),IF('Personal MTs'!AH113&gt;1,IF('Personal MTs'!AJ113="","OK","Harap dikosongkan"))))</f>
        <v>-</v>
      </c>
      <c r="AK113" s="30" t="str">
        <f>IF('Personal MTs'!AH113&amp;'Personal MTs'!AJ113&amp;'Personal MTs'!AK113="","-",IF(VALUE('Personal MTs'!AH113&amp;'Personal MTs'!AJ113&amp;'Personal MTs'!AK113)=2,"OK",IF('Personal MTs'!AJ113="",IF(VALUE('Personal MTs'!AK113)&gt;0,"Harap dikosongkan","-"),IF('Personal MTs'!AJ113&lt;&gt;"",IF(VALUE('Personal MTs'!AK113)&gt;0,IF(VALUE('Personal MTs'!AK113)&gt;50,"Cek lagi","OK"),"Wajib Diisi")))))</f>
        <v>-</v>
      </c>
      <c r="AL113" s="30" t="str">
        <f>IF('Personal MTs'!AH113="",IF('Personal MTs'!AL113="","-","Kolom Z Wajib Diisi"),IF('Personal MTs'!AH113=2,IF('Personal MTs'!AL113="","Wajib Diisi",IF(VALUE('Personal MTs'!AL113)&gt;0,IF(VALUE('Personal MTs'!AL113)&lt;9,"OK","Tidak valid"))),IF('Personal MTs'!AH113=1,IF('Personal MTs'!AL113="","OK","Harap dikosongkan"))))</f>
        <v>-</v>
      </c>
      <c r="AM113" s="30" t="str">
        <f>IF('Personal MTs'!AM113="","-",IF('Personal MTs'!AM113&gt;8,"Tidak valid","OK"))</f>
        <v>-</v>
      </c>
      <c r="AN113" s="30" t="str">
        <f>IF('Personal MTs'!AM113="",IF('Personal MTs'!AN113="","-",IF('Personal MTs'!AN113&lt;&gt;"","Kolom AC Wajib Diisi","OK")),IF('Personal MTs'!AM113&lt;&gt;"",IF('Personal MTs'!AN113="","Wajib Diisi",IF(VALUE('Personal MTs'!AN113)&gt;24,"Cek lagi","OK"))))</f>
        <v>-</v>
      </c>
      <c r="AO113" s="30" t="str">
        <f>IF('Personal MTs'!AO113="","-",IF('Personal MTs'!AO113&gt;8,"Tidak valid","OK"))</f>
        <v>-</v>
      </c>
      <c r="AP113" s="53" t="str">
        <f>IF('Personal MTs'!AO113="",IF('Personal MTs'!AP113="","-","Harap dikosongkan"),IF('Personal MTs'!AO113&lt;&gt;"",IF('Personal MTs'!AP113="","Wajib Diisi",IF(LEN('Personal MTs'!AP113)&lt;&gt;8,"Tidak valid","OK"))))</f>
        <v>-</v>
      </c>
      <c r="AQ113" s="30" t="str">
        <f>IF('Personal MTs'!AO113="",IF('Personal MTs'!AQ113="","-","Kolom AG Wajib Diisi"),IF('Personal MTs'!AO113&lt;9,IF('Personal MTs'!AQ113="","Wajib Diisi",IF(VALUE('Personal MTs'!AQ113)&lt;34,IF(VALUE('Personal MTs'!AQ113)&gt;0,"OK","Tidak valid")))))</f>
        <v>-</v>
      </c>
      <c r="AR113" s="30" t="str">
        <f>IF('Personal MTs'!AO113="",IF('Personal MTs'!AR113="","-",IF('Personal MTs'!AR113&lt;&gt;"","Kolom AG Wajib Diisi","OK")),IF('Personal MTs'!AO113&lt;&gt;"",IF('Personal MTs'!AR113="","Wajib Diisi",IF(VALUE('Personal MTs'!AR113)&gt;50,"Cek lagi","OK"))))</f>
        <v>-</v>
      </c>
      <c r="AS113" s="30" t="str">
        <f>IF('Personal MTs'!AS113="","-",IF('Personal MTs'!AS113&gt;1,"Tidak valid",IF('Personal MTs'!AS113&lt;0,"Tidak valid","OK")))</f>
        <v>-</v>
      </c>
      <c r="AT113" s="30" t="str">
        <f>IF('Personal MTs'!AS113="",IF('Personal MTs'!AT113&lt;&gt;"","Harap dikosongkan","-"),IF('Personal MTs'!AS113=0,IF('Personal MTs'!AT113&lt;&gt;"","Harap dikosongkan","OK"),IF('Personal MTs'!AT113="","Wajib Diisi",IF('Personal MTs'!AT113&gt;3,"Tidak valid",IF('Personal MTs'!AT113&lt;1,"Tidak valid","OK")))))</f>
        <v>-</v>
      </c>
      <c r="AU113" s="30" t="str">
        <f>IF('Personal MTs'!AS113="",IF('Personal MTs'!AU113&lt;&gt;"","Harap dikosongkan","-"),IF('Personal MTs'!AT113&lt;&gt;1,IF('Personal MTs'!AU113="","OK","Harap dikosongkan"),IF('Personal MTs'!AU113="","Wajib Diisi",IF('Personal MTs'!AU113&gt;2016,"Cek lagi",IF('Personal MTs'!AU113&lt;2005,"Cek lagi","OK")))))</f>
        <v>-</v>
      </c>
      <c r="AV113" s="30" t="str">
        <f>IF('Personal MTs'!AS113="",IF('Personal MTs'!AV113&lt;&gt;"","Harap dikosongkan","-"),IF('Personal MTs'!AT113&lt;&gt;1,IF('Personal MTs'!AV113="","OK","Harap dikosongkan"),IF('Personal MTs'!AV113="","Wajib Diisi",IF(VALUE('Personal MTs'!AV113)&gt;33,"Tidak valid",IF(VALUE('Personal MTs'!AV113)&lt;1,"Tidak valid","OK")))))</f>
        <v>-</v>
      </c>
      <c r="AW113" s="30" t="str">
        <f>IF('Personal MTs'!AS113="",IF('Personal MTs'!AW113="","-","Harap dikosongkan"),IF('Personal MTs'!AS113=0,IF('Personal MTs'!AW113="","OK","Harap dikosongkan"),IF('Personal MTs'!AT113="",IF('Personal MTs'!AW113="","-","Harap dikosongkan"),IF('Personal MTs'!AT113&lt;&gt;1,IF('Personal MTs'!AW113="","OK","Harap dikosongkan"),IF('Personal MTs'!AW113="","OK",IF(LEN('Personal MTs'!AW113)&lt;12,"Tidak valid",IF(LEN('Personal MTs'!AW113)&gt;14,"Tidak valid","OK")))))))</f>
        <v>-</v>
      </c>
      <c r="AX113" s="31" t="str">
        <f>IF('Personal MTs'!AS113="",IF('Personal MTs'!AX113="","-","Harap dikosongkan"),IF('Personal MTs'!AS113=0,IF('Personal MTs'!AX113="","OK","Harap dikosongkan"),IF('Personal MTs'!AT113="",IF('Personal MTs'!AX113="","-","Harap dikosongkan"),IF('Personal MTs'!AT113&lt;&gt;1,IF('Personal MTs'!AX113="","OK","Harap dikosongkan"),IF('Personal MTs'!AW113="",IF('Personal MTs'!AX113="","OK","Harap dikosongkan"),IF('Personal MTs'!AX113="","Wajib diisi",IF(LEN('Personal MTs'!AX113)&lt;5,"Cek lagi","OK")))))))</f>
        <v>-</v>
      </c>
      <c r="AY113" s="31" t="str">
        <f>IF('Personal MTs'!AS113="",IF('Personal MTs'!AY113="","-","Harap dikosongkan"),IF('Personal MTs'!AS113=0,IF('Personal MTs'!AY113="","OK","Harap dikosongkan"),IF('Personal MTs'!AT113="",IF('Personal MTs'!AY113="","-","Harap dikosongkan"),IF('Personal MTs'!AT113&lt;&gt;1,IF('Personal MTs'!AY113="","OK","Harap dikosongkan"),IF('Personal MTs'!AW113="",IF('Personal MTs'!AY113="","OK","Harap dikosongkan"),IF('Personal MTs'!AY113="","Wajib diisi",IF(VALUE(LEFT('Personal MTs'!AY113,2))&gt;31,"Tanggal tidak valid",IF(VALUE(LEFT(RIGHT('Personal MTs'!AY113,7),2))&gt;12,"Bulan tidak valid",IF(VALUE(RIGHT('Personal MTs'!AY113,4))&gt;2016,"Tahun cek lagi",IF(VALUE(RIGHT('Personal MTs'!AY113,4))&lt;2005,"Tahun cek lagi","OK"))))))))))</f>
        <v>-</v>
      </c>
      <c r="AZ113" s="30" t="str">
        <f>IF('Personal MTs'!AS113="",IF('Personal MTs'!AZ113="","-","Harap dikosongkan"),IF('Personal MTs'!AS113=0,IF('Personal MTs'!AZ113="","OK","Harap dikosongkan"),IF('Personal MTs'!AT113="",IF('Personal MTs'!AZ113="","-","Harap dikosongkan"),IF('Personal MTs'!AT113&lt;&gt;1,IF('Personal MTs'!AZ113="","OK","Harap dikosongkan"),IF('Personal MTs'!AW113="",IF('Personal MTs'!AZ113="","OK","Harap dikosongkan"),IF('Personal MTs'!AW113&lt;&gt;"",IF('Personal MTs'!AZ113="","Wajib diisi",IF('Personal MTs'!AZ113&gt;1,"Tidak valid","OK"))))))))</f>
        <v>-</v>
      </c>
      <c r="BA113" s="30" t="str">
        <f>IF('Personal MTs'!AS113="",IF('Personal MTs'!BA113="","-","Harap dikosongkan"),IF('Personal MTs'!AS113=0,IF('Personal MTs'!BA113="","OK","Harap dikosongkan"),IF('Personal MTs'!AT113="",IF('Personal MTs'!BA113="","-","Harap dikosongkan"),IF('Personal MTs'!AT113&lt;&gt;1,IF('Personal MTs'!BA113="","OK","Harap dikosongkan"),IF('Personal MTs'!AZ113=0,IF('Personal MTs'!BA113="","OK","Harap dikosongkan"),IF('Personal MTs'!AZ113=1,IF('Personal MTs'!BA113="","Wajib diisi",IF('Personal MTs'!AZ113="",IF('Personal MTs'!BA113="","-","Harap dikosongkan"),IF('Personal MTs'!AZ113=0,IF('Personal MTs'!BA113="","OK","Harap dikosongkan"),IF('Personal MTs'!BA113="","Wajib diisi",IF('Personal MTs'!BA113&gt;2016,"Tidak valid",IF('Personal MTs'!BA113&lt;2005,"Tidak valid",IF('Personal MTs'!BA113&gt;'Personal MTs'!BA113,"Cek lagi","OK")))))))))))))</f>
        <v>-</v>
      </c>
      <c r="BB113" s="30" t="str">
        <f>IF('Personal MTs'!AS113="",IF('Personal MTs'!BB113="","-","Harap dikosongkan"),IF('Personal MTs'!AS113=0,IF('Personal MTs'!BB113="","OK","Harap dikosongkan"),IF('Personal MTs'!AT113="",IF('Personal MTs'!BB113="","-","Harap dikosongkan"),IF('Personal MTs'!AT113&lt;&gt;1,IF('Personal MTs'!BB113="","OK","Harap dikosongkan"),IF('Personal MTs'!AZ113=0,IF('Personal MTs'!BB113="","OK","Harap dikosongkan"),IF('Personal MTs'!AZ113=1,IF('Personal MTs'!BB113="","Wajib diisi",IF('Personal MTs'!AZ113="",IF('Personal MTs'!BB113="","-","Harap dikosongkan"),IF('Personal MTs'!AZ113=0,IF('Personal MTs'!BB113="","OK","Harap dikosongkan"),IF('Personal MTs'!BB113="","Wajib diisi",IF('Personal MTs'!BB113&gt;20000000,"Cek lagi",IF('Personal MTs'!BB113&lt;100000,"Cek lagi","OK"))))))))))))</f>
        <v>-</v>
      </c>
      <c r="BC113" s="30" t="str">
        <f>IF('Personal MTs'!BC113="","-",IF('Personal MTs'!BC113&gt;1,"Tidak valid","OK"))</f>
        <v>-</v>
      </c>
      <c r="BD113" s="30" t="str">
        <f>IF('Personal MTs'!BC113="",IF('Personal MTs'!BD113="","-","Harap dikosongkan"),IF('Personal MTs'!BC113=0,IF('Personal MTs'!BD113="","OK","Harap dikosongkan"),IF('Personal MTs'!BD113="","Wajib Diisi",IF('Personal MTs'!BD113&gt;2016,"Tidak valid",IF('Personal MTs'!BD113&lt;2005,"Tidak valid","OK")))))</f>
        <v>-</v>
      </c>
      <c r="BE113" s="30" t="str">
        <f>IF('Personal MTs'!BC113="",IF('Personal MTs'!BE113="","-","Harap dikosongkan"),IF('Personal MTs'!BC113=0,IF('Personal MTs'!BE113="","OK","Harap dikosongkan"),IF('Personal MTs'!BE113="","Wajib Diisi",IF('Personal MTs'!BE113&gt;2000000,"Cek lagi",IF('Personal MTs'!BE113&lt;50000,"Cek lagi","OK")))))</f>
        <v>-</v>
      </c>
      <c r="BF113" s="30" t="str">
        <f>IF('Personal MTs'!BF113="","-",IF('Personal MTs'!BF113&gt;1,"Tidak valid","OK"))</f>
        <v>-</v>
      </c>
      <c r="BG113" s="30" t="str">
        <f>IF('Personal MTs'!BF113="",IF('Personal MTs'!BG113&lt;&gt;"","Harap dikosongkan","-"),IF('Personal MTs'!BF113=0,IF('Personal MTs'!BG113&lt;&gt;"","Harap dikosongkan","OK"),IF('Personal MTs'!BG113="","Wajib Diisi",IF('Personal MTs'!BG113&gt;4,"Tidak valid",IF('Personal MTs'!BG113&lt;1,"Tidak valid","OK")))))</f>
        <v>-</v>
      </c>
      <c r="BH113" s="30" t="str">
        <f>IF('Personal MTs'!BF113="",IF('Personal MTs'!BH113&lt;&gt;"","Harap dikosongkan","-"),IF('Personal MTs'!BF113=0,IF('Personal MTs'!BH113&lt;&gt;"","Harap dikosongkan","OK"),IF('Personal MTs'!BH113="","Wajib Diisi",IF('Personal MTs'!BH113&gt;4,"Tidak valid",IF('Personal MTs'!BH113&lt;1,"Tidak valid","OK")))))</f>
        <v>-</v>
      </c>
      <c r="BI113" s="30" t="str">
        <f>IF('Personal MTs'!BF113="",IF('Personal MTs'!BI113&lt;&gt;"","Harap dikosongkan","-"),IF('Personal MTs'!BF113=0,IF('Personal MTs'!BI113&lt;&gt;"","Harap dikosongkan","OK"),IF('Personal MTs'!BI113="","Wajib Diisi",IF('Personal MTs'!BI113&gt;2015,"Tidak valid",IF('Personal MTs'!BI113&lt;1980,"Tidak valid","OK")))))</f>
        <v>-</v>
      </c>
      <c r="BJ113" s="30" t="str">
        <f>IF('Personal MTs'!BJ113="","-",IF('Personal MTs'!BJ113&gt;1,"Tidak valid","OK"))</f>
        <v>-</v>
      </c>
      <c r="BK113" s="30" t="str">
        <f>IF('Personal MTs'!BJ113="",IF('Personal MTs'!BK113&lt;&gt;"","Kolom BJ harus diisi","-"),IF('Personal MTs'!BJ113=0,IF('Personal MTs'!BK113&lt;&gt;"","Harap dikosongkan","OK"),IF('Personal MTs'!BK113="","Wajib Diisi",IF('Personal MTs'!BK113&gt;2016,"Tidak valid",IF('Personal MTs'!BK113&lt;1980,"Tidak valid","OK")))))</f>
        <v>-</v>
      </c>
      <c r="BL113" s="30" t="str">
        <f>IF('Personal MTs'!BL113="","-",IF('Personal MTs'!BL113&gt;1,"Tidak valid","OK"))</f>
        <v>-</v>
      </c>
      <c r="BM113" s="30" t="str">
        <f>IF('Personal MTs'!BL113="",IF('Personal MTs'!BM113&lt;&gt;"","Kolom BL harus diisi","-"),IF('Personal MTs'!BL113=0,IF('Personal MTs'!BM113&lt;&gt;"","Harap dikosongkan","OK"),IF('Personal MTs'!BM113="","Wajib Diisi",IF('Personal MTs'!BM113&gt;2016,"Tidak valid",IF('Personal MTs'!BM113&lt;1980,"Tidak valid","OK")))))</f>
        <v>-</v>
      </c>
      <c r="BN113" s="30" t="str">
        <f>IF('Personal MTs'!BN113="","-",IF('Personal MTs'!BN113&gt;1,"Tidak valid","OK"))</f>
        <v>-</v>
      </c>
      <c r="BO113" s="30" t="str">
        <f>IF('Personal MTs'!BN113="",IF('Personal MTs'!BO113&lt;&gt;"","Kolom BN harus diisi","-"),IF('Personal MTs'!BN113=0,IF('Personal MTs'!BO113&lt;&gt;"","Harap dikosongkan","OK"),IF('Personal MTs'!BO113="","Wajib Diisi",IF('Personal MTs'!BO113&gt;2016,"Tidak valid",IF('Personal MTs'!BO113&lt;1980,"Tidak valid","OK")))))</f>
        <v>-</v>
      </c>
      <c r="BP113" s="30" t="str">
        <f>IF('Personal MTs'!BP113="","-",IF('Personal MTs'!BP113&gt;1,"Tidak valid","OK"))</f>
        <v>-</v>
      </c>
      <c r="BQ113" s="30" t="str">
        <f>IF('Personal MTs'!BP113="",IF('Personal MTs'!BQ113&lt;&gt;"","Kolom BP harus diisi","-"),IF('Personal MTs'!BP113=0,IF('Personal MTs'!BQ113&lt;&gt;"","Harap dikosongkan","OK"),IF('Personal MTs'!BQ113="","Wajib Diisi",IF('Personal MTs'!BQ113&gt;2016,"Tidak valid",IF('Personal MTs'!BQ113&lt;1980,"Tidak valid","OK")))))</f>
        <v>-</v>
      </c>
      <c r="BR113" s="30" t="str">
        <f>IF('Personal MTs'!BR113="","-",IF('Personal MTs'!BR113&gt;1,"Tidak valid","OK"))</f>
        <v>-</v>
      </c>
      <c r="BS113" s="30" t="str">
        <f>IF('Personal MTs'!BR113="",IF('Personal MTs'!BS113&lt;&gt;"","Kolom BR harus diisi","-"),IF('Personal MTs'!BR113=0,IF('Personal MTs'!BS113&lt;&gt;"","Harap dikosongkan","OK"),IF('Personal MTs'!BS113="","Wajib Diisi",IF('Personal MTs'!BS113&gt;2016,"Tidak valid",IF('Personal MTs'!BS113&lt;1980,"Tidak valid","OK")))))</f>
        <v>-</v>
      </c>
      <c r="BT113" s="30" t="str">
        <f>IF('Personal MTs'!BT113="","-",IF(LEN('Personal MTs'!BT113)&lt;5,"Cek lagi","OK"))</f>
        <v>-</v>
      </c>
      <c r="BU113" s="30" t="str">
        <f>IF('Personal MTs'!BU113="","-",IF(LEN('Personal MTs'!BU113)&lt;4,"Cek lagi","OK"))</f>
        <v>-</v>
      </c>
      <c r="BV113" s="30" t="str">
        <f>IF('Personal MTs'!BV113="","-",IF(LEN('Personal MTs'!BV113)&lt;4,"Cek lagi","OK"))</f>
        <v>-</v>
      </c>
      <c r="BW113" s="30" t="str">
        <f>IF('Personal MTs'!BW113="","-",IF(LEN('Personal MTs'!BW113)&lt;4,"Cek lagi","OK"))</f>
        <v>-</v>
      </c>
      <c r="BX113" s="30" t="str">
        <f>IF('Personal MTs'!BX113="","-",IF(LEN('Personal MTs'!BX113)&lt;4,"Cek lagi","OK"))</f>
        <v>-</v>
      </c>
      <c r="BY113" s="30" t="str">
        <f>IF('Personal MTs'!BY113="","-",IF(LEN('Personal MTs'!BY113)&lt;&gt;5,"Tidak valid","OK"))</f>
        <v>-</v>
      </c>
      <c r="BZ113" s="30" t="str">
        <f>IF('Personal MTs'!BZ113="","-",IF('Personal MTs'!BZ113&gt;5,"Tidak valid",IF('Personal MTs'!BZ113&lt;1,"Tidak valid","OK")))</f>
        <v>-</v>
      </c>
      <c r="CA113" s="30" t="str">
        <f>IF('Personal MTs'!CA113="","-",IF('Personal MTs'!CA113&gt;8,"Tidak valid",IF('Personal MTs'!CA113&lt;1,"Tidak valid","OK")))</f>
        <v>-</v>
      </c>
      <c r="CB113" s="30" t="str">
        <f>IF('Personal MTs'!CB113="","-",IF(LEN('Personal MTs'!CB113)&lt;9,"Cek lagi",IF(LEN('Personal MTs'!CB113)&gt;14,"Cek lagi","OK")))</f>
        <v>-</v>
      </c>
      <c r="CC113" s="103" t="str">
        <f>IF('Personal MTs'!CC113="","-",IF('Personal MTs'!CC113&gt;6,"Tidak valid",IF('Personal MTs'!CC113&lt;1,"Tidak valid","OK")))</f>
        <v>-</v>
      </c>
      <c r="CD113" s="103" t="str">
        <f>IF('Personal MTs'!CD113="","-",IF('Personal MTs'!CD113&gt;6,"Tidak valid",IF('Personal MTs'!CD113&lt;1,"Tidak valid","OK")))</f>
        <v>-</v>
      </c>
      <c r="CE113" s="103" t="str">
        <f>IF('Personal MTs'!S113="","-",IF('Personal MTs'!S113&lt;6,IF('Personal MTs'!CE113="","OK","Cek lagi Kolom S"),IF(AND('Personal MTs'!S113&lt;6,'Personal MTs'!CE113&lt;&gt;""),"Harap Dikosongkan",IF(AND('Personal MTs'!S113&lt;6,'Personal MTs'!CE113=""),"-",IF(AND('Personal MTs'!S113&gt;5,'Personal MTs'!CE113=""),"Wajib Diisi",IF(OR(AND('Personal MTs'!S113&gt;5,'Personal MTs'!CE113&lt;"01"),AND('Personal MTs'!S113&gt;5,'Personal MTs'!CE113&gt;"18")),"Tidak Valid","OK"))))))</f>
        <v>-</v>
      </c>
      <c r="CF113" s="103" t="str">
        <f>IF('Personal MTs'!S113="","-",IF('Personal MTs'!S113&lt;6,IF('Personal MTs'!CF113="","OK","Cek lagi Kolom S"),IF(AND('Personal MTs'!S113&lt;6,'Personal MTs'!CF113&lt;&gt;""),"Harap Dikosongkan",IF(AND('Personal MTs'!S113&lt;6,'Personal MTs'!CF113=""),"-",IF(AND('Personal MTs'!S113&gt;5,'Personal MTs'!CF113=""),"Wajib Diisi","OK")))))</f>
        <v>-</v>
      </c>
      <c r="CG113" s="103" t="str">
        <f>IF('Personal MTs'!S113="","-",IF('Personal MTs'!S113&lt;6,IF('Personal MTs'!CG113="","OK","Cek lagi Kolom S"),IF(AND('Personal MTs'!S113&lt;6,'Personal MTs'!CG113&lt;&gt;""),"Harap Dikosongkan",IF(AND('Personal MTs'!S113&lt;6,'Personal MTs'!CG113=""),"-",IF(AND('Personal MTs'!S113&gt;5,'Personal MTs'!CG113=""),"Wajib Diisi",IF(OR(AND('Personal MTs'!S113&gt;5,'Personal MTs'!CG113&lt;1980),AND('Personal MTs'!S113&gt;5,'Personal MTs'!CG113&gt;2016)),"Cek lagi","OK"))))))</f>
        <v>-</v>
      </c>
      <c r="CH113" s="103" t="str">
        <f>IF('Personal MTs'!S113="","-",IF('Personal MTs'!S113&lt;8,IF('Personal MTs'!CH113="","OK","Cek lagi Kolom S"),IF(AND('Personal MTs'!S113&lt;8,'Personal MTs'!CH113&lt;&gt;""),"Harap Dikosongkan",IF(AND('Personal MTs'!S113&lt;8,'Personal MTs'!CH113=""),"-",IF(AND('Personal MTs'!S113&gt;7,'Personal MTs'!CH113=""),"Wajib Diisi",IF(OR(AND('Personal MTs'!S113&gt;7,'Personal MTs'!CH113&lt;"01"),AND('Personal MTs'!S113&gt;7,'Personal MTs'!CH113&gt;"18")),"Tidak Valid","OK"))))))</f>
        <v>-</v>
      </c>
      <c r="CI113" s="103" t="str">
        <f>IF('Personal MTs'!S113="","-",IF('Personal MTs'!S113&lt;8,IF('Personal MTs'!CI113="","OK","Cek lagi Kolom S"),IF(AND('Personal MTs'!S113&lt;8,'Personal MTs'!CI113&lt;&gt;""),"Harap Dikosongkan",IF(AND('Personal MTs'!S113&lt;8,'Personal MTs'!CI113=""),"-",IF(AND('Personal MTs'!S113&gt;7,'Personal MTs'!CI113=""),"Wajib Diisi","OK")))))</f>
        <v>-</v>
      </c>
      <c r="CJ113" s="103" t="str">
        <f>IF('Personal MTs'!S113="","-",IF('Personal MTs'!S113&lt;8,IF('Personal MTs'!CJ113="","OK","Cek lagi Kolom S"),IF(AND('Personal MTs'!S113&lt;8,'Personal MTs'!CJ113&lt;&gt;""),"Harap Dikosongkan",IF(AND('Personal MTs'!S113&lt;8,'Personal MTs'!CJ113=""),"-",IF(AND('Personal MTs'!S113&gt;7,'Personal MTs'!CJ113=""),"Wajib Diisi",IF(OR(AND('Personal MTs'!S113&gt;7,'Personal MTs'!CJ113&lt;1980),AND('Personal MTs'!S113&gt;7,'Personal MTs'!CJ113&gt;2016)),"Cek lagi","OK"))))))</f>
        <v>-</v>
      </c>
      <c r="CK113" s="103" t="str">
        <f>IF('Personal MTs'!S113="","-",IF('Personal MTs'!S113&lt;9,IF('Personal MTs'!CK113="","OK","Cek lagi Kolom S"),IF(AND('Personal MTs'!S113&lt;9,'Personal MTs'!CK113&lt;&gt;""),"Harap Dikosongkan",IF(AND('Personal MTs'!S113&lt;9,'Personal MTs'!CK113=""),"-",IF(AND('Personal MTs'!S113&gt;8,'Personal MTs'!CK113=""),"Wajib Diisi",IF(OR(AND('Personal MTs'!S113&gt;8,'Personal MTs'!CK113&lt;"01"),AND('Personal MTs'!S113&gt;8,'Personal MTs'!CK113&gt;"18")),"Tidak Valid","OK"))))))</f>
        <v>-</v>
      </c>
      <c r="CL113" s="103" t="str">
        <f>IF('Personal MTs'!S113="","-",IF('Personal MTs'!S113&lt;9,IF('Personal MTs'!CL113="","OK","Cek lagi Kolom S"),IF(AND('Personal MTs'!S113&lt;9,'Personal MTs'!CL113&lt;&gt;""),"Harap Dikosongkan",IF(AND('Personal MTs'!S113&lt;9,'Personal MTs'!CL113=""),"-",IF(AND('Personal MTs'!S113&gt;8,'Personal MTs'!CL113=""),"Wajib Diisi","OK")))))</f>
        <v>-</v>
      </c>
      <c r="CM113" s="103" t="str">
        <f>IF('Personal MTs'!S113="","-",IF('Personal MTs'!S113&lt;9,IF('Personal MTs'!CM113="","OK","Cek lagi Kolom S"),IF(AND('Personal MTs'!S113&lt;9,'Personal MTs'!CM113&lt;&gt;""),"Harap Dikosongkan",IF(AND('Personal MTs'!S113&lt;9,'Personal MTs'!CM113=""),"-",IF(AND('Personal MTs'!S113&gt;8,'Personal MTs'!CM113=""),"Wajib Diisi",IF(OR(AND('Personal MTs'!S113&gt;8,'Personal MTs'!CM113&lt;1980),AND('Personal MTs'!S113&gt;8,'Personal MTs'!CM113&gt;2016)),"Cek lagi","OK"))))))</f>
        <v>-</v>
      </c>
      <c r="CN113" s="103" t="str">
        <f>IF(AND('Personal MTs'!AH113=1,'Personal MTs'!U113=2,'Personal MTs'!AC113=1),IF(AND('Personal MTs'!AH113=1,'Personal MTs'!U113=2,'Personal MTs'!AC113=1,'Personal MTs'!CN113=""),"Wajib Diisi",IF(AND('Personal MTs'!AH113=1,'Personal MTs'!U113=2,'Personal MTs'!AC113=1,'Personal MTs'!CN113&lt;&gt;""),"OK","-")),IF('Personal MTs'!CN113&lt;&gt;"","Harap Dikosongkan","-"))</f>
        <v>-</v>
      </c>
      <c r="CO113" s="103" t="str">
        <f>IF(AND('Personal MTs'!AH113=1,'Personal MTs'!U113=2,'Personal MTs'!AC113=1),IF('Personal MTs'!CO113="","Wajib Diisi",IF(VALUE(RIGHT('Personal MTs'!CO113,4))&gt;2016,"Tahun cek lagi",IF(VALUE(RIGHT('Personal MTs'!CO113,4))&lt;1961,"Tahun cek lagi","OK"))),IF('Personal MTs'!CO113&lt;&gt;"","Harap dikosongkan","-"))</f>
        <v>-</v>
      </c>
      <c r="CP113" s="103" t="str">
        <f>IF(AND('Personal MTs'!AH113=1,'Personal MTs'!U113=2,'Personal MTs'!AC113=1,'Personal MTs'!V113=1),IF(AND('Personal MTs'!AH113=1,'Personal MTs'!U113=2,'Personal MTs'!AC113=1,'Personal MTs'!CP113="",,'Personal MTs'!V113=1),"Wajib Diisi",IF(AND('Personal MTs'!AH113=1,'Personal MTs'!U113=2,'Personal MTs'!AC113=1,'Personal MTs'!CP113&lt;&gt;"",'Personal MTs'!V113=1),"OK","-")),IF('Personal MTs'!CP113&lt;&gt;"","Harap Dikosongkan","-"))</f>
        <v>-</v>
      </c>
      <c r="CQ113" s="103" t="str">
        <f>IF(AND('Personal MTs'!AH113=1,'Personal MTs'!U113=2,'Personal MTs'!AC113=1,'Personal MTs'!V113=1),IF('Personal MTs'!CQ113="","Wajib Diisi",IF(VALUE(RIGHT('Personal MTs'!CQ113,4))&gt;2016,"Tahun cek lagi",IF(VALUE(RIGHT('Personal MTs'!CQ113,4))&lt;2006,"Tahun cek lagi","OK"))),IF('Personal MTs'!CQ113&lt;&gt;"","Harap dikosongkan","-"))</f>
        <v>-</v>
      </c>
      <c r="CR113" s="103" t="str">
        <f>IF(AND('Personal MTs'!AS113="",'Personal MTs'!CR113=""),"-",IF(AND('Personal MTs'!AS113=0,'Personal MTs'!CR113=""),"OK",IF(AND('Personal MTs'!AS113=1,'Personal MTs'!CR113=""),"Wajib Diisi",IF('Personal MTs'!AS113="",IF('Personal MTs'!CR113&lt;&gt;"","Harap dikosongkan","-"),IF('Personal MTs'!AS113&gt;1,IF('Personal MTs'!CR113="","-","Harap dikosongkan"),IF('Personal MTs'!CR113="","-",IF(LEN('Personal MTs'!CR113)&gt;54,"Tidak valid",IF(LEN('Personal MTs'!CR113)&lt;2,"Tidak valid",IF(VALUE('Personal MTs'!CR113)&lt;0,"Cek lagi","OK")))))))))</f>
        <v>-</v>
      </c>
      <c r="CS113" s="103" t="str">
        <f>IF(AND('Personal MTs'!AS113="",'Personal MTs'!CS113=""),"-",IF(AND('Personal MTs'!AS113=0,'Personal MTs'!CS113=""),"OK",IF(AND('Personal MTs'!AS113=1,'Personal MTs'!CS113=""),"Wajib Diisi",IF(OR('Personal MTs'!AS113="",'Personal MTs'!AS113=0),IF('Personal MTs'!CS113&lt;&gt;"","Harap dikosongkan","-"),IF('Personal MTs'!AS113&gt;1,IF('Personal MTs'!CS113="","-","Harap dikosongkan"),IF('Personal MTs'!CS113="","-",IF(('Personal MTs'!CS113)&gt;6,"Tidak Valid",IF(('Personal MTs'!CS113)&lt;1,"Tidak Valid",IF(VALUE('Personal MTs'!CS113)&lt;0,"Cek lagi","OK")))))))))</f>
        <v>-</v>
      </c>
      <c r="CT113" s="103" t="str">
        <f>IF(AND('Personal MTs'!AS113="",'Personal MTs'!CT113=""),"-",IF(AND('Personal MTs'!AS113=0,'Personal MTs'!CT113=""),"OK",IF(AND('Personal MTs'!AT113=1,'Personal MTs'!CT113=""),"Wajib Diisi",IF(AND('Personal MTs'!AT113&gt;1,'Personal MTs'!CT113=""),"OK",IF(AND('Personal MTs'!AT113&lt;&gt;1,'Personal MTs'!CT113&lt;&gt;""),"Harap Dikosongkan",IF(AND('Personal MTs'!AT113=1,'Personal MTs'!CT113&lt;&gt;""),IF(VALUE(RIGHT('Personal MTs'!CT113,4))&gt;2016,"Tahun cek lagi",IF(VALUE(RIGHT('Personal MTs'!CT113,4))&lt;2006,"Tahun cek lagi","OK")),"-"))))))</f>
        <v>-</v>
      </c>
      <c r="CU113" s="103" t="str">
        <f>IF(AND('Personal MTs'!AS113="",'Personal MTs'!CU113=""),"-",IF(AND('Personal MTs'!AS113=0,'Personal MTs'!CU113=""),"OK",IF(AND('Personal MTs'!AT113=1,'Personal MTs'!CU113=""),"Wajib Diisi",IF(AND('Personal MTs'!AT113&gt;1,'Personal MTs'!CT113=""),"OK",IF(AND('Personal MTs'!AT113&lt;&gt;1,'Personal MTs'!CU113&lt;&gt;""),"Harap Dikosongkan",IF(AND('Personal MTs'!AT113=1,'Personal MTs'!CU113&lt;&gt;""),IF(LEN('Personal MTs'!CU113)&gt;54,"Tidak Valid",IF(LEN('Personal MTs'!CU113)&lt;2,"Tidak Valid","OK")),"-"))))))</f>
        <v>-</v>
      </c>
      <c r="CV113" s="103" t="str">
        <f>IF(AND('Personal MTs'!AS113="",'Personal MTs'!CV113=""),"-",IF(AND('Personal MTs'!AS113=0,'Personal MTs'!CV113=""),"OK",IF(AND('Personal MTs'!AT113=1,'Personal MTs'!CV113=""),"Wajib Diisi",IF(AND('Personal MTs'!AT113&gt;1,'Personal MTs'!CV113=""),"OK",IF(AND('Personal MTs'!AT113&lt;&gt;1,'Personal MTs'!CV113&lt;&gt;""),"Harap Dikosongkan",IF(AND('Personal MTs'!AT113=1,'Personal MTs'!CV113&lt;&gt;""),IF(VALUE(RIGHT('Personal MTs'!CV113,4))&gt;2016,"Tahun cek lagi",IF(VALUE(RIGHT('Personal MTs'!CV113,4))&lt;2006,"Tahun cek lagi","OK")),"-"))))))</f>
        <v>-</v>
      </c>
      <c r="CW113" s="103" t="str">
        <f>IF(AND('Personal MTs'!AS113="",'Personal MTs'!CW113=""),"-",IF(AND('Personal MTs'!AS113=0,'Personal MTs'!CW113=""),"OK",IF(AND('Personal MTs'!AS113=1,'Personal MTs'!CW113=""),"Wajib Diisi",IF(AND('Personal MTs'!AS113&lt;&gt;1,'Personal MTs'!CW113&lt;&gt;""),"Harap Dikosongkan",IF(AND('Personal MTs'!AS113=1,'Personal MTs'!CW113&lt;&gt;""),IF(LEN('Personal MTs'!CW113)&gt;3,"Tidak Valid",IF(LEN('Personal MTs'!CW113)&lt;3,"Tidak Valid","OK")),"-")))))</f>
        <v>-</v>
      </c>
      <c r="CX113" s="103" t="str">
        <f>IF(AND('Personal MTs'!AS113="",'Personal MTs'!CX113=""),"-",IF(AND('Personal MTs'!AS113=0,'Personal MTs'!CX113=""),"OK",IF(AND('Personal MTs'!AS113=1,'Personal MTs'!CX113=""),"Wajib Diisi",IF(AND('Personal MTs'!AS113&lt;&gt;1,'Personal MTs'!CX113&lt;&gt;""),"Harap Dikosongkan",IF(AND('Personal MTs'!AS113=1,'Personal MTs'!CX113&lt;&gt;""),"OK","-")))))</f>
        <v>-</v>
      </c>
    </row>
    <row r="114" spans="1:102" s="23" customFormat="1" ht="15" customHeight="1">
      <c r="A114" s="30" t="str">
        <f>IF('Personal MTs'!A114="","-",IF(LEN('Personal MTs'!A114)&lt;&gt;12,"Tidak valid","OK"))</f>
        <v>-</v>
      </c>
      <c r="B114" s="30" t="str">
        <f>IF('Personal MTs'!B114="","-",IF(LEN('Personal MTs'!B114)&lt;&gt;8,"Tidak valid","OK"))</f>
        <v>-</v>
      </c>
      <c r="C114" s="31" t="str">
        <f>IF('Personal MTs'!C114="","-",IF(LEN('Personal MTs'!C114)&lt;5,"Cek lagi","OK"))</f>
        <v>-</v>
      </c>
      <c r="D114" s="30" t="str">
        <f>IF('Personal MTs'!D114="","-",IF('Personal MTs'!D114="MTsN","OK",IF('Personal MTs'!D114="MTsS","OK","Tidak valid")))</f>
        <v>-</v>
      </c>
      <c r="E114" s="30" t="str">
        <f>IF('Personal MTs'!E114="","-",IF(LEN('Personal MTs'!E114)&lt;5,"Cek lagi","OK"))</f>
        <v>-</v>
      </c>
      <c r="F114" s="30" t="str">
        <f>IF('Personal MTs'!F114="","-",IF(LEN('Personal MTs'!F114)&lt;4,"Cek lagi","OK"))</f>
        <v>-</v>
      </c>
      <c r="G114" s="30" t="str">
        <f>IF('Personal MTs'!G114="","-",IF(LEN('Personal MTs'!G114)&lt;4,"Cek lagi","OK"))</f>
        <v>-</v>
      </c>
      <c r="H114" s="30" t="str">
        <f>IF('Personal MTs'!H114="","-",IF(LEN('Personal MTs'!H114)&lt;4,"Cek lagi","OK"))</f>
        <v>-</v>
      </c>
      <c r="I114" s="30" t="str">
        <f>IF('Personal MTs'!I114="","-",IF(LEN('Personal MTs'!I114)&lt;4,"Cek lagi","OK"))</f>
        <v>-</v>
      </c>
      <c r="J114" s="30" t="str">
        <f>IF('Personal MTs'!J114="","-",IF(LEN('Personal MTs'!J114)&lt;&gt;5,"Tidak valid","OK"))</f>
        <v>-</v>
      </c>
      <c r="K114" s="30" t="str">
        <f>IF('Personal MTs'!K114="","-",IF(LEN('Personal MTs'!K114)&lt;&gt;18,"Tidak valid",IF(VALUE('Personal MTs'!K114)&lt;0,"Cek lagi","OK")))</f>
        <v>-</v>
      </c>
      <c r="L114" s="30" t="str">
        <f>IF('Personal MTs'!L114="","-",IF(LEN('Personal MTs'!L114)&lt;&gt;16,"Tidak valid","OK"))</f>
        <v>-</v>
      </c>
      <c r="M114" s="30" t="str">
        <f>IF('Personal MTs'!M114="","-",IF(LEN('Personal MTs'!M114)&lt;4,"Cek lagi","OK"))</f>
        <v>-</v>
      </c>
      <c r="N114" s="30" t="str">
        <f>IF('Personal MTs'!N114="","-",IF(LEN('Personal MTs'!N114)&lt;16,"Tidak valid","OK"))</f>
        <v>-</v>
      </c>
      <c r="O114" s="30" t="str">
        <f>IF('Personal MTs'!O114="","-",IF(LEN('Personal MTs'!O114)&lt;4,"Cek lagi","OK"))</f>
        <v>-</v>
      </c>
      <c r="P114" s="31" t="str">
        <f>IF('Personal MTs'!P114="","-",IF(VALUE(LEFT('Personal MTs'!P114,2))&gt;31,"Tanggal tidak valid",IF(VALUE(LEFT(RIGHT('Personal MTs'!P114,7),2))&gt;12,"Bulan tidak valid",IF(VALUE(RIGHT('Personal MTs'!P114,4))&gt;2000,"Umur terlalu muda",IF(VALUE(RIGHT('Personal MTs'!P114,4))&lt;1945,"Umur terlalu tua","OK")))))</f>
        <v>-</v>
      </c>
      <c r="Q114" s="30" t="str">
        <f>IF('Personal MTs'!Q114="","-",IF('Personal MTs'!Q114="L","OK",IF('Personal MTs'!Q114="P","OK","Tidak valid")))</f>
        <v>-</v>
      </c>
      <c r="R114" s="30" t="str">
        <f>IF('Personal MTs'!R114="","-",IF(LEN('Personal MTs'!R114)&lt;4,"Cek lagi","OK"))</f>
        <v>-</v>
      </c>
      <c r="S114" s="30" t="str">
        <f>IF('Personal MTs'!S114="","-",IF('Personal MTs'!S114&gt;9,"Tidak valid","OK"))</f>
        <v>-</v>
      </c>
      <c r="T114" s="30" t="str">
        <f>IF('Personal MTs'!S114="","-",IF('Personal MTs'!S114&gt;2,IF('Personal MTs'!T114="","Wajib Diisi",IF(VALUE('Personal MTs'!T114)&gt;18,"Tidak valid","OK")),IF('Personal MTs'!S114&lt;3,IF('Personal MTs'!T114="","OK","Harap dikosongkan"))))</f>
        <v>-</v>
      </c>
      <c r="U114" s="30" t="str">
        <f>IF('Personal MTs'!U114="","-",IF('Personal MTs'!U114&gt;2,"Tidak valid",IF('Personal MTs'!U114&lt;1,"Tidak valid","OK")))</f>
        <v>-</v>
      </c>
      <c r="V114" s="30" t="str">
        <f>IF('Personal MTs'!U114="",IF('Personal MTs'!V114="","-","Tidak valid"),IF('Personal MTs'!U114=2,IF('Personal MTs'!V114="","Wajib Diisi",IF(VALUE('Personal MTs'!V114)&gt;1,"Tidak valid","OK")),IF('Personal MTs'!U114=1,IF('Personal MTs'!V114="","OK","Harap dikosongkan"))))</f>
        <v>-</v>
      </c>
      <c r="W114" s="31" t="str">
        <f>IF('Personal MTs'!U114=1,"OK",IF('Personal MTs'!V114="",IF('Personal MTs'!W114&lt;&gt;"","Harap dikosongkan","-"),IF('Personal MTs'!V114=0,IF('Personal MTs'!W114&lt;&gt;"","Harap dikosongkan","OK"),IF('Personal MTs'!W114="","Wajib Diisi",IF(VALUE(LEFT('Personal MTs'!W114,2))&gt;31,"Tanggal tidak valid",IF(VALUE(LEFT(RIGHT('Personal MTs'!W114,7),2))&gt;12,"Bulan tidak valid",IF(VALUE(RIGHT('Personal MTs'!W114,4))&gt;2016,"Tahun cek lagi",IF(VALUE(RIGHT('Personal MTs'!W114,4))&lt;1990,"Tahun cek lagi","OK"))))))))</f>
        <v>-</v>
      </c>
      <c r="X114" s="30" t="str">
        <f>IF('Personal MTs'!U114="","-",IF('Personal MTs'!U114=1,IF('Personal MTs'!X114="","Wajib Diisi",IF(VALUE(LEFT('Personal MTs'!X114,2))&gt;14,"Tidak valid","OK")),IF('Personal MTs'!U114=2,(IF('Personal MTs'!V114&lt;1,IF('Personal MTs'!X114="","OK","Harap dikosongkan"),IF('Personal MTs'!X114="","Wajib Diisi",IF(VALUE(LEFT('Personal MTs'!X114,2))&gt;14,"Tidak valid","OK")))))))</f>
        <v>-</v>
      </c>
      <c r="Y114" s="31" t="str">
        <f>IF('Personal MTs'!U114="","-",IF('Personal MTs'!U114=2,"OK",IF('Personal MTs'!U114=1,IF('Personal MTs'!Y114="","Wajib Diisi",IF('Personal MTs'!Y114="","-",IF(VALUE(LEFT('Personal MTs'!Y114,2))&gt;31,"Tanggal tidak valid",IF(VALUE(LEFT(RIGHT('Personal MTs'!Y114,7),2))&gt;12,"Bulan tidak valid",IF(VALUE(RIGHT('Personal MTs'!Y114,4))&gt;2016,"Tahun cek lagi",IF(VALUE(RIGHT('Personal MTs'!Y114,4))&lt;1960,"Tahun cek lagi","OK")))))))))</f>
        <v>-</v>
      </c>
      <c r="Z114" s="31" t="str">
        <f>IF('Personal MTs'!Z114="","-",IF(VALUE(LEFT('Personal MTs'!Z114,2))&gt;31,"Tanggal tidak valid",IF(VALUE(LEFT(RIGHT('Personal MTs'!Z114,7),2))&gt;12,"Bulan tidak valid",IF(VALUE(RIGHT('Personal MTs'!Z114,4))&gt;2016,"Tahun cek lagi",IF(VALUE(RIGHT('Personal MTs'!Z114,4))&lt;1960,"Tahun cek lagi","OK")))))</f>
        <v>-</v>
      </c>
      <c r="AA114" s="31" t="str">
        <f>IF('Personal MTs'!AA114="","-",IF(VALUE(LEFT('Personal MTs'!AA114,2))&gt;31,"Tanggal tidak valid",IF(VALUE(LEFT(RIGHT('Personal MTs'!AA114,7),2))&gt;12,"Bulan tidak valid",IF(VALUE(RIGHT('Personal MTs'!AA114,4))&gt;2016,"Tahun cek lagi",IF(VALUE(RIGHT('Personal MTs'!AA114,4))&lt;1960,"Tahun cek lagi","OK")))))</f>
        <v>-</v>
      </c>
      <c r="AB114" s="30" t="str">
        <f>IF('Personal MTs'!AB114="","-",IF('Personal MTs'!AB114&gt;6,"Tidak valid",IF('Personal MTs'!AB114&lt;1,"Tidak valid","OK")))</f>
        <v>-</v>
      </c>
      <c r="AC114" s="30" t="str">
        <f>IF('Personal MTs'!AC114="","-",IF('Personal MTs'!AC114&gt;4,"Tidak valid",IF('Personal MTs'!AC114&lt;1,"Tidak valid","OK")))</f>
        <v>-</v>
      </c>
      <c r="AD114" s="30" t="str">
        <f>IF('Personal MTs'!AD114="","-",IF('Personal MTs'!AD114&gt;20000000,"Cek lagi","OK"))</f>
        <v>-</v>
      </c>
      <c r="AE114" s="30" t="str">
        <f>IF('Personal MTs'!AE114="","-",IF('Personal MTs'!AE114&gt;2,"Tidak valid",IF('Personal MTs'!AE114&lt;1,"Tidak valid","OK")))</f>
        <v>-</v>
      </c>
      <c r="AF114" s="30" t="str">
        <f>IF('Personal MTs'!AE114="",IF('Personal MTs'!AF114="","-","Harap dikosongkan"),IF('Personal MTs'!AE114=1,IF('Personal MTs'!AF114="","OK","Harap dikosongkan"),IF('Personal MTs'!AF114="","Wajib Diisi",IF('Personal MTs'!AF114&gt;8,"Tidak valid",IF('Personal MTs'!AF114&lt;1,"Tidak valid","OK")))))</f>
        <v>-</v>
      </c>
      <c r="AG114" s="53" t="str">
        <f>IF('Personal MTs'!AE114=1,IF('Personal MTs'!AG114="","OK","Harap dikosongkan"),IF('Personal MTs'!AF114="",IF('Personal MTs'!AF114="","-","Harap dikosongkan"),IF('Personal MTs'!AF114="",IF('Personal MTs'!AG114="","OK","Harap dikosongkan"),IF('Personal MTs'!AF114&lt;&gt;"",IF('Personal MTs'!AG114="","Wajib Diisi",IF(LEN('Personal MTs'!AG114)&lt;&gt;8,"Tidak valid","OK"))))))</f>
        <v>-</v>
      </c>
      <c r="AH114" s="30" t="str">
        <f>IF('Personal MTs'!AH114="","-",IF('Personal MTs'!AH114&gt;2,"Tidak valid",IF('Personal MTs'!AH114&lt;1,"Tidak valid","OK")))</f>
        <v>-</v>
      </c>
      <c r="AI114" s="30" t="str">
        <f>IF('Personal MTs'!AI114="","-",IF('Personal MTs'!AI114&gt;5,"Tidak valid",IF('Personal MTs'!AI114&lt;1,"Tidak valid","OK")))</f>
        <v>-</v>
      </c>
      <c r="AJ114" s="30" t="str">
        <f>IF('Personal MTs'!AH114="",IF('Personal MTs'!AJ114="","-","Kolom AA Wajib Diisi"),IF('Personal MTs'!AH114=1,IF('Personal MTs'!AJ114="","Wajib Diisi",IF(VALUE('Personal MTs'!AJ114)&gt;0,IF(VALUE('Personal MTs'!AJ114)&lt;34,"OK","Tidak valid"))),IF('Personal MTs'!AH114&gt;1,IF('Personal MTs'!AJ114="","OK","Harap dikosongkan"))))</f>
        <v>-</v>
      </c>
      <c r="AK114" s="30" t="str">
        <f>IF('Personal MTs'!AH114&amp;'Personal MTs'!AJ114&amp;'Personal MTs'!AK114="","-",IF(VALUE('Personal MTs'!AH114&amp;'Personal MTs'!AJ114&amp;'Personal MTs'!AK114)=2,"OK",IF('Personal MTs'!AJ114="",IF(VALUE('Personal MTs'!AK114)&gt;0,"Harap dikosongkan","-"),IF('Personal MTs'!AJ114&lt;&gt;"",IF(VALUE('Personal MTs'!AK114)&gt;0,IF(VALUE('Personal MTs'!AK114)&gt;50,"Cek lagi","OK"),"Wajib Diisi")))))</f>
        <v>-</v>
      </c>
      <c r="AL114" s="30" t="str">
        <f>IF('Personal MTs'!AH114="",IF('Personal MTs'!AL114="","-","Kolom Z Wajib Diisi"),IF('Personal MTs'!AH114=2,IF('Personal MTs'!AL114="","Wajib Diisi",IF(VALUE('Personal MTs'!AL114)&gt;0,IF(VALUE('Personal MTs'!AL114)&lt;9,"OK","Tidak valid"))),IF('Personal MTs'!AH114=1,IF('Personal MTs'!AL114="","OK","Harap dikosongkan"))))</f>
        <v>-</v>
      </c>
      <c r="AM114" s="30" t="str">
        <f>IF('Personal MTs'!AM114="","-",IF('Personal MTs'!AM114&gt;8,"Tidak valid","OK"))</f>
        <v>-</v>
      </c>
      <c r="AN114" s="30" t="str">
        <f>IF('Personal MTs'!AM114="",IF('Personal MTs'!AN114="","-",IF('Personal MTs'!AN114&lt;&gt;"","Kolom AC Wajib Diisi","OK")),IF('Personal MTs'!AM114&lt;&gt;"",IF('Personal MTs'!AN114="","Wajib Diisi",IF(VALUE('Personal MTs'!AN114)&gt;24,"Cek lagi","OK"))))</f>
        <v>-</v>
      </c>
      <c r="AO114" s="30" t="str">
        <f>IF('Personal MTs'!AO114="","-",IF('Personal MTs'!AO114&gt;8,"Tidak valid","OK"))</f>
        <v>-</v>
      </c>
      <c r="AP114" s="53" t="str">
        <f>IF('Personal MTs'!AO114="",IF('Personal MTs'!AP114="","-","Harap dikosongkan"),IF('Personal MTs'!AO114&lt;&gt;"",IF('Personal MTs'!AP114="","Wajib Diisi",IF(LEN('Personal MTs'!AP114)&lt;&gt;8,"Tidak valid","OK"))))</f>
        <v>-</v>
      </c>
      <c r="AQ114" s="30" t="str">
        <f>IF('Personal MTs'!AO114="",IF('Personal MTs'!AQ114="","-","Kolom AG Wajib Diisi"),IF('Personal MTs'!AO114&lt;9,IF('Personal MTs'!AQ114="","Wajib Diisi",IF(VALUE('Personal MTs'!AQ114)&lt;34,IF(VALUE('Personal MTs'!AQ114)&gt;0,"OK","Tidak valid")))))</f>
        <v>-</v>
      </c>
      <c r="AR114" s="30" t="str">
        <f>IF('Personal MTs'!AO114="",IF('Personal MTs'!AR114="","-",IF('Personal MTs'!AR114&lt;&gt;"","Kolom AG Wajib Diisi","OK")),IF('Personal MTs'!AO114&lt;&gt;"",IF('Personal MTs'!AR114="","Wajib Diisi",IF(VALUE('Personal MTs'!AR114)&gt;50,"Cek lagi","OK"))))</f>
        <v>-</v>
      </c>
      <c r="AS114" s="30" t="str">
        <f>IF('Personal MTs'!AS114="","-",IF('Personal MTs'!AS114&gt;1,"Tidak valid",IF('Personal MTs'!AS114&lt;0,"Tidak valid","OK")))</f>
        <v>-</v>
      </c>
      <c r="AT114" s="30" t="str">
        <f>IF('Personal MTs'!AS114="",IF('Personal MTs'!AT114&lt;&gt;"","Harap dikosongkan","-"),IF('Personal MTs'!AS114=0,IF('Personal MTs'!AT114&lt;&gt;"","Harap dikosongkan","OK"),IF('Personal MTs'!AT114="","Wajib Diisi",IF('Personal MTs'!AT114&gt;3,"Tidak valid",IF('Personal MTs'!AT114&lt;1,"Tidak valid","OK")))))</f>
        <v>-</v>
      </c>
      <c r="AU114" s="30" t="str">
        <f>IF('Personal MTs'!AS114="",IF('Personal MTs'!AU114&lt;&gt;"","Harap dikosongkan","-"),IF('Personal MTs'!AT114&lt;&gt;1,IF('Personal MTs'!AU114="","OK","Harap dikosongkan"),IF('Personal MTs'!AU114="","Wajib Diisi",IF('Personal MTs'!AU114&gt;2016,"Cek lagi",IF('Personal MTs'!AU114&lt;2005,"Cek lagi","OK")))))</f>
        <v>-</v>
      </c>
      <c r="AV114" s="30" t="str">
        <f>IF('Personal MTs'!AS114="",IF('Personal MTs'!AV114&lt;&gt;"","Harap dikosongkan","-"),IF('Personal MTs'!AT114&lt;&gt;1,IF('Personal MTs'!AV114="","OK","Harap dikosongkan"),IF('Personal MTs'!AV114="","Wajib Diisi",IF(VALUE('Personal MTs'!AV114)&gt;33,"Tidak valid",IF(VALUE('Personal MTs'!AV114)&lt;1,"Tidak valid","OK")))))</f>
        <v>-</v>
      </c>
      <c r="AW114" s="30" t="str">
        <f>IF('Personal MTs'!AS114="",IF('Personal MTs'!AW114="","-","Harap dikosongkan"),IF('Personal MTs'!AS114=0,IF('Personal MTs'!AW114="","OK","Harap dikosongkan"),IF('Personal MTs'!AT114="",IF('Personal MTs'!AW114="","-","Harap dikosongkan"),IF('Personal MTs'!AT114&lt;&gt;1,IF('Personal MTs'!AW114="","OK","Harap dikosongkan"),IF('Personal MTs'!AW114="","OK",IF(LEN('Personal MTs'!AW114)&lt;12,"Tidak valid",IF(LEN('Personal MTs'!AW114)&gt;14,"Tidak valid","OK")))))))</f>
        <v>-</v>
      </c>
      <c r="AX114" s="31" t="str">
        <f>IF('Personal MTs'!AS114="",IF('Personal MTs'!AX114="","-","Harap dikosongkan"),IF('Personal MTs'!AS114=0,IF('Personal MTs'!AX114="","OK","Harap dikosongkan"),IF('Personal MTs'!AT114="",IF('Personal MTs'!AX114="","-","Harap dikosongkan"),IF('Personal MTs'!AT114&lt;&gt;1,IF('Personal MTs'!AX114="","OK","Harap dikosongkan"),IF('Personal MTs'!AW114="",IF('Personal MTs'!AX114="","OK","Harap dikosongkan"),IF('Personal MTs'!AX114="","Wajib diisi",IF(LEN('Personal MTs'!AX114)&lt;5,"Cek lagi","OK")))))))</f>
        <v>-</v>
      </c>
      <c r="AY114" s="31" t="str">
        <f>IF('Personal MTs'!AS114="",IF('Personal MTs'!AY114="","-","Harap dikosongkan"),IF('Personal MTs'!AS114=0,IF('Personal MTs'!AY114="","OK","Harap dikosongkan"),IF('Personal MTs'!AT114="",IF('Personal MTs'!AY114="","-","Harap dikosongkan"),IF('Personal MTs'!AT114&lt;&gt;1,IF('Personal MTs'!AY114="","OK","Harap dikosongkan"),IF('Personal MTs'!AW114="",IF('Personal MTs'!AY114="","OK","Harap dikosongkan"),IF('Personal MTs'!AY114="","Wajib diisi",IF(VALUE(LEFT('Personal MTs'!AY114,2))&gt;31,"Tanggal tidak valid",IF(VALUE(LEFT(RIGHT('Personal MTs'!AY114,7),2))&gt;12,"Bulan tidak valid",IF(VALUE(RIGHT('Personal MTs'!AY114,4))&gt;2016,"Tahun cek lagi",IF(VALUE(RIGHT('Personal MTs'!AY114,4))&lt;2005,"Tahun cek lagi","OK"))))))))))</f>
        <v>-</v>
      </c>
      <c r="AZ114" s="30" t="str">
        <f>IF('Personal MTs'!AS114="",IF('Personal MTs'!AZ114="","-","Harap dikosongkan"),IF('Personal MTs'!AS114=0,IF('Personal MTs'!AZ114="","OK","Harap dikosongkan"),IF('Personal MTs'!AT114="",IF('Personal MTs'!AZ114="","-","Harap dikosongkan"),IF('Personal MTs'!AT114&lt;&gt;1,IF('Personal MTs'!AZ114="","OK","Harap dikosongkan"),IF('Personal MTs'!AW114="",IF('Personal MTs'!AZ114="","OK","Harap dikosongkan"),IF('Personal MTs'!AW114&lt;&gt;"",IF('Personal MTs'!AZ114="","Wajib diisi",IF('Personal MTs'!AZ114&gt;1,"Tidak valid","OK"))))))))</f>
        <v>-</v>
      </c>
      <c r="BA114" s="30" t="str">
        <f>IF('Personal MTs'!AS114="",IF('Personal MTs'!BA114="","-","Harap dikosongkan"),IF('Personal MTs'!AS114=0,IF('Personal MTs'!BA114="","OK","Harap dikosongkan"),IF('Personal MTs'!AT114="",IF('Personal MTs'!BA114="","-","Harap dikosongkan"),IF('Personal MTs'!AT114&lt;&gt;1,IF('Personal MTs'!BA114="","OK","Harap dikosongkan"),IF('Personal MTs'!AZ114=0,IF('Personal MTs'!BA114="","OK","Harap dikosongkan"),IF('Personal MTs'!AZ114=1,IF('Personal MTs'!BA114="","Wajib diisi",IF('Personal MTs'!AZ114="",IF('Personal MTs'!BA114="","-","Harap dikosongkan"),IF('Personal MTs'!AZ114=0,IF('Personal MTs'!BA114="","OK","Harap dikosongkan"),IF('Personal MTs'!BA114="","Wajib diisi",IF('Personal MTs'!BA114&gt;2016,"Tidak valid",IF('Personal MTs'!BA114&lt;2005,"Tidak valid",IF('Personal MTs'!BA114&gt;'Personal MTs'!BA114,"Cek lagi","OK")))))))))))))</f>
        <v>-</v>
      </c>
      <c r="BB114" s="30" t="str">
        <f>IF('Personal MTs'!AS114="",IF('Personal MTs'!BB114="","-","Harap dikosongkan"),IF('Personal MTs'!AS114=0,IF('Personal MTs'!BB114="","OK","Harap dikosongkan"),IF('Personal MTs'!AT114="",IF('Personal MTs'!BB114="","-","Harap dikosongkan"),IF('Personal MTs'!AT114&lt;&gt;1,IF('Personal MTs'!BB114="","OK","Harap dikosongkan"),IF('Personal MTs'!AZ114=0,IF('Personal MTs'!BB114="","OK","Harap dikosongkan"),IF('Personal MTs'!AZ114=1,IF('Personal MTs'!BB114="","Wajib diisi",IF('Personal MTs'!AZ114="",IF('Personal MTs'!BB114="","-","Harap dikosongkan"),IF('Personal MTs'!AZ114=0,IF('Personal MTs'!BB114="","OK","Harap dikosongkan"),IF('Personal MTs'!BB114="","Wajib diisi",IF('Personal MTs'!BB114&gt;20000000,"Cek lagi",IF('Personal MTs'!BB114&lt;100000,"Cek lagi","OK"))))))))))))</f>
        <v>-</v>
      </c>
      <c r="BC114" s="30" t="str">
        <f>IF('Personal MTs'!BC114="","-",IF('Personal MTs'!BC114&gt;1,"Tidak valid","OK"))</f>
        <v>-</v>
      </c>
      <c r="BD114" s="30" t="str">
        <f>IF('Personal MTs'!BC114="",IF('Personal MTs'!BD114="","-","Harap dikosongkan"),IF('Personal MTs'!BC114=0,IF('Personal MTs'!BD114="","OK","Harap dikosongkan"),IF('Personal MTs'!BD114="","Wajib Diisi",IF('Personal MTs'!BD114&gt;2016,"Tidak valid",IF('Personal MTs'!BD114&lt;2005,"Tidak valid","OK")))))</f>
        <v>-</v>
      </c>
      <c r="BE114" s="30" t="str">
        <f>IF('Personal MTs'!BC114="",IF('Personal MTs'!BE114="","-","Harap dikosongkan"),IF('Personal MTs'!BC114=0,IF('Personal MTs'!BE114="","OK","Harap dikosongkan"),IF('Personal MTs'!BE114="","Wajib Diisi",IF('Personal MTs'!BE114&gt;2000000,"Cek lagi",IF('Personal MTs'!BE114&lt;50000,"Cek lagi","OK")))))</f>
        <v>-</v>
      </c>
      <c r="BF114" s="30" t="str">
        <f>IF('Personal MTs'!BF114="","-",IF('Personal MTs'!BF114&gt;1,"Tidak valid","OK"))</f>
        <v>-</v>
      </c>
      <c r="BG114" s="30" t="str">
        <f>IF('Personal MTs'!BF114="",IF('Personal MTs'!BG114&lt;&gt;"","Harap dikosongkan","-"),IF('Personal MTs'!BF114=0,IF('Personal MTs'!BG114&lt;&gt;"","Harap dikosongkan","OK"),IF('Personal MTs'!BG114="","Wajib Diisi",IF('Personal MTs'!BG114&gt;4,"Tidak valid",IF('Personal MTs'!BG114&lt;1,"Tidak valid","OK")))))</f>
        <v>-</v>
      </c>
      <c r="BH114" s="30" t="str">
        <f>IF('Personal MTs'!BF114="",IF('Personal MTs'!BH114&lt;&gt;"","Harap dikosongkan","-"),IF('Personal MTs'!BF114=0,IF('Personal MTs'!BH114&lt;&gt;"","Harap dikosongkan","OK"),IF('Personal MTs'!BH114="","Wajib Diisi",IF('Personal MTs'!BH114&gt;4,"Tidak valid",IF('Personal MTs'!BH114&lt;1,"Tidak valid","OK")))))</f>
        <v>-</v>
      </c>
      <c r="BI114" s="30" t="str">
        <f>IF('Personal MTs'!BF114="",IF('Personal MTs'!BI114&lt;&gt;"","Harap dikosongkan","-"),IF('Personal MTs'!BF114=0,IF('Personal MTs'!BI114&lt;&gt;"","Harap dikosongkan","OK"),IF('Personal MTs'!BI114="","Wajib Diisi",IF('Personal MTs'!BI114&gt;2015,"Tidak valid",IF('Personal MTs'!BI114&lt;1980,"Tidak valid","OK")))))</f>
        <v>-</v>
      </c>
      <c r="BJ114" s="30" t="str">
        <f>IF('Personal MTs'!BJ114="","-",IF('Personal MTs'!BJ114&gt;1,"Tidak valid","OK"))</f>
        <v>-</v>
      </c>
      <c r="BK114" s="30" t="str">
        <f>IF('Personal MTs'!BJ114="",IF('Personal MTs'!BK114&lt;&gt;"","Kolom BJ harus diisi","-"),IF('Personal MTs'!BJ114=0,IF('Personal MTs'!BK114&lt;&gt;"","Harap dikosongkan","OK"),IF('Personal MTs'!BK114="","Wajib Diisi",IF('Personal MTs'!BK114&gt;2016,"Tidak valid",IF('Personal MTs'!BK114&lt;1980,"Tidak valid","OK")))))</f>
        <v>-</v>
      </c>
      <c r="BL114" s="30" t="str">
        <f>IF('Personal MTs'!BL114="","-",IF('Personal MTs'!BL114&gt;1,"Tidak valid","OK"))</f>
        <v>-</v>
      </c>
      <c r="BM114" s="30" t="str">
        <f>IF('Personal MTs'!BL114="",IF('Personal MTs'!BM114&lt;&gt;"","Kolom BL harus diisi","-"),IF('Personal MTs'!BL114=0,IF('Personal MTs'!BM114&lt;&gt;"","Harap dikosongkan","OK"),IF('Personal MTs'!BM114="","Wajib Diisi",IF('Personal MTs'!BM114&gt;2016,"Tidak valid",IF('Personal MTs'!BM114&lt;1980,"Tidak valid","OK")))))</f>
        <v>-</v>
      </c>
      <c r="BN114" s="30" t="str">
        <f>IF('Personal MTs'!BN114="","-",IF('Personal MTs'!BN114&gt;1,"Tidak valid","OK"))</f>
        <v>-</v>
      </c>
      <c r="BO114" s="30" t="str">
        <f>IF('Personal MTs'!BN114="",IF('Personal MTs'!BO114&lt;&gt;"","Kolom BN harus diisi","-"),IF('Personal MTs'!BN114=0,IF('Personal MTs'!BO114&lt;&gt;"","Harap dikosongkan","OK"),IF('Personal MTs'!BO114="","Wajib Diisi",IF('Personal MTs'!BO114&gt;2016,"Tidak valid",IF('Personal MTs'!BO114&lt;1980,"Tidak valid","OK")))))</f>
        <v>-</v>
      </c>
      <c r="BP114" s="30" t="str">
        <f>IF('Personal MTs'!BP114="","-",IF('Personal MTs'!BP114&gt;1,"Tidak valid","OK"))</f>
        <v>-</v>
      </c>
      <c r="BQ114" s="30" t="str">
        <f>IF('Personal MTs'!BP114="",IF('Personal MTs'!BQ114&lt;&gt;"","Kolom BP harus diisi","-"),IF('Personal MTs'!BP114=0,IF('Personal MTs'!BQ114&lt;&gt;"","Harap dikosongkan","OK"),IF('Personal MTs'!BQ114="","Wajib Diisi",IF('Personal MTs'!BQ114&gt;2016,"Tidak valid",IF('Personal MTs'!BQ114&lt;1980,"Tidak valid","OK")))))</f>
        <v>-</v>
      </c>
      <c r="BR114" s="30" t="str">
        <f>IF('Personal MTs'!BR114="","-",IF('Personal MTs'!BR114&gt;1,"Tidak valid","OK"))</f>
        <v>-</v>
      </c>
      <c r="BS114" s="30" t="str">
        <f>IF('Personal MTs'!BR114="",IF('Personal MTs'!BS114&lt;&gt;"","Kolom BR harus diisi","-"),IF('Personal MTs'!BR114=0,IF('Personal MTs'!BS114&lt;&gt;"","Harap dikosongkan","OK"),IF('Personal MTs'!BS114="","Wajib Diisi",IF('Personal MTs'!BS114&gt;2016,"Tidak valid",IF('Personal MTs'!BS114&lt;1980,"Tidak valid","OK")))))</f>
        <v>-</v>
      </c>
      <c r="BT114" s="30" t="str">
        <f>IF('Personal MTs'!BT114="","-",IF(LEN('Personal MTs'!BT114)&lt;5,"Cek lagi","OK"))</f>
        <v>-</v>
      </c>
      <c r="BU114" s="30" t="str">
        <f>IF('Personal MTs'!BU114="","-",IF(LEN('Personal MTs'!BU114)&lt;4,"Cek lagi","OK"))</f>
        <v>-</v>
      </c>
      <c r="BV114" s="30" t="str">
        <f>IF('Personal MTs'!BV114="","-",IF(LEN('Personal MTs'!BV114)&lt;4,"Cek lagi","OK"))</f>
        <v>-</v>
      </c>
      <c r="BW114" s="30" t="str">
        <f>IF('Personal MTs'!BW114="","-",IF(LEN('Personal MTs'!BW114)&lt;4,"Cek lagi","OK"))</f>
        <v>-</v>
      </c>
      <c r="BX114" s="30" t="str">
        <f>IF('Personal MTs'!BX114="","-",IF(LEN('Personal MTs'!BX114)&lt;4,"Cek lagi","OK"))</f>
        <v>-</v>
      </c>
      <c r="BY114" s="30" t="str">
        <f>IF('Personal MTs'!BY114="","-",IF(LEN('Personal MTs'!BY114)&lt;&gt;5,"Tidak valid","OK"))</f>
        <v>-</v>
      </c>
      <c r="BZ114" s="30" t="str">
        <f>IF('Personal MTs'!BZ114="","-",IF('Personal MTs'!BZ114&gt;5,"Tidak valid",IF('Personal MTs'!BZ114&lt;1,"Tidak valid","OK")))</f>
        <v>-</v>
      </c>
      <c r="CA114" s="30" t="str">
        <f>IF('Personal MTs'!CA114="","-",IF('Personal MTs'!CA114&gt;8,"Tidak valid",IF('Personal MTs'!CA114&lt;1,"Tidak valid","OK")))</f>
        <v>-</v>
      </c>
      <c r="CB114" s="30" t="str">
        <f>IF('Personal MTs'!CB114="","-",IF(LEN('Personal MTs'!CB114)&lt;9,"Cek lagi",IF(LEN('Personal MTs'!CB114)&gt;14,"Cek lagi","OK")))</f>
        <v>-</v>
      </c>
      <c r="CC114" s="103" t="str">
        <f>IF('Personal MTs'!CC114="","-",IF('Personal MTs'!CC114&gt;6,"Tidak valid",IF('Personal MTs'!CC114&lt;1,"Tidak valid","OK")))</f>
        <v>-</v>
      </c>
      <c r="CD114" s="103" t="str">
        <f>IF('Personal MTs'!CD114="","-",IF('Personal MTs'!CD114&gt;6,"Tidak valid",IF('Personal MTs'!CD114&lt;1,"Tidak valid","OK")))</f>
        <v>-</v>
      </c>
      <c r="CE114" s="103" t="str">
        <f>IF('Personal MTs'!S114="","-",IF('Personal MTs'!S114&lt;6,IF('Personal MTs'!CE114="","OK","Cek lagi Kolom S"),IF(AND('Personal MTs'!S114&lt;6,'Personal MTs'!CE114&lt;&gt;""),"Harap Dikosongkan",IF(AND('Personal MTs'!S114&lt;6,'Personal MTs'!CE114=""),"-",IF(AND('Personal MTs'!S114&gt;5,'Personal MTs'!CE114=""),"Wajib Diisi",IF(OR(AND('Personal MTs'!S114&gt;5,'Personal MTs'!CE114&lt;"01"),AND('Personal MTs'!S114&gt;5,'Personal MTs'!CE114&gt;"18")),"Tidak Valid","OK"))))))</f>
        <v>-</v>
      </c>
      <c r="CF114" s="103" t="str">
        <f>IF('Personal MTs'!S114="","-",IF('Personal MTs'!S114&lt;6,IF('Personal MTs'!CF114="","OK","Cek lagi Kolom S"),IF(AND('Personal MTs'!S114&lt;6,'Personal MTs'!CF114&lt;&gt;""),"Harap Dikosongkan",IF(AND('Personal MTs'!S114&lt;6,'Personal MTs'!CF114=""),"-",IF(AND('Personal MTs'!S114&gt;5,'Personal MTs'!CF114=""),"Wajib Diisi","OK")))))</f>
        <v>-</v>
      </c>
      <c r="CG114" s="103" t="str">
        <f>IF('Personal MTs'!S114="","-",IF('Personal MTs'!S114&lt;6,IF('Personal MTs'!CG114="","OK","Cek lagi Kolom S"),IF(AND('Personal MTs'!S114&lt;6,'Personal MTs'!CG114&lt;&gt;""),"Harap Dikosongkan",IF(AND('Personal MTs'!S114&lt;6,'Personal MTs'!CG114=""),"-",IF(AND('Personal MTs'!S114&gt;5,'Personal MTs'!CG114=""),"Wajib Diisi",IF(OR(AND('Personal MTs'!S114&gt;5,'Personal MTs'!CG114&lt;1980),AND('Personal MTs'!S114&gt;5,'Personal MTs'!CG114&gt;2016)),"Cek lagi","OK"))))))</f>
        <v>-</v>
      </c>
      <c r="CH114" s="103" t="str">
        <f>IF('Personal MTs'!S114="","-",IF('Personal MTs'!S114&lt;8,IF('Personal MTs'!CH114="","OK","Cek lagi Kolom S"),IF(AND('Personal MTs'!S114&lt;8,'Personal MTs'!CH114&lt;&gt;""),"Harap Dikosongkan",IF(AND('Personal MTs'!S114&lt;8,'Personal MTs'!CH114=""),"-",IF(AND('Personal MTs'!S114&gt;7,'Personal MTs'!CH114=""),"Wajib Diisi",IF(OR(AND('Personal MTs'!S114&gt;7,'Personal MTs'!CH114&lt;"01"),AND('Personal MTs'!S114&gt;7,'Personal MTs'!CH114&gt;"18")),"Tidak Valid","OK"))))))</f>
        <v>-</v>
      </c>
      <c r="CI114" s="103" t="str">
        <f>IF('Personal MTs'!S114="","-",IF('Personal MTs'!S114&lt;8,IF('Personal MTs'!CI114="","OK","Cek lagi Kolom S"),IF(AND('Personal MTs'!S114&lt;8,'Personal MTs'!CI114&lt;&gt;""),"Harap Dikosongkan",IF(AND('Personal MTs'!S114&lt;8,'Personal MTs'!CI114=""),"-",IF(AND('Personal MTs'!S114&gt;7,'Personal MTs'!CI114=""),"Wajib Diisi","OK")))))</f>
        <v>-</v>
      </c>
      <c r="CJ114" s="103" t="str">
        <f>IF('Personal MTs'!S114="","-",IF('Personal MTs'!S114&lt;8,IF('Personal MTs'!CJ114="","OK","Cek lagi Kolom S"),IF(AND('Personal MTs'!S114&lt;8,'Personal MTs'!CJ114&lt;&gt;""),"Harap Dikosongkan",IF(AND('Personal MTs'!S114&lt;8,'Personal MTs'!CJ114=""),"-",IF(AND('Personal MTs'!S114&gt;7,'Personal MTs'!CJ114=""),"Wajib Diisi",IF(OR(AND('Personal MTs'!S114&gt;7,'Personal MTs'!CJ114&lt;1980),AND('Personal MTs'!S114&gt;7,'Personal MTs'!CJ114&gt;2016)),"Cek lagi","OK"))))))</f>
        <v>-</v>
      </c>
      <c r="CK114" s="103" t="str">
        <f>IF('Personal MTs'!S114="","-",IF('Personal MTs'!S114&lt;9,IF('Personal MTs'!CK114="","OK","Cek lagi Kolom S"),IF(AND('Personal MTs'!S114&lt;9,'Personal MTs'!CK114&lt;&gt;""),"Harap Dikosongkan",IF(AND('Personal MTs'!S114&lt;9,'Personal MTs'!CK114=""),"-",IF(AND('Personal MTs'!S114&gt;8,'Personal MTs'!CK114=""),"Wajib Diisi",IF(OR(AND('Personal MTs'!S114&gt;8,'Personal MTs'!CK114&lt;"01"),AND('Personal MTs'!S114&gt;8,'Personal MTs'!CK114&gt;"18")),"Tidak Valid","OK"))))))</f>
        <v>-</v>
      </c>
      <c r="CL114" s="103" t="str">
        <f>IF('Personal MTs'!S114="","-",IF('Personal MTs'!S114&lt;9,IF('Personal MTs'!CL114="","OK","Cek lagi Kolom S"),IF(AND('Personal MTs'!S114&lt;9,'Personal MTs'!CL114&lt;&gt;""),"Harap Dikosongkan",IF(AND('Personal MTs'!S114&lt;9,'Personal MTs'!CL114=""),"-",IF(AND('Personal MTs'!S114&gt;8,'Personal MTs'!CL114=""),"Wajib Diisi","OK")))))</f>
        <v>-</v>
      </c>
      <c r="CM114" s="103" t="str">
        <f>IF('Personal MTs'!S114="","-",IF('Personal MTs'!S114&lt;9,IF('Personal MTs'!CM114="","OK","Cek lagi Kolom S"),IF(AND('Personal MTs'!S114&lt;9,'Personal MTs'!CM114&lt;&gt;""),"Harap Dikosongkan",IF(AND('Personal MTs'!S114&lt;9,'Personal MTs'!CM114=""),"-",IF(AND('Personal MTs'!S114&gt;8,'Personal MTs'!CM114=""),"Wajib Diisi",IF(OR(AND('Personal MTs'!S114&gt;8,'Personal MTs'!CM114&lt;1980),AND('Personal MTs'!S114&gt;8,'Personal MTs'!CM114&gt;2016)),"Cek lagi","OK"))))))</f>
        <v>-</v>
      </c>
      <c r="CN114" s="103" t="str">
        <f>IF(AND('Personal MTs'!AH114=1,'Personal MTs'!U114=2,'Personal MTs'!AC114=1),IF(AND('Personal MTs'!AH114=1,'Personal MTs'!U114=2,'Personal MTs'!AC114=1,'Personal MTs'!CN114=""),"Wajib Diisi",IF(AND('Personal MTs'!AH114=1,'Personal MTs'!U114=2,'Personal MTs'!AC114=1,'Personal MTs'!CN114&lt;&gt;""),"OK","-")),IF('Personal MTs'!CN114&lt;&gt;"","Harap Dikosongkan","-"))</f>
        <v>-</v>
      </c>
      <c r="CO114" s="103" t="str">
        <f>IF(AND('Personal MTs'!AH114=1,'Personal MTs'!U114=2,'Personal MTs'!AC114=1),IF('Personal MTs'!CO114="","Wajib Diisi",IF(VALUE(RIGHT('Personal MTs'!CO114,4))&gt;2016,"Tahun cek lagi",IF(VALUE(RIGHT('Personal MTs'!CO114,4))&lt;1961,"Tahun cek lagi","OK"))),IF('Personal MTs'!CO114&lt;&gt;"","Harap dikosongkan","-"))</f>
        <v>-</v>
      </c>
      <c r="CP114" s="103" t="str">
        <f>IF(AND('Personal MTs'!AH114=1,'Personal MTs'!U114=2,'Personal MTs'!AC114=1,'Personal MTs'!V114=1),IF(AND('Personal MTs'!AH114=1,'Personal MTs'!U114=2,'Personal MTs'!AC114=1,'Personal MTs'!CP114="",,'Personal MTs'!V114=1),"Wajib Diisi",IF(AND('Personal MTs'!AH114=1,'Personal MTs'!U114=2,'Personal MTs'!AC114=1,'Personal MTs'!CP114&lt;&gt;"",'Personal MTs'!V114=1),"OK","-")),IF('Personal MTs'!CP114&lt;&gt;"","Harap Dikosongkan","-"))</f>
        <v>-</v>
      </c>
      <c r="CQ114" s="103" t="str">
        <f>IF(AND('Personal MTs'!AH114=1,'Personal MTs'!U114=2,'Personal MTs'!AC114=1,'Personal MTs'!V114=1),IF('Personal MTs'!CQ114="","Wajib Diisi",IF(VALUE(RIGHT('Personal MTs'!CQ114,4))&gt;2016,"Tahun cek lagi",IF(VALUE(RIGHT('Personal MTs'!CQ114,4))&lt;2006,"Tahun cek lagi","OK"))),IF('Personal MTs'!CQ114&lt;&gt;"","Harap dikosongkan","-"))</f>
        <v>-</v>
      </c>
      <c r="CR114" s="103" t="str">
        <f>IF(AND('Personal MTs'!AS114="",'Personal MTs'!CR114=""),"-",IF(AND('Personal MTs'!AS114=0,'Personal MTs'!CR114=""),"OK",IF(AND('Personal MTs'!AS114=1,'Personal MTs'!CR114=""),"Wajib Diisi",IF('Personal MTs'!AS114="",IF('Personal MTs'!CR114&lt;&gt;"","Harap dikosongkan","-"),IF('Personal MTs'!AS114&gt;1,IF('Personal MTs'!CR114="","-","Harap dikosongkan"),IF('Personal MTs'!CR114="","-",IF(LEN('Personal MTs'!CR114)&gt;54,"Tidak valid",IF(LEN('Personal MTs'!CR114)&lt;2,"Tidak valid",IF(VALUE('Personal MTs'!CR114)&lt;0,"Cek lagi","OK")))))))))</f>
        <v>-</v>
      </c>
      <c r="CS114" s="103" t="str">
        <f>IF(AND('Personal MTs'!AS114="",'Personal MTs'!CS114=""),"-",IF(AND('Personal MTs'!AS114=0,'Personal MTs'!CS114=""),"OK",IF(AND('Personal MTs'!AS114=1,'Personal MTs'!CS114=""),"Wajib Diisi",IF(OR('Personal MTs'!AS114="",'Personal MTs'!AS114=0),IF('Personal MTs'!CS114&lt;&gt;"","Harap dikosongkan","-"),IF('Personal MTs'!AS114&gt;1,IF('Personal MTs'!CS114="","-","Harap dikosongkan"),IF('Personal MTs'!CS114="","-",IF(('Personal MTs'!CS114)&gt;6,"Tidak Valid",IF(('Personal MTs'!CS114)&lt;1,"Tidak Valid",IF(VALUE('Personal MTs'!CS114)&lt;0,"Cek lagi","OK")))))))))</f>
        <v>-</v>
      </c>
      <c r="CT114" s="103" t="str">
        <f>IF(AND('Personal MTs'!AS114="",'Personal MTs'!CT114=""),"-",IF(AND('Personal MTs'!AS114=0,'Personal MTs'!CT114=""),"OK",IF(AND('Personal MTs'!AT114=1,'Personal MTs'!CT114=""),"Wajib Diisi",IF(AND('Personal MTs'!AT114&gt;1,'Personal MTs'!CT114=""),"OK",IF(AND('Personal MTs'!AT114&lt;&gt;1,'Personal MTs'!CT114&lt;&gt;""),"Harap Dikosongkan",IF(AND('Personal MTs'!AT114=1,'Personal MTs'!CT114&lt;&gt;""),IF(VALUE(RIGHT('Personal MTs'!CT114,4))&gt;2016,"Tahun cek lagi",IF(VALUE(RIGHT('Personal MTs'!CT114,4))&lt;2006,"Tahun cek lagi","OK")),"-"))))))</f>
        <v>-</v>
      </c>
      <c r="CU114" s="103" t="str">
        <f>IF(AND('Personal MTs'!AS114="",'Personal MTs'!CU114=""),"-",IF(AND('Personal MTs'!AS114=0,'Personal MTs'!CU114=""),"OK",IF(AND('Personal MTs'!AT114=1,'Personal MTs'!CU114=""),"Wajib Diisi",IF(AND('Personal MTs'!AT114&gt;1,'Personal MTs'!CT114=""),"OK",IF(AND('Personal MTs'!AT114&lt;&gt;1,'Personal MTs'!CU114&lt;&gt;""),"Harap Dikosongkan",IF(AND('Personal MTs'!AT114=1,'Personal MTs'!CU114&lt;&gt;""),IF(LEN('Personal MTs'!CU114)&gt;54,"Tidak Valid",IF(LEN('Personal MTs'!CU114)&lt;2,"Tidak Valid","OK")),"-"))))))</f>
        <v>-</v>
      </c>
      <c r="CV114" s="103" t="str">
        <f>IF(AND('Personal MTs'!AS114="",'Personal MTs'!CV114=""),"-",IF(AND('Personal MTs'!AS114=0,'Personal MTs'!CV114=""),"OK",IF(AND('Personal MTs'!AT114=1,'Personal MTs'!CV114=""),"Wajib Diisi",IF(AND('Personal MTs'!AT114&gt;1,'Personal MTs'!CV114=""),"OK",IF(AND('Personal MTs'!AT114&lt;&gt;1,'Personal MTs'!CV114&lt;&gt;""),"Harap Dikosongkan",IF(AND('Personal MTs'!AT114=1,'Personal MTs'!CV114&lt;&gt;""),IF(VALUE(RIGHT('Personal MTs'!CV114,4))&gt;2016,"Tahun cek lagi",IF(VALUE(RIGHT('Personal MTs'!CV114,4))&lt;2006,"Tahun cek lagi","OK")),"-"))))))</f>
        <v>-</v>
      </c>
      <c r="CW114" s="103" t="str">
        <f>IF(AND('Personal MTs'!AS114="",'Personal MTs'!CW114=""),"-",IF(AND('Personal MTs'!AS114=0,'Personal MTs'!CW114=""),"OK",IF(AND('Personal MTs'!AS114=1,'Personal MTs'!CW114=""),"Wajib Diisi",IF(AND('Personal MTs'!AS114&lt;&gt;1,'Personal MTs'!CW114&lt;&gt;""),"Harap Dikosongkan",IF(AND('Personal MTs'!AS114=1,'Personal MTs'!CW114&lt;&gt;""),IF(LEN('Personal MTs'!CW114)&gt;3,"Tidak Valid",IF(LEN('Personal MTs'!CW114)&lt;3,"Tidak Valid","OK")),"-")))))</f>
        <v>-</v>
      </c>
      <c r="CX114" s="103" t="str">
        <f>IF(AND('Personal MTs'!AS114="",'Personal MTs'!CX114=""),"-",IF(AND('Personal MTs'!AS114=0,'Personal MTs'!CX114=""),"OK",IF(AND('Personal MTs'!AS114=1,'Personal MTs'!CX114=""),"Wajib Diisi",IF(AND('Personal MTs'!AS114&lt;&gt;1,'Personal MTs'!CX114&lt;&gt;""),"Harap Dikosongkan",IF(AND('Personal MTs'!AS114=1,'Personal MTs'!CX114&lt;&gt;""),"OK","-")))))</f>
        <v>-</v>
      </c>
    </row>
    <row r="115" spans="1:102" s="23" customFormat="1" ht="15" customHeight="1">
      <c r="A115" s="30" t="str">
        <f>IF('Personal MTs'!A115="","-",IF(LEN('Personal MTs'!A115)&lt;&gt;12,"Tidak valid","OK"))</f>
        <v>-</v>
      </c>
      <c r="B115" s="30" t="str">
        <f>IF('Personal MTs'!B115="","-",IF(LEN('Personal MTs'!B115)&lt;&gt;8,"Tidak valid","OK"))</f>
        <v>-</v>
      </c>
      <c r="C115" s="31" t="str">
        <f>IF('Personal MTs'!C115="","-",IF(LEN('Personal MTs'!C115)&lt;5,"Cek lagi","OK"))</f>
        <v>-</v>
      </c>
      <c r="D115" s="30" t="str">
        <f>IF('Personal MTs'!D115="","-",IF('Personal MTs'!D115="MTsN","OK",IF('Personal MTs'!D115="MTsS","OK","Tidak valid")))</f>
        <v>-</v>
      </c>
      <c r="E115" s="30" t="str">
        <f>IF('Personal MTs'!E115="","-",IF(LEN('Personal MTs'!E115)&lt;5,"Cek lagi","OK"))</f>
        <v>-</v>
      </c>
      <c r="F115" s="30" t="str">
        <f>IF('Personal MTs'!F115="","-",IF(LEN('Personal MTs'!F115)&lt;4,"Cek lagi","OK"))</f>
        <v>-</v>
      </c>
      <c r="G115" s="30" t="str">
        <f>IF('Personal MTs'!G115="","-",IF(LEN('Personal MTs'!G115)&lt;4,"Cek lagi","OK"))</f>
        <v>-</v>
      </c>
      <c r="H115" s="30" t="str">
        <f>IF('Personal MTs'!H115="","-",IF(LEN('Personal MTs'!H115)&lt;4,"Cek lagi","OK"))</f>
        <v>-</v>
      </c>
      <c r="I115" s="30" t="str">
        <f>IF('Personal MTs'!I115="","-",IF(LEN('Personal MTs'!I115)&lt;4,"Cek lagi","OK"))</f>
        <v>-</v>
      </c>
      <c r="J115" s="30" t="str">
        <f>IF('Personal MTs'!J115="","-",IF(LEN('Personal MTs'!J115)&lt;&gt;5,"Tidak valid","OK"))</f>
        <v>-</v>
      </c>
      <c r="K115" s="30" t="str">
        <f>IF('Personal MTs'!K115="","-",IF(LEN('Personal MTs'!K115)&lt;&gt;18,"Tidak valid",IF(VALUE('Personal MTs'!K115)&lt;0,"Cek lagi","OK")))</f>
        <v>-</v>
      </c>
      <c r="L115" s="30" t="str">
        <f>IF('Personal MTs'!L115="","-",IF(LEN('Personal MTs'!L115)&lt;&gt;16,"Tidak valid","OK"))</f>
        <v>-</v>
      </c>
      <c r="M115" s="30" t="str">
        <f>IF('Personal MTs'!M115="","-",IF(LEN('Personal MTs'!M115)&lt;4,"Cek lagi","OK"))</f>
        <v>-</v>
      </c>
      <c r="N115" s="30" t="str">
        <f>IF('Personal MTs'!N115="","-",IF(LEN('Personal MTs'!N115)&lt;16,"Tidak valid","OK"))</f>
        <v>-</v>
      </c>
      <c r="O115" s="30" t="str">
        <f>IF('Personal MTs'!O115="","-",IF(LEN('Personal MTs'!O115)&lt;4,"Cek lagi","OK"))</f>
        <v>-</v>
      </c>
      <c r="P115" s="31" t="str">
        <f>IF('Personal MTs'!P115="","-",IF(VALUE(LEFT('Personal MTs'!P115,2))&gt;31,"Tanggal tidak valid",IF(VALUE(LEFT(RIGHT('Personal MTs'!P115,7),2))&gt;12,"Bulan tidak valid",IF(VALUE(RIGHT('Personal MTs'!P115,4))&gt;2000,"Umur terlalu muda",IF(VALUE(RIGHT('Personal MTs'!P115,4))&lt;1945,"Umur terlalu tua","OK")))))</f>
        <v>-</v>
      </c>
      <c r="Q115" s="30" t="str">
        <f>IF('Personal MTs'!Q115="","-",IF('Personal MTs'!Q115="L","OK",IF('Personal MTs'!Q115="P","OK","Tidak valid")))</f>
        <v>-</v>
      </c>
      <c r="R115" s="30" t="str">
        <f>IF('Personal MTs'!R115="","-",IF(LEN('Personal MTs'!R115)&lt;4,"Cek lagi","OK"))</f>
        <v>-</v>
      </c>
      <c r="S115" s="30" t="str">
        <f>IF('Personal MTs'!S115="","-",IF('Personal MTs'!S115&gt;9,"Tidak valid","OK"))</f>
        <v>-</v>
      </c>
      <c r="T115" s="30" t="str">
        <f>IF('Personal MTs'!S115="","-",IF('Personal MTs'!S115&gt;2,IF('Personal MTs'!T115="","Wajib Diisi",IF(VALUE('Personal MTs'!T115)&gt;18,"Tidak valid","OK")),IF('Personal MTs'!S115&lt;3,IF('Personal MTs'!T115="","OK","Harap dikosongkan"))))</f>
        <v>-</v>
      </c>
      <c r="U115" s="30" t="str">
        <f>IF('Personal MTs'!U115="","-",IF('Personal MTs'!U115&gt;2,"Tidak valid",IF('Personal MTs'!U115&lt;1,"Tidak valid","OK")))</f>
        <v>-</v>
      </c>
      <c r="V115" s="30" t="str">
        <f>IF('Personal MTs'!U115="",IF('Personal MTs'!V115="","-","Tidak valid"),IF('Personal MTs'!U115=2,IF('Personal MTs'!V115="","Wajib Diisi",IF(VALUE('Personal MTs'!V115)&gt;1,"Tidak valid","OK")),IF('Personal MTs'!U115=1,IF('Personal MTs'!V115="","OK","Harap dikosongkan"))))</f>
        <v>-</v>
      </c>
      <c r="W115" s="31" t="str">
        <f>IF('Personal MTs'!U115=1,"OK",IF('Personal MTs'!V115="",IF('Personal MTs'!W115&lt;&gt;"","Harap dikosongkan","-"),IF('Personal MTs'!V115=0,IF('Personal MTs'!W115&lt;&gt;"","Harap dikosongkan","OK"),IF('Personal MTs'!W115="","Wajib Diisi",IF(VALUE(LEFT('Personal MTs'!W115,2))&gt;31,"Tanggal tidak valid",IF(VALUE(LEFT(RIGHT('Personal MTs'!W115,7),2))&gt;12,"Bulan tidak valid",IF(VALUE(RIGHT('Personal MTs'!W115,4))&gt;2016,"Tahun cek lagi",IF(VALUE(RIGHT('Personal MTs'!W115,4))&lt;1990,"Tahun cek lagi","OK"))))))))</f>
        <v>-</v>
      </c>
      <c r="X115" s="30" t="str">
        <f>IF('Personal MTs'!U115="","-",IF('Personal MTs'!U115=1,IF('Personal MTs'!X115="","Wajib Diisi",IF(VALUE(LEFT('Personal MTs'!X115,2))&gt;14,"Tidak valid","OK")),IF('Personal MTs'!U115=2,(IF('Personal MTs'!V115&lt;1,IF('Personal MTs'!X115="","OK","Harap dikosongkan"),IF('Personal MTs'!X115="","Wajib Diisi",IF(VALUE(LEFT('Personal MTs'!X115,2))&gt;14,"Tidak valid","OK")))))))</f>
        <v>-</v>
      </c>
      <c r="Y115" s="31" t="str">
        <f>IF('Personal MTs'!U115="","-",IF('Personal MTs'!U115=2,"OK",IF('Personal MTs'!U115=1,IF('Personal MTs'!Y115="","Wajib Diisi",IF('Personal MTs'!Y115="","-",IF(VALUE(LEFT('Personal MTs'!Y115,2))&gt;31,"Tanggal tidak valid",IF(VALUE(LEFT(RIGHT('Personal MTs'!Y115,7),2))&gt;12,"Bulan tidak valid",IF(VALUE(RIGHT('Personal MTs'!Y115,4))&gt;2016,"Tahun cek lagi",IF(VALUE(RIGHT('Personal MTs'!Y115,4))&lt;1960,"Tahun cek lagi","OK")))))))))</f>
        <v>-</v>
      </c>
      <c r="Z115" s="31" t="str">
        <f>IF('Personal MTs'!Z115="","-",IF(VALUE(LEFT('Personal MTs'!Z115,2))&gt;31,"Tanggal tidak valid",IF(VALUE(LEFT(RIGHT('Personal MTs'!Z115,7),2))&gt;12,"Bulan tidak valid",IF(VALUE(RIGHT('Personal MTs'!Z115,4))&gt;2016,"Tahun cek lagi",IF(VALUE(RIGHT('Personal MTs'!Z115,4))&lt;1960,"Tahun cek lagi","OK")))))</f>
        <v>-</v>
      </c>
      <c r="AA115" s="31" t="str">
        <f>IF('Personal MTs'!AA115="","-",IF(VALUE(LEFT('Personal MTs'!AA115,2))&gt;31,"Tanggal tidak valid",IF(VALUE(LEFT(RIGHT('Personal MTs'!AA115,7),2))&gt;12,"Bulan tidak valid",IF(VALUE(RIGHT('Personal MTs'!AA115,4))&gt;2016,"Tahun cek lagi",IF(VALUE(RIGHT('Personal MTs'!AA115,4))&lt;1960,"Tahun cek lagi","OK")))))</f>
        <v>-</v>
      </c>
      <c r="AB115" s="30" t="str">
        <f>IF('Personal MTs'!AB115="","-",IF('Personal MTs'!AB115&gt;6,"Tidak valid",IF('Personal MTs'!AB115&lt;1,"Tidak valid","OK")))</f>
        <v>-</v>
      </c>
      <c r="AC115" s="30" t="str">
        <f>IF('Personal MTs'!AC115="","-",IF('Personal MTs'!AC115&gt;4,"Tidak valid",IF('Personal MTs'!AC115&lt;1,"Tidak valid","OK")))</f>
        <v>-</v>
      </c>
      <c r="AD115" s="30" t="str">
        <f>IF('Personal MTs'!AD115="","-",IF('Personal MTs'!AD115&gt;20000000,"Cek lagi","OK"))</f>
        <v>-</v>
      </c>
      <c r="AE115" s="30" t="str">
        <f>IF('Personal MTs'!AE115="","-",IF('Personal MTs'!AE115&gt;2,"Tidak valid",IF('Personal MTs'!AE115&lt;1,"Tidak valid","OK")))</f>
        <v>-</v>
      </c>
      <c r="AF115" s="30" t="str">
        <f>IF('Personal MTs'!AE115="",IF('Personal MTs'!AF115="","-","Harap dikosongkan"),IF('Personal MTs'!AE115=1,IF('Personal MTs'!AF115="","OK","Harap dikosongkan"),IF('Personal MTs'!AF115="","Wajib Diisi",IF('Personal MTs'!AF115&gt;8,"Tidak valid",IF('Personal MTs'!AF115&lt;1,"Tidak valid","OK")))))</f>
        <v>-</v>
      </c>
      <c r="AG115" s="53" t="str">
        <f>IF('Personal MTs'!AE115=1,IF('Personal MTs'!AG115="","OK","Harap dikosongkan"),IF('Personal MTs'!AF115="",IF('Personal MTs'!AF115="","-","Harap dikosongkan"),IF('Personal MTs'!AF115="",IF('Personal MTs'!AG115="","OK","Harap dikosongkan"),IF('Personal MTs'!AF115&lt;&gt;"",IF('Personal MTs'!AG115="","Wajib Diisi",IF(LEN('Personal MTs'!AG115)&lt;&gt;8,"Tidak valid","OK"))))))</f>
        <v>-</v>
      </c>
      <c r="AH115" s="30" t="str">
        <f>IF('Personal MTs'!AH115="","-",IF('Personal MTs'!AH115&gt;2,"Tidak valid",IF('Personal MTs'!AH115&lt;1,"Tidak valid","OK")))</f>
        <v>-</v>
      </c>
      <c r="AI115" s="30" t="str">
        <f>IF('Personal MTs'!AI115="","-",IF('Personal MTs'!AI115&gt;5,"Tidak valid",IF('Personal MTs'!AI115&lt;1,"Tidak valid","OK")))</f>
        <v>-</v>
      </c>
      <c r="AJ115" s="30" t="str">
        <f>IF('Personal MTs'!AH115="",IF('Personal MTs'!AJ115="","-","Kolom AA Wajib Diisi"),IF('Personal MTs'!AH115=1,IF('Personal MTs'!AJ115="","Wajib Diisi",IF(VALUE('Personal MTs'!AJ115)&gt;0,IF(VALUE('Personal MTs'!AJ115)&lt;34,"OK","Tidak valid"))),IF('Personal MTs'!AH115&gt;1,IF('Personal MTs'!AJ115="","OK","Harap dikosongkan"))))</f>
        <v>-</v>
      </c>
      <c r="AK115" s="30" t="str">
        <f>IF('Personal MTs'!AH115&amp;'Personal MTs'!AJ115&amp;'Personal MTs'!AK115="","-",IF(VALUE('Personal MTs'!AH115&amp;'Personal MTs'!AJ115&amp;'Personal MTs'!AK115)=2,"OK",IF('Personal MTs'!AJ115="",IF(VALUE('Personal MTs'!AK115)&gt;0,"Harap dikosongkan","-"),IF('Personal MTs'!AJ115&lt;&gt;"",IF(VALUE('Personal MTs'!AK115)&gt;0,IF(VALUE('Personal MTs'!AK115)&gt;50,"Cek lagi","OK"),"Wajib Diisi")))))</f>
        <v>-</v>
      </c>
      <c r="AL115" s="30" t="str">
        <f>IF('Personal MTs'!AH115="",IF('Personal MTs'!AL115="","-","Kolom Z Wajib Diisi"),IF('Personal MTs'!AH115=2,IF('Personal MTs'!AL115="","Wajib Diisi",IF(VALUE('Personal MTs'!AL115)&gt;0,IF(VALUE('Personal MTs'!AL115)&lt;9,"OK","Tidak valid"))),IF('Personal MTs'!AH115=1,IF('Personal MTs'!AL115="","OK","Harap dikosongkan"))))</f>
        <v>-</v>
      </c>
      <c r="AM115" s="30" t="str">
        <f>IF('Personal MTs'!AM115="","-",IF('Personal MTs'!AM115&gt;8,"Tidak valid","OK"))</f>
        <v>-</v>
      </c>
      <c r="AN115" s="30" t="str">
        <f>IF('Personal MTs'!AM115="",IF('Personal MTs'!AN115="","-",IF('Personal MTs'!AN115&lt;&gt;"","Kolom AC Wajib Diisi","OK")),IF('Personal MTs'!AM115&lt;&gt;"",IF('Personal MTs'!AN115="","Wajib Diisi",IF(VALUE('Personal MTs'!AN115)&gt;24,"Cek lagi","OK"))))</f>
        <v>-</v>
      </c>
      <c r="AO115" s="30" t="str">
        <f>IF('Personal MTs'!AO115="","-",IF('Personal MTs'!AO115&gt;8,"Tidak valid","OK"))</f>
        <v>-</v>
      </c>
      <c r="AP115" s="53" t="str">
        <f>IF('Personal MTs'!AO115="",IF('Personal MTs'!AP115="","-","Harap dikosongkan"),IF('Personal MTs'!AO115&lt;&gt;"",IF('Personal MTs'!AP115="","Wajib Diisi",IF(LEN('Personal MTs'!AP115)&lt;&gt;8,"Tidak valid","OK"))))</f>
        <v>-</v>
      </c>
      <c r="AQ115" s="30" t="str">
        <f>IF('Personal MTs'!AO115="",IF('Personal MTs'!AQ115="","-","Kolom AG Wajib Diisi"),IF('Personal MTs'!AO115&lt;9,IF('Personal MTs'!AQ115="","Wajib Diisi",IF(VALUE('Personal MTs'!AQ115)&lt;34,IF(VALUE('Personal MTs'!AQ115)&gt;0,"OK","Tidak valid")))))</f>
        <v>-</v>
      </c>
      <c r="AR115" s="30" t="str">
        <f>IF('Personal MTs'!AO115="",IF('Personal MTs'!AR115="","-",IF('Personal MTs'!AR115&lt;&gt;"","Kolom AG Wajib Diisi","OK")),IF('Personal MTs'!AO115&lt;&gt;"",IF('Personal MTs'!AR115="","Wajib Diisi",IF(VALUE('Personal MTs'!AR115)&gt;50,"Cek lagi","OK"))))</f>
        <v>-</v>
      </c>
      <c r="AS115" s="30" t="str">
        <f>IF('Personal MTs'!AS115="","-",IF('Personal MTs'!AS115&gt;1,"Tidak valid",IF('Personal MTs'!AS115&lt;0,"Tidak valid","OK")))</f>
        <v>-</v>
      </c>
      <c r="AT115" s="30" t="str">
        <f>IF('Personal MTs'!AS115="",IF('Personal MTs'!AT115&lt;&gt;"","Harap dikosongkan","-"),IF('Personal MTs'!AS115=0,IF('Personal MTs'!AT115&lt;&gt;"","Harap dikosongkan","OK"),IF('Personal MTs'!AT115="","Wajib Diisi",IF('Personal MTs'!AT115&gt;3,"Tidak valid",IF('Personal MTs'!AT115&lt;1,"Tidak valid","OK")))))</f>
        <v>-</v>
      </c>
      <c r="AU115" s="30" t="str">
        <f>IF('Personal MTs'!AS115="",IF('Personal MTs'!AU115&lt;&gt;"","Harap dikosongkan","-"),IF('Personal MTs'!AT115&lt;&gt;1,IF('Personal MTs'!AU115="","OK","Harap dikosongkan"),IF('Personal MTs'!AU115="","Wajib Diisi",IF('Personal MTs'!AU115&gt;2016,"Cek lagi",IF('Personal MTs'!AU115&lt;2005,"Cek lagi","OK")))))</f>
        <v>-</v>
      </c>
      <c r="AV115" s="30" t="str">
        <f>IF('Personal MTs'!AS115="",IF('Personal MTs'!AV115&lt;&gt;"","Harap dikosongkan","-"),IF('Personal MTs'!AT115&lt;&gt;1,IF('Personal MTs'!AV115="","OK","Harap dikosongkan"),IF('Personal MTs'!AV115="","Wajib Diisi",IF(VALUE('Personal MTs'!AV115)&gt;33,"Tidak valid",IF(VALUE('Personal MTs'!AV115)&lt;1,"Tidak valid","OK")))))</f>
        <v>-</v>
      </c>
      <c r="AW115" s="30" t="str">
        <f>IF('Personal MTs'!AS115="",IF('Personal MTs'!AW115="","-","Harap dikosongkan"),IF('Personal MTs'!AS115=0,IF('Personal MTs'!AW115="","OK","Harap dikosongkan"),IF('Personal MTs'!AT115="",IF('Personal MTs'!AW115="","-","Harap dikosongkan"),IF('Personal MTs'!AT115&lt;&gt;1,IF('Personal MTs'!AW115="","OK","Harap dikosongkan"),IF('Personal MTs'!AW115="","OK",IF(LEN('Personal MTs'!AW115)&lt;12,"Tidak valid",IF(LEN('Personal MTs'!AW115)&gt;14,"Tidak valid","OK")))))))</f>
        <v>-</v>
      </c>
      <c r="AX115" s="31" t="str">
        <f>IF('Personal MTs'!AS115="",IF('Personal MTs'!AX115="","-","Harap dikosongkan"),IF('Personal MTs'!AS115=0,IF('Personal MTs'!AX115="","OK","Harap dikosongkan"),IF('Personal MTs'!AT115="",IF('Personal MTs'!AX115="","-","Harap dikosongkan"),IF('Personal MTs'!AT115&lt;&gt;1,IF('Personal MTs'!AX115="","OK","Harap dikosongkan"),IF('Personal MTs'!AW115="",IF('Personal MTs'!AX115="","OK","Harap dikosongkan"),IF('Personal MTs'!AX115="","Wajib diisi",IF(LEN('Personal MTs'!AX115)&lt;5,"Cek lagi","OK")))))))</f>
        <v>-</v>
      </c>
      <c r="AY115" s="31" t="str">
        <f>IF('Personal MTs'!AS115="",IF('Personal MTs'!AY115="","-","Harap dikosongkan"),IF('Personal MTs'!AS115=0,IF('Personal MTs'!AY115="","OK","Harap dikosongkan"),IF('Personal MTs'!AT115="",IF('Personal MTs'!AY115="","-","Harap dikosongkan"),IF('Personal MTs'!AT115&lt;&gt;1,IF('Personal MTs'!AY115="","OK","Harap dikosongkan"),IF('Personal MTs'!AW115="",IF('Personal MTs'!AY115="","OK","Harap dikosongkan"),IF('Personal MTs'!AY115="","Wajib diisi",IF(VALUE(LEFT('Personal MTs'!AY115,2))&gt;31,"Tanggal tidak valid",IF(VALUE(LEFT(RIGHT('Personal MTs'!AY115,7),2))&gt;12,"Bulan tidak valid",IF(VALUE(RIGHT('Personal MTs'!AY115,4))&gt;2016,"Tahun cek lagi",IF(VALUE(RIGHT('Personal MTs'!AY115,4))&lt;2005,"Tahun cek lagi","OK"))))))))))</f>
        <v>-</v>
      </c>
      <c r="AZ115" s="30" t="str">
        <f>IF('Personal MTs'!AS115="",IF('Personal MTs'!AZ115="","-","Harap dikosongkan"),IF('Personal MTs'!AS115=0,IF('Personal MTs'!AZ115="","OK","Harap dikosongkan"),IF('Personal MTs'!AT115="",IF('Personal MTs'!AZ115="","-","Harap dikosongkan"),IF('Personal MTs'!AT115&lt;&gt;1,IF('Personal MTs'!AZ115="","OK","Harap dikosongkan"),IF('Personal MTs'!AW115="",IF('Personal MTs'!AZ115="","OK","Harap dikosongkan"),IF('Personal MTs'!AW115&lt;&gt;"",IF('Personal MTs'!AZ115="","Wajib diisi",IF('Personal MTs'!AZ115&gt;1,"Tidak valid","OK"))))))))</f>
        <v>-</v>
      </c>
      <c r="BA115" s="30" t="str">
        <f>IF('Personal MTs'!AS115="",IF('Personal MTs'!BA115="","-","Harap dikosongkan"),IF('Personal MTs'!AS115=0,IF('Personal MTs'!BA115="","OK","Harap dikosongkan"),IF('Personal MTs'!AT115="",IF('Personal MTs'!BA115="","-","Harap dikosongkan"),IF('Personal MTs'!AT115&lt;&gt;1,IF('Personal MTs'!BA115="","OK","Harap dikosongkan"),IF('Personal MTs'!AZ115=0,IF('Personal MTs'!BA115="","OK","Harap dikosongkan"),IF('Personal MTs'!AZ115=1,IF('Personal MTs'!BA115="","Wajib diisi",IF('Personal MTs'!AZ115="",IF('Personal MTs'!BA115="","-","Harap dikosongkan"),IF('Personal MTs'!AZ115=0,IF('Personal MTs'!BA115="","OK","Harap dikosongkan"),IF('Personal MTs'!BA115="","Wajib diisi",IF('Personal MTs'!BA115&gt;2016,"Tidak valid",IF('Personal MTs'!BA115&lt;2005,"Tidak valid",IF('Personal MTs'!BA115&gt;'Personal MTs'!BA115,"Cek lagi","OK")))))))))))))</f>
        <v>-</v>
      </c>
      <c r="BB115" s="30" t="str">
        <f>IF('Personal MTs'!AS115="",IF('Personal MTs'!BB115="","-","Harap dikosongkan"),IF('Personal MTs'!AS115=0,IF('Personal MTs'!BB115="","OK","Harap dikosongkan"),IF('Personal MTs'!AT115="",IF('Personal MTs'!BB115="","-","Harap dikosongkan"),IF('Personal MTs'!AT115&lt;&gt;1,IF('Personal MTs'!BB115="","OK","Harap dikosongkan"),IF('Personal MTs'!AZ115=0,IF('Personal MTs'!BB115="","OK","Harap dikosongkan"),IF('Personal MTs'!AZ115=1,IF('Personal MTs'!BB115="","Wajib diisi",IF('Personal MTs'!AZ115="",IF('Personal MTs'!BB115="","-","Harap dikosongkan"),IF('Personal MTs'!AZ115=0,IF('Personal MTs'!BB115="","OK","Harap dikosongkan"),IF('Personal MTs'!BB115="","Wajib diisi",IF('Personal MTs'!BB115&gt;20000000,"Cek lagi",IF('Personal MTs'!BB115&lt;100000,"Cek lagi","OK"))))))))))))</f>
        <v>-</v>
      </c>
      <c r="BC115" s="30" t="str">
        <f>IF('Personal MTs'!BC115="","-",IF('Personal MTs'!BC115&gt;1,"Tidak valid","OK"))</f>
        <v>-</v>
      </c>
      <c r="BD115" s="30" t="str">
        <f>IF('Personal MTs'!BC115="",IF('Personal MTs'!BD115="","-","Harap dikosongkan"),IF('Personal MTs'!BC115=0,IF('Personal MTs'!BD115="","OK","Harap dikosongkan"),IF('Personal MTs'!BD115="","Wajib Diisi",IF('Personal MTs'!BD115&gt;2016,"Tidak valid",IF('Personal MTs'!BD115&lt;2005,"Tidak valid","OK")))))</f>
        <v>-</v>
      </c>
      <c r="BE115" s="30" t="str">
        <f>IF('Personal MTs'!BC115="",IF('Personal MTs'!BE115="","-","Harap dikosongkan"),IF('Personal MTs'!BC115=0,IF('Personal MTs'!BE115="","OK","Harap dikosongkan"),IF('Personal MTs'!BE115="","Wajib Diisi",IF('Personal MTs'!BE115&gt;2000000,"Cek lagi",IF('Personal MTs'!BE115&lt;50000,"Cek lagi","OK")))))</f>
        <v>-</v>
      </c>
      <c r="BF115" s="30" t="str">
        <f>IF('Personal MTs'!BF115="","-",IF('Personal MTs'!BF115&gt;1,"Tidak valid","OK"))</f>
        <v>-</v>
      </c>
      <c r="BG115" s="30" t="str">
        <f>IF('Personal MTs'!BF115="",IF('Personal MTs'!BG115&lt;&gt;"","Harap dikosongkan","-"),IF('Personal MTs'!BF115=0,IF('Personal MTs'!BG115&lt;&gt;"","Harap dikosongkan","OK"),IF('Personal MTs'!BG115="","Wajib Diisi",IF('Personal MTs'!BG115&gt;4,"Tidak valid",IF('Personal MTs'!BG115&lt;1,"Tidak valid","OK")))))</f>
        <v>-</v>
      </c>
      <c r="BH115" s="30" t="str">
        <f>IF('Personal MTs'!BF115="",IF('Personal MTs'!BH115&lt;&gt;"","Harap dikosongkan","-"),IF('Personal MTs'!BF115=0,IF('Personal MTs'!BH115&lt;&gt;"","Harap dikosongkan","OK"),IF('Personal MTs'!BH115="","Wajib Diisi",IF('Personal MTs'!BH115&gt;4,"Tidak valid",IF('Personal MTs'!BH115&lt;1,"Tidak valid","OK")))))</f>
        <v>-</v>
      </c>
      <c r="BI115" s="30" t="str">
        <f>IF('Personal MTs'!BF115="",IF('Personal MTs'!BI115&lt;&gt;"","Harap dikosongkan","-"),IF('Personal MTs'!BF115=0,IF('Personal MTs'!BI115&lt;&gt;"","Harap dikosongkan","OK"),IF('Personal MTs'!BI115="","Wajib Diisi",IF('Personal MTs'!BI115&gt;2015,"Tidak valid",IF('Personal MTs'!BI115&lt;1980,"Tidak valid","OK")))))</f>
        <v>-</v>
      </c>
      <c r="BJ115" s="30" t="str">
        <f>IF('Personal MTs'!BJ115="","-",IF('Personal MTs'!BJ115&gt;1,"Tidak valid","OK"))</f>
        <v>-</v>
      </c>
      <c r="BK115" s="30" t="str">
        <f>IF('Personal MTs'!BJ115="",IF('Personal MTs'!BK115&lt;&gt;"","Kolom BJ harus diisi","-"),IF('Personal MTs'!BJ115=0,IF('Personal MTs'!BK115&lt;&gt;"","Harap dikosongkan","OK"),IF('Personal MTs'!BK115="","Wajib Diisi",IF('Personal MTs'!BK115&gt;2016,"Tidak valid",IF('Personal MTs'!BK115&lt;1980,"Tidak valid","OK")))))</f>
        <v>-</v>
      </c>
      <c r="BL115" s="30" t="str">
        <f>IF('Personal MTs'!BL115="","-",IF('Personal MTs'!BL115&gt;1,"Tidak valid","OK"))</f>
        <v>-</v>
      </c>
      <c r="BM115" s="30" t="str">
        <f>IF('Personal MTs'!BL115="",IF('Personal MTs'!BM115&lt;&gt;"","Kolom BL harus diisi","-"),IF('Personal MTs'!BL115=0,IF('Personal MTs'!BM115&lt;&gt;"","Harap dikosongkan","OK"),IF('Personal MTs'!BM115="","Wajib Diisi",IF('Personal MTs'!BM115&gt;2016,"Tidak valid",IF('Personal MTs'!BM115&lt;1980,"Tidak valid","OK")))))</f>
        <v>-</v>
      </c>
      <c r="BN115" s="30" t="str">
        <f>IF('Personal MTs'!BN115="","-",IF('Personal MTs'!BN115&gt;1,"Tidak valid","OK"))</f>
        <v>-</v>
      </c>
      <c r="BO115" s="30" t="str">
        <f>IF('Personal MTs'!BN115="",IF('Personal MTs'!BO115&lt;&gt;"","Kolom BN harus diisi","-"),IF('Personal MTs'!BN115=0,IF('Personal MTs'!BO115&lt;&gt;"","Harap dikosongkan","OK"),IF('Personal MTs'!BO115="","Wajib Diisi",IF('Personal MTs'!BO115&gt;2016,"Tidak valid",IF('Personal MTs'!BO115&lt;1980,"Tidak valid","OK")))))</f>
        <v>-</v>
      </c>
      <c r="BP115" s="30" t="str">
        <f>IF('Personal MTs'!BP115="","-",IF('Personal MTs'!BP115&gt;1,"Tidak valid","OK"))</f>
        <v>-</v>
      </c>
      <c r="BQ115" s="30" t="str">
        <f>IF('Personal MTs'!BP115="",IF('Personal MTs'!BQ115&lt;&gt;"","Kolom BP harus diisi","-"),IF('Personal MTs'!BP115=0,IF('Personal MTs'!BQ115&lt;&gt;"","Harap dikosongkan","OK"),IF('Personal MTs'!BQ115="","Wajib Diisi",IF('Personal MTs'!BQ115&gt;2016,"Tidak valid",IF('Personal MTs'!BQ115&lt;1980,"Tidak valid","OK")))))</f>
        <v>-</v>
      </c>
      <c r="BR115" s="30" t="str">
        <f>IF('Personal MTs'!BR115="","-",IF('Personal MTs'!BR115&gt;1,"Tidak valid","OK"))</f>
        <v>-</v>
      </c>
      <c r="BS115" s="30" t="str">
        <f>IF('Personal MTs'!BR115="",IF('Personal MTs'!BS115&lt;&gt;"","Kolom BR harus diisi","-"),IF('Personal MTs'!BR115=0,IF('Personal MTs'!BS115&lt;&gt;"","Harap dikosongkan","OK"),IF('Personal MTs'!BS115="","Wajib Diisi",IF('Personal MTs'!BS115&gt;2016,"Tidak valid",IF('Personal MTs'!BS115&lt;1980,"Tidak valid","OK")))))</f>
        <v>-</v>
      </c>
      <c r="BT115" s="30" t="str">
        <f>IF('Personal MTs'!BT115="","-",IF(LEN('Personal MTs'!BT115)&lt;5,"Cek lagi","OK"))</f>
        <v>-</v>
      </c>
      <c r="BU115" s="30" t="str">
        <f>IF('Personal MTs'!BU115="","-",IF(LEN('Personal MTs'!BU115)&lt;4,"Cek lagi","OK"))</f>
        <v>-</v>
      </c>
      <c r="BV115" s="30" t="str">
        <f>IF('Personal MTs'!BV115="","-",IF(LEN('Personal MTs'!BV115)&lt;4,"Cek lagi","OK"))</f>
        <v>-</v>
      </c>
      <c r="BW115" s="30" t="str">
        <f>IF('Personal MTs'!BW115="","-",IF(LEN('Personal MTs'!BW115)&lt;4,"Cek lagi","OK"))</f>
        <v>-</v>
      </c>
      <c r="BX115" s="30" t="str">
        <f>IF('Personal MTs'!BX115="","-",IF(LEN('Personal MTs'!BX115)&lt;4,"Cek lagi","OK"))</f>
        <v>-</v>
      </c>
      <c r="BY115" s="30" t="str">
        <f>IF('Personal MTs'!BY115="","-",IF(LEN('Personal MTs'!BY115)&lt;&gt;5,"Tidak valid","OK"))</f>
        <v>-</v>
      </c>
      <c r="BZ115" s="30" t="str">
        <f>IF('Personal MTs'!BZ115="","-",IF('Personal MTs'!BZ115&gt;5,"Tidak valid",IF('Personal MTs'!BZ115&lt;1,"Tidak valid","OK")))</f>
        <v>-</v>
      </c>
      <c r="CA115" s="30" t="str">
        <f>IF('Personal MTs'!CA115="","-",IF('Personal MTs'!CA115&gt;8,"Tidak valid",IF('Personal MTs'!CA115&lt;1,"Tidak valid","OK")))</f>
        <v>-</v>
      </c>
      <c r="CB115" s="30" t="str">
        <f>IF('Personal MTs'!CB115="","-",IF(LEN('Personal MTs'!CB115)&lt;9,"Cek lagi",IF(LEN('Personal MTs'!CB115)&gt;14,"Cek lagi","OK")))</f>
        <v>-</v>
      </c>
      <c r="CC115" s="103" t="str">
        <f>IF('Personal MTs'!CC115="","-",IF('Personal MTs'!CC115&gt;6,"Tidak valid",IF('Personal MTs'!CC115&lt;1,"Tidak valid","OK")))</f>
        <v>-</v>
      </c>
      <c r="CD115" s="103" t="str">
        <f>IF('Personal MTs'!CD115="","-",IF('Personal MTs'!CD115&gt;6,"Tidak valid",IF('Personal MTs'!CD115&lt;1,"Tidak valid","OK")))</f>
        <v>-</v>
      </c>
      <c r="CE115" s="103" t="str">
        <f>IF('Personal MTs'!S115="","-",IF('Personal MTs'!S115&lt;6,IF('Personal MTs'!CE115="","OK","Cek lagi Kolom S"),IF(AND('Personal MTs'!S115&lt;6,'Personal MTs'!CE115&lt;&gt;""),"Harap Dikosongkan",IF(AND('Personal MTs'!S115&lt;6,'Personal MTs'!CE115=""),"-",IF(AND('Personal MTs'!S115&gt;5,'Personal MTs'!CE115=""),"Wajib Diisi",IF(OR(AND('Personal MTs'!S115&gt;5,'Personal MTs'!CE115&lt;"01"),AND('Personal MTs'!S115&gt;5,'Personal MTs'!CE115&gt;"18")),"Tidak Valid","OK"))))))</f>
        <v>-</v>
      </c>
      <c r="CF115" s="103" t="str">
        <f>IF('Personal MTs'!S115="","-",IF('Personal MTs'!S115&lt;6,IF('Personal MTs'!CF115="","OK","Cek lagi Kolom S"),IF(AND('Personal MTs'!S115&lt;6,'Personal MTs'!CF115&lt;&gt;""),"Harap Dikosongkan",IF(AND('Personal MTs'!S115&lt;6,'Personal MTs'!CF115=""),"-",IF(AND('Personal MTs'!S115&gt;5,'Personal MTs'!CF115=""),"Wajib Diisi","OK")))))</f>
        <v>-</v>
      </c>
      <c r="CG115" s="103" t="str">
        <f>IF('Personal MTs'!S115="","-",IF('Personal MTs'!S115&lt;6,IF('Personal MTs'!CG115="","OK","Cek lagi Kolom S"),IF(AND('Personal MTs'!S115&lt;6,'Personal MTs'!CG115&lt;&gt;""),"Harap Dikosongkan",IF(AND('Personal MTs'!S115&lt;6,'Personal MTs'!CG115=""),"-",IF(AND('Personal MTs'!S115&gt;5,'Personal MTs'!CG115=""),"Wajib Diisi",IF(OR(AND('Personal MTs'!S115&gt;5,'Personal MTs'!CG115&lt;1980),AND('Personal MTs'!S115&gt;5,'Personal MTs'!CG115&gt;2016)),"Cek lagi","OK"))))))</f>
        <v>-</v>
      </c>
      <c r="CH115" s="103" t="str">
        <f>IF('Personal MTs'!S115="","-",IF('Personal MTs'!S115&lt;8,IF('Personal MTs'!CH115="","OK","Cek lagi Kolom S"),IF(AND('Personal MTs'!S115&lt;8,'Personal MTs'!CH115&lt;&gt;""),"Harap Dikosongkan",IF(AND('Personal MTs'!S115&lt;8,'Personal MTs'!CH115=""),"-",IF(AND('Personal MTs'!S115&gt;7,'Personal MTs'!CH115=""),"Wajib Diisi",IF(OR(AND('Personal MTs'!S115&gt;7,'Personal MTs'!CH115&lt;"01"),AND('Personal MTs'!S115&gt;7,'Personal MTs'!CH115&gt;"18")),"Tidak Valid","OK"))))))</f>
        <v>-</v>
      </c>
      <c r="CI115" s="103" t="str">
        <f>IF('Personal MTs'!S115="","-",IF('Personal MTs'!S115&lt;8,IF('Personal MTs'!CI115="","OK","Cek lagi Kolom S"),IF(AND('Personal MTs'!S115&lt;8,'Personal MTs'!CI115&lt;&gt;""),"Harap Dikosongkan",IF(AND('Personal MTs'!S115&lt;8,'Personal MTs'!CI115=""),"-",IF(AND('Personal MTs'!S115&gt;7,'Personal MTs'!CI115=""),"Wajib Diisi","OK")))))</f>
        <v>-</v>
      </c>
      <c r="CJ115" s="103" t="str">
        <f>IF('Personal MTs'!S115="","-",IF('Personal MTs'!S115&lt;8,IF('Personal MTs'!CJ115="","OK","Cek lagi Kolom S"),IF(AND('Personal MTs'!S115&lt;8,'Personal MTs'!CJ115&lt;&gt;""),"Harap Dikosongkan",IF(AND('Personal MTs'!S115&lt;8,'Personal MTs'!CJ115=""),"-",IF(AND('Personal MTs'!S115&gt;7,'Personal MTs'!CJ115=""),"Wajib Diisi",IF(OR(AND('Personal MTs'!S115&gt;7,'Personal MTs'!CJ115&lt;1980),AND('Personal MTs'!S115&gt;7,'Personal MTs'!CJ115&gt;2016)),"Cek lagi","OK"))))))</f>
        <v>-</v>
      </c>
      <c r="CK115" s="103" t="str">
        <f>IF('Personal MTs'!S115="","-",IF('Personal MTs'!S115&lt;9,IF('Personal MTs'!CK115="","OK","Cek lagi Kolom S"),IF(AND('Personal MTs'!S115&lt;9,'Personal MTs'!CK115&lt;&gt;""),"Harap Dikosongkan",IF(AND('Personal MTs'!S115&lt;9,'Personal MTs'!CK115=""),"-",IF(AND('Personal MTs'!S115&gt;8,'Personal MTs'!CK115=""),"Wajib Diisi",IF(OR(AND('Personal MTs'!S115&gt;8,'Personal MTs'!CK115&lt;"01"),AND('Personal MTs'!S115&gt;8,'Personal MTs'!CK115&gt;"18")),"Tidak Valid","OK"))))))</f>
        <v>-</v>
      </c>
      <c r="CL115" s="103" t="str">
        <f>IF('Personal MTs'!S115="","-",IF('Personal MTs'!S115&lt;9,IF('Personal MTs'!CL115="","OK","Cek lagi Kolom S"),IF(AND('Personal MTs'!S115&lt;9,'Personal MTs'!CL115&lt;&gt;""),"Harap Dikosongkan",IF(AND('Personal MTs'!S115&lt;9,'Personal MTs'!CL115=""),"-",IF(AND('Personal MTs'!S115&gt;8,'Personal MTs'!CL115=""),"Wajib Diisi","OK")))))</f>
        <v>-</v>
      </c>
      <c r="CM115" s="103" t="str">
        <f>IF('Personal MTs'!S115="","-",IF('Personal MTs'!S115&lt;9,IF('Personal MTs'!CM115="","OK","Cek lagi Kolom S"),IF(AND('Personal MTs'!S115&lt;9,'Personal MTs'!CM115&lt;&gt;""),"Harap Dikosongkan",IF(AND('Personal MTs'!S115&lt;9,'Personal MTs'!CM115=""),"-",IF(AND('Personal MTs'!S115&gt;8,'Personal MTs'!CM115=""),"Wajib Diisi",IF(OR(AND('Personal MTs'!S115&gt;8,'Personal MTs'!CM115&lt;1980),AND('Personal MTs'!S115&gt;8,'Personal MTs'!CM115&gt;2016)),"Cek lagi","OK"))))))</f>
        <v>-</v>
      </c>
      <c r="CN115" s="103" t="str">
        <f>IF(AND('Personal MTs'!AH115=1,'Personal MTs'!U115=2,'Personal MTs'!AC115=1),IF(AND('Personal MTs'!AH115=1,'Personal MTs'!U115=2,'Personal MTs'!AC115=1,'Personal MTs'!CN115=""),"Wajib Diisi",IF(AND('Personal MTs'!AH115=1,'Personal MTs'!U115=2,'Personal MTs'!AC115=1,'Personal MTs'!CN115&lt;&gt;""),"OK","-")),IF('Personal MTs'!CN115&lt;&gt;"","Harap Dikosongkan","-"))</f>
        <v>-</v>
      </c>
      <c r="CO115" s="103" t="str">
        <f>IF(AND('Personal MTs'!AH115=1,'Personal MTs'!U115=2,'Personal MTs'!AC115=1),IF('Personal MTs'!CO115="","Wajib Diisi",IF(VALUE(RIGHT('Personal MTs'!CO115,4))&gt;2016,"Tahun cek lagi",IF(VALUE(RIGHT('Personal MTs'!CO115,4))&lt;1961,"Tahun cek lagi","OK"))),IF('Personal MTs'!CO115&lt;&gt;"","Harap dikosongkan","-"))</f>
        <v>-</v>
      </c>
      <c r="CP115" s="103" t="str">
        <f>IF(AND('Personal MTs'!AH115=1,'Personal MTs'!U115=2,'Personal MTs'!AC115=1,'Personal MTs'!V115=1),IF(AND('Personal MTs'!AH115=1,'Personal MTs'!U115=2,'Personal MTs'!AC115=1,'Personal MTs'!CP115="",,'Personal MTs'!V115=1),"Wajib Diisi",IF(AND('Personal MTs'!AH115=1,'Personal MTs'!U115=2,'Personal MTs'!AC115=1,'Personal MTs'!CP115&lt;&gt;"",'Personal MTs'!V115=1),"OK","-")),IF('Personal MTs'!CP115&lt;&gt;"","Harap Dikosongkan","-"))</f>
        <v>-</v>
      </c>
      <c r="CQ115" s="103" t="str">
        <f>IF(AND('Personal MTs'!AH115=1,'Personal MTs'!U115=2,'Personal MTs'!AC115=1,'Personal MTs'!V115=1),IF('Personal MTs'!CQ115="","Wajib Diisi",IF(VALUE(RIGHT('Personal MTs'!CQ115,4))&gt;2016,"Tahun cek lagi",IF(VALUE(RIGHT('Personal MTs'!CQ115,4))&lt;2006,"Tahun cek lagi","OK"))),IF('Personal MTs'!CQ115&lt;&gt;"","Harap dikosongkan","-"))</f>
        <v>-</v>
      </c>
      <c r="CR115" s="103" t="str">
        <f>IF(AND('Personal MTs'!AS115="",'Personal MTs'!CR115=""),"-",IF(AND('Personal MTs'!AS115=0,'Personal MTs'!CR115=""),"OK",IF(AND('Personal MTs'!AS115=1,'Personal MTs'!CR115=""),"Wajib Diisi",IF('Personal MTs'!AS115="",IF('Personal MTs'!CR115&lt;&gt;"","Harap dikosongkan","-"),IF('Personal MTs'!AS115&gt;1,IF('Personal MTs'!CR115="","-","Harap dikosongkan"),IF('Personal MTs'!CR115="","-",IF(LEN('Personal MTs'!CR115)&gt;54,"Tidak valid",IF(LEN('Personal MTs'!CR115)&lt;2,"Tidak valid",IF(VALUE('Personal MTs'!CR115)&lt;0,"Cek lagi","OK")))))))))</f>
        <v>-</v>
      </c>
      <c r="CS115" s="103" t="str">
        <f>IF(AND('Personal MTs'!AS115="",'Personal MTs'!CS115=""),"-",IF(AND('Personal MTs'!AS115=0,'Personal MTs'!CS115=""),"OK",IF(AND('Personal MTs'!AS115=1,'Personal MTs'!CS115=""),"Wajib Diisi",IF(OR('Personal MTs'!AS115="",'Personal MTs'!AS115=0),IF('Personal MTs'!CS115&lt;&gt;"","Harap dikosongkan","-"),IF('Personal MTs'!AS115&gt;1,IF('Personal MTs'!CS115="","-","Harap dikosongkan"),IF('Personal MTs'!CS115="","-",IF(('Personal MTs'!CS115)&gt;6,"Tidak Valid",IF(('Personal MTs'!CS115)&lt;1,"Tidak Valid",IF(VALUE('Personal MTs'!CS115)&lt;0,"Cek lagi","OK")))))))))</f>
        <v>-</v>
      </c>
      <c r="CT115" s="103" t="str">
        <f>IF(AND('Personal MTs'!AS115="",'Personal MTs'!CT115=""),"-",IF(AND('Personal MTs'!AS115=0,'Personal MTs'!CT115=""),"OK",IF(AND('Personal MTs'!AT115=1,'Personal MTs'!CT115=""),"Wajib Diisi",IF(AND('Personal MTs'!AT115&gt;1,'Personal MTs'!CT115=""),"OK",IF(AND('Personal MTs'!AT115&lt;&gt;1,'Personal MTs'!CT115&lt;&gt;""),"Harap Dikosongkan",IF(AND('Personal MTs'!AT115=1,'Personal MTs'!CT115&lt;&gt;""),IF(VALUE(RIGHT('Personal MTs'!CT115,4))&gt;2016,"Tahun cek lagi",IF(VALUE(RIGHT('Personal MTs'!CT115,4))&lt;2006,"Tahun cek lagi","OK")),"-"))))))</f>
        <v>-</v>
      </c>
      <c r="CU115" s="103" t="str">
        <f>IF(AND('Personal MTs'!AS115="",'Personal MTs'!CU115=""),"-",IF(AND('Personal MTs'!AS115=0,'Personal MTs'!CU115=""),"OK",IF(AND('Personal MTs'!AT115=1,'Personal MTs'!CU115=""),"Wajib Diisi",IF(AND('Personal MTs'!AT115&gt;1,'Personal MTs'!CT115=""),"OK",IF(AND('Personal MTs'!AT115&lt;&gt;1,'Personal MTs'!CU115&lt;&gt;""),"Harap Dikosongkan",IF(AND('Personal MTs'!AT115=1,'Personal MTs'!CU115&lt;&gt;""),IF(LEN('Personal MTs'!CU115)&gt;54,"Tidak Valid",IF(LEN('Personal MTs'!CU115)&lt;2,"Tidak Valid","OK")),"-"))))))</f>
        <v>-</v>
      </c>
      <c r="CV115" s="103" t="str">
        <f>IF(AND('Personal MTs'!AS115="",'Personal MTs'!CV115=""),"-",IF(AND('Personal MTs'!AS115=0,'Personal MTs'!CV115=""),"OK",IF(AND('Personal MTs'!AT115=1,'Personal MTs'!CV115=""),"Wajib Diisi",IF(AND('Personal MTs'!AT115&gt;1,'Personal MTs'!CV115=""),"OK",IF(AND('Personal MTs'!AT115&lt;&gt;1,'Personal MTs'!CV115&lt;&gt;""),"Harap Dikosongkan",IF(AND('Personal MTs'!AT115=1,'Personal MTs'!CV115&lt;&gt;""),IF(VALUE(RIGHT('Personal MTs'!CV115,4))&gt;2016,"Tahun cek lagi",IF(VALUE(RIGHT('Personal MTs'!CV115,4))&lt;2006,"Tahun cek lagi","OK")),"-"))))))</f>
        <v>-</v>
      </c>
      <c r="CW115" s="103" t="str">
        <f>IF(AND('Personal MTs'!AS115="",'Personal MTs'!CW115=""),"-",IF(AND('Personal MTs'!AS115=0,'Personal MTs'!CW115=""),"OK",IF(AND('Personal MTs'!AS115=1,'Personal MTs'!CW115=""),"Wajib Diisi",IF(AND('Personal MTs'!AS115&lt;&gt;1,'Personal MTs'!CW115&lt;&gt;""),"Harap Dikosongkan",IF(AND('Personal MTs'!AS115=1,'Personal MTs'!CW115&lt;&gt;""),IF(LEN('Personal MTs'!CW115)&gt;3,"Tidak Valid",IF(LEN('Personal MTs'!CW115)&lt;3,"Tidak Valid","OK")),"-")))))</f>
        <v>-</v>
      </c>
      <c r="CX115" s="103" t="str">
        <f>IF(AND('Personal MTs'!AS115="",'Personal MTs'!CX115=""),"-",IF(AND('Personal MTs'!AS115=0,'Personal MTs'!CX115=""),"OK",IF(AND('Personal MTs'!AS115=1,'Personal MTs'!CX115=""),"Wajib Diisi",IF(AND('Personal MTs'!AS115&lt;&gt;1,'Personal MTs'!CX115&lt;&gt;""),"Harap Dikosongkan",IF(AND('Personal MTs'!AS115=1,'Personal MTs'!CX115&lt;&gt;""),"OK","-")))))</f>
        <v>-</v>
      </c>
    </row>
    <row r="116" spans="1:102" s="23" customFormat="1" ht="15" customHeight="1">
      <c r="A116" s="30" t="str">
        <f>IF('Personal MTs'!A116="","-",IF(LEN('Personal MTs'!A116)&lt;&gt;12,"Tidak valid","OK"))</f>
        <v>-</v>
      </c>
      <c r="B116" s="30" t="str">
        <f>IF('Personal MTs'!B116="","-",IF(LEN('Personal MTs'!B116)&lt;&gt;8,"Tidak valid","OK"))</f>
        <v>-</v>
      </c>
      <c r="C116" s="31" t="str">
        <f>IF('Personal MTs'!C116="","-",IF(LEN('Personal MTs'!C116)&lt;5,"Cek lagi","OK"))</f>
        <v>-</v>
      </c>
      <c r="D116" s="30" t="str">
        <f>IF('Personal MTs'!D116="","-",IF('Personal MTs'!D116="MTsN","OK",IF('Personal MTs'!D116="MTsS","OK","Tidak valid")))</f>
        <v>-</v>
      </c>
      <c r="E116" s="30" t="str">
        <f>IF('Personal MTs'!E116="","-",IF(LEN('Personal MTs'!E116)&lt;5,"Cek lagi","OK"))</f>
        <v>-</v>
      </c>
      <c r="F116" s="30" t="str">
        <f>IF('Personal MTs'!F116="","-",IF(LEN('Personal MTs'!F116)&lt;4,"Cek lagi","OK"))</f>
        <v>-</v>
      </c>
      <c r="G116" s="30" t="str">
        <f>IF('Personal MTs'!G116="","-",IF(LEN('Personal MTs'!G116)&lt;4,"Cek lagi","OK"))</f>
        <v>-</v>
      </c>
      <c r="H116" s="30" t="str">
        <f>IF('Personal MTs'!H116="","-",IF(LEN('Personal MTs'!H116)&lt;4,"Cek lagi","OK"))</f>
        <v>-</v>
      </c>
      <c r="I116" s="30" t="str">
        <f>IF('Personal MTs'!I116="","-",IF(LEN('Personal MTs'!I116)&lt;4,"Cek lagi","OK"))</f>
        <v>-</v>
      </c>
      <c r="J116" s="30" t="str">
        <f>IF('Personal MTs'!J116="","-",IF(LEN('Personal MTs'!J116)&lt;&gt;5,"Tidak valid","OK"))</f>
        <v>-</v>
      </c>
      <c r="K116" s="30" t="str">
        <f>IF('Personal MTs'!K116="","-",IF(LEN('Personal MTs'!K116)&lt;&gt;18,"Tidak valid",IF(VALUE('Personal MTs'!K116)&lt;0,"Cek lagi","OK")))</f>
        <v>-</v>
      </c>
      <c r="L116" s="30" t="str">
        <f>IF('Personal MTs'!L116="","-",IF(LEN('Personal MTs'!L116)&lt;&gt;16,"Tidak valid","OK"))</f>
        <v>-</v>
      </c>
      <c r="M116" s="30" t="str">
        <f>IF('Personal MTs'!M116="","-",IF(LEN('Personal MTs'!M116)&lt;4,"Cek lagi","OK"))</f>
        <v>-</v>
      </c>
      <c r="N116" s="30" t="str">
        <f>IF('Personal MTs'!N116="","-",IF(LEN('Personal MTs'!N116)&lt;16,"Tidak valid","OK"))</f>
        <v>-</v>
      </c>
      <c r="O116" s="30" t="str">
        <f>IF('Personal MTs'!O116="","-",IF(LEN('Personal MTs'!O116)&lt;4,"Cek lagi","OK"))</f>
        <v>-</v>
      </c>
      <c r="P116" s="31" t="str">
        <f>IF('Personal MTs'!P116="","-",IF(VALUE(LEFT('Personal MTs'!P116,2))&gt;31,"Tanggal tidak valid",IF(VALUE(LEFT(RIGHT('Personal MTs'!P116,7),2))&gt;12,"Bulan tidak valid",IF(VALUE(RIGHT('Personal MTs'!P116,4))&gt;2000,"Umur terlalu muda",IF(VALUE(RIGHT('Personal MTs'!P116,4))&lt;1945,"Umur terlalu tua","OK")))))</f>
        <v>-</v>
      </c>
      <c r="Q116" s="30" t="str">
        <f>IF('Personal MTs'!Q116="","-",IF('Personal MTs'!Q116="L","OK",IF('Personal MTs'!Q116="P","OK","Tidak valid")))</f>
        <v>-</v>
      </c>
      <c r="R116" s="30" t="str">
        <f>IF('Personal MTs'!R116="","-",IF(LEN('Personal MTs'!R116)&lt;4,"Cek lagi","OK"))</f>
        <v>-</v>
      </c>
      <c r="S116" s="30" t="str">
        <f>IF('Personal MTs'!S116="","-",IF('Personal MTs'!S116&gt;9,"Tidak valid","OK"))</f>
        <v>-</v>
      </c>
      <c r="T116" s="30" t="str">
        <f>IF('Personal MTs'!S116="","-",IF('Personal MTs'!S116&gt;2,IF('Personal MTs'!T116="","Wajib Diisi",IF(VALUE('Personal MTs'!T116)&gt;18,"Tidak valid","OK")),IF('Personal MTs'!S116&lt;3,IF('Personal MTs'!T116="","OK","Harap dikosongkan"))))</f>
        <v>-</v>
      </c>
      <c r="U116" s="30" t="str">
        <f>IF('Personal MTs'!U116="","-",IF('Personal MTs'!U116&gt;2,"Tidak valid",IF('Personal MTs'!U116&lt;1,"Tidak valid","OK")))</f>
        <v>-</v>
      </c>
      <c r="V116" s="30" t="str">
        <f>IF('Personal MTs'!U116="",IF('Personal MTs'!V116="","-","Tidak valid"),IF('Personal MTs'!U116=2,IF('Personal MTs'!V116="","Wajib Diisi",IF(VALUE('Personal MTs'!V116)&gt;1,"Tidak valid","OK")),IF('Personal MTs'!U116=1,IF('Personal MTs'!V116="","OK","Harap dikosongkan"))))</f>
        <v>-</v>
      </c>
      <c r="W116" s="31" t="str">
        <f>IF('Personal MTs'!U116=1,"OK",IF('Personal MTs'!V116="",IF('Personal MTs'!W116&lt;&gt;"","Harap dikosongkan","-"),IF('Personal MTs'!V116=0,IF('Personal MTs'!W116&lt;&gt;"","Harap dikosongkan","OK"),IF('Personal MTs'!W116="","Wajib Diisi",IF(VALUE(LEFT('Personal MTs'!W116,2))&gt;31,"Tanggal tidak valid",IF(VALUE(LEFT(RIGHT('Personal MTs'!W116,7),2))&gt;12,"Bulan tidak valid",IF(VALUE(RIGHT('Personal MTs'!W116,4))&gt;2016,"Tahun cek lagi",IF(VALUE(RIGHT('Personal MTs'!W116,4))&lt;1990,"Tahun cek lagi","OK"))))))))</f>
        <v>-</v>
      </c>
      <c r="X116" s="30" t="str">
        <f>IF('Personal MTs'!U116="","-",IF('Personal MTs'!U116=1,IF('Personal MTs'!X116="","Wajib Diisi",IF(VALUE(LEFT('Personal MTs'!X116,2))&gt;14,"Tidak valid","OK")),IF('Personal MTs'!U116=2,(IF('Personal MTs'!V116&lt;1,IF('Personal MTs'!X116="","OK","Harap dikosongkan"),IF('Personal MTs'!X116="","Wajib Diisi",IF(VALUE(LEFT('Personal MTs'!X116,2))&gt;14,"Tidak valid","OK")))))))</f>
        <v>-</v>
      </c>
      <c r="Y116" s="31" t="str">
        <f>IF('Personal MTs'!U116="","-",IF('Personal MTs'!U116=2,"OK",IF('Personal MTs'!U116=1,IF('Personal MTs'!Y116="","Wajib Diisi",IF('Personal MTs'!Y116="","-",IF(VALUE(LEFT('Personal MTs'!Y116,2))&gt;31,"Tanggal tidak valid",IF(VALUE(LEFT(RIGHT('Personal MTs'!Y116,7),2))&gt;12,"Bulan tidak valid",IF(VALUE(RIGHT('Personal MTs'!Y116,4))&gt;2016,"Tahun cek lagi",IF(VALUE(RIGHT('Personal MTs'!Y116,4))&lt;1960,"Tahun cek lagi","OK")))))))))</f>
        <v>-</v>
      </c>
      <c r="Z116" s="31" t="str">
        <f>IF('Personal MTs'!Z116="","-",IF(VALUE(LEFT('Personal MTs'!Z116,2))&gt;31,"Tanggal tidak valid",IF(VALUE(LEFT(RIGHT('Personal MTs'!Z116,7),2))&gt;12,"Bulan tidak valid",IF(VALUE(RIGHT('Personal MTs'!Z116,4))&gt;2016,"Tahun cek lagi",IF(VALUE(RIGHT('Personal MTs'!Z116,4))&lt;1960,"Tahun cek lagi","OK")))))</f>
        <v>-</v>
      </c>
      <c r="AA116" s="31" t="str">
        <f>IF('Personal MTs'!AA116="","-",IF(VALUE(LEFT('Personal MTs'!AA116,2))&gt;31,"Tanggal tidak valid",IF(VALUE(LEFT(RIGHT('Personal MTs'!AA116,7),2))&gt;12,"Bulan tidak valid",IF(VALUE(RIGHT('Personal MTs'!AA116,4))&gt;2016,"Tahun cek lagi",IF(VALUE(RIGHT('Personal MTs'!AA116,4))&lt;1960,"Tahun cek lagi","OK")))))</f>
        <v>-</v>
      </c>
      <c r="AB116" s="30" t="str">
        <f>IF('Personal MTs'!AB116="","-",IF('Personal MTs'!AB116&gt;6,"Tidak valid",IF('Personal MTs'!AB116&lt;1,"Tidak valid","OK")))</f>
        <v>-</v>
      </c>
      <c r="AC116" s="30" t="str">
        <f>IF('Personal MTs'!AC116="","-",IF('Personal MTs'!AC116&gt;4,"Tidak valid",IF('Personal MTs'!AC116&lt;1,"Tidak valid","OK")))</f>
        <v>-</v>
      </c>
      <c r="AD116" s="30" t="str">
        <f>IF('Personal MTs'!AD116="","-",IF('Personal MTs'!AD116&gt;20000000,"Cek lagi","OK"))</f>
        <v>-</v>
      </c>
      <c r="AE116" s="30" t="str">
        <f>IF('Personal MTs'!AE116="","-",IF('Personal MTs'!AE116&gt;2,"Tidak valid",IF('Personal MTs'!AE116&lt;1,"Tidak valid","OK")))</f>
        <v>-</v>
      </c>
      <c r="AF116" s="30" t="str">
        <f>IF('Personal MTs'!AE116="",IF('Personal MTs'!AF116="","-","Harap dikosongkan"),IF('Personal MTs'!AE116=1,IF('Personal MTs'!AF116="","OK","Harap dikosongkan"),IF('Personal MTs'!AF116="","Wajib Diisi",IF('Personal MTs'!AF116&gt;8,"Tidak valid",IF('Personal MTs'!AF116&lt;1,"Tidak valid","OK")))))</f>
        <v>-</v>
      </c>
      <c r="AG116" s="53" t="str">
        <f>IF('Personal MTs'!AE116=1,IF('Personal MTs'!AG116="","OK","Harap dikosongkan"),IF('Personal MTs'!AF116="",IF('Personal MTs'!AF116="","-","Harap dikosongkan"),IF('Personal MTs'!AF116="",IF('Personal MTs'!AG116="","OK","Harap dikosongkan"),IF('Personal MTs'!AF116&lt;&gt;"",IF('Personal MTs'!AG116="","Wajib Diisi",IF(LEN('Personal MTs'!AG116)&lt;&gt;8,"Tidak valid","OK"))))))</f>
        <v>-</v>
      </c>
      <c r="AH116" s="30" t="str">
        <f>IF('Personal MTs'!AH116="","-",IF('Personal MTs'!AH116&gt;2,"Tidak valid",IF('Personal MTs'!AH116&lt;1,"Tidak valid","OK")))</f>
        <v>-</v>
      </c>
      <c r="AI116" s="30" t="str">
        <f>IF('Personal MTs'!AI116="","-",IF('Personal MTs'!AI116&gt;5,"Tidak valid",IF('Personal MTs'!AI116&lt;1,"Tidak valid","OK")))</f>
        <v>-</v>
      </c>
      <c r="AJ116" s="30" t="str">
        <f>IF('Personal MTs'!AH116="",IF('Personal MTs'!AJ116="","-","Kolom AA Wajib Diisi"),IF('Personal MTs'!AH116=1,IF('Personal MTs'!AJ116="","Wajib Diisi",IF(VALUE('Personal MTs'!AJ116)&gt;0,IF(VALUE('Personal MTs'!AJ116)&lt;34,"OK","Tidak valid"))),IF('Personal MTs'!AH116&gt;1,IF('Personal MTs'!AJ116="","OK","Harap dikosongkan"))))</f>
        <v>-</v>
      </c>
      <c r="AK116" s="30" t="str">
        <f>IF('Personal MTs'!AH116&amp;'Personal MTs'!AJ116&amp;'Personal MTs'!AK116="","-",IF(VALUE('Personal MTs'!AH116&amp;'Personal MTs'!AJ116&amp;'Personal MTs'!AK116)=2,"OK",IF('Personal MTs'!AJ116="",IF(VALUE('Personal MTs'!AK116)&gt;0,"Harap dikosongkan","-"),IF('Personal MTs'!AJ116&lt;&gt;"",IF(VALUE('Personal MTs'!AK116)&gt;0,IF(VALUE('Personal MTs'!AK116)&gt;50,"Cek lagi","OK"),"Wajib Diisi")))))</f>
        <v>-</v>
      </c>
      <c r="AL116" s="30" t="str">
        <f>IF('Personal MTs'!AH116="",IF('Personal MTs'!AL116="","-","Kolom Z Wajib Diisi"),IF('Personal MTs'!AH116=2,IF('Personal MTs'!AL116="","Wajib Diisi",IF(VALUE('Personal MTs'!AL116)&gt;0,IF(VALUE('Personal MTs'!AL116)&lt;9,"OK","Tidak valid"))),IF('Personal MTs'!AH116=1,IF('Personal MTs'!AL116="","OK","Harap dikosongkan"))))</f>
        <v>-</v>
      </c>
      <c r="AM116" s="30" t="str">
        <f>IF('Personal MTs'!AM116="","-",IF('Personal MTs'!AM116&gt;8,"Tidak valid","OK"))</f>
        <v>-</v>
      </c>
      <c r="AN116" s="30" t="str">
        <f>IF('Personal MTs'!AM116="",IF('Personal MTs'!AN116="","-",IF('Personal MTs'!AN116&lt;&gt;"","Kolom AC Wajib Diisi","OK")),IF('Personal MTs'!AM116&lt;&gt;"",IF('Personal MTs'!AN116="","Wajib Diisi",IF(VALUE('Personal MTs'!AN116)&gt;24,"Cek lagi","OK"))))</f>
        <v>-</v>
      </c>
      <c r="AO116" s="30" t="str">
        <f>IF('Personal MTs'!AO116="","-",IF('Personal MTs'!AO116&gt;8,"Tidak valid","OK"))</f>
        <v>-</v>
      </c>
      <c r="AP116" s="53" t="str">
        <f>IF('Personal MTs'!AO116="",IF('Personal MTs'!AP116="","-","Harap dikosongkan"),IF('Personal MTs'!AO116&lt;&gt;"",IF('Personal MTs'!AP116="","Wajib Diisi",IF(LEN('Personal MTs'!AP116)&lt;&gt;8,"Tidak valid","OK"))))</f>
        <v>-</v>
      </c>
      <c r="AQ116" s="30" t="str">
        <f>IF('Personal MTs'!AO116="",IF('Personal MTs'!AQ116="","-","Kolom AG Wajib Diisi"),IF('Personal MTs'!AO116&lt;9,IF('Personal MTs'!AQ116="","Wajib Diisi",IF(VALUE('Personal MTs'!AQ116)&lt;34,IF(VALUE('Personal MTs'!AQ116)&gt;0,"OK","Tidak valid")))))</f>
        <v>-</v>
      </c>
      <c r="AR116" s="30" t="str">
        <f>IF('Personal MTs'!AO116="",IF('Personal MTs'!AR116="","-",IF('Personal MTs'!AR116&lt;&gt;"","Kolom AG Wajib Diisi","OK")),IF('Personal MTs'!AO116&lt;&gt;"",IF('Personal MTs'!AR116="","Wajib Diisi",IF(VALUE('Personal MTs'!AR116)&gt;50,"Cek lagi","OK"))))</f>
        <v>-</v>
      </c>
      <c r="AS116" s="30" t="str">
        <f>IF('Personal MTs'!AS116="","-",IF('Personal MTs'!AS116&gt;1,"Tidak valid",IF('Personal MTs'!AS116&lt;0,"Tidak valid","OK")))</f>
        <v>-</v>
      </c>
      <c r="AT116" s="30" t="str">
        <f>IF('Personal MTs'!AS116="",IF('Personal MTs'!AT116&lt;&gt;"","Harap dikosongkan","-"),IF('Personal MTs'!AS116=0,IF('Personal MTs'!AT116&lt;&gt;"","Harap dikosongkan","OK"),IF('Personal MTs'!AT116="","Wajib Diisi",IF('Personal MTs'!AT116&gt;3,"Tidak valid",IF('Personal MTs'!AT116&lt;1,"Tidak valid","OK")))))</f>
        <v>-</v>
      </c>
      <c r="AU116" s="30" t="str">
        <f>IF('Personal MTs'!AS116="",IF('Personal MTs'!AU116&lt;&gt;"","Harap dikosongkan","-"),IF('Personal MTs'!AT116&lt;&gt;1,IF('Personal MTs'!AU116="","OK","Harap dikosongkan"),IF('Personal MTs'!AU116="","Wajib Diisi",IF('Personal MTs'!AU116&gt;2016,"Cek lagi",IF('Personal MTs'!AU116&lt;2005,"Cek lagi","OK")))))</f>
        <v>-</v>
      </c>
      <c r="AV116" s="30" t="str">
        <f>IF('Personal MTs'!AS116="",IF('Personal MTs'!AV116&lt;&gt;"","Harap dikosongkan","-"),IF('Personal MTs'!AT116&lt;&gt;1,IF('Personal MTs'!AV116="","OK","Harap dikosongkan"),IF('Personal MTs'!AV116="","Wajib Diisi",IF(VALUE('Personal MTs'!AV116)&gt;33,"Tidak valid",IF(VALUE('Personal MTs'!AV116)&lt;1,"Tidak valid","OK")))))</f>
        <v>-</v>
      </c>
      <c r="AW116" s="30" t="str">
        <f>IF('Personal MTs'!AS116="",IF('Personal MTs'!AW116="","-","Harap dikosongkan"),IF('Personal MTs'!AS116=0,IF('Personal MTs'!AW116="","OK","Harap dikosongkan"),IF('Personal MTs'!AT116="",IF('Personal MTs'!AW116="","-","Harap dikosongkan"),IF('Personal MTs'!AT116&lt;&gt;1,IF('Personal MTs'!AW116="","OK","Harap dikosongkan"),IF('Personal MTs'!AW116="","OK",IF(LEN('Personal MTs'!AW116)&lt;12,"Tidak valid",IF(LEN('Personal MTs'!AW116)&gt;14,"Tidak valid","OK")))))))</f>
        <v>-</v>
      </c>
      <c r="AX116" s="31" t="str">
        <f>IF('Personal MTs'!AS116="",IF('Personal MTs'!AX116="","-","Harap dikosongkan"),IF('Personal MTs'!AS116=0,IF('Personal MTs'!AX116="","OK","Harap dikosongkan"),IF('Personal MTs'!AT116="",IF('Personal MTs'!AX116="","-","Harap dikosongkan"),IF('Personal MTs'!AT116&lt;&gt;1,IF('Personal MTs'!AX116="","OK","Harap dikosongkan"),IF('Personal MTs'!AW116="",IF('Personal MTs'!AX116="","OK","Harap dikosongkan"),IF('Personal MTs'!AX116="","Wajib diisi",IF(LEN('Personal MTs'!AX116)&lt;5,"Cek lagi","OK")))))))</f>
        <v>-</v>
      </c>
      <c r="AY116" s="31" t="str">
        <f>IF('Personal MTs'!AS116="",IF('Personal MTs'!AY116="","-","Harap dikosongkan"),IF('Personal MTs'!AS116=0,IF('Personal MTs'!AY116="","OK","Harap dikosongkan"),IF('Personal MTs'!AT116="",IF('Personal MTs'!AY116="","-","Harap dikosongkan"),IF('Personal MTs'!AT116&lt;&gt;1,IF('Personal MTs'!AY116="","OK","Harap dikosongkan"),IF('Personal MTs'!AW116="",IF('Personal MTs'!AY116="","OK","Harap dikosongkan"),IF('Personal MTs'!AY116="","Wajib diisi",IF(VALUE(LEFT('Personal MTs'!AY116,2))&gt;31,"Tanggal tidak valid",IF(VALUE(LEFT(RIGHT('Personal MTs'!AY116,7),2))&gt;12,"Bulan tidak valid",IF(VALUE(RIGHT('Personal MTs'!AY116,4))&gt;2016,"Tahun cek lagi",IF(VALUE(RIGHT('Personal MTs'!AY116,4))&lt;2005,"Tahun cek lagi","OK"))))))))))</f>
        <v>-</v>
      </c>
      <c r="AZ116" s="30" t="str">
        <f>IF('Personal MTs'!AS116="",IF('Personal MTs'!AZ116="","-","Harap dikosongkan"),IF('Personal MTs'!AS116=0,IF('Personal MTs'!AZ116="","OK","Harap dikosongkan"),IF('Personal MTs'!AT116="",IF('Personal MTs'!AZ116="","-","Harap dikosongkan"),IF('Personal MTs'!AT116&lt;&gt;1,IF('Personal MTs'!AZ116="","OK","Harap dikosongkan"),IF('Personal MTs'!AW116="",IF('Personal MTs'!AZ116="","OK","Harap dikosongkan"),IF('Personal MTs'!AW116&lt;&gt;"",IF('Personal MTs'!AZ116="","Wajib diisi",IF('Personal MTs'!AZ116&gt;1,"Tidak valid","OK"))))))))</f>
        <v>-</v>
      </c>
      <c r="BA116" s="30" t="str">
        <f>IF('Personal MTs'!AS116="",IF('Personal MTs'!BA116="","-","Harap dikosongkan"),IF('Personal MTs'!AS116=0,IF('Personal MTs'!BA116="","OK","Harap dikosongkan"),IF('Personal MTs'!AT116="",IF('Personal MTs'!BA116="","-","Harap dikosongkan"),IF('Personal MTs'!AT116&lt;&gt;1,IF('Personal MTs'!BA116="","OK","Harap dikosongkan"),IF('Personal MTs'!AZ116=0,IF('Personal MTs'!BA116="","OK","Harap dikosongkan"),IF('Personal MTs'!AZ116=1,IF('Personal MTs'!BA116="","Wajib diisi",IF('Personal MTs'!AZ116="",IF('Personal MTs'!BA116="","-","Harap dikosongkan"),IF('Personal MTs'!AZ116=0,IF('Personal MTs'!BA116="","OK","Harap dikosongkan"),IF('Personal MTs'!BA116="","Wajib diisi",IF('Personal MTs'!BA116&gt;2016,"Tidak valid",IF('Personal MTs'!BA116&lt;2005,"Tidak valid",IF('Personal MTs'!BA116&gt;'Personal MTs'!BA116,"Cek lagi","OK")))))))))))))</f>
        <v>-</v>
      </c>
      <c r="BB116" s="30" t="str">
        <f>IF('Personal MTs'!AS116="",IF('Personal MTs'!BB116="","-","Harap dikosongkan"),IF('Personal MTs'!AS116=0,IF('Personal MTs'!BB116="","OK","Harap dikosongkan"),IF('Personal MTs'!AT116="",IF('Personal MTs'!BB116="","-","Harap dikosongkan"),IF('Personal MTs'!AT116&lt;&gt;1,IF('Personal MTs'!BB116="","OK","Harap dikosongkan"),IF('Personal MTs'!AZ116=0,IF('Personal MTs'!BB116="","OK","Harap dikosongkan"),IF('Personal MTs'!AZ116=1,IF('Personal MTs'!BB116="","Wajib diisi",IF('Personal MTs'!AZ116="",IF('Personal MTs'!BB116="","-","Harap dikosongkan"),IF('Personal MTs'!AZ116=0,IF('Personal MTs'!BB116="","OK","Harap dikosongkan"),IF('Personal MTs'!BB116="","Wajib diisi",IF('Personal MTs'!BB116&gt;20000000,"Cek lagi",IF('Personal MTs'!BB116&lt;100000,"Cek lagi","OK"))))))))))))</f>
        <v>-</v>
      </c>
      <c r="BC116" s="30" t="str">
        <f>IF('Personal MTs'!BC116="","-",IF('Personal MTs'!BC116&gt;1,"Tidak valid","OK"))</f>
        <v>-</v>
      </c>
      <c r="BD116" s="30" t="str">
        <f>IF('Personal MTs'!BC116="",IF('Personal MTs'!BD116="","-","Harap dikosongkan"),IF('Personal MTs'!BC116=0,IF('Personal MTs'!BD116="","OK","Harap dikosongkan"),IF('Personal MTs'!BD116="","Wajib Diisi",IF('Personal MTs'!BD116&gt;2016,"Tidak valid",IF('Personal MTs'!BD116&lt;2005,"Tidak valid","OK")))))</f>
        <v>-</v>
      </c>
      <c r="BE116" s="30" t="str">
        <f>IF('Personal MTs'!BC116="",IF('Personal MTs'!BE116="","-","Harap dikosongkan"),IF('Personal MTs'!BC116=0,IF('Personal MTs'!BE116="","OK","Harap dikosongkan"),IF('Personal MTs'!BE116="","Wajib Diisi",IF('Personal MTs'!BE116&gt;2000000,"Cek lagi",IF('Personal MTs'!BE116&lt;50000,"Cek lagi","OK")))))</f>
        <v>-</v>
      </c>
      <c r="BF116" s="30" t="str">
        <f>IF('Personal MTs'!BF116="","-",IF('Personal MTs'!BF116&gt;1,"Tidak valid","OK"))</f>
        <v>-</v>
      </c>
      <c r="BG116" s="30" t="str">
        <f>IF('Personal MTs'!BF116="",IF('Personal MTs'!BG116&lt;&gt;"","Harap dikosongkan","-"),IF('Personal MTs'!BF116=0,IF('Personal MTs'!BG116&lt;&gt;"","Harap dikosongkan","OK"),IF('Personal MTs'!BG116="","Wajib Diisi",IF('Personal MTs'!BG116&gt;4,"Tidak valid",IF('Personal MTs'!BG116&lt;1,"Tidak valid","OK")))))</f>
        <v>-</v>
      </c>
      <c r="BH116" s="30" t="str">
        <f>IF('Personal MTs'!BF116="",IF('Personal MTs'!BH116&lt;&gt;"","Harap dikosongkan","-"),IF('Personal MTs'!BF116=0,IF('Personal MTs'!BH116&lt;&gt;"","Harap dikosongkan","OK"),IF('Personal MTs'!BH116="","Wajib Diisi",IF('Personal MTs'!BH116&gt;4,"Tidak valid",IF('Personal MTs'!BH116&lt;1,"Tidak valid","OK")))))</f>
        <v>-</v>
      </c>
      <c r="BI116" s="30" t="str">
        <f>IF('Personal MTs'!BF116="",IF('Personal MTs'!BI116&lt;&gt;"","Harap dikosongkan","-"),IF('Personal MTs'!BF116=0,IF('Personal MTs'!BI116&lt;&gt;"","Harap dikosongkan","OK"),IF('Personal MTs'!BI116="","Wajib Diisi",IF('Personal MTs'!BI116&gt;2015,"Tidak valid",IF('Personal MTs'!BI116&lt;1980,"Tidak valid","OK")))))</f>
        <v>-</v>
      </c>
      <c r="BJ116" s="30" t="str">
        <f>IF('Personal MTs'!BJ116="","-",IF('Personal MTs'!BJ116&gt;1,"Tidak valid","OK"))</f>
        <v>-</v>
      </c>
      <c r="BK116" s="30" t="str">
        <f>IF('Personal MTs'!BJ116="",IF('Personal MTs'!BK116&lt;&gt;"","Kolom BJ harus diisi","-"),IF('Personal MTs'!BJ116=0,IF('Personal MTs'!BK116&lt;&gt;"","Harap dikosongkan","OK"),IF('Personal MTs'!BK116="","Wajib Diisi",IF('Personal MTs'!BK116&gt;2016,"Tidak valid",IF('Personal MTs'!BK116&lt;1980,"Tidak valid","OK")))))</f>
        <v>-</v>
      </c>
      <c r="BL116" s="30" t="str">
        <f>IF('Personal MTs'!BL116="","-",IF('Personal MTs'!BL116&gt;1,"Tidak valid","OK"))</f>
        <v>-</v>
      </c>
      <c r="BM116" s="30" t="str">
        <f>IF('Personal MTs'!BL116="",IF('Personal MTs'!BM116&lt;&gt;"","Kolom BL harus diisi","-"),IF('Personal MTs'!BL116=0,IF('Personal MTs'!BM116&lt;&gt;"","Harap dikosongkan","OK"),IF('Personal MTs'!BM116="","Wajib Diisi",IF('Personal MTs'!BM116&gt;2016,"Tidak valid",IF('Personal MTs'!BM116&lt;1980,"Tidak valid","OK")))))</f>
        <v>-</v>
      </c>
      <c r="BN116" s="30" t="str">
        <f>IF('Personal MTs'!BN116="","-",IF('Personal MTs'!BN116&gt;1,"Tidak valid","OK"))</f>
        <v>-</v>
      </c>
      <c r="BO116" s="30" t="str">
        <f>IF('Personal MTs'!BN116="",IF('Personal MTs'!BO116&lt;&gt;"","Kolom BN harus diisi","-"),IF('Personal MTs'!BN116=0,IF('Personal MTs'!BO116&lt;&gt;"","Harap dikosongkan","OK"),IF('Personal MTs'!BO116="","Wajib Diisi",IF('Personal MTs'!BO116&gt;2016,"Tidak valid",IF('Personal MTs'!BO116&lt;1980,"Tidak valid","OK")))))</f>
        <v>-</v>
      </c>
      <c r="BP116" s="30" t="str">
        <f>IF('Personal MTs'!BP116="","-",IF('Personal MTs'!BP116&gt;1,"Tidak valid","OK"))</f>
        <v>-</v>
      </c>
      <c r="BQ116" s="30" t="str">
        <f>IF('Personal MTs'!BP116="",IF('Personal MTs'!BQ116&lt;&gt;"","Kolom BP harus diisi","-"),IF('Personal MTs'!BP116=0,IF('Personal MTs'!BQ116&lt;&gt;"","Harap dikosongkan","OK"),IF('Personal MTs'!BQ116="","Wajib Diisi",IF('Personal MTs'!BQ116&gt;2016,"Tidak valid",IF('Personal MTs'!BQ116&lt;1980,"Tidak valid","OK")))))</f>
        <v>-</v>
      </c>
      <c r="BR116" s="30" t="str">
        <f>IF('Personal MTs'!BR116="","-",IF('Personal MTs'!BR116&gt;1,"Tidak valid","OK"))</f>
        <v>-</v>
      </c>
      <c r="BS116" s="30" t="str">
        <f>IF('Personal MTs'!BR116="",IF('Personal MTs'!BS116&lt;&gt;"","Kolom BR harus diisi","-"),IF('Personal MTs'!BR116=0,IF('Personal MTs'!BS116&lt;&gt;"","Harap dikosongkan","OK"),IF('Personal MTs'!BS116="","Wajib Diisi",IF('Personal MTs'!BS116&gt;2016,"Tidak valid",IF('Personal MTs'!BS116&lt;1980,"Tidak valid","OK")))))</f>
        <v>-</v>
      </c>
      <c r="BT116" s="30" t="str">
        <f>IF('Personal MTs'!BT116="","-",IF(LEN('Personal MTs'!BT116)&lt;5,"Cek lagi","OK"))</f>
        <v>-</v>
      </c>
      <c r="BU116" s="30" t="str">
        <f>IF('Personal MTs'!BU116="","-",IF(LEN('Personal MTs'!BU116)&lt;4,"Cek lagi","OK"))</f>
        <v>-</v>
      </c>
      <c r="BV116" s="30" t="str">
        <f>IF('Personal MTs'!BV116="","-",IF(LEN('Personal MTs'!BV116)&lt;4,"Cek lagi","OK"))</f>
        <v>-</v>
      </c>
      <c r="BW116" s="30" t="str">
        <f>IF('Personal MTs'!BW116="","-",IF(LEN('Personal MTs'!BW116)&lt;4,"Cek lagi","OK"))</f>
        <v>-</v>
      </c>
      <c r="BX116" s="30" t="str">
        <f>IF('Personal MTs'!BX116="","-",IF(LEN('Personal MTs'!BX116)&lt;4,"Cek lagi","OK"))</f>
        <v>-</v>
      </c>
      <c r="BY116" s="30" t="str">
        <f>IF('Personal MTs'!BY116="","-",IF(LEN('Personal MTs'!BY116)&lt;&gt;5,"Tidak valid","OK"))</f>
        <v>-</v>
      </c>
      <c r="BZ116" s="30" t="str">
        <f>IF('Personal MTs'!BZ116="","-",IF('Personal MTs'!BZ116&gt;5,"Tidak valid",IF('Personal MTs'!BZ116&lt;1,"Tidak valid","OK")))</f>
        <v>-</v>
      </c>
      <c r="CA116" s="30" t="str">
        <f>IF('Personal MTs'!CA116="","-",IF('Personal MTs'!CA116&gt;8,"Tidak valid",IF('Personal MTs'!CA116&lt;1,"Tidak valid","OK")))</f>
        <v>-</v>
      </c>
      <c r="CB116" s="30" t="str">
        <f>IF('Personal MTs'!CB116="","-",IF(LEN('Personal MTs'!CB116)&lt;9,"Cek lagi",IF(LEN('Personal MTs'!CB116)&gt;14,"Cek lagi","OK")))</f>
        <v>-</v>
      </c>
      <c r="CC116" s="103" t="str">
        <f>IF('Personal MTs'!CC116="","-",IF('Personal MTs'!CC116&gt;6,"Tidak valid",IF('Personal MTs'!CC116&lt;1,"Tidak valid","OK")))</f>
        <v>-</v>
      </c>
      <c r="CD116" s="103" t="str">
        <f>IF('Personal MTs'!CD116="","-",IF('Personal MTs'!CD116&gt;6,"Tidak valid",IF('Personal MTs'!CD116&lt;1,"Tidak valid","OK")))</f>
        <v>-</v>
      </c>
      <c r="CE116" s="103" t="str">
        <f>IF('Personal MTs'!S116="","-",IF('Personal MTs'!S116&lt;6,IF('Personal MTs'!CE116="","OK","Cek lagi Kolom S"),IF(AND('Personal MTs'!S116&lt;6,'Personal MTs'!CE116&lt;&gt;""),"Harap Dikosongkan",IF(AND('Personal MTs'!S116&lt;6,'Personal MTs'!CE116=""),"-",IF(AND('Personal MTs'!S116&gt;5,'Personal MTs'!CE116=""),"Wajib Diisi",IF(OR(AND('Personal MTs'!S116&gt;5,'Personal MTs'!CE116&lt;"01"),AND('Personal MTs'!S116&gt;5,'Personal MTs'!CE116&gt;"18")),"Tidak Valid","OK"))))))</f>
        <v>-</v>
      </c>
      <c r="CF116" s="103" t="str">
        <f>IF('Personal MTs'!S116="","-",IF('Personal MTs'!S116&lt;6,IF('Personal MTs'!CF116="","OK","Cek lagi Kolom S"),IF(AND('Personal MTs'!S116&lt;6,'Personal MTs'!CF116&lt;&gt;""),"Harap Dikosongkan",IF(AND('Personal MTs'!S116&lt;6,'Personal MTs'!CF116=""),"-",IF(AND('Personal MTs'!S116&gt;5,'Personal MTs'!CF116=""),"Wajib Diisi","OK")))))</f>
        <v>-</v>
      </c>
      <c r="CG116" s="103" t="str">
        <f>IF('Personal MTs'!S116="","-",IF('Personal MTs'!S116&lt;6,IF('Personal MTs'!CG116="","OK","Cek lagi Kolom S"),IF(AND('Personal MTs'!S116&lt;6,'Personal MTs'!CG116&lt;&gt;""),"Harap Dikosongkan",IF(AND('Personal MTs'!S116&lt;6,'Personal MTs'!CG116=""),"-",IF(AND('Personal MTs'!S116&gt;5,'Personal MTs'!CG116=""),"Wajib Diisi",IF(OR(AND('Personal MTs'!S116&gt;5,'Personal MTs'!CG116&lt;1980),AND('Personal MTs'!S116&gt;5,'Personal MTs'!CG116&gt;2016)),"Cek lagi","OK"))))))</f>
        <v>-</v>
      </c>
      <c r="CH116" s="103" t="str">
        <f>IF('Personal MTs'!S116="","-",IF('Personal MTs'!S116&lt;8,IF('Personal MTs'!CH116="","OK","Cek lagi Kolom S"),IF(AND('Personal MTs'!S116&lt;8,'Personal MTs'!CH116&lt;&gt;""),"Harap Dikosongkan",IF(AND('Personal MTs'!S116&lt;8,'Personal MTs'!CH116=""),"-",IF(AND('Personal MTs'!S116&gt;7,'Personal MTs'!CH116=""),"Wajib Diisi",IF(OR(AND('Personal MTs'!S116&gt;7,'Personal MTs'!CH116&lt;"01"),AND('Personal MTs'!S116&gt;7,'Personal MTs'!CH116&gt;"18")),"Tidak Valid","OK"))))))</f>
        <v>-</v>
      </c>
      <c r="CI116" s="103" t="str">
        <f>IF('Personal MTs'!S116="","-",IF('Personal MTs'!S116&lt;8,IF('Personal MTs'!CI116="","OK","Cek lagi Kolom S"),IF(AND('Personal MTs'!S116&lt;8,'Personal MTs'!CI116&lt;&gt;""),"Harap Dikosongkan",IF(AND('Personal MTs'!S116&lt;8,'Personal MTs'!CI116=""),"-",IF(AND('Personal MTs'!S116&gt;7,'Personal MTs'!CI116=""),"Wajib Diisi","OK")))))</f>
        <v>-</v>
      </c>
      <c r="CJ116" s="103" t="str">
        <f>IF('Personal MTs'!S116="","-",IF('Personal MTs'!S116&lt;8,IF('Personal MTs'!CJ116="","OK","Cek lagi Kolom S"),IF(AND('Personal MTs'!S116&lt;8,'Personal MTs'!CJ116&lt;&gt;""),"Harap Dikosongkan",IF(AND('Personal MTs'!S116&lt;8,'Personal MTs'!CJ116=""),"-",IF(AND('Personal MTs'!S116&gt;7,'Personal MTs'!CJ116=""),"Wajib Diisi",IF(OR(AND('Personal MTs'!S116&gt;7,'Personal MTs'!CJ116&lt;1980),AND('Personal MTs'!S116&gt;7,'Personal MTs'!CJ116&gt;2016)),"Cek lagi","OK"))))))</f>
        <v>-</v>
      </c>
      <c r="CK116" s="103" t="str">
        <f>IF('Personal MTs'!S116="","-",IF('Personal MTs'!S116&lt;9,IF('Personal MTs'!CK116="","OK","Cek lagi Kolom S"),IF(AND('Personal MTs'!S116&lt;9,'Personal MTs'!CK116&lt;&gt;""),"Harap Dikosongkan",IF(AND('Personal MTs'!S116&lt;9,'Personal MTs'!CK116=""),"-",IF(AND('Personal MTs'!S116&gt;8,'Personal MTs'!CK116=""),"Wajib Diisi",IF(OR(AND('Personal MTs'!S116&gt;8,'Personal MTs'!CK116&lt;"01"),AND('Personal MTs'!S116&gt;8,'Personal MTs'!CK116&gt;"18")),"Tidak Valid","OK"))))))</f>
        <v>-</v>
      </c>
      <c r="CL116" s="103" t="str">
        <f>IF('Personal MTs'!S116="","-",IF('Personal MTs'!S116&lt;9,IF('Personal MTs'!CL116="","OK","Cek lagi Kolom S"),IF(AND('Personal MTs'!S116&lt;9,'Personal MTs'!CL116&lt;&gt;""),"Harap Dikosongkan",IF(AND('Personal MTs'!S116&lt;9,'Personal MTs'!CL116=""),"-",IF(AND('Personal MTs'!S116&gt;8,'Personal MTs'!CL116=""),"Wajib Diisi","OK")))))</f>
        <v>-</v>
      </c>
      <c r="CM116" s="103" t="str">
        <f>IF('Personal MTs'!S116="","-",IF('Personal MTs'!S116&lt;9,IF('Personal MTs'!CM116="","OK","Cek lagi Kolom S"),IF(AND('Personal MTs'!S116&lt;9,'Personal MTs'!CM116&lt;&gt;""),"Harap Dikosongkan",IF(AND('Personal MTs'!S116&lt;9,'Personal MTs'!CM116=""),"-",IF(AND('Personal MTs'!S116&gt;8,'Personal MTs'!CM116=""),"Wajib Diisi",IF(OR(AND('Personal MTs'!S116&gt;8,'Personal MTs'!CM116&lt;1980),AND('Personal MTs'!S116&gt;8,'Personal MTs'!CM116&gt;2016)),"Cek lagi","OK"))))))</f>
        <v>-</v>
      </c>
      <c r="CN116" s="103" t="str">
        <f>IF(AND('Personal MTs'!AH116=1,'Personal MTs'!U116=2,'Personal MTs'!AC116=1),IF(AND('Personal MTs'!AH116=1,'Personal MTs'!U116=2,'Personal MTs'!AC116=1,'Personal MTs'!CN116=""),"Wajib Diisi",IF(AND('Personal MTs'!AH116=1,'Personal MTs'!U116=2,'Personal MTs'!AC116=1,'Personal MTs'!CN116&lt;&gt;""),"OK","-")),IF('Personal MTs'!CN116&lt;&gt;"","Harap Dikosongkan","-"))</f>
        <v>-</v>
      </c>
      <c r="CO116" s="103" t="str">
        <f>IF(AND('Personal MTs'!AH116=1,'Personal MTs'!U116=2,'Personal MTs'!AC116=1),IF('Personal MTs'!CO116="","Wajib Diisi",IF(VALUE(RIGHT('Personal MTs'!CO116,4))&gt;2016,"Tahun cek lagi",IF(VALUE(RIGHT('Personal MTs'!CO116,4))&lt;1961,"Tahun cek lagi","OK"))),IF('Personal MTs'!CO116&lt;&gt;"","Harap dikosongkan","-"))</f>
        <v>-</v>
      </c>
      <c r="CP116" s="103" t="str">
        <f>IF(AND('Personal MTs'!AH116=1,'Personal MTs'!U116=2,'Personal MTs'!AC116=1,'Personal MTs'!V116=1),IF(AND('Personal MTs'!AH116=1,'Personal MTs'!U116=2,'Personal MTs'!AC116=1,'Personal MTs'!CP116="",,'Personal MTs'!V116=1),"Wajib Diisi",IF(AND('Personal MTs'!AH116=1,'Personal MTs'!U116=2,'Personal MTs'!AC116=1,'Personal MTs'!CP116&lt;&gt;"",'Personal MTs'!V116=1),"OK","-")),IF('Personal MTs'!CP116&lt;&gt;"","Harap Dikosongkan","-"))</f>
        <v>-</v>
      </c>
      <c r="CQ116" s="103" t="str">
        <f>IF(AND('Personal MTs'!AH116=1,'Personal MTs'!U116=2,'Personal MTs'!AC116=1,'Personal MTs'!V116=1),IF('Personal MTs'!CQ116="","Wajib Diisi",IF(VALUE(RIGHT('Personal MTs'!CQ116,4))&gt;2016,"Tahun cek lagi",IF(VALUE(RIGHT('Personal MTs'!CQ116,4))&lt;2006,"Tahun cek lagi","OK"))),IF('Personal MTs'!CQ116&lt;&gt;"","Harap dikosongkan","-"))</f>
        <v>-</v>
      </c>
      <c r="CR116" s="103" t="str">
        <f>IF(AND('Personal MTs'!AS116="",'Personal MTs'!CR116=""),"-",IF(AND('Personal MTs'!AS116=0,'Personal MTs'!CR116=""),"OK",IF(AND('Personal MTs'!AS116=1,'Personal MTs'!CR116=""),"Wajib Diisi",IF('Personal MTs'!AS116="",IF('Personal MTs'!CR116&lt;&gt;"","Harap dikosongkan","-"),IF('Personal MTs'!AS116&gt;1,IF('Personal MTs'!CR116="","-","Harap dikosongkan"),IF('Personal MTs'!CR116="","-",IF(LEN('Personal MTs'!CR116)&gt;54,"Tidak valid",IF(LEN('Personal MTs'!CR116)&lt;2,"Tidak valid",IF(VALUE('Personal MTs'!CR116)&lt;0,"Cek lagi","OK")))))))))</f>
        <v>-</v>
      </c>
      <c r="CS116" s="103" t="str">
        <f>IF(AND('Personal MTs'!AS116="",'Personal MTs'!CS116=""),"-",IF(AND('Personal MTs'!AS116=0,'Personal MTs'!CS116=""),"OK",IF(AND('Personal MTs'!AS116=1,'Personal MTs'!CS116=""),"Wajib Diisi",IF(OR('Personal MTs'!AS116="",'Personal MTs'!AS116=0),IF('Personal MTs'!CS116&lt;&gt;"","Harap dikosongkan","-"),IF('Personal MTs'!AS116&gt;1,IF('Personal MTs'!CS116="","-","Harap dikosongkan"),IF('Personal MTs'!CS116="","-",IF(('Personal MTs'!CS116)&gt;6,"Tidak Valid",IF(('Personal MTs'!CS116)&lt;1,"Tidak Valid",IF(VALUE('Personal MTs'!CS116)&lt;0,"Cek lagi","OK")))))))))</f>
        <v>-</v>
      </c>
      <c r="CT116" s="103" t="str">
        <f>IF(AND('Personal MTs'!AS116="",'Personal MTs'!CT116=""),"-",IF(AND('Personal MTs'!AS116=0,'Personal MTs'!CT116=""),"OK",IF(AND('Personal MTs'!AT116=1,'Personal MTs'!CT116=""),"Wajib Diisi",IF(AND('Personal MTs'!AT116&gt;1,'Personal MTs'!CT116=""),"OK",IF(AND('Personal MTs'!AT116&lt;&gt;1,'Personal MTs'!CT116&lt;&gt;""),"Harap Dikosongkan",IF(AND('Personal MTs'!AT116=1,'Personal MTs'!CT116&lt;&gt;""),IF(VALUE(RIGHT('Personal MTs'!CT116,4))&gt;2016,"Tahun cek lagi",IF(VALUE(RIGHT('Personal MTs'!CT116,4))&lt;2006,"Tahun cek lagi","OK")),"-"))))))</f>
        <v>-</v>
      </c>
      <c r="CU116" s="103" t="str">
        <f>IF(AND('Personal MTs'!AS116="",'Personal MTs'!CU116=""),"-",IF(AND('Personal MTs'!AS116=0,'Personal MTs'!CU116=""),"OK",IF(AND('Personal MTs'!AT116=1,'Personal MTs'!CU116=""),"Wajib Diisi",IF(AND('Personal MTs'!AT116&gt;1,'Personal MTs'!CT116=""),"OK",IF(AND('Personal MTs'!AT116&lt;&gt;1,'Personal MTs'!CU116&lt;&gt;""),"Harap Dikosongkan",IF(AND('Personal MTs'!AT116=1,'Personal MTs'!CU116&lt;&gt;""),IF(LEN('Personal MTs'!CU116)&gt;54,"Tidak Valid",IF(LEN('Personal MTs'!CU116)&lt;2,"Tidak Valid","OK")),"-"))))))</f>
        <v>-</v>
      </c>
      <c r="CV116" s="103" t="str">
        <f>IF(AND('Personal MTs'!AS116="",'Personal MTs'!CV116=""),"-",IF(AND('Personal MTs'!AS116=0,'Personal MTs'!CV116=""),"OK",IF(AND('Personal MTs'!AT116=1,'Personal MTs'!CV116=""),"Wajib Diisi",IF(AND('Personal MTs'!AT116&gt;1,'Personal MTs'!CV116=""),"OK",IF(AND('Personal MTs'!AT116&lt;&gt;1,'Personal MTs'!CV116&lt;&gt;""),"Harap Dikosongkan",IF(AND('Personal MTs'!AT116=1,'Personal MTs'!CV116&lt;&gt;""),IF(VALUE(RIGHT('Personal MTs'!CV116,4))&gt;2016,"Tahun cek lagi",IF(VALUE(RIGHT('Personal MTs'!CV116,4))&lt;2006,"Tahun cek lagi","OK")),"-"))))))</f>
        <v>-</v>
      </c>
      <c r="CW116" s="103" t="str">
        <f>IF(AND('Personal MTs'!AS116="",'Personal MTs'!CW116=""),"-",IF(AND('Personal MTs'!AS116=0,'Personal MTs'!CW116=""),"OK",IF(AND('Personal MTs'!AS116=1,'Personal MTs'!CW116=""),"Wajib Diisi",IF(AND('Personal MTs'!AS116&lt;&gt;1,'Personal MTs'!CW116&lt;&gt;""),"Harap Dikosongkan",IF(AND('Personal MTs'!AS116=1,'Personal MTs'!CW116&lt;&gt;""),IF(LEN('Personal MTs'!CW116)&gt;3,"Tidak Valid",IF(LEN('Personal MTs'!CW116)&lt;3,"Tidak Valid","OK")),"-")))))</f>
        <v>-</v>
      </c>
      <c r="CX116" s="103" t="str">
        <f>IF(AND('Personal MTs'!AS116="",'Personal MTs'!CX116=""),"-",IF(AND('Personal MTs'!AS116=0,'Personal MTs'!CX116=""),"OK",IF(AND('Personal MTs'!AS116=1,'Personal MTs'!CX116=""),"Wajib Diisi",IF(AND('Personal MTs'!AS116&lt;&gt;1,'Personal MTs'!CX116&lt;&gt;""),"Harap Dikosongkan",IF(AND('Personal MTs'!AS116=1,'Personal MTs'!CX116&lt;&gt;""),"OK","-")))))</f>
        <v>-</v>
      </c>
    </row>
    <row r="117" spans="1:102" s="23" customFormat="1" ht="15" customHeight="1">
      <c r="A117" s="30" t="str">
        <f>IF('Personal MTs'!A117="","-",IF(LEN('Personal MTs'!A117)&lt;&gt;12,"Tidak valid","OK"))</f>
        <v>-</v>
      </c>
      <c r="B117" s="30" t="str">
        <f>IF('Personal MTs'!B117="","-",IF(LEN('Personal MTs'!B117)&lt;&gt;8,"Tidak valid","OK"))</f>
        <v>-</v>
      </c>
      <c r="C117" s="31" t="str">
        <f>IF('Personal MTs'!C117="","-",IF(LEN('Personal MTs'!C117)&lt;5,"Cek lagi","OK"))</f>
        <v>-</v>
      </c>
      <c r="D117" s="30" t="str">
        <f>IF('Personal MTs'!D117="","-",IF('Personal MTs'!D117="MTsN","OK",IF('Personal MTs'!D117="MTsS","OK","Tidak valid")))</f>
        <v>-</v>
      </c>
      <c r="E117" s="30" t="str">
        <f>IF('Personal MTs'!E117="","-",IF(LEN('Personal MTs'!E117)&lt;5,"Cek lagi","OK"))</f>
        <v>-</v>
      </c>
      <c r="F117" s="30" t="str">
        <f>IF('Personal MTs'!F117="","-",IF(LEN('Personal MTs'!F117)&lt;4,"Cek lagi","OK"))</f>
        <v>-</v>
      </c>
      <c r="G117" s="30" t="str">
        <f>IF('Personal MTs'!G117="","-",IF(LEN('Personal MTs'!G117)&lt;4,"Cek lagi","OK"))</f>
        <v>-</v>
      </c>
      <c r="H117" s="30" t="str">
        <f>IF('Personal MTs'!H117="","-",IF(LEN('Personal MTs'!H117)&lt;4,"Cek lagi","OK"))</f>
        <v>-</v>
      </c>
      <c r="I117" s="30" t="str">
        <f>IF('Personal MTs'!I117="","-",IF(LEN('Personal MTs'!I117)&lt;4,"Cek lagi","OK"))</f>
        <v>-</v>
      </c>
      <c r="J117" s="30" t="str">
        <f>IF('Personal MTs'!J117="","-",IF(LEN('Personal MTs'!J117)&lt;&gt;5,"Tidak valid","OK"))</f>
        <v>-</v>
      </c>
      <c r="K117" s="30" t="str">
        <f>IF('Personal MTs'!K117="","-",IF(LEN('Personal MTs'!K117)&lt;&gt;18,"Tidak valid",IF(VALUE('Personal MTs'!K117)&lt;0,"Cek lagi","OK")))</f>
        <v>-</v>
      </c>
      <c r="L117" s="30" t="str">
        <f>IF('Personal MTs'!L117="","-",IF(LEN('Personal MTs'!L117)&lt;&gt;16,"Tidak valid","OK"))</f>
        <v>-</v>
      </c>
      <c r="M117" s="30" t="str">
        <f>IF('Personal MTs'!M117="","-",IF(LEN('Personal MTs'!M117)&lt;4,"Cek lagi","OK"))</f>
        <v>-</v>
      </c>
      <c r="N117" s="30" t="str">
        <f>IF('Personal MTs'!N117="","-",IF(LEN('Personal MTs'!N117)&lt;16,"Tidak valid","OK"))</f>
        <v>-</v>
      </c>
      <c r="O117" s="30" t="str">
        <f>IF('Personal MTs'!O117="","-",IF(LEN('Personal MTs'!O117)&lt;4,"Cek lagi","OK"))</f>
        <v>-</v>
      </c>
      <c r="P117" s="31" t="str">
        <f>IF('Personal MTs'!P117="","-",IF(VALUE(LEFT('Personal MTs'!P117,2))&gt;31,"Tanggal tidak valid",IF(VALUE(LEFT(RIGHT('Personal MTs'!P117,7),2))&gt;12,"Bulan tidak valid",IF(VALUE(RIGHT('Personal MTs'!P117,4))&gt;2000,"Umur terlalu muda",IF(VALUE(RIGHT('Personal MTs'!P117,4))&lt;1945,"Umur terlalu tua","OK")))))</f>
        <v>-</v>
      </c>
      <c r="Q117" s="30" t="str">
        <f>IF('Personal MTs'!Q117="","-",IF('Personal MTs'!Q117="L","OK",IF('Personal MTs'!Q117="P","OK","Tidak valid")))</f>
        <v>-</v>
      </c>
      <c r="R117" s="30" t="str">
        <f>IF('Personal MTs'!R117="","-",IF(LEN('Personal MTs'!R117)&lt;4,"Cek lagi","OK"))</f>
        <v>-</v>
      </c>
      <c r="S117" s="30" t="str">
        <f>IF('Personal MTs'!S117="","-",IF('Personal MTs'!S117&gt;9,"Tidak valid","OK"))</f>
        <v>-</v>
      </c>
      <c r="T117" s="30" t="str">
        <f>IF('Personal MTs'!S117="","-",IF('Personal MTs'!S117&gt;2,IF('Personal MTs'!T117="","Wajib Diisi",IF(VALUE('Personal MTs'!T117)&gt;18,"Tidak valid","OK")),IF('Personal MTs'!S117&lt;3,IF('Personal MTs'!T117="","OK","Harap dikosongkan"))))</f>
        <v>-</v>
      </c>
      <c r="U117" s="30" t="str">
        <f>IF('Personal MTs'!U117="","-",IF('Personal MTs'!U117&gt;2,"Tidak valid",IF('Personal MTs'!U117&lt;1,"Tidak valid","OK")))</f>
        <v>-</v>
      </c>
      <c r="V117" s="30" t="str">
        <f>IF('Personal MTs'!U117="",IF('Personal MTs'!V117="","-","Tidak valid"),IF('Personal MTs'!U117=2,IF('Personal MTs'!V117="","Wajib Diisi",IF(VALUE('Personal MTs'!V117)&gt;1,"Tidak valid","OK")),IF('Personal MTs'!U117=1,IF('Personal MTs'!V117="","OK","Harap dikosongkan"))))</f>
        <v>-</v>
      </c>
      <c r="W117" s="31" t="str">
        <f>IF('Personal MTs'!U117=1,"OK",IF('Personal MTs'!V117="",IF('Personal MTs'!W117&lt;&gt;"","Harap dikosongkan","-"),IF('Personal MTs'!V117=0,IF('Personal MTs'!W117&lt;&gt;"","Harap dikosongkan","OK"),IF('Personal MTs'!W117="","Wajib Diisi",IF(VALUE(LEFT('Personal MTs'!W117,2))&gt;31,"Tanggal tidak valid",IF(VALUE(LEFT(RIGHT('Personal MTs'!W117,7),2))&gt;12,"Bulan tidak valid",IF(VALUE(RIGHT('Personal MTs'!W117,4))&gt;2016,"Tahun cek lagi",IF(VALUE(RIGHT('Personal MTs'!W117,4))&lt;1990,"Tahun cek lagi","OK"))))))))</f>
        <v>-</v>
      </c>
      <c r="X117" s="30" t="str">
        <f>IF('Personal MTs'!U117="","-",IF('Personal MTs'!U117=1,IF('Personal MTs'!X117="","Wajib Diisi",IF(VALUE(LEFT('Personal MTs'!X117,2))&gt;14,"Tidak valid","OK")),IF('Personal MTs'!U117=2,(IF('Personal MTs'!V117&lt;1,IF('Personal MTs'!X117="","OK","Harap dikosongkan"),IF('Personal MTs'!X117="","Wajib Diisi",IF(VALUE(LEFT('Personal MTs'!X117,2))&gt;14,"Tidak valid","OK")))))))</f>
        <v>-</v>
      </c>
      <c r="Y117" s="31" t="str">
        <f>IF('Personal MTs'!U117="","-",IF('Personal MTs'!U117=2,"OK",IF('Personal MTs'!U117=1,IF('Personal MTs'!Y117="","Wajib Diisi",IF('Personal MTs'!Y117="","-",IF(VALUE(LEFT('Personal MTs'!Y117,2))&gt;31,"Tanggal tidak valid",IF(VALUE(LEFT(RIGHT('Personal MTs'!Y117,7),2))&gt;12,"Bulan tidak valid",IF(VALUE(RIGHT('Personal MTs'!Y117,4))&gt;2016,"Tahun cek lagi",IF(VALUE(RIGHT('Personal MTs'!Y117,4))&lt;1960,"Tahun cek lagi","OK")))))))))</f>
        <v>-</v>
      </c>
      <c r="Z117" s="31" t="str">
        <f>IF('Personal MTs'!Z117="","-",IF(VALUE(LEFT('Personal MTs'!Z117,2))&gt;31,"Tanggal tidak valid",IF(VALUE(LEFT(RIGHT('Personal MTs'!Z117,7),2))&gt;12,"Bulan tidak valid",IF(VALUE(RIGHT('Personal MTs'!Z117,4))&gt;2016,"Tahun cek lagi",IF(VALUE(RIGHT('Personal MTs'!Z117,4))&lt;1960,"Tahun cek lagi","OK")))))</f>
        <v>-</v>
      </c>
      <c r="AA117" s="31" t="str">
        <f>IF('Personal MTs'!AA117="","-",IF(VALUE(LEFT('Personal MTs'!AA117,2))&gt;31,"Tanggal tidak valid",IF(VALUE(LEFT(RIGHT('Personal MTs'!AA117,7),2))&gt;12,"Bulan tidak valid",IF(VALUE(RIGHT('Personal MTs'!AA117,4))&gt;2016,"Tahun cek lagi",IF(VALUE(RIGHT('Personal MTs'!AA117,4))&lt;1960,"Tahun cek lagi","OK")))))</f>
        <v>-</v>
      </c>
      <c r="AB117" s="30" t="str">
        <f>IF('Personal MTs'!AB117="","-",IF('Personal MTs'!AB117&gt;6,"Tidak valid",IF('Personal MTs'!AB117&lt;1,"Tidak valid","OK")))</f>
        <v>-</v>
      </c>
      <c r="AC117" s="30" t="str">
        <f>IF('Personal MTs'!AC117="","-",IF('Personal MTs'!AC117&gt;4,"Tidak valid",IF('Personal MTs'!AC117&lt;1,"Tidak valid","OK")))</f>
        <v>-</v>
      </c>
      <c r="AD117" s="30" t="str">
        <f>IF('Personal MTs'!AD117="","-",IF('Personal MTs'!AD117&gt;20000000,"Cek lagi","OK"))</f>
        <v>-</v>
      </c>
      <c r="AE117" s="30" t="str">
        <f>IF('Personal MTs'!AE117="","-",IF('Personal MTs'!AE117&gt;2,"Tidak valid",IF('Personal MTs'!AE117&lt;1,"Tidak valid","OK")))</f>
        <v>-</v>
      </c>
      <c r="AF117" s="30" t="str">
        <f>IF('Personal MTs'!AE117="",IF('Personal MTs'!AF117="","-","Harap dikosongkan"),IF('Personal MTs'!AE117=1,IF('Personal MTs'!AF117="","OK","Harap dikosongkan"),IF('Personal MTs'!AF117="","Wajib Diisi",IF('Personal MTs'!AF117&gt;8,"Tidak valid",IF('Personal MTs'!AF117&lt;1,"Tidak valid","OK")))))</f>
        <v>-</v>
      </c>
      <c r="AG117" s="53" t="str">
        <f>IF('Personal MTs'!AE117=1,IF('Personal MTs'!AG117="","OK","Harap dikosongkan"),IF('Personal MTs'!AF117="",IF('Personal MTs'!AF117="","-","Harap dikosongkan"),IF('Personal MTs'!AF117="",IF('Personal MTs'!AG117="","OK","Harap dikosongkan"),IF('Personal MTs'!AF117&lt;&gt;"",IF('Personal MTs'!AG117="","Wajib Diisi",IF(LEN('Personal MTs'!AG117)&lt;&gt;8,"Tidak valid","OK"))))))</f>
        <v>-</v>
      </c>
      <c r="AH117" s="30" t="str">
        <f>IF('Personal MTs'!AH117="","-",IF('Personal MTs'!AH117&gt;2,"Tidak valid",IF('Personal MTs'!AH117&lt;1,"Tidak valid","OK")))</f>
        <v>-</v>
      </c>
      <c r="AI117" s="30" t="str">
        <f>IF('Personal MTs'!AI117="","-",IF('Personal MTs'!AI117&gt;5,"Tidak valid",IF('Personal MTs'!AI117&lt;1,"Tidak valid","OK")))</f>
        <v>-</v>
      </c>
      <c r="AJ117" s="30" t="str">
        <f>IF('Personal MTs'!AH117="",IF('Personal MTs'!AJ117="","-","Kolom AA Wajib Diisi"),IF('Personal MTs'!AH117=1,IF('Personal MTs'!AJ117="","Wajib Diisi",IF(VALUE('Personal MTs'!AJ117)&gt;0,IF(VALUE('Personal MTs'!AJ117)&lt;34,"OK","Tidak valid"))),IF('Personal MTs'!AH117&gt;1,IF('Personal MTs'!AJ117="","OK","Harap dikosongkan"))))</f>
        <v>-</v>
      </c>
      <c r="AK117" s="30" t="str">
        <f>IF('Personal MTs'!AH117&amp;'Personal MTs'!AJ117&amp;'Personal MTs'!AK117="","-",IF(VALUE('Personal MTs'!AH117&amp;'Personal MTs'!AJ117&amp;'Personal MTs'!AK117)=2,"OK",IF('Personal MTs'!AJ117="",IF(VALUE('Personal MTs'!AK117)&gt;0,"Harap dikosongkan","-"),IF('Personal MTs'!AJ117&lt;&gt;"",IF(VALUE('Personal MTs'!AK117)&gt;0,IF(VALUE('Personal MTs'!AK117)&gt;50,"Cek lagi","OK"),"Wajib Diisi")))))</f>
        <v>-</v>
      </c>
      <c r="AL117" s="30" t="str">
        <f>IF('Personal MTs'!AH117="",IF('Personal MTs'!AL117="","-","Kolom Z Wajib Diisi"),IF('Personal MTs'!AH117=2,IF('Personal MTs'!AL117="","Wajib Diisi",IF(VALUE('Personal MTs'!AL117)&gt;0,IF(VALUE('Personal MTs'!AL117)&lt;9,"OK","Tidak valid"))),IF('Personal MTs'!AH117=1,IF('Personal MTs'!AL117="","OK","Harap dikosongkan"))))</f>
        <v>-</v>
      </c>
      <c r="AM117" s="30" t="str">
        <f>IF('Personal MTs'!AM117="","-",IF('Personal MTs'!AM117&gt;8,"Tidak valid","OK"))</f>
        <v>-</v>
      </c>
      <c r="AN117" s="30" t="str">
        <f>IF('Personal MTs'!AM117="",IF('Personal MTs'!AN117="","-",IF('Personal MTs'!AN117&lt;&gt;"","Kolom AC Wajib Diisi","OK")),IF('Personal MTs'!AM117&lt;&gt;"",IF('Personal MTs'!AN117="","Wajib Diisi",IF(VALUE('Personal MTs'!AN117)&gt;24,"Cek lagi","OK"))))</f>
        <v>-</v>
      </c>
      <c r="AO117" s="30" t="str">
        <f>IF('Personal MTs'!AO117="","-",IF('Personal MTs'!AO117&gt;8,"Tidak valid","OK"))</f>
        <v>-</v>
      </c>
      <c r="AP117" s="53" t="str">
        <f>IF('Personal MTs'!AO117="",IF('Personal MTs'!AP117="","-","Harap dikosongkan"),IF('Personal MTs'!AO117&lt;&gt;"",IF('Personal MTs'!AP117="","Wajib Diisi",IF(LEN('Personal MTs'!AP117)&lt;&gt;8,"Tidak valid","OK"))))</f>
        <v>-</v>
      </c>
      <c r="AQ117" s="30" t="str">
        <f>IF('Personal MTs'!AO117="",IF('Personal MTs'!AQ117="","-","Kolom AG Wajib Diisi"),IF('Personal MTs'!AO117&lt;9,IF('Personal MTs'!AQ117="","Wajib Diisi",IF(VALUE('Personal MTs'!AQ117)&lt;34,IF(VALUE('Personal MTs'!AQ117)&gt;0,"OK","Tidak valid")))))</f>
        <v>-</v>
      </c>
      <c r="AR117" s="30" t="str">
        <f>IF('Personal MTs'!AO117="",IF('Personal MTs'!AR117="","-",IF('Personal MTs'!AR117&lt;&gt;"","Kolom AG Wajib Diisi","OK")),IF('Personal MTs'!AO117&lt;&gt;"",IF('Personal MTs'!AR117="","Wajib Diisi",IF(VALUE('Personal MTs'!AR117)&gt;50,"Cek lagi","OK"))))</f>
        <v>-</v>
      </c>
      <c r="AS117" s="30" t="str">
        <f>IF('Personal MTs'!AS117="","-",IF('Personal MTs'!AS117&gt;1,"Tidak valid",IF('Personal MTs'!AS117&lt;0,"Tidak valid","OK")))</f>
        <v>-</v>
      </c>
      <c r="AT117" s="30" t="str">
        <f>IF('Personal MTs'!AS117="",IF('Personal MTs'!AT117&lt;&gt;"","Harap dikosongkan","-"),IF('Personal MTs'!AS117=0,IF('Personal MTs'!AT117&lt;&gt;"","Harap dikosongkan","OK"),IF('Personal MTs'!AT117="","Wajib Diisi",IF('Personal MTs'!AT117&gt;3,"Tidak valid",IF('Personal MTs'!AT117&lt;1,"Tidak valid","OK")))))</f>
        <v>-</v>
      </c>
      <c r="AU117" s="30" t="str">
        <f>IF('Personal MTs'!AS117="",IF('Personal MTs'!AU117&lt;&gt;"","Harap dikosongkan","-"),IF('Personal MTs'!AT117&lt;&gt;1,IF('Personal MTs'!AU117="","OK","Harap dikosongkan"),IF('Personal MTs'!AU117="","Wajib Diisi",IF('Personal MTs'!AU117&gt;2016,"Cek lagi",IF('Personal MTs'!AU117&lt;2005,"Cek lagi","OK")))))</f>
        <v>-</v>
      </c>
      <c r="AV117" s="30" t="str">
        <f>IF('Personal MTs'!AS117="",IF('Personal MTs'!AV117&lt;&gt;"","Harap dikosongkan","-"),IF('Personal MTs'!AT117&lt;&gt;1,IF('Personal MTs'!AV117="","OK","Harap dikosongkan"),IF('Personal MTs'!AV117="","Wajib Diisi",IF(VALUE('Personal MTs'!AV117)&gt;33,"Tidak valid",IF(VALUE('Personal MTs'!AV117)&lt;1,"Tidak valid","OK")))))</f>
        <v>-</v>
      </c>
      <c r="AW117" s="30" t="str">
        <f>IF('Personal MTs'!AS117="",IF('Personal MTs'!AW117="","-","Harap dikosongkan"),IF('Personal MTs'!AS117=0,IF('Personal MTs'!AW117="","OK","Harap dikosongkan"),IF('Personal MTs'!AT117="",IF('Personal MTs'!AW117="","-","Harap dikosongkan"),IF('Personal MTs'!AT117&lt;&gt;1,IF('Personal MTs'!AW117="","OK","Harap dikosongkan"),IF('Personal MTs'!AW117="","OK",IF(LEN('Personal MTs'!AW117)&lt;12,"Tidak valid",IF(LEN('Personal MTs'!AW117)&gt;14,"Tidak valid","OK")))))))</f>
        <v>-</v>
      </c>
      <c r="AX117" s="31" t="str">
        <f>IF('Personal MTs'!AS117="",IF('Personal MTs'!AX117="","-","Harap dikosongkan"),IF('Personal MTs'!AS117=0,IF('Personal MTs'!AX117="","OK","Harap dikosongkan"),IF('Personal MTs'!AT117="",IF('Personal MTs'!AX117="","-","Harap dikosongkan"),IF('Personal MTs'!AT117&lt;&gt;1,IF('Personal MTs'!AX117="","OK","Harap dikosongkan"),IF('Personal MTs'!AW117="",IF('Personal MTs'!AX117="","OK","Harap dikosongkan"),IF('Personal MTs'!AX117="","Wajib diisi",IF(LEN('Personal MTs'!AX117)&lt;5,"Cek lagi","OK")))))))</f>
        <v>-</v>
      </c>
      <c r="AY117" s="31" t="str">
        <f>IF('Personal MTs'!AS117="",IF('Personal MTs'!AY117="","-","Harap dikosongkan"),IF('Personal MTs'!AS117=0,IF('Personal MTs'!AY117="","OK","Harap dikosongkan"),IF('Personal MTs'!AT117="",IF('Personal MTs'!AY117="","-","Harap dikosongkan"),IF('Personal MTs'!AT117&lt;&gt;1,IF('Personal MTs'!AY117="","OK","Harap dikosongkan"),IF('Personal MTs'!AW117="",IF('Personal MTs'!AY117="","OK","Harap dikosongkan"),IF('Personal MTs'!AY117="","Wajib diisi",IF(VALUE(LEFT('Personal MTs'!AY117,2))&gt;31,"Tanggal tidak valid",IF(VALUE(LEFT(RIGHT('Personal MTs'!AY117,7),2))&gt;12,"Bulan tidak valid",IF(VALUE(RIGHT('Personal MTs'!AY117,4))&gt;2016,"Tahun cek lagi",IF(VALUE(RIGHT('Personal MTs'!AY117,4))&lt;2005,"Tahun cek lagi","OK"))))))))))</f>
        <v>-</v>
      </c>
      <c r="AZ117" s="30" t="str">
        <f>IF('Personal MTs'!AS117="",IF('Personal MTs'!AZ117="","-","Harap dikosongkan"),IF('Personal MTs'!AS117=0,IF('Personal MTs'!AZ117="","OK","Harap dikosongkan"),IF('Personal MTs'!AT117="",IF('Personal MTs'!AZ117="","-","Harap dikosongkan"),IF('Personal MTs'!AT117&lt;&gt;1,IF('Personal MTs'!AZ117="","OK","Harap dikosongkan"),IF('Personal MTs'!AW117="",IF('Personal MTs'!AZ117="","OK","Harap dikosongkan"),IF('Personal MTs'!AW117&lt;&gt;"",IF('Personal MTs'!AZ117="","Wajib diisi",IF('Personal MTs'!AZ117&gt;1,"Tidak valid","OK"))))))))</f>
        <v>-</v>
      </c>
      <c r="BA117" s="30" t="str">
        <f>IF('Personal MTs'!AS117="",IF('Personal MTs'!BA117="","-","Harap dikosongkan"),IF('Personal MTs'!AS117=0,IF('Personal MTs'!BA117="","OK","Harap dikosongkan"),IF('Personal MTs'!AT117="",IF('Personal MTs'!BA117="","-","Harap dikosongkan"),IF('Personal MTs'!AT117&lt;&gt;1,IF('Personal MTs'!BA117="","OK","Harap dikosongkan"),IF('Personal MTs'!AZ117=0,IF('Personal MTs'!BA117="","OK","Harap dikosongkan"),IF('Personal MTs'!AZ117=1,IF('Personal MTs'!BA117="","Wajib diisi",IF('Personal MTs'!AZ117="",IF('Personal MTs'!BA117="","-","Harap dikosongkan"),IF('Personal MTs'!AZ117=0,IF('Personal MTs'!BA117="","OK","Harap dikosongkan"),IF('Personal MTs'!BA117="","Wajib diisi",IF('Personal MTs'!BA117&gt;2016,"Tidak valid",IF('Personal MTs'!BA117&lt;2005,"Tidak valid",IF('Personal MTs'!BA117&gt;'Personal MTs'!BA117,"Cek lagi","OK")))))))))))))</f>
        <v>-</v>
      </c>
      <c r="BB117" s="30" t="str">
        <f>IF('Personal MTs'!AS117="",IF('Personal MTs'!BB117="","-","Harap dikosongkan"),IF('Personal MTs'!AS117=0,IF('Personal MTs'!BB117="","OK","Harap dikosongkan"),IF('Personal MTs'!AT117="",IF('Personal MTs'!BB117="","-","Harap dikosongkan"),IF('Personal MTs'!AT117&lt;&gt;1,IF('Personal MTs'!BB117="","OK","Harap dikosongkan"),IF('Personal MTs'!AZ117=0,IF('Personal MTs'!BB117="","OK","Harap dikosongkan"),IF('Personal MTs'!AZ117=1,IF('Personal MTs'!BB117="","Wajib diisi",IF('Personal MTs'!AZ117="",IF('Personal MTs'!BB117="","-","Harap dikosongkan"),IF('Personal MTs'!AZ117=0,IF('Personal MTs'!BB117="","OK","Harap dikosongkan"),IF('Personal MTs'!BB117="","Wajib diisi",IF('Personal MTs'!BB117&gt;20000000,"Cek lagi",IF('Personal MTs'!BB117&lt;100000,"Cek lagi","OK"))))))))))))</f>
        <v>-</v>
      </c>
      <c r="BC117" s="30" t="str">
        <f>IF('Personal MTs'!BC117="","-",IF('Personal MTs'!BC117&gt;1,"Tidak valid","OK"))</f>
        <v>-</v>
      </c>
      <c r="BD117" s="30" t="str">
        <f>IF('Personal MTs'!BC117="",IF('Personal MTs'!BD117="","-","Harap dikosongkan"),IF('Personal MTs'!BC117=0,IF('Personal MTs'!BD117="","OK","Harap dikosongkan"),IF('Personal MTs'!BD117="","Wajib Diisi",IF('Personal MTs'!BD117&gt;2016,"Tidak valid",IF('Personal MTs'!BD117&lt;2005,"Tidak valid","OK")))))</f>
        <v>-</v>
      </c>
      <c r="BE117" s="30" t="str">
        <f>IF('Personal MTs'!BC117="",IF('Personal MTs'!BE117="","-","Harap dikosongkan"),IF('Personal MTs'!BC117=0,IF('Personal MTs'!BE117="","OK","Harap dikosongkan"),IF('Personal MTs'!BE117="","Wajib Diisi",IF('Personal MTs'!BE117&gt;2000000,"Cek lagi",IF('Personal MTs'!BE117&lt;50000,"Cek lagi","OK")))))</f>
        <v>-</v>
      </c>
      <c r="BF117" s="30" t="str">
        <f>IF('Personal MTs'!BF117="","-",IF('Personal MTs'!BF117&gt;1,"Tidak valid","OK"))</f>
        <v>-</v>
      </c>
      <c r="BG117" s="30" t="str">
        <f>IF('Personal MTs'!BF117="",IF('Personal MTs'!BG117&lt;&gt;"","Harap dikosongkan","-"),IF('Personal MTs'!BF117=0,IF('Personal MTs'!BG117&lt;&gt;"","Harap dikosongkan","OK"),IF('Personal MTs'!BG117="","Wajib Diisi",IF('Personal MTs'!BG117&gt;4,"Tidak valid",IF('Personal MTs'!BG117&lt;1,"Tidak valid","OK")))))</f>
        <v>-</v>
      </c>
      <c r="BH117" s="30" t="str">
        <f>IF('Personal MTs'!BF117="",IF('Personal MTs'!BH117&lt;&gt;"","Harap dikosongkan","-"),IF('Personal MTs'!BF117=0,IF('Personal MTs'!BH117&lt;&gt;"","Harap dikosongkan","OK"),IF('Personal MTs'!BH117="","Wajib Diisi",IF('Personal MTs'!BH117&gt;4,"Tidak valid",IF('Personal MTs'!BH117&lt;1,"Tidak valid","OK")))))</f>
        <v>-</v>
      </c>
      <c r="BI117" s="30" t="str">
        <f>IF('Personal MTs'!BF117="",IF('Personal MTs'!BI117&lt;&gt;"","Harap dikosongkan","-"),IF('Personal MTs'!BF117=0,IF('Personal MTs'!BI117&lt;&gt;"","Harap dikosongkan","OK"),IF('Personal MTs'!BI117="","Wajib Diisi",IF('Personal MTs'!BI117&gt;2015,"Tidak valid",IF('Personal MTs'!BI117&lt;1980,"Tidak valid","OK")))))</f>
        <v>-</v>
      </c>
      <c r="BJ117" s="30" t="str">
        <f>IF('Personal MTs'!BJ117="","-",IF('Personal MTs'!BJ117&gt;1,"Tidak valid","OK"))</f>
        <v>-</v>
      </c>
      <c r="BK117" s="30" t="str">
        <f>IF('Personal MTs'!BJ117="",IF('Personal MTs'!BK117&lt;&gt;"","Kolom BJ harus diisi","-"),IF('Personal MTs'!BJ117=0,IF('Personal MTs'!BK117&lt;&gt;"","Harap dikosongkan","OK"),IF('Personal MTs'!BK117="","Wajib Diisi",IF('Personal MTs'!BK117&gt;2016,"Tidak valid",IF('Personal MTs'!BK117&lt;1980,"Tidak valid","OK")))))</f>
        <v>-</v>
      </c>
      <c r="BL117" s="30" t="str">
        <f>IF('Personal MTs'!BL117="","-",IF('Personal MTs'!BL117&gt;1,"Tidak valid","OK"))</f>
        <v>-</v>
      </c>
      <c r="BM117" s="30" t="str">
        <f>IF('Personal MTs'!BL117="",IF('Personal MTs'!BM117&lt;&gt;"","Kolom BL harus diisi","-"),IF('Personal MTs'!BL117=0,IF('Personal MTs'!BM117&lt;&gt;"","Harap dikosongkan","OK"),IF('Personal MTs'!BM117="","Wajib Diisi",IF('Personal MTs'!BM117&gt;2016,"Tidak valid",IF('Personal MTs'!BM117&lt;1980,"Tidak valid","OK")))))</f>
        <v>-</v>
      </c>
      <c r="BN117" s="30" t="str">
        <f>IF('Personal MTs'!BN117="","-",IF('Personal MTs'!BN117&gt;1,"Tidak valid","OK"))</f>
        <v>-</v>
      </c>
      <c r="BO117" s="30" t="str">
        <f>IF('Personal MTs'!BN117="",IF('Personal MTs'!BO117&lt;&gt;"","Kolom BN harus diisi","-"),IF('Personal MTs'!BN117=0,IF('Personal MTs'!BO117&lt;&gt;"","Harap dikosongkan","OK"),IF('Personal MTs'!BO117="","Wajib Diisi",IF('Personal MTs'!BO117&gt;2016,"Tidak valid",IF('Personal MTs'!BO117&lt;1980,"Tidak valid","OK")))))</f>
        <v>-</v>
      </c>
      <c r="BP117" s="30" t="str">
        <f>IF('Personal MTs'!BP117="","-",IF('Personal MTs'!BP117&gt;1,"Tidak valid","OK"))</f>
        <v>-</v>
      </c>
      <c r="BQ117" s="30" t="str">
        <f>IF('Personal MTs'!BP117="",IF('Personal MTs'!BQ117&lt;&gt;"","Kolom BP harus diisi","-"),IF('Personal MTs'!BP117=0,IF('Personal MTs'!BQ117&lt;&gt;"","Harap dikosongkan","OK"),IF('Personal MTs'!BQ117="","Wajib Diisi",IF('Personal MTs'!BQ117&gt;2016,"Tidak valid",IF('Personal MTs'!BQ117&lt;1980,"Tidak valid","OK")))))</f>
        <v>-</v>
      </c>
      <c r="BR117" s="30" t="str">
        <f>IF('Personal MTs'!BR117="","-",IF('Personal MTs'!BR117&gt;1,"Tidak valid","OK"))</f>
        <v>-</v>
      </c>
      <c r="BS117" s="30" t="str">
        <f>IF('Personal MTs'!BR117="",IF('Personal MTs'!BS117&lt;&gt;"","Kolom BR harus diisi","-"),IF('Personal MTs'!BR117=0,IF('Personal MTs'!BS117&lt;&gt;"","Harap dikosongkan","OK"),IF('Personal MTs'!BS117="","Wajib Diisi",IF('Personal MTs'!BS117&gt;2016,"Tidak valid",IF('Personal MTs'!BS117&lt;1980,"Tidak valid","OK")))))</f>
        <v>-</v>
      </c>
      <c r="BT117" s="30" t="str">
        <f>IF('Personal MTs'!BT117="","-",IF(LEN('Personal MTs'!BT117)&lt;5,"Cek lagi","OK"))</f>
        <v>-</v>
      </c>
      <c r="BU117" s="30" t="str">
        <f>IF('Personal MTs'!BU117="","-",IF(LEN('Personal MTs'!BU117)&lt;4,"Cek lagi","OK"))</f>
        <v>-</v>
      </c>
      <c r="BV117" s="30" t="str">
        <f>IF('Personal MTs'!BV117="","-",IF(LEN('Personal MTs'!BV117)&lt;4,"Cek lagi","OK"))</f>
        <v>-</v>
      </c>
      <c r="BW117" s="30" t="str">
        <f>IF('Personal MTs'!BW117="","-",IF(LEN('Personal MTs'!BW117)&lt;4,"Cek lagi","OK"))</f>
        <v>-</v>
      </c>
      <c r="BX117" s="30" t="str">
        <f>IF('Personal MTs'!BX117="","-",IF(LEN('Personal MTs'!BX117)&lt;4,"Cek lagi","OK"))</f>
        <v>-</v>
      </c>
      <c r="BY117" s="30" t="str">
        <f>IF('Personal MTs'!BY117="","-",IF(LEN('Personal MTs'!BY117)&lt;&gt;5,"Tidak valid","OK"))</f>
        <v>-</v>
      </c>
      <c r="BZ117" s="30" t="str">
        <f>IF('Personal MTs'!BZ117="","-",IF('Personal MTs'!BZ117&gt;5,"Tidak valid",IF('Personal MTs'!BZ117&lt;1,"Tidak valid","OK")))</f>
        <v>-</v>
      </c>
      <c r="CA117" s="30" t="str">
        <f>IF('Personal MTs'!CA117="","-",IF('Personal MTs'!CA117&gt;8,"Tidak valid",IF('Personal MTs'!CA117&lt;1,"Tidak valid","OK")))</f>
        <v>-</v>
      </c>
      <c r="CB117" s="30" t="str">
        <f>IF('Personal MTs'!CB117="","-",IF(LEN('Personal MTs'!CB117)&lt;9,"Cek lagi",IF(LEN('Personal MTs'!CB117)&gt;14,"Cek lagi","OK")))</f>
        <v>-</v>
      </c>
      <c r="CC117" s="103" t="str">
        <f>IF('Personal MTs'!CC117="","-",IF('Personal MTs'!CC117&gt;6,"Tidak valid",IF('Personal MTs'!CC117&lt;1,"Tidak valid","OK")))</f>
        <v>-</v>
      </c>
      <c r="CD117" s="103" t="str">
        <f>IF('Personal MTs'!CD117="","-",IF('Personal MTs'!CD117&gt;6,"Tidak valid",IF('Personal MTs'!CD117&lt;1,"Tidak valid","OK")))</f>
        <v>-</v>
      </c>
      <c r="CE117" s="103" t="str">
        <f>IF('Personal MTs'!S117="","-",IF('Personal MTs'!S117&lt;6,IF('Personal MTs'!CE117="","OK","Cek lagi Kolom S"),IF(AND('Personal MTs'!S117&lt;6,'Personal MTs'!CE117&lt;&gt;""),"Harap Dikosongkan",IF(AND('Personal MTs'!S117&lt;6,'Personal MTs'!CE117=""),"-",IF(AND('Personal MTs'!S117&gt;5,'Personal MTs'!CE117=""),"Wajib Diisi",IF(OR(AND('Personal MTs'!S117&gt;5,'Personal MTs'!CE117&lt;"01"),AND('Personal MTs'!S117&gt;5,'Personal MTs'!CE117&gt;"18")),"Tidak Valid","OK"))))))</f>
        <v>-</v>
      </c>
      <c r="CF117" s="103" t="str">
        <f>IF('Personal MTs'!S117="","-",IF('Personal MTs'!S117&lt;6,IF('Personal MTs'!CF117="","OK","Cek lagi Kolom S"),IF(AND('Personal MTs'!S117&lt;6,'Personal MTs'!CF117&lt;&gt;""),"Harap Dikosongkan",IF(AND('Personal MTs'!S117&lt;6,'Personal MTs'!CF117=""),"-",IF(AND('Personal MTs'!S117&gt;5,'Personal MTs'!CF117=""),"Wajib Diisi","OK")))))</f>
        <v>-</v>
      </c>
      <c r="CG117" s="103" t="str">
        <f>IF('Personal MTs'!S117="","-",IF('Personal MTs'!S117&lt;6,IF('Personal MTs'!CG117="","OK","Cek lagi Kolom S"),IF(AND('Personal MTs'!S117&lt;6,'Personal MTs'!CG117&lt;&gt;""),"Harap Dikosongkan",IF(AND('Personal MTs'!S117&lt;6,'Personal MTs'!CG117=""),"-",IF(AND('Personal MTs'!S117&gt;5,'Personal MTs'!CG117=""),"Wajib Diisi",IF(OR(AND('Personal MTs'!S117&gt;5,'Personal MTs'!CG117&lt;1980),AND('Personal MTs'!S117&gt;5,'Personal MTs'!CG117&gt;2016)),"Cek lagi","OK"))))))</f>
        <v>-</v>
      </c>
      <c r="CH117" s="103" t="str">
        <f>IF('Personal MTs'!S117="","-",IF('Personal MTs'!S117&lt;8,IF('Personal MTs'!CH117="","OK","Cek lagi Kolom S"),IF(AND('Personal MTs'!S117&lt;8,'Personal MTs'!CH117&lt;&gt;""),"Harap Dikosongkan",IF(AND('Personal MTs'!S117&lt;8,'Personal MTs'!CH117=""),"-",IF(AND('Personal MTs'!S117&gt;7,'Personal MTs'!CH117=""),"Wajib Diisi",IF(OR(AND('Personal MTs'!S117&gt;7,'Personal MTs'!CH117&lt;"01"),AND('Personal MTs'!S117&gt;7,'Personal MTs'!CH117&gt;"18")),"Tidak Valid","OK"))))))</f>
        <v>-</v>
      </c>
      <c r="CI117" s="103" t="str">
        <f>IF('Personal MTs'!S117="","-",IF('Personal MTs'!S117&lt;8,IF('Personal MTs'!CI117="","OK","Cek lagi Kolom S"),IF(AND('Personal MTs'!S117&lt;8,'Personal MTs'!CI117&lt;&gt;""),"Harap Dikosongkan",IF(AND('Personal MTs'!S117&lt;8,'Personal MTs'!CI117=""),"-",IF(AND('Personal MTs'!S117&gt;7,'Personal MTs'!CI117=""),"Wajib Diisi","OK")))))</f>
        <v>-</v>
      </c>
      <c r="CJ117" s="103" t="str">
        <f>IF('Personal MTs'!S117="","-",IF('Personal MTs'!S117&lt;8,IF('Personal MTs'!CJ117="","OK","Cek lagi Kolom S"),IF(AND('Personal MTs'!S117&lt;8,'Personal MTs'!CJ117&lt;&gt;""),"Harap Dikosongkan",IF(AND('Personal MTs'!S117&lt;8,'Personal MTs'!CJ117=""),"-",IF(AND('Personal MTs'!S117&gt;7,'Personal MTs'!CJ117=""),"Wajib Diisi",IF(OR(AND('Personal MTs'!S117&gt;7,'Personal MTs'!CJ117&lt;1980),AND('Personal MTs'!S117&gt;7,'Personal MTs'!CJ117&gt;2016)),"Cek lagi","OK"))))))</f>
        <v>-</v>
      </c>
      <c r="CK117" s="103" t="str">
        <f>IF('Personal MTs'!S117="","-",IF('Personal MTs'!S117&lt;9,IF('Personal MTs'!CK117="","OK","Cek lagi Kolom S"),IF(AND('Personal MTs'!S117&lt;9,'Personal MTs'!CK117&lt;&gt;""),"Harap Dikosongkan",IF(AND('Personal MTs'!S117&lt;9,'Personal MTs'!CK117=""),"-",IF(AND('Personal MTs'!S117&gt;8,'Personal MTs'!CK117=""),"Wajib Diisi",IF(OR(AND('Personal MTs'!S117&gt;8,'Personal MTs'!CK117&lt;"01"),AND('Personal MTs'!S117&gt;8,'Personal MTs'!CK117&gt;"18")),"Tidak Valid","OK"))))))</f>
        <v>-</v>
      </c>
      <c r="CL117" s="103" t="str">
        <f>IF('Personal MTs'!S117="","-",IF('Personal MTs'!S117&lt;9,IF('Personal MTs'!CL117="","OK","Cek lagi Kolom S"),IF(AND('Personal MTs'!S117&lt;9,'Personal MTs'!CL117&lt;&gt;""),"Harap Dikosongkan",IF(AND('Personal MTs'!S117&lt;9,'Personal MTs'!CL117=""),"-",IF(AND('Personal MTs'!S117&gt;8,'Personal MTs'!CL117=""),"Wajib Diisi","OK")))))</f>
        <v>-</v>
      </c>
      <c r="CM117" s="103" t="str">
        <f>IF('Personal MTs'!S117="","-",IF('Personal MTs'!S117&lt;9,IF('Personal MTs'!CM117="","OK","Cek lagi Kolom S"),IF(AND('Personal MTs'!S117&lt;9,'Personal MTs'!CM117&lt;&gt;""),"Harap Dikosongkan",IF(AND('Personal MTs'!S117&lt;9,'Personal MTs'!CM117=""),"-",IF(AND('Personal MTs'!S117&gt;8,'Personal MTs'!CM117=""),"Wajib Diisi",IF(OR(AND('Personal MTs'!S117&gt;8,'Personal MTs'!CM117&lt;1980),AND('Personal MTs'!S117&gt;8,'Personal MTs'!CM117&gt;2016)),"Cek lagi","OK"))))))</f>
        <v>-</v>
      </c>
      <c r="CN117" s="103" t="str">
        <f>IF(AND('Personal MTs'!AH117=1,'Personal MTs'!U117=2,'Personal MTs'!AC117=1),IF(AND('Personal MTs'!AH117=1,'Personal MTs'!U117=2,'Personal MTs'!AC117=1,'Personal MTs'!CN117=""),"Wajib Diisi",IF(AND('Personal MTs'!AH117=1,'Personal MTs'!U117=2,'Personal MTs'!AC117=1,'Personal MTs'!CN117&lt;&gt;""),"OK","-")),IF('Personal MTs'!CN117&lt;&gt;"","Harap Dikosongkan","-"))</f>
        <v>-</v>
      </c>
      <c r="CO117" s="103" t="str">
        <f>IF(AND('Personal MTs'!AH117=1,'Personal MTs'!U117=2,'Personal MTs'!AC117=1),IF('Personal MTs'!CO117="","Wajib Diisi",IF(VALUE(RIGHT('Personal MTs'!CO117,4))&gt;2016,"Tahun cek lagi",IF(VALUE(RIGHT('Personal MTs'!CO117,4))&lt;1961,"Tahun cek lagi","OK"))),IF('Personal MTs'!CO117&lt;&gt;"","Harap dikosongkan","-"))</f>
        <v>-</v>
      </c>
      <c r="CP117" s="103" t="str">
        <f>IF(AND('Personal MTs'!AH117=1,'Personal MTs'!U117=2,'Personal MTs'!AC117=1,'Personal MTs'!V117=1),IF(AND('Personal MTs'!AH117=1,'Personal MTs'!U117=2,'Personal MTs'!AC117=1,'Personal MTs'!CP117="",,'Personal MTs'!V117=1),"Wajib Diisi",IF(AND('Personal MTs'!AH117=1,'Personal MTs'!U117=2,'Personal MTs'!AC117=1,'Personal MTs'!CP117&lt;&gt;"",'Personal MTs'!V117=1),"OK","-")),IF('Personal MTs'!CP117&lt;&gt;"","Harap Dikosongkan","-"))</f>
        <v>-</v>
      </c>
      <c r="CQ117" s="103" t="str">
        <f>IF(AND('Personal MTs'!AH117=1,'Personal MTs'!U117=2,'Personal MTs'!AC117=1,'Personal MTs'!V117=1),IF('Personal MTs'!CQ117="","Wajib Diisi",IF(VALUE(RIGHT('Personal MTs'!CQ117,4))&gt;2016,"Tahun cek lagi",IF(VALUE(RIGHT('Personal MTs'!CQ117,4))&lt;2006,"Tahun cek lagi","OK"))),IF('Personal MTs'!CQ117&lt;&gt;"","Harap dikosongkan","-"))</f>
        <v>-</v>
      </c>
      <c r="CR117" s="103" t="str">
        <f>IF(AND('Personal MTs'!AS117="",'Personal MTs'!CR117=""),"-",IF(AND('Personal MTs'!AS117=0,'Personal MTs'!CR117=""),"OK",IF(AND('Personal MTs'!AS117=1,'Personal MTs'!CR117=""),"Wajib Diisi",IF('Personal MTs'!AS117="",IF('Personal MTs'!CR117&lt;&gt;"","Harap dikosongkan","-"),IF('Personal MTs'!AS117&gt;1,IF('Personal MTs'!CR117="","-","Harap dikosongkan"),IF('Personal MTs'!CR117="","-",IF(LEN('Personal MTs'!CR117)&gt;54,"Tidak valid",IF(LEN('Personal MTs'!CR117)&lt;2,"Tidak valid",IF(VALUE('Personal MTs'!CR117)&lt;0,"Cek lagi","OK")))))))))</f>
        <v>-</v>
      </c>
      <c r="CS117" s="103" t="str">
        <f>IF(AND('Personal MTs'!AS117="",'Personal MTs'!CS117=""),"-",IF(AND('Personal MTs'!AS117=0,'Personal MTs'!CS117=""),"OK",IF(AND('Personal MTs'!AS117=1,'Personal MTs'!CS117=""),"Wajib Diisi",IF(OR('Personal MTs'!AS117="",'Personal MTs'!AS117=0),IF('Personal MTs'!CS117&lt;&gt;"","Harap dikosongkan","-"),IF('Personal MTs'!AS117&gt;1,IF('Personal MTs'!CS117="","-","Harap dikosongkan"),IF('Personal MTs'!CS117="","-",IF(('Personal MTs'!CS117)&gt;6,"Tidak Valid",IF(('Personal MTs'!CS117)&lt;1,"Tidak Valid",IF(VALUE('Personal MTs'!CS117)&lt;0,"Cek lagi","OK")))))))))</f>
        <v>-</v>
      </c>
      <c r="CT117" s="103" t="str">
        <f>IF(AND('Personal MTs'!AS117="",'Personal MTs'!CT117=""),"-",IF(AND('Personal MTs'!AS117=0,'Personal MTs'!CT117=""),"OK",IF(AND('Personal MTs'!AT117=1,'Personal MTs'!CT117=""),"Wajib Diisi",IF(AND('Personal MTs'!AT117&gt;1,'Personal MTs'!CT117=""),"OK",IF(AND('Personal MTs'!AT117&lt;&gt;1,'Personal MTs'!CT117&lt;&gt;""),"Harap Dikosongkan",IF(AND('Personal MTs'!AT117=1,'Personal MTs'!CT117&lt;&gt;""),IF(VALUE(RIGHT('Personal MTs'!CT117,4))&gt;2016,"Tahun cek lagi",IF(VALUE(RIGHT('Personal MTs'!CT117,4))&lt;2006,"Tahun cek lagi","OK")),"-"))))))</f>
        <v>-</v>
      </c>
      <c r="CU117" s="103" t="str">
        <f>IF(AND('Personal MTs'!AS117="",'Personal MTs'!CU117=""),"-",IF(AND('Personal MTs'!AS117=0,'Personal MTs'!CU117=""),"OK",IF(AND('Personal MTs'!AT117=1,'Personal MTs'!CU117=""),"Wajib Diisi",IF(AND('Personal MTs'!AT117&gt;1,'Personal MTs'!CT117=""),"OK",IF(AND('Personal MTs'!AT117&lt;&gt;1,'Personal MTs'!CU117&lt;&gt;""),"Harap Dikosongkan",IF(AND('Personal MTs'!AT117=1,'Personal MTs'!CU117&lt;&gt;""),IF(LEN('Personal MTs'!CU117)&gt;54,"Tidak Valid",IF(LEN('Personal MTs'!CU117)&lt;2,"Tidak Valid","OK")),"-"))))))</f>
        <v>-</v>
      </c>
      <c r="CV117" s="103" t="str">
        <f>IF(AND('Personal MTs'!AS117="",'Personal MTs'!CV117=""),"-",IF(AND('Personal MTs'!AS117=0,'Personal MTs'!CV117=""),"OK",IF(AND('Personal MTs'!AT117=1,'Personal MTs'!CV117=""),"Wajib Diisi",IF(AND('Personal MTs'!AT117&gt;1,'Personal MTs'!CV117=""),"OK",IF(AND('Personal MTs'!AT117&lt;&gt;1,'Personal MTs'!CV117&lt;&gt;""),"Harap Dikosongkan",IF(AND('Personal MTs'!AT117=1,'Personal MTs'!CV117&lt;&gt;""),IF(VALUE(RIGHT('Personal MTs'!CV117,4))&gt;2016,"Tahun cek lagi",IF(VALUE(RIGHT('Personal MTs'!CV117,4))&lt;2006,"Tahun cek lagi","OK")),"-"))))))</f>
        <v>-</v>
      </c>
      <c r="CW117" s="103" t="str">
        <f>IF(AND('Personal MTs'!AS117="",'Personal MTs'!CW117=""),"-",IF(AND('Personal MTs'!AS117=0,'Personal MTs'!CW117=""),"OK",IF(AND('Personal MTs'!AS117=1,'Personal MTs'!CW117=""),"Wajib Diisi",IF(AND('Personal MTs'!AS117&lt;&gt;1,'Personal MTs'!CW117&lt;&gt;""),"Harap Dikosongkan",IF(AND('Personal MTs'!AS117=1,'Personal MTs'!CW117&lt;&gt;""),IF(LEN('Personal MTs'!CW117)&gt;3,"Tidak Valid",IF(LEN('Personal MTs'!CW117)&lt;3,"Tidak Valid","OK")),"-")))))</f>
        <v>-</v>
      </c>
      <c r="CX117" s="103" t="str">
        <f>IF(AND('Personal MTs'!AS117="",'Personal MTs'!CX117=""),"-",IF(AND('Personal MTs'!AS117=0,'Personal MTs'!CX117=""),"OK",IF(AND('Personal MTs'!AS117=1,'Personal MTs'!CX117=""),"Wajib Diisi",IF(AND('Personal MTs'!AS117&lt;&gt;1,'Personal MTs'!CX117&lt;&gt;""),"Harap Dikosongkan",IF(AND('Personal MTs'!AS117=1,'Personal MTs'!CX117&lt;&gt;""),"OK","-")))))</f>
        <v>-</v>
      </c>
    </row>
    <row r="118" spans="1:102" s="23" customFormat="1" ht="15" customHeight="1">
      <c r="A118" s="30" t="str">
        <f>IF('Personal MTs'!A118="","-",IF(LEN('Personal MTs'!A118)&lt;&gt;12,"Tidak valid","OK"))</f>
        <v>-</v>
      </c>
      <c r="B118" s="30" t="str">
        <f>IF('Personal MTs'!B118="","-",IF(LEN('Personal MTs'!B118)&lt;&gt;8,"Tidak valid","OK"))</f>
        <v>-</v>
      </c>
      <c r="C118" s="31" t="str">
        <f>IF('Personal MTs'!C118="","-",IF(LEN('Personal MTs'!C118)&lt;5,"Cek lagi","OK"))</f>
        <v>-</v>
      </c>
      <c r="D118" s="30" t="str">
        <f>IF('Personal MTs'!D118="","-",IF('Personal MTs'!D118="MTsN","OK",IF('Personal MTs'!D118="MTsS","OK","Tidak valid")))</f>
        <v>-</v>
      </c>
      <c r="E118" s="30" t="str">
        <f>IF('Personal MTs'!E118="","-",IF(LEN('Personal MTs'!E118)&lt;5,"Cek lagi","OK"))</f>
        <v>-</v>
      </c>
      <c r="F118" s="30" t="str">
        <f>IF('Personal MTs'!F118="","-",IF(LEN('Personal MTs'!F118)&lt;4,"Cek lagi","OK"))</f>
        <v>-</v>
      </c>
      <c r="G118" s="30" t="str">
        <f>IF('Personal MTs'!G118="","-",IF(LEN('Personal MTs'!G118)&lt;4,"Cek lagi","OK"))</f>
        <v>-</v>
      </c>
      <c r="H118" s="30" t="str">
        <f>IF('Personal MTs'!H118="","-",IF(LEN('Personal MTs'!H118)&lt;4,"Cek lagi","OK"))</f>
        <v>-</v>
      </c>
      <c r="I118" s="30" t="str">
        <f>IF('Personal MTs'!I118="","-",IF(LEN('Personal MTs'!I118)&lt;4,"Cek lagi","OK"))</f>
        <v>-</v>
      </c>
      <c r="J118" s="30" t="str">
        <f>IF('Personal MTs'!J118="","-",IF(LEN('Personal MTs'!J118)&lt;&gt;5,"Tidak valid","OK"))</f>
        <v>-</v>
      </c>
      <c r="K118" s="30" t="str">
        <f>IF('Personal MTs'!K118="","-",IF(LEN('Personal MTs'!K118)&lt;&gt;18,"Tidak valid",IF(VALUE('Personal MTs'!K118)&lt;0,"Cek lagi","OK")))</f>
        <v>-</v>
      </c>
      <c r="L118" s="30" t="str">
        <f>IF('Personal MTs'!L118="","-",IF(LEN('Personal MTs'!L118)&lt;&gt;16,"Tidak valid","OK"))</f>
        <v>-</v>
      </c>
      <c r="M118" s="30" t="str">
        <f>IF('Personal MTs'!M118="","-",IF(LEN('Personal MTs'!M118)&lt;4,"Cek lagi","OK"))</f>
        <v>-</v>
      </c>
      <c r="N118" s="30" t="str">
        <f>IF('Personal MTs'!N118="","-",IF(LEN('Personal MTs'!N118)&lt;16,"Tidak valid","OK"))</f>
        <v>-</v>
      </c>
      <c r="O118" s="30" t="str">
        <f>IF('Personal MTs'!O118="","-",IF(LEN('Personal MTs'!O118)&lt;4,"Cek lagi","OK"))</f>
        <v>-</v>
      </c>
      <c r="P118" s="31" t="str">
        <f>IF('Personal MTs'!P118="","-",IF(VALUE(LEFT('Personal MTs'!P118,2))&gt;31,"Tanggal tidak valid",IF(VALUE(LEFT(RIGHT('Personal MTs'!P118,7),2))&gt;12,"Bulan tidak valid",IF(VALUE(RIGHT('Personal MTs'!P118,4))&gt;2000,"Umur terlalu muda",IF(VALUE(RIGHT('Personal MTs'!P118,4))&lt;1945,"Umur terlalu tua","OK")))))</f>
        <v>-</v>
      </c>
      <c r="Q118" s="30" t="str">
        <f>IF('Personal MTs'!Q118="","-",IF('Personal MTs'!Q118="L","OK",IF('Personal MTs'!Q118="P","OK","Tidak valid")))</f>
        <v>-</v>
      </c>
      <c r="R118" s="30" t="str">
        <f>IF('Personal MTs'!R118="","-",IF(LEN('Personal MTs'!R118)&lt;4,"Cek lagi","OK"))</f>
        <v>-</v>
      </c>
      <c r="S118" s="30" t="str">
        <f>IF('Personal MTs'!S118="","-",IF('Personal MTs'!S118&gt;9,"Tidak valid","OK"))</f>
        <v>-</v>
      </c>
      <c r="T118" s="30" t="str">
        <f>IF('Personal MTs'!S118="","-",IF('Personal MTs'!S118&gt;2,IF('Personal MTs'!T118="","Wajib Diisi",IF(VALUE('Personal MTs'!T118)&gt;18,"Tidak valid","OK")),IF('Personal MTs'!S118&lt;3,IF('Personal MTs'!T118="","OK","Harap dikosongkan"))))</f>
        <v>-</v>
      </c>
      <c r="U118" s="30" t="str">
        <f>IF('Personal MTs'!U118="","-",IF('Personal MTs'!U118&gt;2,"Tidak valid",IF('Personal MTs'!U118&lt;1,"Tidak valid","OK")))</f>
        <v>-</v>
      </c>
      <c r="V118" s="30" t="str">
        <f>IF('Personal MTs'!U118="",IF('Personal MTs'!V118="","-","Tidak valid"),IF('Personal MTs'!U118=2,IF('Personal MTs'!V118="","Wajib Diisi",IF(VALUE('Personal MTs'!V118)&gt;1,"Tidak valid","OK")),IF('Personal MTs'!U118=1,IF('Personal MTs'!V118="","OK","Harap dikosongkan"))))</f>
        <v>-</v>
      </c>
      <c r="W118" s="31" t="str">
        <f>IF('Personal MTs'!U118=1,"OK",IF('Personal MTs'!V118="",IF('Personal MTs'!W118&lt;&gt;"","Harap dikosongkan","-"),IF('Personal MTs'!V118=0,IF('Personal MTs'!W118&lt;&gt;"","Harap dikosongkan","OK"),IF('Personal MTs'!W118="","Wajib Diisi",IF(VALUE(LEFT('Personal MTs'!W118,2))&gt;31,"Tanggal tidak valid",IF(VALUE(LEFT(RIGHT('Personal MTs'!W118,7),2))&gt;12,"Bulan tidak valid",IF(VALUE(RIGHT('Personal MTs'!W118,4))&gt;2016,"Tahun cek lagi",IF(VALUE(RIGHT('Personal MTs'!W118,4))&lt;1990,"Tahun cek lagi","OK"))))))))</f>
        <v>-</v>
      </c>
      <c r="X118" s="30" t="str">
        <f>IF('Personal MTs'!U118="","-",IF('Personal MTs'!U118=1,IF('Personal MTs'!X118="","Wajib Diisi",IF(VALUE(LEFT('Personal MTs'!X118,2))&gt;14,"Tidak valid","OK")),IF('Personal MTs'!U118=2,(IF('Personal MTs'!V118&lt;1,IF('Personal MTs'!X118="","OK","Harap dikosongkan"),IF('Personal MTs'!X118="","Wajib Diisi",IF(VALUE(LEFT('Personal MTs'!X118,2))&gt;14,"Tidak valid","OK")))))))</f>
        <v>-</v>
      </c>
      <c r="Y118" s="31" t="str">
        <f>IF('Personal MTs'!U118="","-",IF('Personal MTs'!U118=2,"OK",IF('Personal MTs'!U118=1,IF('Personal MTs'!Y118="","Wajib Diisi",IF('Personal MTs'!Y118="","-",IF(VALUE(LEFT('Personal MTs'!Y118,2))&gt;31,"Tanggal tidak valid",IF(VALUE(LEFT(RIGHT('Personal MTs'!Y118,7),2))&gt;12,"Bulan tidak valid",IF(VALUE(RIGHT('Personal MTs'!Y118,4))&gt;2016,"Tahun cek lagi",IF(VALUE(RIGHT('Personal MTs'!Y118,4))&lt;1960,"Tahun cek lagi","OK")))))))))</f>
        <v>-</v>
      </c>
      <c r="Z118" s="31" t="str">
        <f>IF('Personal MTs'!Z118="","-",IF(VALUE(LEFT('Personal MTs'!Z118,2))&gt;31,"Tanggal tidak valid",IF(VALUE(LEFT(RIGHT('Personal MTs'!Z118,7),2))&gt;12,"Bulan tidak valid",IF(VALUE(RIGHT('Personal MTs'!Z118,4))&gt;2016,"Tahun cek lagi",IF(VALUE(RIGHT('Personal MTs'!Z118,4))&lt;1960,"Tahun cek lagi","OK")))))</f>
        <v>-</v>
      </c>
      <c r="AA118" s="31" t="str">
        <f>IF('Personal MTs'!AA118="","-",IF(VALUE(LEFT('Personal MTs'!AA118,2))&gt;31,"Tanggal tidak valid",IF(VALUE(LEFT(RIGHT('Personal MTs'!AA118,7),2))&gt;12,"Bulan tidak valid",IF(VALUE(RIGHT('Personal MTs'!AA118,4))&gt;2016,"Tahun cek lagi",IF(VALUE(RIGHT('Personal MTs'!AA118,4))&lt;1960,"Tahun cek lagi","OK")))))</f>
        <v>-</v>
      </c>
      <c r="AB118" s="30" t="str">
        <f>IF('Personal MTs'!AB118="","-",IF('Personal MTs'!AB118&gt;6,"Tidak valid",IF('Personal MTs'!AB118&lt;1,"Tidak valid","OK")))</f>
        <v>-</v>
      </c>
      <c r="AC118" s="30" t="str">
        <f>IF('Personal MTs'!AC118="","-",IF('Personal MTs'!AC118&gt;4,"Tidak valid",IF('Personal MTs'!AC118&lt;1,"Tidak valid","OK")))</f>
        <v>-</v>
      </c>
      <c r="AD118" s="30" t="str">
        <f>IF('Personal MTs'!AD118="","-",IF('Personal MTs'!AD118&gt;20000000,"Cek lagi","OK"))</f>
        <v>-</v>
      </c>
      <c r="AE118" s="30" t="str">
        <f>IF('Personal MTs'!AE118="","-",IF('Personal MTs'!AE118&gt;2,"Tidak valid",IF('Personal MTs'!AE118&lt;1,"Tidak valid","OK")))</f>
        <v>-</v>
      </c>
      <c r="AF118" s="30" t="str">
        <f>IF('Personal MTs'!AE118="",IF('Personal MTs'!AF118="","-","Harap dikosongkan"),IF('Personal MTs'!AE118=1,IF('Personal MTs'!AF118="","OK","Harap dikosongkan"),IF('Personal MTs'!AF118="","Wajib Diisi",IF('Personal MTs'!AF118&gt;8,"Tidak valid",IF('Personal MTs'!AF118&lt;1,"Tidak valid","OK")))))</f>
        <v>-</v>
      </c>
      <c r="AG118" s="53" t="str">
        <f>IF('Personal MTs'!AE118=1,IF('Personal MTs'!AG118="","OK","Harap dikosongkan"),IF('Personal MTs'!AF118="",IF('Personal MTs'!AF118="","-","Harap dikosongkan"),IF('Personal MTs'!AF118="",IF('Personal MTs'!AG118="","OK","Harap dikosongkan"),IF('Personal MTs'!AF118&lt;&gt;"",IF('Personal MTs'!AG118="","Wajib Diisi",IF(LEN('Personal MTs'!AG118)&lt;&gt;8,"Tidak valid","OK"))))))</f>
        <v>-</v>
      </c>
      <c r="AH118" s="30" t="str">
        <f>IF('Personal MTs'!AH118="","-",IF('Personal MTs'!AH118&gt;2,"Tidak valid",IF('Personal MTs'!AH118&lt;1,"Tidak valid","OK")))</f>
        <v>-</v>
      </c>
      <c r="AI118" s="30" t="str">
        <f>IF('Personal MTs'!AI118="","-",IF('Personal MTs'!AI118&gt;5,"Tidak valid",IF('Personal MTs'!AI118&lt;1,"Tidak valid","OK")))</f>
        <v>-</v>
      </c>
      <c r="AJ118" s="30" t="str">
        <f>IF('Personal MTs'!AH118="",IF('Personal MTs'!AJ118="","-","Kolom AA Wajib Diisi"),IF('Personal MTs'!AH118=1,IF('Personal MTs'!AJ118="","Wajib Diisi",IF(VALUE('Personal MTs'!AJ118)&gt;0,IF(VALUE('Personal MTs'!AJ118)&lt;34,"OK","Tidak valid"))),IF('Personal MTs'!AH118&gt;1,IF('Personal MTs'!AJ118="","OK","Harap dikosongkan"))))</f>
        <v>-</v>
      </c>
      <c r="AK118" s="30" t="str">
        <f>IF('Personal MTs'!AH118&amp;'Personal MTs'!AJ118&amp;'Personal MTs'!AK118="","-",IF(VALUE('Personal MTs'!AH118&amp;'Personal MTs'!AJ118&amp;'Personal MTs'!AK118)=2,"OK",IF('Personal MTs'!AJ118="",IF(VALUE('Personal MTs'!AK118)&gt;0,"Harap dikosongkan","-"),IF('Personal MTs'!AJ118&lt;&gt;"",IF(VALUE('Personal MTs'!AK118)&gt;0,IF(VALUE('Personal MTs'!AK118)&gt;50,"Cek lagi","OK"),"Wajib Diisi")))))</f>
        <v>-</v>
      </c>
      <c r="AL118" s="30" t="str">
        <f>IF('Personal MTs'!AH118="",IF('Personal MTs'!AL118="","-","Kolom Z Wajib Diisi"),IF('Personal MTs'!AH118=2,IF('Personal MTs'!AL118="","Wajib Diisi",IF(VALUE('Personal MTs'!AL118)&gt;0,IF(VALUE('Personal MTs'!AL118)&lt;9,"OK","Tidak valid"))),IF('Personal MTs'!AH118=1,IF('Personal MTs'!AL118="","OK","Harap dikosongkan"))))</f>
        <v>-</v>
      </c>
      <c r="AM118" s="30" t="str">
        <f>IF('Personal MTs'!AM118="","-",IF('Personal MTs'!AM118&gt;8,"Tidak valid","OK"))</f>
        <v>-</v>
      </c>
      <c r="AN118" s="30" t="str">
        <f>IF('Personal MTs'!AM118="",IF('Personal MTs'!AN118="","-",IF('Personal MTs'!AN118&lt;&gt;"","Kolom AC Wajib Diisi","OK")),IF('Personal MTs'!AM118&lt;&gt;"",IF('Personal MTs'!AN118="","Wajib Diisi",IF(VALUE('Personal MTs'!AN118)&gt;24,"Cek lagi","OK"))))</f>
        <v>-</v>
      </c>
      <c r="AO118" s="30" t="str">
        <f>IF('Personal MTs'!AO118="","-",IF('Personal MTs'!AO118&gt;8,"Tidak valid","OK"))</f>
        <v>-</v>
      </c>
      <c r="AP118" s="53" t="str">
        <f>IF('Personal MTs'!AO118="",IF('Personal MTs'!AP118="","-","Harap dikosongkan"),IF('Personal MTs'!AO118&lt;&gt;"",IF('Personal MTs'!AP118="","Wajib Diisi",IF(LEN('Personal MTs'!AP118)&lt;&gt;8,"Tidak valid","OK"))))</f>
        <v>-</v>
      </c>
      <c r="AQ118" s="30" t="str">
        <f>IF('Personal MTs'!AO118="",IF('Personal MTs'!AQ118="","-","Kolom AG Wajib Diisi"),IF('Personal MTs'!AO118&lt;9,IF('Personal MTs'!AQ118="","Wajib Diisi",IF(VALUE('Personal MTs'!AQ118)&lt;34,IF(VALUE('Personal MTs'!AQ118)&gt;0,"OK","Tidak valid")))))</f>
        <v>-</v>
      </c>
      <c r="AR118" s="30" t="str">
        <f>IF('Personal MTs'!AO118="",IF('Personal MTs'!AR118="","-",IF('Personal MTs'!AR118&lt;&gt;"","Kolom AG Wajib Diisi","OK")),IF('Personal MTs'!AO118&lt;&gt;"",IF('Personal MTs'!AR118="","Wajib Diisi",IF(VALUE('Personal MTs'!AR118)&gt;50,"Cek lagi","OK"))))</f>
        <v>-</v>
      </c>
      <c r="AS118" s="30" t="str">
        <f>IF('Personal MTs'!AS118="","-",IF('Personal MTs'!AS118&gt;1,"Tidak valid",IF('Personal MTs'!AS118&lt;0,"Tidak valid","OK")))</f>
        <v>-</v>
      </c>
      <c r="AT118" s="30" t="str">
        <f>IF('Personal MTs'!AS118="",IF('Personal MTs'!AT118&lt;&gt;"","Harap dikosongkan","-"),IF('Personal MTs'!AS118=0,IF('Personal MTs'!AT118&lt;&gt;"","Harap dikosongkan","OK"),IF('Personal MTs'!AT118="","Wajib Diisi",IF('Personal MTs'!AT118&gt;3,"Tidak valid",IF('Personal MTs'!AT118&lt;1,"Tidak valid","OK")))))</f>
        <v>-</v>
      </c>
      <c r="AU118" s="30" t="str">
        <f>IF('Personal MTs'!AS118="",IF('Personal MTs'!AU118&lt;&gt;"","Harap dikosongkan","-"),IF('Personal MTs'!AT118&lt;&gt;1,IF('Personal MTs'!AU118="","OK","Harap dikosongkan"),IF('Personal MTs'!AU118="","Wajib Diisi",IF('Personal MTs'!AU118&gt;2016,"Cek lagi",IF('Personal MTs'!AU118&lt;2005,"Cek lagi","OK")))))</f>
        <v>-</v>
      </c>
      <c r="AV118" s="30" t="str">
        <f>IF('Personal MTs'!AS118="",IF('Personal MTs'!AV118&lt;&gt;"","Harap dikosongkan","-"),IF('Personal MTs'!AT118&lt;&gt;1,IF('Personal MTs'!AV118="","OK","Harap dikosongkan"),IF('Personal MTs'!AV118="","Wajib Diisi",IF(VALUE('Personal MTs'!AV118)&gt;33,"Tidak valid",IF(VALUE('Personal MTs'!AV118)&lt;1,"Tidak valid","OK")))))</f>
        <v>-</v>
      </c>
      <c r="AW118" s="30" t="str">
        <f>IF('Personal MTs'!AS118="",IF('Personal MTs'!AW118="","-","Harap dikosongkan"),IF('Personal MTs'!AS118=0,IF('Personal MTs'!AW118="","OK","Harap dikosongkan"),IF('Personal MTs'!AT118="",IF('Personal MTs'!AW118="","-","Harap dikosongkan"),IF('Personal MTs'!AT118&lt;&gt;1,IF('Personal MTs'!AW118="","OK","Harap dikosongkan"),IF('Personal MTs'!AW118="","OK",IF(LEN('Personal MTs'!AW118)&lt;12,"Tidak valid",IF(LEN('Personal MTs'!AW118)&gt;14,"Tidak valid","OK")))))))</f>
        <v>-</v>
      </c>
      <c r="AX118" s="31" t="str">
        <f>IF('Personal MTs'!AS118="",IF('Personal MTs'!AX118="","-","Harap dikosongkan"),IF('Personal MTs'!AS118=0,IF('Personal MTs'!AX118="","OK","Harap dikosongkan"),IF('Personal MTs'!AT118="",IF('Personal MTs'!AX118="","-","Harap dikosongkan"),IF('Personal MTs'!AT118&lt;&gt;1,IF('Personal MTs'!AX118="","OK","Harap dikosongkan"),IF('Personal MTs'!AW118="",IF('Personal MTs'!AX118="","OK","Harap dikosongkan"),IF('Personal MTs'!AX118="","Wajib diisi",IF(LEN('Personal MTs'!AX118)&lt;5,"Cek lagi","OK")))))))</f>
        <v>-</v>
      </c>
      <c r="AY118" s="31" t="str">
        <f>IF('Personal MTs'!AS118="",IF('Personal MTs'!AY118="","-","Harap dikosongkan"),IF('Personal MTs'!AS118=0,IF('Personal MTs'!AY118="","OK","Harap dikosongkan"),IF('Personal MTs'!AT118="",IF('Personal MTs'!AY118="","-","Harap dikosongkan"),IF('Personal MTs'!AT118&lt;&gt;1,IF('Personal MTs'!AY118="","OK","Harap dikosongkan"),IF('Personal MTs'!AW118="",IF('Personal MTs'!AY118="","OK","Harap dikosongkan"),IF('Personal MTs'!AY118="","Wajib diisi",IF(VALUE(LEFT('Personal MTs'!AY118,2))&gt;31,"Tanggal tidak valid",IF(VALUE(LEFT(RIGHT('Personal MTs'!AY118,7),2))&gt;12,"Bulan tidak valid",IF(VALUE(RIGHT('Personal MTs'!AY118,4))&gt;2016,"Tahun cek lagi",IF(VALUE(RIGHT('Personal MTs'!AY118,4))&lt;2005,"Tahun cek lagi","OK"))))))))))</f>
        <v>-</v>
      </c>
      <c r="AZ118" s="30" t="str">
        <f>IF('Personal MTs'!AS118="",IF('Personal MTs'!AZ118="","-","Harap dikosongkan"),IF('Personal MTs'!AS118=0,IF('Personal MTs'!AZ118="","OK","Harap dikosongkan"),IF('Personal MTs'!AT118="",IF('Personal MTs'!AZ118="","-","Harap dikosongkan"),IF('Personal MTs'!AT118&lt;&gt;1,IF('Personal MTs'!AZ118="","OK","Harap dikosongkan"),IF('Personal MTs'!AW118="",IF('Personal MTs'!AZ118="","OK","Harap dikosongkan"),IF('Personal MTs'!AW118&lt;&gt;"",IF('Personal MTs'!AZ118="","Wajib diisi",IF('Personal MTs'!AZ118&gt;1,"Tidak valid","OK"))))))))</f>
        <v>-</v>
      </c>
      <c r="BA118" s="30" t="str">
        <f>IF('Personal MTs'!AS118="",IF('Personal MTs'!BA118="","-","Harap dikosongkan"),IF('Personal MTs'!AS118=0,IF('Personal MTs'!BA118="","OK","Harap dikosongkan"),IF('Personal MTs'!AT118="",IF('Personal MTs'!BA118="","-","Harap dikosongkan"),IF('Personal MTs'!AT118&lt;&gt;1,IF('Personal MTs'!BA118="","OK","Harap dikosongkan"),IF('Personal MTs'!AZ118=0,IF('Personal MTs'!BA118="","OK","Harap dikosongkan"),IF('Personal MTs'!AZ118=1,IF('Personal MTs'!BA118="","Wajib diisi",IF('Personal MTs'!AZ118="",IF('Personal MTs'!BA118="","-","Harap dikosongkan"),IF('Personal MTs'!AZ118=0,IF('Personal MTs'!BA118="","OK","Harap dikosongkan"),IF('Personal MTs'!BA118="","Wajib diisi",IF('Personal MTs'!BA118&gt;2016,"Tidak valid",IF('Personal MTs'!BA118&lt;2005,"Tidak valid",IF('Personal MTs'!BA118&gt;'Personal MTs'!BA118,"Cek lagi","OK")))))))))))))</f>
        <v>-</v>
      </c>
      <c r="BB118" s="30" t="str">
        <f>IF('Personal MTs'!AS118="",IF('Personal MTs'!BB118="","-","Harap dikosongkan"),IF('Personal MTs'!AS118=0,IF('Personal MTs'!BB118="","OK","Harap dikosongkan"),IF('Personal MTs'!AT118="",IF('Personal MTs'!BB118="","-","Harap dikosongkan"),IF('Personal MTs'!AT118&lt;&gt;1,IF('Personal MTs'!BB118="","OK","Harap dikosongkan"),IF('Personal MTs'!AZ118=0,IF('Personal MTs'!BB118="","OK","Harap dikosongkan"),IF('Personal MTs'!AZ118=1,IF('Personal MTs'!BB118="","Wajib diisi",IF('Personal MTs'!AZ118="",IF('Personal MTs'!BB118="","-","Harap dikosongkan"),IF('Personal MTs'!AZ118=0,IF('Personal MTs'!BB118="","OK","Harap dikosongkan"),IF('Personal MTs'!BB118="","Wajib diisi",IF('Personal MTs'!BB118&gt;20000000,"Cek lagi",IF('Personal MTs'!BB118&lt;100000,"Cek lagi","OK"))))))))))))</f>
        <v>-</v>
      </c>
      <c r="BC118" s="30" t="str">
        <f>IF('Personal MTs'!BC118="","-",IF('Personal MTs'!BC118&gt;1,"Tidak valid","OK"))</f>
        <v>-</v>
      </c>
      <c r="BD118" s="30" t="str">
        <f>IF('Personal MTs'!BC118="",IF('Personal MTs'!BD118="","-","Harap dikosongkan"),IF('Personal MTs'!BC118=0,IF('Personal MTs'!BD118="","OK","Harap dikosongkan"),IF('Personal MTs'!BD118="","Wajib Diisi",IF('Personal MTs'!BD118&gt;2016,"Tidak valid",IF('Personal MTs'!BD118&lt;2005,"Tidak valid","OK")))))</f>
        <v>-</v>
      </c>
      <c r="BE118" s="30" t="str">
        <f>IF('Personal MTs'!BC118="",IF('Personal MTs'!BE118="","-","Harap dikosongkan"),IF('Personal MTs'!BC118=0,IF('Personal MTs'!BE118="","OK","Harap dikosongkan"),IF('Personal MTs'!BE118="","Wajib Diisi",IF('Personal MTs'!BE118&gt;2000000,"Cek lagi",IF('Personal MTs'!BE118&lt;50000,"Cek lagi","OK")))))</f>
        <v>-</v>
      </c>
      <c r="BF118" s="30" t="str">
        <f>IF('Personal MTs'!BF118="","-",IF('Personal MTs'!BF118&gt;1,"Tidak valid","OK"))</f>
        <v>-</v>
      </c>
      <c r="BG118" s="30" t="str">
        <f>IF('Personal MTs'!BF118="",IF('Personal MTs'!BG118&lt;&gt;"","Harap dikosongkan","-"),IF('Personal MTs'!BF118=0,IF('Personal MTs'!BG118&lt;&gt;"","Harap dikosongkan","OK"),IF('Personal MTs'!BG118="","Wajib Diisi",IF('Personal MTs'!BG118&gt;4,"Tidak valid",IF('Personal MTs'!BG118&lt;1,"Tidak valid","OK")))))</f>
        <v>-</v>
      </c>
      <c r="BH118" s="30" t="str">
        <f>IF('Personal MTs'!BF118="",IF('Personal MTs'!BH118&lt;&gt;"","Harap dikosongkan","-"),IF('Personal MTs'!BF118=0,IF('Personal MTs'!BH118&lt;&gt;"","Harap dikosongkan","OK"),IF('Personal MTs'!BH118="","Wajib Diisi",IF('Personal MTs'!BH118&gt;4,"Tidak valid",IF('Personal MTs'!BH118&lt;1,"Tidak valid","OK")))))</f>
        <v>-</v>
      </c>
      <c r="BI118" s="30" t="str">
        <f>IF('Personal MTs'!BF118="",IF('Personal MTs'!BI118&lt;&gt;"","Harap dikosongkan","-"),IF('Personal MTs'!BF118=0,IF('Personal MTs'!BI118&lt;&gt;"","Harap dikosongkan","OK"),IF('Personal MTs'!BI118="","Wajib Diisi",IF('Personal MTs'!BI118&gt;2015,"Tidak valid",IF('Personal MTs'!BI118&lt;1980,"Tidak valid","OK")))))</f>
        <v>-</v>
      </c>
      <c r="BJ118" s="30" t="str">
        <f>IF('Personal MTs'!BJ118="","-",IF('Personal MTs'!BJ118&gt;1,"Tidak valid","OK"))</f>
        <v>-</v>
      </c>
      <c r="BK118" s="30" t="str">
        <f>IF('Personal MTs'!BJ118="",IF('Personal MTs'!BK118&lt;&gt;"","Kolom BJ harus diisi","-"),IF('Personal MTs'!BJ118=0,IF('Personal MTs'!BK118&lt;&gt;"","Harap dikosongkan","OK"),IF('Personal MTs'!BK118="","Wajib Diisi",IF('Personal MTs'!BK118&gt;2016,"Tidak valid",IF('Personal MTs'!BK118&lt;1980,"Tidak valid","OK")))))</f>
        <v>-</v>
      </c>
      <c r="BL118" s="30" t="str">
        <f>IF('Personal MTs'!BL118="","-",IF('Personal MTs'!BL118&gt;1,"Tidak valid","OK"))</f>
        <v>-</v>
      </c>
      <c r="BM118" s="30" t="str">
        <f>IF('Personal MTs'!BL118="",IF('Personal MTs'!BM118&lt;&gt;"","Kolom BL harus diisi","-"),IF('Personal MTs'!BL118=0,IF('Personal MTs'!BM118&lt;&gt;"","Harap dikosongkan","OK"),IF('Personal MTs'!BM118="","Wajib Diisi",IF('Personal MTs'!BM118&gt;2016,"Tidak valid",IF('Personal MTs'!BM118&lt;1980,"Tidak valid","OK")))))</f>
        <v>-</v>
      </c>
      <c r="BN118" s="30" t="str">
        <f>IF('Personal MTs'!BN118="","-",IF('Personal MTs'!BN118&gt;1,"Tidak valid","OK"))</f>
        <v>-</v>
      </c>
      <c r="BO118" s="30" t="str">
        <f>IF('Personal MTs'!BN118="",IF('Personal MTs'!BO118&lt;&gt;"","Kolom BN harus diisi","-"),IF('Personal MTs'!BN118=0,IF('Personal MTs'!BO118&lt;&gt;"","Harap dikosongkan","OK"),IF('Personal MTs'!BO118="","Wajib Diisi",IF('Personal MTs'!BO118&gt;2016,"Tidak valid",IF('Personal MTs'!BO118&lt;1980,"Tidak valid","OK")))))</f>
        <v>-</v>
      </c>
      <c r="BP118" s="30" t="str">
        <f>IF('Personal MTs'!BP118="","-",IF('Personal MTs'!BP118&gt;1,"Tidak valid","OK"))</f>
        <v>-</v>
      </c>
      <c r="BQ118" s="30" t="str">
        <f>IF('Personal MTs'!BP118="",IF('Personal MTs'!BQ118&lt;&gt;"","Kolom BP harus diisi","-"),IF('Personal MTs'!BP118=0,IF('Personal MTs'!BQ118&lt;&gt;"","Harap dikosongkan","OK"),IF('Personal MTs'!BQ118="","Wajib Diisi",IF('Personal MTs'!BQ118&gt;2016,"Tidak valid",IF('Personal MTs'!BQ118&lt;1980,"Tidak valid","OK")))))</f>
        <v>-</v>
      </c>
      <c r="BR118" s="30" t="str">
        <f>IF('Personal MTs'!BR118="","-",IF('Personal MTs'!BR118&gt;1,"Tidak valid","OK"))</f>
        <v>-</v>
      </c>
      <c r="BS118" s="30" t="str">
        <f>IF('Personal MTs'!BR118="",IF('Personal MTs'!BS118&lt;&gt;"","Kolom BR harus diisi","-"),IF('Personal MTs'!BR118=0,IF('Personal MTs'!BS118&lt;&gt;"","Harap dikosongkan","OK"),IF('Personal MTs'!BS118="","Wajib Diisi",IF('Personal MTs'!BS118&gt;2016,"Tidak valid",IF('Personal MTs'!BS118&lt;1980,"Tidak valid","OK")))))</f>
        <v>-</v>
      </c>
      <c r="BT118" s="30" t="str">
        <f>IF('Personal MTs'!BT118="","-",IF(LEN('Personal MTs'!BT118)&lt;5,"Cek lagi","OK"))</f>
        <v>-</v>
      </c>
      <c r="BU118" s="30" t="str">
        <f>IF('Personal MTs'!BU118="","-",IF(LEN('Personal MTs'!BU118)&lt;4,"Cek lagi","OK"))</f>
        <v>-</v>
      </c>
      <c r="BV118" s="30" t="str">
        <f>IF('Personal MTs'!BV118="","-",IF(LEN('Personal MTs'!BV118)&lt;4,"Cek lagi","OK"))</f>
        <v>-</v>
      </c>
      <c r="BW118" s="30" t="str">
        <f>IF('Personal MTs'!BW118="","-",IF(LEN('Personal MTs'!BW118)&lt;4,"Cek lagi","OK"))</f>
        <v>-</v>
      </c>
      <c r="BX118" s="30" t="str">
        <f>IF('Personal MTs'!BX118="","-",IF(LEN('Personal MTs'!BX118)&lt;4,"Cek lagi","OK"))</f>
        <v>-</v>
      </c>
      <c r="BY118" s="30" t="str">
        <f>IF('Personal MTs'!BY118="","-",IF(LEN('Personal MTs'!BY118)&lt;&gt;5,"Tidak valid","OK"))</f>
        <v>-</v>
      </c>
      <c r="BZ118" s="30" t="str">
        <f>IF('Personal MTs'!BZ118="","-",IF('Personal MTs'!BZ118&gt;5,"Tidak valid",IF('Personal MTs'!BZ118&lt;1,"Tidak valid","OK")))</f>
        <v>-</v>
      </c>
      <c r="CA118" s="30" t="str">
        <f>IF('Personal MTs'!CA118="","-",IF('Personal MTs'!CA118&gt;8,"Tidak valid",IF('Personal MTs'!CA118&lt;1,"Tidak valid","OK")))</f>
        <v>-</v>
      </c>
      <c r="CB118" s="30" t="str">
        <f>IF('Personal MTs'!CB118="","-",IF(LEN('Personal MTs'!CB118)&lt;9,"Cek lagi",IF(LEN('Personal MTs'!CB118)&gt;14,"Cek lagi","OK")))</f>
        <v>-</v>
      </c>
      <c r="CC118" s="103" t="str">
        <f>IF('Personal MTs'!CC118="","-",IF('Personal MTs'!CC118&gt;6,"Tidak valid",IF('Personal MTs'!CC118&lt;1,"Tidak valid","OK")))</f>
        <v>-</v>
      </c>
      <c r="CD118" s="103" t="str">
        <f>IF('Personal MTs'!CD118="","-",IF('Personal MTs'!CD118&gt;6,"Tidak valid",IF('Personal MTs'!CD118&lt;1,"Tidak valid","OK")))</f>
        <v>-</v>
      </c>
      <c r="CE118" s="103" t="str">
        <f>IF('Personal MTs'!S118="","-",IF('Personal MTs'!S118&lt;6,IF('Personal MTs'!CE118="","OK","Cek lagi Kolom S"),IF(AND('Personal MTs'!S118&lt;6,'Personal MTs'!CE118&lt;&gt;""),"Harap Dikosongkan",IF(AND('Personal MTs'!S118&lt;6,'Personal MTs'!CE118=""),"-",IF(AND('Personal MTs'!S118&gt;5,'Personal MTs'!CE118=""),"Wajib Diisi",IF(OR(AND('Personal MTs'!S118&gt;5,'Personal MTs'!CE118&lt;"01"),AND('Personal MTs'!S118&gt;5,'Personal MTs'!CE118&gt;"18")),"Tidak Valid","OK"))))))</f>
        <v>-</v>
      </c>
      <c r="CF118" s="103" t="str">
        <f>IF('Personal MTs'!S118="","-",IF('Personal MTs'!S118&lt;6,IF('Personal MTs'!CF118="","OK","Cek lagi Kolom S"),IF(AND('Personal MTs'!S118&lt;6,'Personal MTs'!CF118&lt;&gt;""),"Harap Dikosongkan",IF(AND('Personal MTs'!S118&lt;6,'Personal MTs'!CF118=""),"-",IF(AND('Personal MTs'!S118&gt;5,'Personal MTs'!CF118=""),"Wajib Diisi","OK")))))</f>
        <v>-</v>
      </c>
      <c r="CG118" s="103" t="str">
        <f>IF('Personal MTs'!S118="","-",IF('Personal MTs'!S118&lt;6,IF('Personal MTs'!CG118="","OK","Cek lagi Kolom S"),IF(AND('Personal MTs'!S118&lt;6,'Personal MTs'!CG118&lt;&gt;""),"Harap Dikosongkan",IF(AND('Personal MTs'!S118&lt;6,'Personal MTs'!CG118=""),"-",IF(AND('Personal MTs'!S118&gt;5,'Personal MTs'!CG118=""),"Wajib Diisi",IF(OR(AND('Personal MTs'!S118&gt;5,'Personal MTs'!CG118&lt;1980),AND('Personal MTs'!S118&gt;5,'Personal MTs'!CG118&gt;2016)),"Cek lagi","OK"))))))</f>
        <v>-</v>
      </c>
      <c r="CH118" s="103" t="str">
        <f>IF('Personal MTs'!S118="","-",IF('Personal MTs'!S118&lt;8,IF('Personal MTs'!CH118="","OK","Cek lagi Kolom S"),IF(AND('Personal MTs'!S118&lt;8,'Personal MTs'!CH118&lt;&gt;""),"Harap Dikosongkan",IF(AND('Personal MTs'!S118&lt;8,'Personal MTs'!CH118=""),"-",IF(AND('Personal MTs'!S118&gt;7,'Personal MTs'!CH118=""),"Wajib Diisi",IF(OR(AND('Personal MTs'!S118&gt;7,'Personal MTs'!CH118&lt;"01"),AND('Personal MTs'!S118&gt;7,'Personal MTs'!CH118&gt;"18")),"Tidak Valid","OK"))))))</f>
        <v>-</v>
      </c>
      <c r="CI118" s="103" t="str">
        <f>IF('Personal MTs'!S118="","-",IF('Personal MTs'!S118&lt;8,IF('Personal MTs'!CI118="","OK","Cek lagi Kolom S"),IF(AND('Personal MTs'!S118&lt;8,'Personal MTs'!CI118&lt;&gt;""),"Harap Dikosongkan",IF(AND('Personal MTs'!S118&lt;8,'Personal MTs'!CI118=""),"-",IF(AND('Personal MTs'!S118&gt;7,'Personal MTs'!CI118=""),"Wajib Diisi","OK")))))</f>
        <v>-</v>
      </c>
      <c r="CJ118" s="103" t="str">
        <f>IF('Personal MTs'!S118="","-",IF('Personal MTs'!S118&lt;8,IF('Personal MTs'!CJ118="","OK","Cek lagi Kolom S"),IF(AND('Personal MTs'!S118&lt;8,'Personal MTs'!CJ118&lt;&gt;""),"Harap Dikosongkan",IF(AND('Personal MTs'!S118&lt;8,'Personal MTs'!CJ118=""),"-",IF(AND('Personal MTs'!S118&gt;7,'Personal MTs'!CJ118=""),"Wajib Diisi",IF(OR(AND('Personal MTs'!S118&gt;7,'Personal MTs'!CJ118&lt;1980),AND('Personal MTs'!S118&gt;7,'Personal MTs'!CJ118&gt;2016)),"Cek lagi","OK"))))))</f>
        <v>-</v>
      </c>
      <c r="CK118" s="103" t="str">
        <f>IF('Personal MTs'!S118="","-",IF('Personal MTs'!S118&lt;9,IF('Personal MTs'!CK118="","OK","Cek lagi Kolom S"),IF(AND('Personal MTs'!S118&lt;9,'Personal MTs'!CK118&lt;&gt;""),"Harap Dikosongkan",IF(AND('Personal MTs'!S118&lt;9,'Personal MTs'!CK118=""),"-",IF(AND('Personal MTs'!S118&gt;8,'Personal MTs'!CK118=""),"Wajib Diisi",IF(OR(AND('Personal MTs'!S118&gt;8,'Personal MTs'!CK118&lt;"01"),AND('Personal MTs'!S118&gt;8,'Personal MTs'!CK118&gt;"18")),"Tidak Valid","OK"))))))</f>
        <v>-</v>
      </c>
      <c r="CL118" s="103" t="str">
        <f>IF('Personal MTs'!S118="","-",IF('Personal MTs'!S118&lt;9,IF('Personal MTs'!CL118="","OK","Cek lagi Kolom S"),IF(AND('Personal MTs'!S118&lt;9,'Personal MTs'!CL118&lt;&gt;""),"Harap Dikosongkan",IF(AND('Personal MTs'!S118&lt;9,'Personal MTs'!CL118=""),"-",IF(AND('Personal MTs'!S118&gt;8,'Personal MTs'!CL118=""),"Wajib Diisi","OK")))))</f>
        <v>-</v>
      </c>
      <c r="CM118" s="103" t="str">
        <f>IF('Personal MTs'!S118="","-",IF('Personal MTs'!S118&lt;9,IF('Personal MTs'!CM118="","OK","Cek lagi Kolom S"),IF(AND('Personal MTs'!S118&lt;9,'Personal MTs'!CM118&lt;&gt;""),"Harap Dikosongkan",IF(AND('Personal MTs'!S118&lt;9,'Personal MTs'!CM118=""),"-",IF(AND('Personal MTs'!S118&gt;8,'Personal MTs'!CM118=""),"Wajib Diisi",IF(OR(AND('Personal MTs'!S118&gt;8,'Personal MTs'!CM118&lt;1980),AND('Personal MTs'!S118&gt;8,'Personal MTs'!CM118&gt;2016)),"Cek lagi","OK"))))))</f>
        <v>-</v>
      </c>
      <c r="CN118" s="103" t="str">
        <f>IF(AND('Personal MTs'!AH118=1,'Personal MTs'!U118=2,'Personal MTs'!AC118=1),IF(AND('Personal MTs'!AH118=1,'Personal MTs'!U118=2,'Personal MTs'!AC118=1,'Personal MTs'!CN118=""),"Wajib Diisi",IF(AND('Personal MTs'!AH118=1,'Personal MTs'!U118=2,'Personal MTs'!AC118=1,'Personal MTs'!CN118&lt;&gt;""),"OK","-")),IF('Personal MTs'!CN118&lt;&gt;"","Harap Dikosongkan","-"))</f>
        <v>-</v>
      </c>
      <c r="CO118" s="103" t="str">
        <f>IF(AND('Personal MTs'!AH118=1,'Personal MTs'!U118=2,'Personal MTs'!AC118=1),IF('Personal MTs'!CO118="","Wajib Diisi",IF(VALUE(RIGHT('Personal MTs'!CO118,4))&gt;2016,"Tahun cek lagi",IF(VALUE(RIGHT('Personal MTs'!CO118,4))&lt;1961,"Tahun cek lagi","OK"))),IF('Personal MTs'!CO118&lt;&gt;"","Harap dikosongkan","-"))</f>
        <v>-</v>
      </c>
      <c r="CP118" s="103" t="str">
        <f>IF(AND('Personal MTs'!AH118=1,'Personal MTs'!U118=2,'Personal MTs'!AC118=1,'Personal MTs'!V118=1),IF(AND('Personal MTs'!AH118=1,'Personal MTs'!U118=2,'Personal MTs'!AC118=1,'Personal MTs'!CP118="",,'Personal MTs'!V118=1),"Wajib Diisi",IF(AND('Personal MTs'!AH118=1,'Personal MTs'!U118=2,'Personal MTs'!AC118=1,'Personal MTs'!CP118&lt;&gt;"",'Personal MTs'!V118=1),"OK","-")),IF('Personal MTs'!CP118&lt;&gt;"","Harap Dikosongkan","-"))</f>
        <v>-</v>
      </c>
      <c r="CQ118" s="103" t="str">
        <f>IF(AND('Personal MTs'!AH118=1,'Personal MTs'!U118=2,'Personal MTs'!AC118=1,'Personal MTs'!V118=1),IF('Personal MTs'!CQ118="","Wajib Diisi",IF(VALUE(RIGHT('Personal MTs'!CQ118,4))&gt;2016,"Tahun cek lagi",IF(VALUE(RIGHT('Personal MTs'!CQ118,4))&lt;2006,"Tahun cek lagi","OK"))),IF('Personal MTs'!CQ118&lt;&gt;"","Harap dikosongkan","-"))</f>
        <v>-</v>
      </c>
      <c r="CR118" s="103" t="str">
        <f>IF(AND('Personal MTs'!AS118="",'Personal MTs'!CR118=""),"-",IF(AND('Personal MTs'!AS118=0,'Personal MTs'!CR118=""),"OK",IF(AND('Personal MTs'!AS118=1,'Personal MTs'!CR118=""),"Wajib Diisi",IF('Personal MTs'!AS118="",IF('Personal MTs'!CR118&lt;&gt;"","Harap dikosongkan","-"),IF('Personal MTs'!AS118&gt;1,IF('Personal MTs'!CR118="","-","Harap dikosongkan"),IF('Personal MTs'!CR118="","-",IF(LEN('Personal MTs'!CR118)&gt;54,"Tidak valid",IF(LEN('Personal MTs'!CR118)&lt;2,"Tidak valid",IF(VALUE('Personal MTs'!CR118)&lt;0,"Cek lagi","OK")))))))))</f>
        <v>-</v>
      </c>
      <c r="CS118" s="103" t="str">
        <f>IF(AND('Personal MTs'!AS118="",'Personal MTs'!CS118=""),"-",IF(AND('Personal MTs'!AS118=0,'Personal MTs'!CS118=""),"OK",IF(AND('Personal MTs'!AS118=1,'Personal MTs'!CS118=""),"Wajib Diisi",IF(OR('Personal MTs'!AS118="",'Personal MTs'!AS118=0),IF('Personal MTs'!CS118&lt;&gt;"","Harap dikosongkan","-"),IF('Personal MTs'!AS118&gt;1,IF('Personal MTs'!CS118="","-","Harap dikosongkan"),IF('Personal MTs'!CS118="","-",IF(('Personal MTs'!CS118)&gt;6,"Tidak Valid",IF(('Personal MTs'!CS118)&lt;1,"Tidak Valid",IF(VALUE('Personal MTs'!CS118)&lt;0,"Cek lagi","OK")))))))))</f>
        <v>-</v>
      </c>
      <c r="CT118" s="103" t="str">
        <f>IF(AND('Personal MTs'!AS118="",'Personal MTs'!CT118=""),"-",IF(AND('Personal MTs'!AS118=0,'Personal MTs'!CT118=""),"OK",IF(AND('Personal MTs'!AT118=1,'Personal MTs'!CT118=""),"Wajib Diisi",IF(AND('Personal MTs'!AT118&gt;1,'Personal MTs'!CT118=""),"OK",IF(AND('Personal MTs'!AT118&lt;&gt;1,'Personal MTs'!CT118&lt;&gt;""),"Harap Dikosongkan",IF(AND('Personal MTs'!AT118=1,'Personal MTs'!CT118&lt;&gt;""),IF(VALUE(RIGHT('Personal MTs'!CT118,4))&gt;2016,"Tahun cek lagi",IF(VALUE(RIGHT('Personal MTs'!CT118,4))&lt;2006,"Tahun cek lagi","OK")),"-"))))))</f>
        <v>-</v>
      </c>
      <c r="CU118" s="103" t="str">
        <f>IF(AND('Personal MTs'!AS118="",'Personal MTs'!CU118=""),"-",IF(AND('Personal MTs'!AS118=0,'Personal MTs'!CU118=""),"OK",IF(AND('Personal MTs'!AT118=1,'Personal MTs'!CU118=""),"Wajib Diisi",IF(AND('Personal MTs'!AT118&gt;1,'Personal MTs'!CT118=""),"OK",IF(AND('Personal MTs'!AT118&lt;&gt;1,'Personal MTs'!CU118&lt;&gt;""),"Harap Dikosongkan",IF(AND('Personal MTs'!AT118=1,'Personal MTs'!CU118&lt;&gt;""),IF(LEN('Personal MTs'!CU118)&gt;54,"Tidak Valid",IF(LEN('Personal MTs'!CU118)&lt;2,"Tidak Valid","OK")),"-"))))))</f>
        <v>-</v>
      </c>
      <c r="CV118" s="103" t="str">
        <f>IF(AND('Personal MTs'!AS118="",'Personal MTs'!CV118=""),"-",IF(AND('Personal MTs'!AS118=0,'Personal MTs'!CV118=""),"OK",IF(AND('Personal MTs'!AT118=1,'Personal MTs'!CV118=""),"Wajib Diisi",IF(AND('Personal MTs'!AT118&gt;1,'Personal MTs'!CV118=""),"OK",IF(AND('Personal MTs'!AT118&lt;&gt;1,'Personal MTs'!CV118&lt;&gt;""),"Harap Dikosongkan",IF(AND('Personal MTs'!AT118=1,'Personal MTs'!CV118&lt;&gt;""),IF(VALUE(RIGHT('Personal MTs'!CV118,4))&gt;2016,"Tahun cek lagi",IF(VALUE(RIGHT('Personal MTs'!CV118,4))&lt;2006,"Tahun cek lagi","OK")),"-"))))))</f>
        <v>-</v>
      </c>
      <c r="CW118" s="103" t="str">
        <f>IF(AND('Personal MTs'!AS118="",'Personal MTs'!CW118=""),"-",IF(AND('Personal MTs'!AS118=0,'Personal MTs'!CW118=""),"OK",IF(AND('Personal MTs'!AS118=1,'Personal MTs'!CW118=""),"Wajib Diisi",IF(AND('Personal MTs'!AS118&lt;&gt;1,'Personal MTs'!CW118&lt;&gt;""),"Harap Dikosongkan",IF(AND('Personal MTs'!AS118=1,'Personal MTs'!CW118&lt;&gt;""),IF(LEN('Personal MTs'!CW118)&gt;3,"Tidak Valid",IF(LEN('Personal MTs'!CW118)&lt;3,"Tidak Valid","OK")),"-")))))</f>
        <v>-</v>
      </c>
      <c r="CX118" s="103" t="str">
        <f>IF(AND('Personal MTs'!AS118="",'Personal MTs'!CX118=""),"-",IF(AND('Personal MTs'!AS118=0,'Personal MTs'!CX118=""),"OK",IF(AND('Personal MTs'!AS118=1,'Personal MTs'!CX118=""),"Wajib Diisi",IF(AND('Personal MTs'!AS118&lt;&gt;1,'Personal MTs'!CX118&lt;&gt;""),"Harap Dikosongkan",IF(AND('Personal MTs'!AS118=1,'Personal MTs'!CX118&lt;&gt;""),"OK","-")))))</f>
        <v>-</v>
      </c>
    </row>
    <row r="119" spans="1:102" s="23" customFormat="1" ht="15" customHeight="1">
      <c r="A119" s="30" t="str">
        <f>IF('Personal MTs'!A119="","-",IF(LEN('Personal MTs'!A119)&lt;&gt;12,"Tidak valid","OK"))</f>
        <v>-</v>
      </c>
      <c r="B119" s="30" t="str">
        <f>IF('Personal MTs'!B119="","-",IF(LEN('Personal MTs'!B119)&lt;&gt;8,"Tidak valid","OK"))</f>
        <v>-</v>
      </c>
      <c r="C119" s="31" t="str">
        <f>IF('Personal MTs'!C119="","-",IF(LEN('Personal MTs'!C119)&lt;5,"Cek lagi","OK"))</f>
        <v>-</v>
      </c>
      <c r="D119" s="30" t="str">
        <f>IF('Personal MTs'!D119="","-",IF('Personal MTs'!D119="MTsN","OK",IF('Personal MTs'!D119="MTsS","OK","Tidak valid")))</f>
        <v>-</v>
      </c>
      <c r="E119" s="30" t="str">
        <f>IF('Personal MTs'!E119="","-",IF(LEN('Personal MTs'!E119)&lt;5,"Cek lagi","OK"))</f>
        <v>-</v>
      </c>
      <c r="F119" s="30" t="str">
        <f>IF('Personal MTs'!F119="","-",IF(LEN('Personal MTs'!F119)&lt;4,"Cek lagi","OK"))</f>
        <v>-</v>
      </c>
      <c r="G119" s="30" t="str">
        <f>IF('Personal MTs'!G119="","-",IF(LEN('Personal MTs'!G119)&lt;4,"Cek lagi","OK"))</f>
        <v>-</v>
      </c>
      <c r="H119" s="30" t="str">
        <f>IF('Personal MTs'!H119="","-",IF(LEN('Personal MTs'!H119)&lt;4,"Cek lagi","OK"))</f>
        <v>-</v>
      </c>
      <c r="I119" s="30" t="str">
        <f>IF('Personal MTs'!I119="","-",IF(LEN('Personal MTs'!I119)&lt;4,"Cek lagi","OK"))</f>
        <v>-</v>
      </c>
      <c r="J119" s="30" t="str">
        <f>IF('Personal MTs'!J119="","-",IF(LEN('Personal MTs'!J119)&lt;&gt;5,"Tidak valid","OK"))</f>
        <v>-</v>
      </c>
      <c r="K119" s="30" t="str">
        <f>IF('Personal MTs'!K119="","-",IF(LEN('Personal MTs'!K119)&lt;&gt;18,"Tidak valid",IF(VALUE('Personal MTs'!K119)&lt;0,"Cek lagi","OK")))</f>
        <v>-</v>
      </c>
      <c r="L119" s="30" t="str">
        <f>IF('Personal MTs'!L119="","-",IF(LEN('Personal MTs'!L119)&lt;&gt;16,"Tidak valid","OK"))</f>
        <v>-</v>
      </c>
      <c r="M119" s="30" t="str">
        <f>IF('Personal MTs'!M119="","-",IF(LEN('Personal MTs'!M119)&lt;4,"Cek lagi","OK"))</f>
        <v>-</v>
      </c>
      <c r="N119" s="30" t="str">
        <f>IF('Personal MTs'!N119="","-",IF(LEN('Personal MTs'!N119)&lt;16,"Tidak valid","OK"))</f>
        <v>-</v>
      </c>
      <c r="O119" s="30" t="str">
        <f>IF('Personal MTs'!O119="","-",IF(LEN('Personal MTs'!O119)&lt;4,"Cek lagi","OK"))</f>
        <v>-</v>
      </c>
      <c r="P119" s="31" t="str">
        <f>IF('Personal MTs'!P119="","-",IF(VALUE(LEFT('Personal MTs'!P119,2))&gt;31,"Tanggal tidak valid",IF(VALUE(LEFT(RIGHT('Personal MTs'!P119,7),2))&gt;12,"Bulan tidak valid",IF(VALUE(RIGHT('Personal MTs'!P119,4))&gt;2000,"Umur terlalu muda",IF(VALUE(RIGHT('Personal MTs'!P119,4))&lt;1945,"Umur terlalu tua","OK")))))</f>
        <v>-</v>
      </c>
      <c r="Q119" s="30" t="str">
        <f>IF('Personal MTs'!Q119="","-",IF('Personal MTs'!Q119="L","OK",IF('Personal MTs'!Q119="P","OK","Tidak valid")))</f>
        <v>-</v>
      </c>
      <c r="R119" s="30" t="str">
        <f>IF('Personal MTs'!R119="","-",IF(LEN('Personal MTs'!R119)&lt;4,"Cek lagi","OK"))</f>
        <v>-</v>
      </c>
      <c r="S119" s="30" t="str">
        <f>IF('Personal MTs'!S119="","-",IF('Personal MTs'!S119&gt;9,"Tidak valid","OK"))</f>
        <v>-</v>
      </c>
      <c r="T119" s="30" t="str">
        <f>IF('Personal MTs'!S119="","-",IF('Personal MTs'!S119&gt;2,IF('Personal MTs'!T119="","Wajib Diisi",IF(VALUE('Personal MTs'!T119)&gt;18,"Tidak valid","OK")),IF('Personal MTs'!S119&lt;3,IF('Personal MTs'!T119="","OK","Harap dikosongkan"))))</f>
        <v>-</v>
      </c>
      <c r="U119" s="30" t="str">
        <f>IF('Personal MTs'!U119="","-",IF('Personal MTs'!U119&gt;2,"Tidak valid",IF('Personal MTs'!U119&lt;1,"Tidak valid","OK")))</f>
        <v>-</v>
      </c>
      <c r="V119" s="30" t="str">
        <f>IF('Personal MTs'!U119="",IF('Personal MTs'!V119="","-","Tidak valid"),IF('Personal MTs'!U119=2,IF('Personal MTs'!V119="","Wajib Diisi",IF(VALUE('Personal MTs'!V119)&gt;1,"Tidak valid","OK")),IF('Personal MTs'!U119=1,IF('Personal MTs'!V119="","OK","Harap dikosongkan"))))</f>
        <v>-</v>
      </c>
      <c r="W119" s="31" t="str">
        <f>IF('Personal MTs'!U119=1,"OK",IF('Personal MTs'!V119="",IF('Personal MTs'!W119&lt;&gt;"","Harap dikosongkan","-"),IF('Personal MTs'!V119=0,IF('Personal MTs'!W119&lt;&gt;"","Harap dikosongkan","OK"),IF('Personal MTs'!W119="","Wajib Diisi",IF(VALUE(LEFT('Personal MTs'!W119,2))&gt;31,"Tanggal tidak valid",IF(VALUE(LEFT(RIGHT('Personal MTs'!W119,7),2))&gt;12,"Bulan tidak valid",IF(VALUE(RIGHT('Personal MTs'!W119,4))&gt;2016,"Tahun cek lagi",IF(VALUE(RIGHT('Personal MTs'!W119,4))&lt;1990,"Tahun cek lagi","OK"))))))))</f>
        <v>-</v>
      </c>
      <c r="X119" s="30" t="str">
        <f>IF('Personal MTs'!U119="","-",IF('Personal MTs'!U119=1,IF('Personal MTs'!X119="","Wajib Diisi",IF(VALUE(LEFT('Personal MTs'!X119,2))&gt;14,"Tidak valid","OK")),IF('Personal MTs'!U119=2,(IF('Personal MTs'!V119&lt;1,IF('Personal MTs'!X119="","OK","Harap dikosongkan"),IF('Personal MTs'!X119="","Wajib Diisi",IF(VALUE(LEFT('Personal MTs'!X119,2))&gt;14,"Tidak valid","OK")))))))</f>
        <v>-</v>
      </c>
      <c r="Y119" s="31" t="str">
        <f>IF('Personal MTs'!U119="","-",IF('Personal MTs'!U119=2,"OK",IF('Personal MTs'!U119=1,IF('Personal MTs'!Y119="","Wajib Diisi",IF('Personal MTs'!Y119="","-",IF(VALUE(LEFT('Personal MTs'!Y119,2))&gt;31,"Tanggal tidak valid",IF(VALUE(LEFT(RIGHT('Personal MTs'!Y119,7),2))&gt;12,"Bulan tidak valid",IF(VALUE(RIGHT('Personal MTs'!Y119,4))&gt;2016,"Tahun cek lagi",IF(VALUE(RIGHT('Personal MTs'!Y119,4))&lt;1960,"Tahun cek lagi","OK")))))))))</f>
        <v>-</v>
      </c>
      <c r="Z119" s="31" t="str">
        <f>IF('Personal MTs'!Z119="","-",IF(VALUE(LEFT('Personal MTs'!Z119,2))&gt;31,"Tanggal tidak valid",IF(VALUE(LEFT(RIGHT('Personal MTs'!Z119,7),2))&gt;12,"Bulan tidak valid",IF(VALUE(RIGHT('Personal MTs'!Z119,4))&gt;2016,"Tahun cek lagi",IF(VALUE(RIGHT('Personal MTs'!Z119,4))&lt;1960,"Tahun cek lagi","OK")))))</f>
        <v>-</v>
      </c>
      <c r="AA119" s="31" t="str">
        <f>IF('Personal MTs'!AA119="","-",IF(VALUE(LEFT('Personal MTs'!AA119,2))&gt;31,"Tanggal tidak valid",IF(VALUE(LEFT(RIGHT('Personal MTs'!AA119,7),2))&gt;12,"Bulan tidak valid",IF(VALUE(RIGHT('Personal MTs'!AA119,4))&gt;2016,"Tahun cek lagi",IF(VALUE(RIGHT('Personal MTs'!AA119,4))&lt;1960,"Tahun cek lagi","OK")))))</f>
        <v>-</v>
      </c>
      <c r="AB119" s="30" t="str">
        <f>IF('Personal MTs'!AB119="","-",IF('Personal MTs'!AB119&gt;6,"Tidak valid",IF('Personal MTs'!AB119&lt;1,"Tidak valid","OK")))</f>
        <v>-</v>
      </c>
      <c r="AC119" s="30" t="str">
        <f>IF('Personal MTs'!AC119="","-",IF('Personal MTs'!AC119&gt;4,"Tidak valid",IF('Personal MTs'!AC119&lt;1,"Tidak valid","OK")))</f>
        <v>-</v>
      </c>
      <c r="AD119" s="30" t="str">
        <f>IF('Personal MTs'!AD119="","-",IF('Personal MTs'!AD119&gt;20000000,"Cek lagi","OK"))</f>
        <v>-</v>
      </c>
      <c r="AE119" s="30" t="str">
        <f>IF('Personal MTs'!AE119="","-",IF('Personal MTs'!AE119&gt;2,"Tidak valid",IF('Personal MTs'!AE119&lt;1,"Tidak valid","OK")))</f>
        <v>-</v>
      </c>
      <c r="AF119" s="30" t="str">
        <f>IF('Personal MTs'!AE119="",IF('Personal MTs'!AF119="","-","Harap dikosongkan"),IF('Personal MTs'!AE119=1,IF('Personal MTs'!AF119="","OK","Harap dikosongkan"),IF('Personal MTs'!AF119="","Wajib Diisi",IF('Personal MTs'!AF119&gt;8,"Tidak valid",IF('Personal MTs'!AF119&lt;1,"Tidak valid","OK")))))</f>
        <v>-</v>
      </c>
      <c r="AG119" s="53" t="str">
        <f>IF('Personal MTs'!AE119=1,IF('Personal MTs'!AG119="","OK","Harap dikosongkan"),IF('Personal MTs'!AF119="",IF('Personal MTs'!AF119="","-","Harap dikosongkan"),IF('Personal MTs'!AF119="",IF('Personal MTs'!AG119="","OK","Harap dikosongkan"),IF('Personal MTs'!AF119&lt;&gt;"",IF('Personal MTs'!AG119="","Wajib Diisi",IF(LEN('Personal MTs'!AG119)&lt;&gt;8,"Tidak valid","OK"))))))</f>
        <v>-</v>
      </c>
      <c r="AH119" s="30" t="str">
        <f>IF('Personal MTs'!AH119="","-",IF('Personal MTs'!AH119&gt;2,"Tidak valid",IF('Personal MTs'!AH119&lt;1,"Tidak valid","OK")))</f>
        <v>-</v>
      </c>
      <c r="AI119" s="30" t="str">
        <f>IF('Personal MTs'!AI119="","-",IF('Personal MTs'!AI119&gt;5,"Tidak valid",IF('Personal MTs'!AI119&lt;1,"Tidak valid","OK")))</f>
        <v>-</v>
      </c>
      <c r="AJ119" s="30" t="str">
        <f>IF('Personal MTs'!AH119="",IF('Personal MTs'!AJ119="","-","Kolom AA Wajib Diisi"),IF('Personal MTs'!AH119=1,IF('Personal MTs'!AJ119="","Wajib Diisi",IF(VALUE('Personal MTs'!AJ119)&gt;0,IF(VALUE('Personal MTs'!AJ119)&lt;34,"OK","Tidak valid"))),IF('Personal MTs'!AH119&gt;1,IF('Personal MTs'!AJ119="","OK","Harap dikosongkan"))))</f>
        <v>-</v>
      </c>
      <c r="AK119" s="30" t="str">
        <f>IF('Personal MTs'!AH119&amp;'Personal MTs'!AJ119&amp;'Personal MTs'!AK119="","-",IF(VALUE('Personal MTs'!AH119&amp;'Personal MTs'!AJ119&amp;'Personal MTs'!AK119)=2,"OK",IF('Personal MTs'!AJ119="",IF(VALUE('Personal MTs'!AK119)&gt;0,"Harap dikosongkan","-"),IF('Personal MTs'!AJ119&lt;&gt;"",IF(VALUE('Personal MTs'!AK119)&gt;0,IF(VALUE('Personal MTs'!AK119)&gt;50,"Cek lagi","OK"),"Wajib Diisi")))))</f>
        <v>-</v>
      </c>
      <c r="AL119" s="30" t="str">
        <f>IF('Personal MTs'!AH119="",IF('Personal MTs'!AL119="","-","Kolom Z Wajib Diisi"),IF('Personal MTs'!AH119=2,IF('Personal MTs'!AL119="","Wajib Diisi",IF(VALUE('Personal MTs'!AL119)&gt;0,IF(VALUE('Personal MTs'!AL119)&lt;9,"OK","Tidak valid"))),IF('Personal MTs'!AH119=1,IF('Personal MTs'!AL119="","OK","Harap dikosongkan"))))</f>
        <v>-</v>
      </c>
      <c r="AM119" s="30" t="str">
        <f>IF('Personal MTs'!AM119="","-",IF('Personal MTs'!AM119&gt;8,"Tidak valid","OK"))</f>
        <v>-</v>
      </c>
      <c r="AN119" s="30" t="str">
        <f>IF('Personal MTs'!AM119="",IF('Personal MTs'!AN119="","-",IF('Personal MTs'!AN119&lt;&gt;"","Kolom AC Wajib Diisi","OK")),IF('Personal MTs'!AM119&lt;&gt;"",IF('Personal MTs'!AN119="","Wajib Diisi",IF(VALUE('Personal MTs'!AN119)&gt;24,"Cek lagi","OK"))))</f>
        <v>-</v>
      </c>
      <c r="AO119" s="30" t="str">
        <f>IF('Personal MTs'!AO119="","-",IF('Personal MTs'!AO119&gt;8,"Tidak valid","OK"))</f>
        <v>-</v>
      </c>
      <c r="AP119" s="53" t="str">
        <f>IF('Personal MTs'!AO119="",IF('Personal MTs'!AP119="","-","Harap dikosongkan"),IF('Personal MTs'!AO119&lt;&gt;"",IF('Personal MTs'!AP119="","Wajib Diisi",IF(LEN('Personal MTs'!AP119)&lt;&gt;8,"Tidak valid","OK"))))</f>
        <v>-</v>
      </c>
      <c r="AQ119" s="30" t="str">
        <f>IF('Personal MTs'!AO119="",IF('Personal MTs'!AQ119="","-","Kolom AG Wajib Diisi"),IF('Personal MTs'!AO119&lt;9,IF('Personal MTs'!AQ119="","Wajib Diisi",IF(VALUE('Personal MTs'!AQ119)&lt;34,IF(VALUE('Personal MTs'!AQ119)&gt;0,"OK","Tidak valid")))))</f>
        <v>-</v>
      </c>
      <c r="AR119" s="30" t="str">
        <f>IF('Personal MTs'!AO119="",IF('Personal MTs'!AR119="","-",IF('Personal MTs'!AR119&lt;&gt;"","Kolom AG Wajib Diisi","OK")),IF('Personal MTs'!AO119&lt;&gt;"",IF('Personal MTs'!AR119="","Wajib Diisi",IF(VALUE('Personal MTs'!AR119)&gt;50,"Cek lagi","OK"))))</f>
        <v>-</v>
      </c>
      <c r="AS119" s="30" t="str">
        <f>IF('Personal MTs'!AS119="","-",IF('Personal MTs'!AS119&gt;1,"Tidak valid",IF('Personal MTs'!AS119&lt;0,"Tidak valid","OK")))</f>
        <v>-</v>
      </c>
      <c r="AT119" s="30" t="str">
        <f>IF('Personal MTs'!AS119="",IF('Personal MTs'!AT119&lt;&gt;"","Harap dikosongkan","-"),IF('Personal MTs'!AS119=0,IF('Personal MTs'!AT119&lt;&gt;"","Harap dikosongkan","OK"),IF('Personal MTs'!AT119="","Wajib Diisi",IF('Personal MTs'!AT119&gt;3,"Tidak valid",IF('Personal MTs'!AT119&lt;1,"Tidak valid","OK")))))</f>
        <v>-</v>
      </c>
      <c r="AU119" s="30" t="str">
        <f>IF('Personal MTs'!AS119="",IF('Personal MTs'!AU119&lt;&gt;"","Harap dikosongkan","-"),IF('Personal MTs'!AT119&lt;&gt;1,IF('Personal MTs'!AU119="","OK","Harap dikosongkan"),IF('Personal MTs'!AU119="","Wajib Diisi",IF('Personal MTs'!AU119&gt;2016,"Cek lagi",IF('Personal MTs'!AU119&lt;2005,"Cek lagi","OK")))))</f>
        <v>-</v>
      </c>
      <c r="AV119" s="30" t="str">
        <f>IF('Personal MTs'!AS119="",IF('Personal MTs'!AV119&lt;&gt;"","Harap dikosongkan","-"),IF('Personal MTs'!AT119&lt;&gt;1,IF('Personal MTs'!AV119="","OK","Harap dikosongkan"),IF('Personal MTs'!AV119="","Wajib Diisi",IF(VALUE('Personal MTs'!AV119)&gt;33,"Tidak valid",IF(VALUE('Personal MTs'!AV119)&lt;1,"Tidak valid","OK")))))</f>
        <v>-</v>
      </c>
      <c r="AW119" s="30" t="str">
        <f>IF('Personal MTs'!AS119="",IF('Personal MTs'!AW119="","-","Harap dikosongkan"),IF('Personal MTs'!AS119=0,IF('Personal MTs'!AW119="","OK","Harap dikosongkan"),IF('Personal MTs'!AT119="",IF('Personal MTs'!AW119="","-","Harap dikosongkan"),IF('Personal MTs'!AT119&lt;&gt;1,IF('Personal MTs'!AW119="","OK","Harap dikosongkan"),IF('Personal MTs'!AW119="","OK",IF(LEN('Personal MTs'!AW119)&lt;12,"Tidak valid",IF(LEN('Personal MTs'!AW119)&gt;14,"Tidak valid","OK")))))))</f>
        <v>-</v>
      </c>
      <c r="AX119" s="31" t="str">
        <f>IF('Personal MTs'!AS119="",IF('Personal MTs'!AX119="","-","Harap dikosongkan"),IF('Personal MTs'!AS119=0,IF('Personal MTs'!AX119="","OK","Harap dikosongkan"),IF('Personal MTs'!AT119="",IF('Personal MTs'!AX119="","-","Harap dikosongkan"),IF('Personal MTs'!AT119&lt;&gt;1,IF('Personal MTs'!AX119="","OK","Harap dikosongkan"),IF('Personal MTs'!AW119="",IF('Personal MTs'!AX119="","OK","Harap dikosongkan"),IF('Personal MTs'!AX119="","Wajib diisi",IF(LEN('Personal MTs'!AX119)&lt;5,"Cek lagi","OK")))))))</f>
        <v>-</v>
      </c>
      <c r="AY119" s="31" t="str">
        <f>IF('Personal MTs'!AS119="",IF('Personal MTs'!AY119="","-","Harap dikosongkan"),IF('Personal MTs'!AS119=0,IF('Personal MTs'!AY119="","OK","Harap dikosongkan"),IF('Personal MTs'!AT119="",IF('Personal MTs'!AY119="","-","Harap dikosongkan"),IF('Personal MTs'!AT119&lt;&gt;1,IF('Personal MTs'!AY119="","OK","Harap dikosongkan"),IF('Personal MTs'!AW119="",IF('Personal MTs'!AY119="","OK","Harap dikosongkan"),IF('Personal MTs'!AY119="","Wajib diisi",IF(VALUE(LEFT('Personal MTs'!AY119,2))&gt;31,"Tanggal tidak valid",IF(VALUE(LEFT(RIGHT('Personal MTs'!AY119,7),2))&gt;12,"Bulan tidak valid",IF(VALUE(RIGHT('Personal MTs'!AY119,4))&gt;2016,"Tahun cek lagi",IF(VALUE(RIGHT('Personal MTs'!AY119,4))&lt;2005,"Tahun cek lagi","OK"))))))))))</f>
        <v>-</v>
      </c>
      <c r="AZ119" s="30" t="str">
        <f>IF('Personal MTs'!AS119="",IF('Personal MTs'!AZ119="","-","Harap dikosongkan"),IF('Personal MTs'!AS119=0,IF('Personal MTs'!AZ119="","OK","Harap dikosongkan"),IF('Personal MTs'!AT119="",IF('Personal MTs'!AZ119="","-","Harap dikosongkan"),IF('Personal MTs'!AT119&lt;&gt;1,IF('Personal MTs'!AZ119="","OK","Harap dikosongkan"),IF('Personal MTs'!AW119="",IF('Personal MTs'!AZ119="","OK","Harap dikosongkan"),IF('Personal MTs'!AW119&lt;&gt;"",IF('Personal MTs'!AZ119="","Wajib diisi",IF('Personal MTs'!AZ119&gt;1,"Tidak valid","OK"))))))))</f>
        <v>-</v>
      </c>
      <c r="BA119" s="30" t="str">
        <f>IF('Personal MTs'!AS119="",IF('Personal MTs'!BA119="","-","Harap dikosongkan"),IF('Personal MTs'!AS119=0,IF('Personal MTs'!BA119="","OK","Harap dikosongkan"),IF('Personal MTs'!AT119="",IF('Personal MTs'!BA119="","-","Harap dikosongkan"),IF('Personal MTs'!AT119&lt;&gt;1,IF('Personal MTs'!BA119="","OK","Harap dikosongkan"),IF('Personal MTs'!AZ119=0,IF('Personal MTs'!BA119="","OK","Harap dikosongkan"),IF('Personal MTs'!AZ119=1,IF('Personal MTs'!BA119="","Wajib diisi",IF('Personal MTs'!AZ119="",IF('Personal MTs'!BA119="","-","Harap dikosongkan"),IF('Personal MTs'!AZ119=0,IF('Personal MTs'!BA119="","OK","Harap dikosongkan"),IF('Personal MTs'!BA119="","Wajib diisi",IF('Personal MTs'!BA119&gt;2016,"Tidak valid",IF('Personal MTs'!BA119&lt;2005,"Tidak valid",IF('Personal MTs'!BA119&gt;'Personal MTs'!BA119,"Cek lagi","OK")))))))))))))</f>
        <v>-</v>
      </c>
      <c r="BB119" s="30" t="str">
        <f>IF('Personal MTs'!AS119="",IF('Personal MTs'!BB119="","-","Harap dikosongkan"),IF('Personal MTs'!AS119=0,IF('Personal MTs'!BB119="","OK","Harap dikosongkan"),IF('Personal MTs'!AT119="",IF('Personal MTs'!BB119="","-","Harap dikosongkan"),IF('Personal MTs'!AT119&lt;&gt;1,IF('Personal MTs'!BB119="","OK","Harap dikosongkan"),IF('Personal MTs'!AZ119=0,IF('Personal MTs'!BB119="","OK","Harap dikosongkan"),IF('Personal MTs'!AZ119=1,IF('Personal MTs'!BB119="","Wajib diisi",IF('Personal MTs'!AZ119="",IF('Personal MTs'!BB119="","-","Harap dikosongkan"),IF('Personal MTs'!AZ119=0,IF('Personal MTs'!BB119="","OK","Harap dikosongkan"),IF('Personal MTs'!BB119="","Wajib diisi",IF('Personal MTs'!BB119&gt;20000000,"Cek lagi",IF('Personal MTs'!BB119&lt;100000,"Cek lagi","OK"))))))))))))</f>
        <v>-</v>
      </c>
      <c r="BC119" s="30" t="str">
        <f>IF('Personal MTs'!BC119="","-",IF('Personal MTs'!BC119&gt;1,"Tidak valid","OK"))</f>
        <v>-</v>
      </c>
      <c r="BD119" s="30" t="str">
        <f>IF('Personal MTs'!BC119="",IF('Personal MTs'!BD119="","-","Harap dikosongkan"),IF('Personal MTs'!BC119=0,IF('Personal MTs'!BD119="","OK","Harap dikosongkan"),IF('Personal MTs'!BD119="","Wajib Diisi",IF('Personal MTs'!BD119&gt;2016,"Tidak valid",IF('Personal MTs'!BD119&lt;2005,"Tidak valid","OK")))))</f>
        <v>-</v>
      </c>
      <c r="BE119" s="30" t="str">
        <f>IF('Personal MTs'!BC119="",IF('Personal MTs'!BE119="","-","Harap dikosongkan"),IF('Personal MTs'!BC119=0,IF('Personal MTs'!BE119="","OK","Harap dikosongkan"),IF('Personal MTs'!BE119="","Wajib Diisi",IF('Personal MTs'!BE119&gt;2000000,"Cek lagi",IF('Personal MTs'!BE119&lt;50000,"Cek lagi","OK")))))</f>
        <v>-</v>
      </c>
      <c r="BF119" s="30" t="str">
        <f>IF('Personal MTs'!BF119="","-",IF('Personal MTs'!BF119&gt;1,"Tidak valid","OK"))</f>
        <v>-</v>
      </c>
      <c r="BG119" s="30" t="str">
        <f>IF('Personal MTs'!BF119="",IF('Personal MTs'!BG119&lt;&gt;"","Harap dikosongkan","-"),IF('Personal MTs'!BF119=0,IF('Personal MTs'!BG119&lt;&gt;"","Harap dikosongkan","OK"),IF('Personal MTs'!BG119="","Wajib Diisi",IF('Personal MTs'!BG119&gt;4,"Tidak valid",IF('Personal MTs'!BG119&lt;1,"Tidak valid","OK")))))</f>
        <v>-</v>
      </c>
      <c r="BH119" s="30" t="str">
        <f>IF('Personal MTs'!BF119="",IF('Personal MTs'!BH119&lt;&gt;"","Harap dikosongkan","-"),IF('Personal MTs'!BF119=0,IF('Personal MTs'!BH119&lt;&gt;"","Harap dikosongkan","OK"),IF('Personal MTs'!BH119="","Wajib Diisi",IF('Personal MTs'!BH119&gt;4,"Tidak valid",IF('Personal MTs'!BH119&lt;1,"Tidak valid","OK")))))</f>
        <v>-</v>
      </c>
      <c r="BI119" s="30" t="str">
        <f>IF('Personal MTs'!BF119="",IF('Personal MTs'!BI119&lt;&gt;"","Harap dikosongkan","-"),IF('Personal MTs'!BF119=0,IF('Personal MTs'!BI119&lt;&gt;"","Harap dikosongkan","OK"),IF('Personal MTs'!BI119="","Wajib Diisi",IF('Personal MTs'!BI119&gt;2015,"Tidak valid",IF('Personal MTs'!BI119&lt;1980,"Tidak valid","OK")))))</f>
        <v>-</v>
      </c>
      <c r="BJ119" s="30" t="str">
        <f>IF('Personal MTs'!BJ119="","-",IF('Personal MTs'!BJ119&gt;1,"Tidak valid","OK"))</f>
        <v>-</v>
      </c>
      <c r="BK119" s="30" t="str">
        <f>IF('Personal MTs'!BJ119="",IF('Personal MTs'!BK119&lt;&gt;"","Kolom BJ harus diisi","-"),IF('Personal MTs'!BJ119=0,IF('Personal MTs'!BK119&lt;&gt;"","Harap dikosongkan","OK"),IF('Personal MTs'!BK119="","Wajib Diisi",IF('Personal MTs'!BK119&gt;2016,"Tidak valid",IF('Personal MTs'!BK119&lt;1980,"Tidak valid","OK")))))</f>
        <v>-</v>
      </c>
      <c r="BL119" s="30" t="str">
        <f>IF('Personal MTs'!BL119="","-",IF('Personal MTs'!BL119&gt;1,"Tidak valid","OK"))</f>
        <v>-</v>
      </c>
      <c r="BM119" s="30" t="str">
        <f>IF('Personal MTs'!BL119="",IF('Personal MTs'!BM119&lt;&gt;"","Kolom BL harus diisi","-"),IF('Personal MTs'!BL119=0,IF('Personal MTs'!BM119&lt;&gt;"","Harap dikosongkan","OK"),IF('Personal MTs'!BM119="","Wajib Diisi",IF('Personal MTs'!BM119&gt;2016,"Tidak valid",IF('Personal MTs'!BM119&lt;1980,"Tidak valid","OK")))))</f>
        <v>-</v>
      </c>
      <c r="BN119" s="30" t="str">
        <f>IF('Personal MTs'!BN119="","-",IF('Personal MTs'!BN119&gt;1,"Tidak valid","OK"))</f>
        <v>-</v>
      </c>
      <c r="BO119" s="30" t="str">
        <f>IF('Personal MTs'!BN119="",IF('Personal MTs'!BO119&lt;&gt;"","Kolom BN harus diisi","-"),IF('Personal MTs'!BN119=0,IF('Personal MTs'!BO119&lt;&gt;"","Harap dikosongkan","OK"),IF('Personal MTs'!BO119="","Wajib Diisi",IF('Personal MTs'!BO119&gt;2016,"Tidak valid",IF('Personal MTs'!BO119&lt;1980,"Tidak valid","OK")))))</f>
        <v>-</v>
      </c>
      <c r="BP119" s="30" t="str">
        <f>IF('Personal MTs'!BP119="","-",IF('Personal MTs'!BP119&gt;1,"Tidak valid","OK"))</f>
        <v>-</v>
      </c>
      <c r="BQ119" s="30" t="str">
        <f>IF('Personal MTs'!BP119="",IF('Personal MTs'!BQ119&lt;&gt;"","Kolom BP harus diisi","-"),IF('Personal MTs'!BP119=0,IF('Personal MTs'!BQ119&lt;&gt;"","Harap dikosongkan","OK"),IF('Personal MTs'!BQ119="","Wajib Diisi",IF('Personal MTs'!BQ119&gt;2016,"Tidak valid",IF('Personal MTs'!BQ119&lt;1980,"Tidak valid","OK")))))</f>
        <v>-</v>
      </c>
      <c r="BR119" s="30" t="str">
        <f>IF('Personal MTs'!BR119="","-",IF('Personal MTs'!BR119&gt;1,"Tidak valid","OK"))</f>
        <v>-</v>
      </c>
      <c r="BS119" s="30" t="str">
        <f>IF('Personal MTs'!BR119="",IF('Personal MTs'!BS119&lt;&gt;"","Kolom BR harus diisi","-"),IF('Personal MTs'!BR119=0,IF('Personal MTs'!BS119&lt;&gt;"","Harap dikosongkan","OK"),IF('Personal MTs'!BS119="","Wajib Diisi",IF('Personal MTs'!BS119&gt;2016,"Tidak valid",IF('Personal MTs'!BS119&lt;1980,"Tidak valid","OK")))))</f>
        <v>-</v>
      </c>
      <c r="BT119" s="30" t="str">
        <f>IF('Personal MTs'!BT119="","-",IF(LEN('Personal MTs'!BT119)&lt;5,"Cek lagi","OK"))</f>
        <v>-</v>
      </c>
      <c r="BU119" s="30" t="str">
        <f>IF('Personal MTs'!BU119="","-",IF(LEN('Personal MTs'!BU119)&lt;4,"Cek lagi","OK"))</f>
        <v>-</v>
      </c>
      <c r="BV119" s="30" t="str">
        <f>IF('Personal MTs'!BV119="","-",IF(LEN('Personal MTs'!BV119)&lt;4,"Cek lagi","OK"))</f>
        <v>-</v>
      </c>
      <c r="BW119" s="30" t="str">
        <f>IF('Personal MTs'!BW119="","-",IF(LEN('Personal MTs'!BW119)&lt;4,"Cek lagi","OK"))</f>
        <v>-</v>
      </c>
      <c r="BX119" s="30" t="str">
        <f>IF('Personal MTs'!BX119="","-",IF(LEN('Personal MTs'!BX119)&lt;4,"Cek lagi","OK"))</f>
        <v>-</v>
      </c>
      <c r="BY119" s="30" t="str">
        <f>IF('Personal MTs'!BY119="","-",IF(LEN('Personal MTs'!BY119)&lt;&gt;5,"Tidak valid","OK"))</f>
        <v>-</v>
      </c>
      <c r="BZ119" s="30" t="str">
        <f>IF('Personal MTs'!BZ119="","-",IF('Personal MTs'!BZ119&gt;5,"Tidak valid",IF('Personal MTs'!BZ119&lt;1,"Tidak valid","OK")))</f>
        <v>-</v>
      </c>
      <c r="CA119" s="30" t="str">
        <f>IF('Personal MTs'!CA119="","-",IF('Personal MTs'!CA119&gt;8,"Tidak valid",IF('Personal MTs'!CA119&lt;1,"Tidak valid","OK")))</f>
        <v>-</v>
      </c>
      <c r="CB119" s="30" t="str">
        <f>IF('Personal MTs'!CB119="","-",IF(LEN('Personal MTs'!CB119)&lt;9,"Cek lagi",IF(LEN('Personal MTs'!CB119)&gt;14,"Cek lagi","OK")))</f>
        <v>-</v>
      </c>
      <c r="CC119" s="103" t="str">
        <f>IF('Personal MTs'!CC119="","-",IF('Personal MTs'!CC119&gt;6,"Tidak valid",IF('Personal MTs'!CC119&lt;1,"Tidak valid","OK")))</f>
        <v>-</v>
      </c>
      <c r="CD119" s="103" t="str">
        <f>IF('Personal MTs'!CD119="","-",IF('Personal MTs'!CD119&gt;6,"Tidak valid",IF('Personal MTs'!CD119&lt;1,"Tidak valid","OK")))</f>
        <v>-</v>
      </c>
      <c r="CE119" s="103" t="str">
        <f>IF('Personal MTs'!S119="","-",IF('Personal MTs'!S119&lt;6,IF('Personal MTs'!CE119="","OK","Cek lagi Kolom S"),IF(AND('Personal MTs'!S119&lt;6,'Personal MTs'!CE119&lt;&gt;""),"Harap Dikosongkan",IF(AND('Personal MTs'!S119&lt;6,'Personal MTs'!CE119=""),"-",IF(AND('Personal MTs'!S119&gt;5,'Personal MTs'!CE119=""),"Wajib Diisi",IF(OR(AND('Personal MTs'!S119&gt;5,'Personal MTs'!CE119&lt;"01"),AND('Personal MTs'!S119&gt;5,'Personal MTs'!CE119&gt;"18")),"Tidak Valid","OK"))))))</f>
        <v>-</v>
      </c>
      <c r="CF119" s="103" t="str">
        <f>IF('Personal MTs'!S119="","-",IF('Personal MTs'!S119&lt;6,IF('Personal MTs'!CF119="","OK","Cek lagi Kolom S"),IF(AND('Personal MTs'!S119&lt;6,'Personal MTs'!CF119&lt;&gt;""),"Harap Dikosongkan",IF(AND('Personal MTs'!S119&lt;6,'Personal MTs'!CF119=""),"-",IF(AND('Personal MTs'!S119&gt;5,'Personal MTs'!CF119=""),"Wajib Diisi","OK")))))</f>
        <v>-</v>
      </c>
      <c r="CG119" s="103" t="str">
        <f>IF('Personal MTs'!S119="","-",IF('Personal MTs'!S119&lt;6,IF('Personal MTs'!CG119="","OK","Cek lagi Kolom S"),IF(AND('Personal MTs'!S119&lt;6,'Personal MTs'!CG119&lt;&gt;""),"Harap Dikosongkan",IF(AND('Personal MTs'!S119&lt;6,'Personal MTs'!CG119=""),"-",IF(AND('Personal MTs'!S119&gt;5,'Personal MTs'!CG119=""),"Wajib Diisi",IF(OR(AND('Personal MTs'!S119&gt;5,'Personal MTs'!CG119&lt;1980),AND('Personal MTs'!S119&gt;5,'Personal MTs'!CG119&gt;2016)),"Cek lagi","OK"))))))</f>
        <v>-</v>
      </c>
      <c r="CH119" s="103" t="str">
        <f>IF('Personal MTs'!S119="","-",IF('Personal MTs'!S119&lt;8,IF('Personal MTs'!CH119="","OK","Cek lagi Kolom S"),IF(AND('Personal MTs'!S119&lt;8,'Personal MTs'!CH119&lt;&gt;""),"Harap Dikosongkan",IF(AND('Personal MTs'!S119&lt;8,'Personal MTs'!CH119=""),"-",IF(AND('Personal MTs'!S119&gt;7,'Personal MTs'!CH119=""),"Wajib Diisi",IF(OR(AND('Personal MTs'!S119&gt;7,'Personal MTs'!CH119&lt;"01"),AND('Personal MTs'!S119&gt;7,'Personal MTs'!CH119&gt;"18")),"Tidak Valid","OK"))))))</f>
        <v>-</v>
      </c>
      <c r="CI119" s="103" t="str">
        <f>IF('Personal MTs'!S119="","-",IF('Personal MTs'!S119&lt;8,IF('Personal MTs'!CI119="","OK","Cek lagi Kolom S"),IF(AND('Personal MTs'!S119&lt;8,'Personal MTs'!CI119&lt;&gt;""),"Harap Dikosongkan",IF(AND('Personal MTs'!S119&lt;8,'Personal MTs'!CI119=""),"-",IF(AND('Personal MTs'!S119&gt;7,'Personal MTs'!CI119=""),"Wajib Diisi","OK")))))</f>
        <v>-</v>
      </c>
      <c r="CJ119" s="103" t="str">
        <f>IF('Personal MTs'!S119="","-",IF('Personal MTs'!S119&lt;8,IF('Personal MTs'!CJ119="","OK","Cek lagi Kolom S"),IF(AND('Personal MTs'!S119&lt;8,'Personal MTs'!CJ119&lt;&gt;""),"Harap Dikosongkan",IF(AND('Personal MTs'!S119&lt;8,'Personal MTs'!CJ119=""),"-",IF(AND('Personal MTs'!S119&gt;7,'Personal MTs'!CJ119=""),"Wajib Diisi",IF(OR(AND('Personal MTs'!S119&gt;7,'Personal MTs'!CJ119&lt;1980),AND('Personal MTs'!S119&gt;7,'Personal MTs'!CJ119&gt;2016)),"Cek lagi","OK"))))))</f>
        <v>-</v>
      </c>
      <c r="CK119" s="103" t="str">
        <f>IF('Personal MTs'!S119="","-",IF('Personal MTs'!S119&lt;9,IF('Personal MTs'!CK119="","OK","Cek lagi Kolom S"),IF(AND('Personal MTs'!S119&lt;9,'Personal MTs'!CK119&lt;&gt;""),"Harap Dikosongkan",IF(AND('Personal MTs'!S119&lt;9,'Personal MTs'!CK119=""),"-",IF(AND('Personal MTs'!S119&gt;8,'Personal MTs'!CK119=""),"Wajib Diisi",IF(OR(AND('Personal MTs'!S119&gt;8,'Personal MTs'!CK119&lt;"01"),AND('Personal MTs'!S119&gt;8,'Personal MTs'!CK119&gt;"18")),"Tidak Valid","OK"))))))</f>
        <v>-</v>
      </c>
      <c r="CL119" s="103" t="str">
        <f>IF('Personal MTs'!S119="","-",IF('Personal MTs'!S119&lt;9,IF('Personal MTs'!CL119="","OK","Cek lagi Kolom S"),IF(AND('Personal MTs'!S119&lt;9,'Personal MTs'!CL119&lt;&gt;""),"Harap Dikosongkan",IF(AND('Personal MTs'!S119&lt;9,'Personal MTs'!CL119=""),"-",IF(AND('Personal MTs'!S119&gt;8,'Personal MTs'!CL119=""),"Wajib Diisi","OK")))))</f>
        <v>-</v>
      </c>
      <c r="CM119" s="103" t="str">
        <f>IF('Personal MTs'!S119="","-",IF('Personal MTs'!S119&lt;9,IF('Personal MTs'!CM119="","OK","Cek lagi Kolom S"),IF(AND('Personal MTs'!S119&lt;9,'Personal MTs'!CM119&lt;&gt;""),"Harap Dikosongkan",IF(AND('Personal MTs'!S119&lt;9,'Personal MTs'!CM119=""),"-",IF(AND('Personal MTs'!S119&gt;8,'Personal MTs'!CM119=""),"Wajib Diisi",IF(OR(AND('Personal MTs'!S119&gt;8,'Personal MTs'!CM119&lt;1980),AND('Personal MTs'!S119&gt;8,'Personal MTs'!CM119&gt;2016)),"Cek lagi","OK"))))))</f>
        <v>-</v>
      </c>
      <c r="CN119" s="103" t="str">
        <f>IF(AND('Personal MTs'!AH119=1,'Personal MTs'!U119=2,'Personal MTs'!AC119=1),IF(AND('Personal MTs'!AH119=1,'Personal MTs'!U119=2,'Personal MTs'!AC119=1,'Personal MTs'!CN119=""),"Wajib Diisi",IF(AND('Personal MTs'!AH119=1,'Personal MTs'!U119=2,'Personal MTs'!AC119=1,'Personal MTs'!CN119&lt;&gt;""),"OK","-")),IF('Personal MTs'!CN119&lt;&gt;"","Harap Dikosongkan","-"))</f>
        <v>-</v>
      </c>
      <c r="CO119" s="103" t="str">
        <f>IF(AND('Personal MTs'!AH119=1,'Personal MTs'!U119=2,'Personal MTs'!AC119=1),IF('Personal MTs'!CO119="","Wajib Diisi",IF(VALUE(RIGHT('Personal MTs'!CO119,4))&gt;2016,"Tahun cek lagi",IF(VALUE(RIGHT('Personal MTs'!CO119,4))&lt;1961,"Tahun cek lagi","OK"))),IF('Personal MTs'!CO119&lt;&gt;"","Harap dikosongkan","-"))</f>
        <v>-</v>
      </c>
      <c r="CP119" s="103" t="str">
        <f>IF(AND('Personal MTs'!AH119=1,'Personal MTs'!U119=2,'Personal MTs'!AC119=1,'Personal MTs'!V119=1),IF(AND('Personal MTs'!AH119=1,'Personal MTs'!U119=2,'Personal MTs'!AC119=1,'Personal MTs'!CP119="",,'Personal MTs'!V119=1),"Wajib Diisi",IF(AND('Personal MTs'!AH119=1,'Personal MTs'!U119=2,'Personal MTs'!AC119=1,'Personal MTs'!CP119&lt;&gt;"",'Personal MTs'!V119=1),"OK","-")),IF('Personal MTs'!CP119&lt;&gt;"","Harap Dikosongkan","-"))</f>
        <v>-</v>
      </c>
      <c r="CQ119" s="103" t="str">
        <f>IF(AND('Personal MTs'!AH119=1,'Personal MTs'!U119=2,'Personal MTs'!AC119=1,'Personal MTs'!V119=1),IF('Personal MTs'!CQ119="","Wajib Diisi",IF(VALUE(RIGHT('Personal MTs'!CQ119,4))&gt;2016,"Tahun cek lagi",IF(VALUE(RIGHT('Personal MTs'!CQ119,4))&lt;2006,"Tahun cek lagi","OK"))),IF('Personal MTs'!CQ119&lt;&gt;"","Harap dikosongkan","-"))</f>
        <v>-</v>
      </c>
      <c r="CR119" s="103" t="str">
        <f>IF(AND('Personal MTs'!AS119="",'Personal MTs'!CR119=""),"-",IF(AND('Personal MTs'!AS119=0,'Personal MTs'!CR119=""),"OK",IF(AND('Personal MTs'!AS119=1,'Personal MTs'!CR119=""),"Wajib Diisi",IF('Personal MTs'!AS119="",IF('Personal MTs'!CR119&lt;&gt;"","Harap dikosongkan","-"),IF('Personal MTs'!AS119&gt;1,IF('Personal MTs'!CR119="","-","Harap dikosongkan"),IF('Personal MTs'!CR119="","-",IF(LEN('Personal MTs'!CR119)&gt;54,"Tidak valid",IF(LEN('Personal MTs'!CR119)&lt;2,"Tidak valid",IF(VALUE('Personal MTs'!CR119)&lt;0,"Cek lagi","OK")))))))))</f>
        <v>-</v>
      </c>
      <c r="CS119" s="103" t="str">
        <f>IF(AND('Personal MTs'!AS119="",'Personal MTs'!CS119=""),"-",IF(AND('Personal MTs'!AS119=0,'Personal MTs'!CS119=""),"OK",IF(AND('Personal MTs'!AS119=1,'Personal MTs'!CS119=""),"Wajib Diisi",IF(OR('Personal MTs'!AS119="",'Personal MTs'!AS119=0),IF('Personal MTs'!CS119&lt;&gt;"","Harap dikosongkan","-"),IF('Personal MTs'!AS119&gt;1,IF('Personal MTs'!CS119="","-","Harap dikosongkan"),IF('Personal MTs'!CS119="","-",IF(('Personal MTs'!CS119)&gt;6,"Tidak Valid",IF(('Personal MTs'!CS119)&lt;1,"Tidak Valid",IF(VALUE('Personal MTs'!CS119)&lt;0,"Cek lagi","OK")))))))))</f>
        <v>-</v>
      </c>
      <c r="CT119" s="103" t="str">
        <f>IF(AND('Personal MTs'!AS119="",'Personal MTs'!CT119=""),"-",IF(AND('Personal MTs'!AS119=0,'Personal MTs'!CT119=""),"OK",IF(AND('Personal MTs'!AT119=1,'Personal MTs'!CT119=""),"Wajib Diisi",IF(AND('Personal MTs'!AT119&gt;1,'Personal MTs'!CT119=""),"OK",IF(AND('Personal MTs'!AT119&lt;&gt;1,'Personal MTs'!CT119&lt;&gt;""),"Harap Dikosongkan",IF(AND('Personal MTs'!AT119=1,'Personal MTs'!CT119&lt;&gt;""),IF(VALUE(RIGHT('Personal MTs'!CT119,4))&gt;2016,"Tahun cek lagi",IF(VALUE(RIGHT('Personal MTs'!CT119,4))&lt;2006,"Tahun cek lagi","OK")),"-"))))))</f>
        <v>-</v>
      </c>
      <c r="CU119" s="103" t="str">
        <f>IF(AND('Personal MTs'!AS119="",'Personal MTs'!CU119=""),"-",IF(AND('Personal MTs'!AS119=0,'Personal MTs'!CU119=""),"OK",IF(AND('Personal MTs'!AT119=1,'Personal MTs'!CU119=""),"Wajib Diisi",IF(AND('Personal MTs'!AT119&gt;1,'Personal MTs'!CT119=""),"OK",IF(AND('Personal MTs'!AT119&lt;&gt;1,'Personal MTs'!CU119&lt;&gt;""),"Harap Dikosongkan",IF(AND('Personal MTs'!AT119=1,'Personal MTs'!CU119&lt;&gt;""),IF(LEN('Personal MTs'!CU119)&gt;54,"Tidak Valid",IF(LEN('Personal MTs'!CU119)&lt;2,"Tidak Valid","OK")),"-"))))))</f>
        <v>-</v>
      </c>
      <c r="CV119" s="103" t="str">
        <f>IF(AND('Personal MTs'!AS119="",'Personal MTs'!CV119=""),"-",IF(AND('Personal MTs'!AS119=0,'Personal MTs'!CV119=""),"OK",IF(AND('Personal MTs'!AT119=1,'Personal MTs'!CV119=""),"Wajib Diisi",IF(AND('Personal MTs'!AT119&gt;1,'Personal MTs'!CV119=""),"OK",IF(AND('Personal MTs'!AT119&lt;&gt;1,'Personal MTs'!CV119&lt;&gt;""),"Harap Dikosongkan",IF(AND('Personal MTs'!AT119=1,'Personal MTs'!CV119&lt;&gt;""),IF(VALUE(RIGHT('Personal MTs'!CV119,4))&gt;2016,"Tahun cek lagi",IF(VALUE(RIGHT('Personal MTs'!CV119,4))&lt;2006,"Tahun cek lagi","OK")),"-"))))))</f>
        <v>-</v>
      </c>
      <c r="CW119" s="103" t="str">
        <f>IF(AND('Personal MTs'!AS119="",'Personal MTs'!CW119=""),"-",IF(AND('Personal MTs'!AS119=0,'Personal MTs'!CW119=""),"OK",IF(AND('Personal MTs'!AS119=1,'Personal MTs'!CW119=""),"Wajib Diisi",IF(AND('Personal MTs'!AS119&lt;&gt;1,'Personal MTs'!CW119&lt;&gt;""),"Harap Dikosongkan",IF(AND('Personal MTs'!AS119=1,'Personal MTs'!CW119&lt;&gt;""),IF(LEN('Personal MTs'!CW119)&gt;3,"Tidak Valid",IF(LEN('Personal MTs'!CW119)&lt;3,"Tidak Valid","OK")),"-")))))</f>
        <v>-</v>
      </c>
      <c r="CX119" s="103" t="str">
        <f>IF(AND('Personal MTs'!AS119="",'Personal MTs'!CX119=""),"-",IF(AND('Personal MTs'!AS119=0,'Personal MTs'!CX119=""),"OK",IF(AND('Personal MTs'!AS119=1,'Personal MTs'!CX119=""),"Wajib Diisi",IF(AND('Personal MTs'!AS119&lt;&gt;1,'Personal MTs'!CX119&lt;&gt;""),"Harap Dikosongkan",IF(AND('Personal MTs'!AS119=1,'Personal MTs'!CX119&lt;&gt;""),"OK","-")))))</f>
        <v>-</v>
      </c>
    </row>
    <row r="120" spans="1:102" s="23" customFormat="1" ht="15" customHeight="1">
      <c r="A120" s="30" t="str">
        <f>IF('Personal MTs'!A120="","-",IF(LEN('Personal MTs'!A120)&lt;&gt;12,"Tidak valid","OK"))</f>
        <v>-</v>
      </c>
      <c r="B120" s="30" t="str">
        <f>IF('Personal MTs'!B120="","-",IF(LEN('Personal MTs'!B120)&lt;&gt;8,"Tidak valid","OK"))</f>
        <v>-</v>
      </c>
      <c r="C120" s="31" t="str">
        <f>IF('Personal MTs'!C120="","-",IF(LEN('Personal MTs'!C120)&lt;5,"Cek lagi","OK"))</f>
        <v>-</v>
      </c>
      <c r="D120" s="30" t="str">
        <f>IF('Personal MTs'!D120="","-",IF('Personal MTs'!D120="MTsN","OK",IF('Personal MTs'!D120="MTsS","OK","Tidak valid")))</f>
        <v>-</v>
      </c>
      <c r="E120" s="30" t="str">
        <f>IF('Personal MTs'!E120="","-",IF(LEN('Personal MTs'!E120)&lt;5,"Cek lagi","OK"))</f>
        <v>-</v>
      </c>
      <c r="F120" s="30" t="str">
        <f>IF('Personal MTs'!F120="","-",IF(LEN('Personal MTs'!F120)&lt;4,"Cek lagi","OK"))</f>
        <v>-</v>
      </c>
      <c r="G120" s="30" t="str">
        <f>IF('Personal MTs'!G120="","-",IF(LEN('Personal MTs'!G120)&lt;4,"Cek lagi","OK"))</f>
        <v>-</v>
      </c>
      <c r="H120" s="30" t="str">
        <f>IF('Personal MTs'!H120="","-",IF(LEN('Personal MTs'!H120)&lt;4,"Cek lagi","OK"))</f>
        <v>-</v>
      </c>
      <c r="I120" s="30" t="str">
        <f>IF('Personal MTs'!I120="","-",IF(LEN('Personal MTs'!I120)&lt;4,"Cek lagi","OK"))</f>
        <v>-</v>
      </c>
      <c r="J120" s="30" t="str">
        <f>IF('Personal MTs'!J120="","-",IF(LEN('Personal MTs'!J120)&lt;&gt;5,"Tidak valid","OK"))</f>
        <v>-</v>
      </c>
      <c r="K120" s="30" t="str">
        <f>IF('Personal MTs'!K120="","-",IF(LEN('Personal MTs'!K120)&lt;&gt;18,"Tidak valid",IF(VALUE('Personal MTs'!K120)&lt;0,"Cek lagi","OK")))</f>
        <v>-</v>
      </c>
      <c r="L120" s="30" t="str">
        <f>IF('Personal MTs'!L120="","-",IF(LEN('Personal MTs'!L120)&lt;&gt;16,"Tidak valid","OK"))</f>
        <v>-</v>
      </c>
      <c r="M120" s="30" t="str">
        <f>IF('Personal MTs'!M120="","-",IF(LEN('Personal MTs'!M120)&lt;4,"Cek lagi","OK"))</f>
        <v>-</v>
      </c>
      <c r="N120" s="30" t="str">
        <f>IF('Personal MTs'!N120="","-",IF(LEN('Personal MTs'!N120)&lt;16,"Tidak valid","OK"))</f>
        <v>-</v>
      </c>
      <c r="O120" s="30" t="str">
        <f>IF('Personal MTs'!O120="","-",IF(LEN('Personal MTs'!O120)&lt;4,"Cek lagi","OK"))</f>
        <v>-</v>
      </c>
      <c r="P120" s="31" t="str">
        <f>IF('Personal MTs'!P120="","-",IF(VALUE(LEFT('Personal MTs'!P120,2))&gt;31,"Tanggal tidak valid",IF(VALUE(LEFT(RIGHT('Personal MTs'!P120,7),2))&gt;12,"Bulan tidak valid",IF(VALUE(RIGHT('Personal MTs'!P120,4))&gt;2000,"Umur terlalu muda",IF(VALUE(RIGHT('Personal MTs'!P120,4))&lt;1945,"Umur terlalu tua","OK")))))</f>
        <v>-</v>
      </c>
      <c r="Q120" s="30" t="str">
        <f>IF('Personal MTs'!Q120="","-",IF('Personal MTs'!Q120="L","OK",IF('Personal MTs'!Q120="P","OK","Tidak valid")))</f>
        <v>-</v>
      </c>
      <c r="R120" s="30" t="str">
        <f>IF('Personal MTs'!R120="","-",IF(LEN('Personal MTs'!R120)&lt;4,"Cek lagi","OK"))</f>
        <v>-</v>
      </c>
      <c r="S120" s="30" t="str">
        <f>IF('Personal MTs'!S120="","-",IF('Personal MTs'!S120&gt;9,"Tidak valid","OK"))</f>
        <v>-</v>
      </c>
      <c r="T120" s="30" t="str">
        <f>IF('Personal MTs'!S120="","-",IF('Personal MTs'!S120&gt;2,IF('Personal MTs'!T120="","Wajib Diisi",IF(VALUE('Personal MTs'!T120)&gt;18,"Tidak valid","OK")),IF('Personal MTs'!S120&lt;3,IF('Personal MTs'!T120="","OK","Harap dikosongkan"))))</f>
        <v>-</v>
      </c>
      <c r="U120" s="30" t="str">
        <f>IF('Personal MTs'!U120="","-",IF('Personal MTs'!U120&gt;2,"Tidak valid",IF('Personal MTs'!U120&lt;1,"Tidak valid","OK")))</f>
        <v>-</v>
      </c>
      <c r="V120" s="30" t="str">
        <f>IF('Personal MTs'!U120="",IF('Personal MTs'!V120="","-","Tidak valid"),IF('Personal MTs'!U120=2,IF('Personal MTs'!V120="","Wajib Diisi",IF(VALUE('Personal MTs'!V120)&gt;1,"Tidak valid","OK")),IF('Personal MTs'!U120=1,IF('Personal MTs'!V120="","OK","Harap dikosongkan"))))</f>
        <v>-</v>
      </c>
      <c r="W120" s="31" t="str">
        <f>IF('Personal MTs'!U120=1,"OK",IF('Personal MTs'!V120="",IF('Personal MTs'!W120&lt;&gt;"","Harap dikosongkan","-"),IF('Personal MTs'!V120=0,IF('Personal MTs'!W120&lt;&gt;"","Harap dikosongkan","OK"),IF('Personal MTs'!W120="","Wajib Diisi",IF(VALUE(LEFT('Personal MTs'!W120,2))&gt;31,"Tanggal tidak valid",IF(VALUE(LEFT(RIGHT('Personal MTs'!W120,7),2))&gt;12,"Bulan tidak valid",IF(VALUE(RIGHT('Personal MTs'!W120,4))&gt;2016,"Tahun cek lagi",IF(VALUE(RIGHT('Personal MTs'!W120,4))&lt;1990,"Tahun cek lagi","OK"))))))))</f>
        <v>-</v>
      </c>
      <c r="X120" s="30" t="str">
        <f>IF('Personal MTs'!U120="","-",IF('Personal MTs'!U120=1,IF('Personal MTs'!X120="","Wajib Diisi",IF(VALUE(LEFT('Personal MTs'!X120,2))&gt;14,"Tidak valid","OK")),IF('Personal MTs'!U120=2,(IF('Personal MTs'!V120&lt;1,IF('Personal MTs'!X120="","OK","Harap dikosongkan"),IF('Personal MTs'!X120="","Wajib Diisi",IF(VALUE(LEFT('Personal MTs'!X120,2))&gt;14,"Tidak valid","OK")))))))</f>
        <v>-</v>
      </c>
      <c r="Y120" s="31" t="str">
        <f>IF('Personal MTs'!U120="","-",IF('Personal MTs'!U120=2,"OK",IF('Personal MTs'!U120=1,IF('Personal MTs'!Y120="","Wajib Diisi",IF('Personal MTs'!Y120="","-",IF(VALUE(LEFT('Personal MTs'!Y120,2))&gt;31,"Tanggal tidak valid",IF(VALUE(LEFT(RIGHT('Personal MTs'!Y120,7),2))&gt;12,"Bulan tidak valid",IF(VALUE(RIGHT('Personal MTs'!Y120,4))&gt;2016,"Tahun cek lagi",IF(VALUE(RIGHT('Personal MTs'!Y120,4))&lt;1960,"Tahun cek lagi","OK")))))))))</f>
        <v>-</v>
      </c>
      <c r="Z120" s="31" t="str">
        <f>IF('Personal MTs'!Z120="","-",IF(VALUE(LEFT('Personal MTs'!Z120,2))&gt;31,"Tanggal tidak valid",IF(VALUE(LEFT(RIGHT('Personal MTs'!Z120,7),2))&gt;12,"Bulan tidak valid",IF(VALUE(RIGHT('Personal MTs'!Z120,4))&gt;2016,"Tahun cek lagi",IF(VALUE(RIGHT('Personal MTs'!Z120,4))&lt;1960,"Tahun cek lagi","OK")))))</f>
        <v>-</v>
      </c>
      <c r="AA120" s="31" t="str">
        <f>IF('Personal MTs'!AA120="","-",IF(VALUE(LEFT('Personal MTs'!AA120,2))&gt;31,"Tanggal tidak valid",IF(VALUE(LEFT(RIGHT('Personal MTs'!AA120,7),2))&gt;12,"Bulan tidak valid",IF(VALUE(RIGHT('Personal MTs'!AA120,4))&gt;2016,"Tahun cek lagi",IF(VALUE(RIGHT('Personal MTs'!AA120,4))&lt;1960,"Tahun cek lagi","OK")))))</f>
        <v>-</v>
      </c>
      <c r="AB120" s="30" t="str">
        <f>IF('Personal MTs'!AB120="","-",IF('Personal MTs'!AB120&gt;6,"Tidak valid",IF('Personal MTs'!AB120&lt;1,"Tidak valid","OK")))</f>
        <v>-</v>
      </c>
      <c r="AC120" s="30" t="str">
        <f>IF('Personal MTs'!AC120="","-",IF('Personal MTs'!AC120&gt;4,"Tidak valid",IF('Personal MTs'!AC120&lt;1,"Tidak valid","OK")))</f>
        <v>-</v>
      </c>
      <c r="AD120" s="30" t="str">
        <f>IF('Personal MTs'!AD120="","-",IF('Personal MTs'!AD120&gt;20000000,"Cek lagi","OK"))</f>
        <v>-</v>
      </c>
      <c r="AE120" s="30" t="str">
        <f>IF('Personal MTs'!AE120="","-",IF('Personal MTs'!AE120&gt;2,"Tidak valid",IF('Personal MTs'!AE120&lt;1,"Tidak valid","OK")))</f>
        <v>-</v>
      </c>
      <c r="AF120" s="30" t="str">
        <f>IF('Personal MTs'!AE120="",IF('Personal MTs'!AF120="","-","Harap dikosongkan"),IF('Personal MTs'!AE120=1,IF('Personal MTs'!AF120="","OK","Harap dikosongkan"),IF('Personal MTs'!AF120="","Wajib Diisi",IF('Personal MTs'!AF120&gt;8,"Tidak valid",IF('Personal MTs'!AF120&lt;1,"Tidak valid","OK")))))</f>
        <v>-</v>
      </c>
      <c r="AG120" s="53" t="str">
        <f>IF('Personal MTs'!AE120=1,IF('Personal MTs'!AG120="","OK","Harap dikosongkan"),IF('Personal MTs'!AF120="",IF('Personal MTs'!AF120="","-","Harap dikosongkan"),IF('Personal MTs'!AF120="",IF('Personal MTs'!AG120="","OK","Harap dikosongkan"),IF('Personal MTs'!AF120&lt;&gt;"",IF('Personal MTs'!AG120="","Wajib Diisi",IF(LEN('Personal MTs'!AG120)&lt;&gt;8,"Tidak valid","OK"))))))</f>
        <v>-</v>
      </c>
      <c r="AH120" s="30" t="str">
        <f>IF('Personal MTs'!AH120="","-",IF('Personal MTs'!AH120&gt;2,"Tidak valid",IF('Personal MTs'!AH120&lt;1,"Tidak valid","OK")))</f>
        <v>-</v>
      </c>
      <c r="AI120" s="30" t="str">
        <f>IF('Personal MTs'!AI120="","-",IF('Personal MTs'!AI120&gt;5,"Tidak valid",IF('Personal MTs'!AI120&lt;1,"Tidak valid","OK")))</f>
        <v>-</v>
      </c>
      <c r="AJ120" s="30" t="str">
        <f>IF('Personal MTs'!AH120="",IF('Personal MTs'!AJ120="","-","Kolom AA Wajib Diisi"),IF('Personal MTs'!AH120=1,IF('Personal MTs'!AJ120="","Wajib Diisi",IF(VALUE('Personal MTs'!AJ120)&gt;0,IF(VALUE('Personal MTs'!AJ120)&lt;34,"OK","Tidak valid"))),IF('Personal MTs'!AH120&gt;1,IF('Personal MTs'!AJ120="","OK","Harap dikosongkan"))))</f>
        <v>-</v>
      </c>
      <c r="AK120" s="30" t="str">
        <f>IF('Personal MTs'!AH120&amp;'Personal MTs'!AJ120&amp;'Personal MTs'!AK120="","-",IF(VALUE('Personal MTs'!AH120&amp;'Personal MTs'!AJ120&amp;'Personal MTs'!AK120)=2,"OK",IF('Personal MTs'!AJ120="",IF(VALUE('Personal MTs'!AK120)&gt;0,"Harap dikosongkan","-"),IF('Personal MTs'!AJ120&lt;&gt;"",IF(VALUE('Personal MTs'!AK120)&gt;0,IF(VALUE('Personal MTs'!AK120)&gt;50,"Cek lagi","OK"),"Wajib Diisi")))))</f>
        <v>-</v>
      </c>
      <c r="AL120" s="30" t="str">
        <f>IF('Personal MTs'!AH120="",IF('Personal MTs'!AL120="","-","Kolom Z Wajib Diisi"),IF('Personal MTs'!AH120=2,IF('Personal MTs'!AL120="","Wajib Diisi",IF(VALUE('Personal MTs'!AL120)&gt;0,IF(VALUE('Personal MTs'!AL120)&lt;9,"OK","Tidak valid"))),IF('Personal MTs'!AH120=1,IF('Personal MTs'!AL120="","OK","Harap dikosongkan"))))</f>
        <v>-</v>
      </c>
      <c r="AM120" s="30" t="str">
        <f>IF('Personal MTs'!AM120="","-",IF('Personal MTs'!AM120&gt;8,"Tidak valid","OK"))</f>
        <v>-</v>
      </c>
      <c r="AN120" s="30" t="str">
        <f>IF('Personal MTs'!AM120="",IF('Personal MTs'!AN120="","-",IF('Personal MTs'!AN120&lt;&gt;"","Kolom AC Wajib Diisi","OK")),IF('Personal MTs'!AM120&lt;&gt;"",IF('Personal MTs'!AN120="","Wajib Diisi",IF(VALUE('Personal MTs'!AN120)&gt;24,"Cek lagi","OK"))))</f>
        <v>-</v>
      </c>
      <c r="AO120" s="30" t="str">
        <f>IF('Personal MTs'!AO120="","-",IF('Personal MTs'!AO120&gt;8,"Tidak valid","OK"))</f>
        <v>-</v>
      </c>
      <c r="AP120" s="53" t="str">
        <f>IF('Personal MTs'!AO120="",IF('Personal MTs'!AP120="","-","Harap dikosongkan"),IF('Personal MTs'!AO120&lt;&gt;"",IF('Personal MTs'!AP120="","Wajib Diisi",IF(LEN('Personal MTs'!AP120)&lt;&gt;8,"Tidak valid","OK"))))</f>
        <v>-</v>
      </c>
      <c r="AQ120" s="30" t="str">
        <f>IF('Personal MTs'!AO120="",IF('Personal MTs'!AQ120="","-","Kolom AG Wajib Diisi"),IF('Personal MTs'!AO120&lt;9,IF('Personal MTs'!AQ120="","Wajib Diisi",IF(VALUE('Personal MTs'!AQ120)&lt;34,IF(VALUE('Personal MTs'!AQ120)&gt;0,"OK","Tidak valid")))))</f>
        <v>-</v>
      </c>
      <c r="AR120" s="30" t="str">
        <f>IF('Personal MTs'!AO120="",IF('Personal MTs'!AR120="","-",IF('Personal MTs'!AR120&lt;&gt;"","Kolom AG Wajib Diisi","OK")),IF('Personal MTs'!AO120&lt;&gt;"",IF('Personal MTs'!AR120="","Wajib Diisi",IF(VALUE('Personal MTs'!AR120)&gt;50,"Cek lagi","OK"))))</f>
        <v>-</v>
      </c>
      <c r="AS120" s="30" t="str">
        <f>IF('Personal MTs'!AS120="","-",IF('Personal MTs'!AS120&gt;1,"Tidak valid",IF('Personal MTs'!AS120&lt;0,"Tidak valid","OK")))</f>
        <v>-</v>
      </c>
      <c r="AT120" s="30" t="str">
        <f>IF('Personal MTs'!AS120="",IF('Personal MTs'!AT120&lt;&gt;"","Harap dikosongkan","-"),IF('Personal MTs'!AS120=0,IF('Personal MTs'!AT120&lt;&gt;"","Harap dikosongkan","OK"),IF('Personal MTs'!AT120="","Wajib Diisi",IF('Personal MTs'!AT120&gt;3,"Tidak valid",IF('Personal MTs'!AT120&lt;1,"Tidak valid","OK")))))</f>
        <v>-</v>
      </c>
      <c r="AU120" s="30" t="str">
        <f>IF('Personal MTs'!AS120="",IF('Personal MTs'!AU120&lt;&gt;"","Harap dikosongkan","-"),IF('Personal MTs'!AT120&lt;&gt;1,IF('Personal MTs'!AU120="","OK","Harap dikosongkan"),IF('Personal MTs'!AU120="","Wajib Diisi",IF('Personal MTs'!AU120&gt;2016,"Cek lagi",IF('Personal MTs'!AU120&lt;2005,"Cek lagi","OK")))))</f>
        <v>-</v>
      </c>
      <c r="AV120" s="30" t="str">
        <f>IF('Personal MTs'!AS120="",IF('Personal MTs'!AV120&lt;&gt;"","Harap dikosongkan","-"),IF('Personal MTs'!AT120&lt;&gt;1,IF('Personal MTs'!AV120="","OK","Harap dikosongkan"),IF('Personal MTs'!AV120="","Wajib Diisi",IF(VALUE('Personal MTs'!AV120)&gt;33,"Tidak valid",IF(VALUE('Personal MTs'!AV120)&lt;1,"Tidak valid","OK")))))</f>
        <v>-</v>
      </c>
      <c r="AW120" s="30" t="str">
        <f>IF('Personal MTs'!AS120="",IF('Personal MTs'!AW120="","-","Harap dikosongkan"),IF('Personal MTs'!AS120=0,IF('Personal MTs'!AW120="","OK","Harap dikosongkan"),IF('Personal MTs'!AT120="",IF('Personal MTs'!AW120="","-","Harap dikosongkan"),IF('Personal MTs'!AT120&lt;&gt;1,IF('Personal MTs'!AW120="","OK","Harap dikosongkan"),IF('Personal MTs'!AW120="","OK",IF(LEN('Personal MTs'!AW120)&lt;12,"Tidak valid",IF(LEN('Personal MTs'!AW120)&gt;14,"Tidak valid","OK")))))))</f>
        <v>-</v>
      </c>
      <c r="AX120" s="31" t="str">
        <f>IF('Personal MTs'!AS120="",IF('Personal MTs'!AX120="","-","Harap dikosongkan"),IF('Personal MTs'!AS120=0,IF('Personal MTs'!AX120="","OK","Harap dikosongkan"),IF('Personal MTs'!AT120="",IF('Personal MTs'!AX120="","-","Harap dikosongkan"),IF('Personal MTs'!AT120&lt;&gt;1,IF('Personal MTs'!AX120="","OK","Harap dikosongkan"),IF('Personal MTs'!AW120="",IF('Personal MTs'!AX120="","OK","Harap dikosongkan"),IF('Personal MTs'!AX120="","Wajib diisi",IF(LEN('Personal MTs'!AX120)&lt;5,"Cek lagi","OK")))))))</f>
        <v>-</v>
      </c>
      <c r="AY120" s="31" t="str">
        <f>IF('Personal MTs'!AS120="",IF('Personal MTs'!AY120="","-","Harap dikosongkan"),IF('Personal MTs'!AS120=0,IF('Personal MTs'!AY120="","OK","Harap dikosongkan"),IF('Personal MTs'!AT120="",IF('Personal MTs'!AY120="","-","Harap dikosongkan"),IF('Personal MTs'!AT120&lt;&gt;1,IF('Personal MTs'!AY120="","OK","Harap dikosongkan"),IF('Personal MTs'!AW120="",IF('Personal MTs'!AY120="","OK","Harap dikosongkan"),IF('Personal MTs'!AY120="","Wajib diisi",IF(VALUE(LEFT('Personal MTs'!AY120,2))&gt;31,"Tanggal tidak valid",IF(VALUE(LEFT(RIGHT('Personal MTs'!AY120,7),2))&gt;12,"Bulan tidak valid",IF(VALUE(RIGHT('Personal MTs'!AY120,4))&gt;2016,"Tahun cek lagi",IF(VALUE(RIGHT('Personal MTs'!AY120,4))&lt;2005,"Tahun cek lagi","OK"))))))))))</f>
        <v>-</v>
      </c>
      <c r="AZ120" s="30" t="str">
        <f>IF('Personal MTs'!AS120="",IF('Personal MTs'!AZ120="","-","Harap dikosongkan"),IF('Personal MTs'!AS120=0,IF('Personal MTs'!AZ120="","OK","Harap dikosongkan"),IF('Personal MTs'!AT120="",IF('Personal MTs'!AZ120="","-","Harap dikosongkan"),IF('Personal MTs'!AT120&lt;&gt;1,IF('Personal MTs'!AZ120="","OK","Harap dikosongkan"),IF('Personal MTs'!AW120="",IF('Personal MTs'!AZ120="","OK","Harap dikosongkan"),IF('Personal MTs'!AW120&lt;&gt;"",IF('Personal MTs'!AZ120="","Wajib diisi",IF('Personal MTs'!AZ120&gt;1,"Tidak valid","OK"))))))))</f>
        <v>-</v>
      </c>
      <c r="BA120" s="30" t="str">
        <f>IF('Personal MTs'!AS120="",IF('Personal MTs'!BA120="","-","Harap dikosongkan"),IF('Personal MTs'!AS120=0,IF('Personal MTs'!BA120="","OK","Harap dikosongkan"),IF('Personal MTs'!AT120="",IF('Personal MTs'!BA120="","-","Harap dikosongkan"),IF('Personal MTs'!AT120&lt;&gt;1,IF('Personal MTs'!BA120="","OK","Harap dikosongkan"),IF('Personal MTs'!AZ120=0,IF('Personal MTs'!BA120="","OK","Harap dikosongkan"),IF('Personal MTs'!AZ120=1,IF('Personal MTs'!BA120="","Wajib diisi",IF('Personal MTs'!AZ120="",IF('Personal MTs'!BA120="","-","Harap dikosongkan"),IF('Personal MTs'!AZ120=0,IF('Personal MTs'!BA120="","OK","Harap dikosongkan"),IF('Personal MTs'!BA120="","Wajib diisi",IF('Personal MTs'!BA120&gt;2016,"Tidak valid",IF('Personal MTs'!BA120&lt;2005,"Tidak valid",IF('Personal MTs'!BA120&gt;'Personal MTs'!BA120,"Cek lagi","OK")))))))))))))</f>
        <v>-</v>
      </c>
      <c r="BB120" s="30" t="str">
        <f>IF('Personal MTs'!AS120="",IF('Personal MTs'!BB120="","-","Harap dikosongkan"),IF('Personal MTs'!AS120=0,IF('Personal MTs'!BB120="","OK","Harap dikosongkan"),IF('Personal MTs'!AT120="",IF('Personal MTs'!BB120="","-","Harap dikosongkan"),IF('Personal MTs'!AT120&lt;&gt;1,IF('Personal MTs'!BB120="","OK","Harap dikosongkan"),IF('Personal MTs'!AZ120=0,IF('Personal MTs'!BB120="","OK","Harap dikosongkan"),IF('Personal MTs'!AZ120=1,IF('Personal MTs'!BB120="","Wajib diisi",IF('Personal MTs'!AZ120="",IF('Personal MTs'!BB120="","-","Harap dikosongkan"),IF('Personal MTs'!AZ120=0,IF('Personal MTs'!BB120="","OK","Harap dikosongkan"),IF('Personal MTs'!BB120="","Wajib diisi",IF('Personal MTs'!BB120&gt;20000000,"Cek lagi",IF('Personal MTs'!BB120&lt;100000,"Cek lagi","OK"))))))))))))</f>
        <v>-</v>
      </c>
      <c r="BC120" s="30" t="str">
        <f>IF('Personal MTs'!BC120="","-",IF('Personal MTs'!BC120&gt;1,"Tidak valid","OK"))</f>
        <v>-</v>
      </c>
      <c r="BD120" s="30" t="str">
        <f>IF('Personal MTs'!BC120="",IF('Personal MTs'!BD120="","-","Harap dikosongkan"),IF('Personal MTs'!BC120=0,IF('Personal MTs'!BD120="","OK","Harap dikosongkan"),IF('Personal MTs'!BD120="","Wajib Diisi",IF('Personal MTs'!BD120&gt;2016,"Tidak valid",IF('Personal MTs'!BD120&lt;2005,"Tidak valid","OK")))))</f>
        <v>-</v>
      </c>
      <c r="BE120" s="30" t="str">
        <f>IF('Personal MTs'!BC120="",IF('Personal MTs'!BE120="","-","Harap dikosongkan"),IF('Personal MTs'!BC120=0,IF('Personal MTs'!BE120="","OK","Harap dikosongkan"),IF('Personal MTs'!BE120="","Wajib Diisi",IF('Personal MTs'!BE120&gt;2000000,"Cek lagi",IF('Personal MTs'!BE120&lt;50000,"Cek lagi","OK")))))</f>
        <v>-</v>
      </c>
      <c r="BF120" s="30" t="str">
        <f>IF('Personal MTs'!BF120="","-",IF('Personal MTs'!BF120&gt;1,"Tidak valid","OK"))</f>
        <v>-</v>
      </c>
      <c r="BG120" s="30" t="str">
        <f>IF('Personal MTs'!BF120="",IF('Personal MTs'!BG120&lt;&gt;"","Harap dikosongkan","-"),IF('Personal MTs'!BF120=0,IF('Personal MTs'!BG120&lt;&gt;"","Harap dikosongkan","OK"),IF('Personal MTs'!BG120="","Wajib Diisi",IF('Personal MTs'!BG120&gt;4,"Tidak valid",IF('Personal MTs'!BG120&lt;1,"Tidak valid","OK")))))</f>
        <v>-</v>
      </c>
      <c r="BH120" s="30" t="str">
        <f>IF('Personal MTs'!BF120="",IF('Personal MTs'!BH120&lt;&gt;"","Harap dikosongkan","-"),IF('Personal MTs'!BF120=0,IF('Personal MTs'!BH120&lt;&gt;"","Harap dikosongkan","OK"),IF('Personal MTs'!BH120="","Wajib Diisi",IF('Personal MTs'!BH120&gt;4,"Tidak valid",IF('Personal MTs'!BH120&lt;1,"Tidak valid","OK")))))</f>
        <v>-</v>
      </c>
      <c r="BI120" s="30" t="str">
        <f>IF('Personal MTs'!BF120="",IF('Personal MTs'!BI120&lt;&gt;"","Harap dikosongkan","-"),IF('Personal MTs'!BF120=0,IF('Personal MTs'!BI120&lt;&gt;"","Harap dikosongkan","OK"),IF('Personal MTs'!BI120="","Wajib Diisi",IF('Personal MTs'!BI120&gt;2015,"Tidak valid",IF('Personal MTs'!BI120&lt;1980,"Tidak valid","OK")))))</f>
        <v>-</v>
      </c>
      <c r="BJ120" s="30" t="str">
        <f>IF('Personal MTs'!BJ120="","-",IF('Personal MTs'!BJ120&gt;1,"Tidak valid","OK"))</f>
        <v>-</v>
      </c>
      <c r="BK120" s="30" t="str">
        <f>IF('Personal MTs'!BJ120="",IF('Personal MTs'!BK120&lt;&gt;"","Kolom BJ harus diisi","-"),IF('Personal MTs'!BJ120=0,IF('Personal MTs'!BK120&lt;&gt;"","Harap dikosongkan","OK"),IF('Personal MTs'!BK120="","Wajib Diisi",IF('Personal MTs'!BK120&gt;2016,"Tidak valid",IF('Personal MTs'!BK120&lt;1980,"Tidak valid","OK")))))</f>
        <v>-</v>
      </c>
      <c r="BL120" s="30" t="str">
        <f>IF('Personal MTs'!BL120="","-",IF('Personal MTs'!BL120&gt;1,"Tidak valid","OK"))</f>
        <v>-</v>
      </c>
      <c r="BM120" s="30" t="str">
        <f>IF('Personal MTs'!BL120="",IF('Personal MTs'!BM120&lt;&gt;"","Kolom BL harus diisi","-"),IF('Personal MTs'!BL120=0,IF('Personal MTs'!BM120&lt;&gt;"","Harap dikosongkan","OK"),IF('Personal MTs'!BM120="","Wajib Diisi",IF('Personal MTs'!BM120&gt;2016,"Tidak valid",IF('Personal MTs'!BM120&lt;1980,"Tidak valid","OK")))))</f>
        <v>-</v>
      </c>
      <c r="BN120" s="30" t="str">
        <f>IF('Personal MTs'!BN120="","-",IF('Personal MTs'!BN120&gt;1,"Tidak valid","OK"))</f>
        <v>-</v>
      </c>
      <c r="BO120" s="30" t="str">
        <f>IF('Personal MTs'!BN120="",IF('Personal MTs'!BO120&lt;&gt;"","Kolom BN harus diisi","-"),IF('Personal MTs'!BN120=0,IF('Personal MTs'!BO120&lt;&gt;"","Harap dikosongkan","OK"),IF('Personal MTs'!BO120="","Wajib Diisi",IF('Personal MTs'!BO120&gt;2016,"Tidak valid",IF('Personal MTs'!BO120&lt;1980,"Tidak valid","OK")))))</f>
        <v>-</v>
      </c>
      <c r="BP120" s="30" t="str">
        <f>IF('Personal MTs'!BP120="","-",IF('Personal MTs'!BP120&gt;1,"Tidak valid","OK"))</f>
        <v>-</v>
      </c>
      <c r="BQ120" s="30" t="str">
        <f>IF('Personal MTs'!BP120="",IF('Personal MTs'!BQ120&lt;&gt;"","Kolom BP harus diisi","-"),IF('Personal MTs'!BP120=0,IF('Personal MTs'!BQ120&lt;&gt;"","Harap dikosongkan","OK"),IF('Personal MTs'!BQ120="","Wajib Diisi",IF('Personal MTs'!BQ120&gt;2016,"Tidak valid",IF('Personal MTs'!BQ120&lt;1980,"Tidak valid","OK")))))</f>
        <v>-</v>
      </c>
      <c r="BR120" s="30" t="str">
        <f>IF('Personal MTs'!BR120="","-",IF('Personal MTs'!BR120&gt;1,"Tidak valid","OK"))</f>
        <v>-</v>
      </c>
      <c r="BS120" s="30" t="str">
        <f>IF('Personal MTs'!BR120="",IF('Personal MTs'!BS120&lt;&gt;"","Kolom BR harus diisi","-"),IF('Personal MTs'!BR120=0,IF('Personal MTs'!BS120&lt;&gt;"","Harap dikosongkan","OK"),IF('Personal MTs'!BS120="","Wajib Diisi",IF('Personal MTs'!BS120&gt;2016,"Tidak valid",IF('Personal MTs'!BS120&lt;1980,"Tidak valid","OK")))))</f>
        <v>-</v>
      </c>
      <c r="BT120" s="30" t="str">
        <f>IF('Personal MTs'!BT120="","-",IF(LEN('Personal MTs'!BT120)&lt;5,"Cek lagi","OK"))</f>
        <v>-</v>
      </c>
      <c r="BU120" s="30" t="str">
        <f>IF('Personal MTs'!BU120="","-",IF(LEN('Personal MTs'!BU120)&lt;4,"Cek lagi","OK"))</f>
        <v>-</v>
      </c>
      <c r="BV120" s="30" t="str">
        <f>IF('Personal MTs'!BV120="","-",IF(LEN('Personal MTs'!BV120)&lt;4,"Cek lagi","OK"))</f>
        <v>-</v>
      </c>
      <c r="BW120" s="30" t="str">
        <f>IF('Personal MTs'!BW120="","-",IF(LEN('Personal MTs'!BW120)&lt;4,"Cek lagi","OK"))</f>
        <v>-</v>
      </c>
      <c r="BX120" s="30" t="str">
        <f>IF('Personal MTs'!BX120="","-",IF(LEN('Personal MTs'!BX120)&lt;4,"Cek lagi","OK"))</f>
        <v>-</v>
      </c>
      <c r="BY120" s="30" t="str">
        <f>IF('Personal MTs'!BY120="","-",IF(LEN('Personal MTs'!BY120)&lt;&gt;5,"Tidak valid","OK"))</f>
        <v>-</v>
      </c>
      <c r="BZ120" s="30" t="str">
        <f>IF('Personal MTs'!BZ120="","-",IF('Personal MTs'!BZ120&gt;5,"Tidak valid",IF('Personal MTs'!BZ120&lt;1,"Tidak valid","OK")))</f>
        <v>-</v>
      </c>
      <c r="CA120" s="30" t="str">
        <f>IF('Personal MTs'!CA120="","-",IF('Personal MTs'!CA120&gt;8,"Tidak valid",IF('Personal MTs'!CA120&lt;1,"Tidak valid","OK")))</f>
        <v>-</v>
      </c>
      <c r="CB120" s="30" t="str">
        <f>IF('Personal MTs'!CB120="","-",IF(LEN('Personal MTs'!CB120)&lt;9,"Cek lagi",IF(LEN('Personal MTs'!CB120)&gt;14,"Cek lagi","OK")))</f>
        <v>-</v>
      </c>
      <c r="CC120" s="103" t="str">
        <f>IF('Personal MTs'!CC120="","-",IF('Personal MTs'!CC120&gt;6,"Tidak valid",IF('Personal MTs'!CC120&lt;1,"Tidak valid","OK")))</f>
        <v>-</v>
      </c>
      <c r="CD120" s="103" t="str">
        <f>IF('Personal MTs'!CD120="","-",IF('Personal MTs'!CD120&gt;6,"Tidak valid",IF('Personal MTs'!CD120&lt;1,"Tidak valid","OK")))</f>
        <v>-</v>
      </c>
      <c r="CE120" s="103" t="str">
        <f>IF('Personal MTs'!S120="","-",IF('Personal MTs'!S120&lt;6,IF('Personal MTs'!CE120="","OK","Cek lagi Kolom S"),IF(AND('Personal MTs'!S120&lt;6,'Personal MTs'!CE120&lt;&gt;""),"Harap Dikosongkan",IF(AND('Personal MTs'!S120&lt;6,'Personal MTs'!CE120=""),"-",IF(AND('Personal MTs'!S120&gt;5,'Personal MTs'!CE120=""),"Wajib Diisi",IF(OR(AND('Personal MTs'!S120&gt;5,'Personal MTs'!CE120&lt;"01"),AND('Personal MTs'!S120&gt;5,'Personal MTs'!CE120&gt;"18")),"Tidak Valid","OK"))))))</f>
        <v>-</v>
      </c>
      <c r="CF120" s="103" t="str">
        <f>IF('Personal MTs'!S120="","-",IF('Personal MTs'!S120&lt;6,IF('Personal MTs'!CF120="","OK","Cek lagi Kolom S"),IF(AND('Personal MTs'!S120&lt;6,'Personal MTs'!CF120&lt;&gt;""),"Harap Dikosongkan",IF(AND('Personal MTs'!S120&lt;6,'Personal MTs'!CF120=""),"-",IF(AND('Personal MTs'!S120&gt;5,'Personal MTs'!CF120=""),"Wajib Diisi","OK")))))</f>
        <v>-</v>
      </c>
      <c r="CG120" s="103" t="str">
        <f>IF('Personal MTs'!S120="","-",IF('Personal MTs'!S120&lt;6,IF('Personal MTs'!CG120="","OK","Cek lagi Kolom S"),IF(AND('Personal MTs'!S120&lt;6,'Personal MTs'!CG120&lt;&gt;""),"Harap Dikosongkan",IF(AND('Personal MTs'!S120&lt;6,'Personal MTs'!CG120=""),"-",IF(AND('Personal MTs'!S120&gt;5,'Personal MTs'!CG120=""),"Wajib Diisi",IF(OR(AND('Personal MTs'!S120&gt;5,'Personal MTs'!CG120&lt;1980),AND('Personal MTs'!S120&gt;5,'Personal MTs'!CG120&gt;2016)),"Cek lagi","OK"))))))</f>
        <v>-</v>
      </c>
      <c r="CH120" s="103" t="str">
        <f>IF('Personal MTs'!S120="","-",IF('Personal MTs'!S120&lt;8,IF('Personal MTs'!CH120="","OK","Cek lagi Kolom S"),IF(AND('Personal MTs'!S120&lt;8,'Personal MTs'!CH120&lt;&gt;""),"Harap Dikosongkan",IF(AND('Personal MTs'!S120&lt;8,'Personal MTs'!CH120=""),"-",IF(AND('Personal MTs'!S120&gt;7,'Personal MTs'!CH120=""),"Wajib Diisi",IF(OR(AND('Personal MTs'!S120&gt;7,'Personal MTs'!CH120&lt;"01"),AND('Personal MTs'!S120&gt;7,'Personal MTs'!CH120&gt;"18")),"Tidak Valid","OK"))))))</f>
        <v>-</v>
      </c>
      <c r="CI120" s="103" t="str">
        <f>IF('Personal MTs'!S120="","-",IF('Personal MTs'!S120&lt;8,IF('Personal MTs'!CI120="","OK","Cek lagi Kolom S"),IF(AND('Personal MTs'!S120&lt;8,'Personal MTs'!CI120&lt;&gt;""),"Harap Dikosongkan",IF(AND('Personal MTs'!S120&lt;8,'Personal MTs'!CI120=""),"-",IF(AND('Personal MTs'!S120&gt;7,'Personal MTs'!CI120=""),"Wajib Diisi","OK")))))</f>
        <v>-</v>
      </c>
      <c r="CJ120" s="103" t="str">
        <f>IF('Personal MTs'!S120="","-",IF('Personal MTs'!S120&lt;8,IF('Personal MTs'!CJ120="","OK","Cek lagi Kolom S"),IF(AND('Personal MTs'!S120&lt;8,'Personal MTs'!CJ120&lt;&gt;""),"Harap Dikosongkan",IF(AND('Personal MTs'!S120&lt;8,'Personal MTs'!CJ120=""),"-",IF(AND('Personal MTs'!S120&gt;7,'Personal MTs'!CJ120=""),"Wajib Diisi",IF(OR(AND('Personal MTs'!S120&gt;7,'Personal MTs'!CJ120&lt;1980),AND('Personal MTs'!S120&gt;7,'Personal MTs'!CJ120&gt;2016)),"Cek lagi","OK"))))))</f>
        <v>-</v>
      </c>
      <c r="CK120" s="103" t="str">
        <f>IF('Personal MTs'!S120="","-",IF('Personal MTs'!S120&lt;9,IF('Personal MTs'!CK120="","OK","Cek lagi Kolom S"),IF(AND('Personal MTs'!S120&lt;9,'Personal MTs'!CK120&lt;&gt;""),"Harap Dikosongkan",IF(AND('Personal MTs'!S120&lt;9,'Personal MTs'!CK120=""),"-",IF(AND('Personal MTs'!S120&gt;8,'Personal MTs'!CK120=""),"Wajib Diisi",IF(OR(AND('Personal MTs'!S120&gt;8,'Personal MTs'!CK120&lt;"01"),AND('Personal MTs'!S120&gt;8,'Personal MTs'!CK120&gt;"18")),"Tidak Valid","OK"))))))</f>
        <v>-</v>
      </c>
      <c r="CL120" s="103" t="str">
        <f>IF('Personal MTs'!S120="","-",IF('Personal MTs'!S120&lt;9,IF('Personal MTs'!CL120="","OK","Cek lagi Kolom S"),IF(AND('Personal MTs'!S120&lt;9,'Personal MTs'!CL120&lt;&gt;""),"Harap Dikosongkan",IF(AND('Personal MTs'!S120&lt;9,'Personal MTs'!CL120=""),"-",IF(AND('Personal MTs'!S120&gt;8,'Personal MTs'!CL120=""),"Wajib Diisi","OK")))))</f>
        <v>-</v>
      </c>
      <c r="CM120" s="103" t="str">
        <f>IF('Personal MTs'!S120="","-",IF('Personal MTs'!S120&lt;9,IF('Personal MTs'!CM120="","OK","Cek lagi Kolom S"),IF(AND('Personal MTs'!S120&lt;9,'Personal MTs'!CM120&lt;&gt;""),"Harap Dikosongkan",IF(AND('Personal MTs'!S120&lt;9,'Personal MTs'!CM120=""),"-",IF(AND('Personal MTs'!S120&gt;8,'Personal MTs'!CM120=""),"Wajib Diisi",IF(OR(AND('Personal MTs'!S120&gt;8,'Personal MTs'!CM120&lt;1980),AND('Personal MTs'!S120&gt;8,'Personal MTs'!CM120&gt;2016)),"Cek lagi","OK"))))))</f>
        <v>-</v>
      </c>
      <c r="CN120" s="103" t="str">
        <f>IF(AND('Personal MTs'!AH120=1,'Personal MTs'!U120=2,'Personal MTs'!AC120=1),IF(AND('Personal MTs'!AH120=1,'Personal MTs'!U120=2,'Personal MTs'!AC120=1,'Personal MTs'!CN120=""),"Wajib Diisi",IF(AND('Personal MTs'!AH120=1,'Personal MTs'!U120=2,'Personal MTs'!AC120=1,'Personal MTs'!CN120&lt;&gt;""),"OK","-")),IF('Personal MTs'!CN120&lt;&gt;"","Harap Dikosongkan","-"))</f>
        <v>-</v>
      </c>
      <c r="CO120" s="103" t="str">
        <f>IF(AND('Personal MTs'!AH120=1,'Personal MTs'!U120=2,'Personal MTs'!AC120=1),IF('Personal MTs'!CO120="","Wajib Diisi",IF(VALUE(RIGHT('Personal MTs'!CO120,4))&gt;2016,"Tahun cek lagi",IF(VALUE(RIGHT('Personal MTs'!CO120,4))&lt;1961,"Tahun cek lagi","OK"))),IF('Personal MTs'!CO120&lt;&gt;"","Harap dikosongkan","-"))</f>
        <v>-</v>
      </c>
      <c r="CP120" s="103" t="str">
        <f>IF(AND('Personal MTs'!AH120=1,'Personal MTs'!U120=2,'Personal MTs'!AC120=1,'Personal MTs'!V120=1),IF(AND('Personal MTs'!AH120=1,'Personal MTs'!U120=2,'Personal MTs'!AC120=1,'Personal MTs'!CP120="",,'Personal MTs'!V120=1),"Wajib Diisi",IF(AND('Personal MTs'!AH120=1,'Personal MTs'!U120=2,'Personal MTs'!AC120=1,'Personal MTs'!CP120&lt;&gt;"",'Personal MTs'!V120=1),"OK","-")),IF('Personal MTs'!CP120&lt;&gt;"","Harap Dikosongkan","-"))</f>
        <v>-</v>
      </c>
      <c r="CQ120" s="103" t="str">
        <f>IF(AND('Personal MTs'!AH120=1,'Personal MTs'!U120=2,'Personal MTs'!AC120=1,'Personal MTs'!V120=1),IF('Personal MTs'!CQ120="","Wajib Diisi",IF(VALUE(RIGHT('Personal MTs'!CQ120,4))&gt;2016,"Tahun cek lagi",IF(VALUE(RIGHT('Personal MTs'!CQ120,4))&lt;2006,"Tahun cek lagi","OK"))),IF('Personal MTs'!CQ120&lt;&gt;"","Harap dikosongkan","-"))</f>
        <v>-</v>
      </c>
      <c r="CR120" s="103" t="str">
        <f>IF(AND('Personal MTs'!AS120="",'Personal MTs'!CR120=""),"-",IF(AND('Personal MTs'!AS120=0,'Personal MTs'!CR120=""),"OK",IF(AND('Personal MTs'!AS120=1,'Personal MTs'!CR120=""),"Wajib Diisi",IF('Personal MTs'!AS120="",IF('Personal MTs'!CR120&lt;&gt;"","Harap dikosongkan","-"),IF('Personal MTs'!AS120&gt;1,IF('Personal MTs'!CR120="","-","Harap dikosongkan"),IF('Personal MTs'!CR120="","-",IF(LEN('Personal MTs'!CR120)&gt;54,"Tidak valid",IF(LEN('Personal MTs'!CR120)&lt;2,"Tidak valid",IF(VALUE('Personal MTs'!CR120)&lt;0,"Cek lagi","OK")))))))))</f>
        <v>-</v>
      </c>
      <c r="CS120" s="103" t="str">
        <f>IF(AND('Personal MTs'!AS120="",'Personal MTs'!CS120=""),"-",IF(AND('Personal MTs'!AS120=0,'Personal MTs'!CS120=""),"OK",IF(AND('Personal MTs'!AS120=1,'Personal MTs'!CS120=""),"Wajib Diisi",IF(OR('Personal MTs'!AS120="",'Personal MTs'!AS120=0),IF('Personal MTs'!CS120&lt;&gt;"","Harap dikosongkan","-"),IF('Personal MTs'!AS120&gt;1,IF('Personal MTs'!CS120="","-","Harap dikosongkan"),IF('Personal MTs'!CS120="","-",IF(('Personal MTs'!CS120)&gt;6,"Tidak Valid",IF(('Personal MTs'!CS120)&lt;1,"Tidak Valid",IF(VALUE('Personal MTs'!CS120)&lt;0,"Cek lagi","OK")))))))))</f>
        <v>-</v>
      </c>
      <c r="CT120" s="103" t="str">
        <f>IF(AND('Personal MTs'!AS120="",'Personal MTs'!CT120=""),"-",IF(AND('Personal MTs'!AS120=0,'Personal MTs'!CT120=""),"OK",IF(AND('Personal MTs'!AT120=1,'Personal MTs'!CT120=""),"Wajib Diisi",IF(AND('Personal MTs'!AT120&gt;1,'Personal MTs'!CT120=""),"OK",IF(AND('Personal MTs'!AT120&lt;&gt;1,'Personal MTs'!CT120&lt;&gt;""),"Harap Dikosongkan",IF(AND('Personal MTs'!AT120=1,'Personal MTs'!CT120&lt;&gt;""),IF(VALUE(RIGHT('Personal MTs'!CT120,4))&gt;2016,"Tahun cek lagi",IF(VALUE(RIGHT('Personal MTs'!CT120,4))&lt;2006,"Tahun cek lagi","OK")),"-"))))))</f>
        <v>-</v>
      </c>
      <c r="CU120" s="103" t="str">
        <f>IF(AND('Personal MTs'!AS120="",'Personal MTs'!CU120=""),"-",IF(AND('Personal MTs'!AS120=0,'Personal MTs'!CU120=""),"OK",IF(AND('Personal MTs'!AT120=1,'Personal MTs'!CU120=""),"Wajib Diisi",IF(AND('Personal MTs'!AT120&gt;1,'Personal MTs'!CT120=""),"OK",IF(AND('Personal MTs'!AT120&lt;&gt;1,'Personal MTs'!CU120&lt;&gt;""),"Harap Dikosongkan",IF(AND('Personal MTs'!AT120=1,'Personal MTs'!CU120&lt;&gt;""),IF(LEN('Personal MTs'!CU120)&gt;54,"Tidak Valid",IF(LEN('Personal MTs'!CU120)&lt;2,"Tidak Valid","OK")),"-"))))))</f>
        <v>-</v>
      </c>
      <c r="CV120" s="103" t="str">
        <f>IF(AND('Personal MTs'!AS120="",'Personal MTs'!CV120=""),"-",IF(AND('Personal MTs'!AS120=0,'Personal MTs'!CV120=""),"OK",IF(AND('Personal MTs'!AT120=1,'Personal MTs'!CV120=""),"Wajib Diisi",IF(AND('Personal MTs'!AT120&gt;1,'Personal MTs'!CV120=""),"OK",IF(AND('Personal MTs'!AT120&lt;&gt;1,'Personal MTs'!CV120&lt;&gt;""),"Harap Dikosongkan",IF(AND('Personal MTs'!AT120=1,'Personal MTs'!CV120&lt;&gt;""),IF(VALUE(RIGHT('Personal MTs'!CV120,4))&gt;2016,"Tahun cek lagi",IF(VALUE(RIGHT('Personal MTs'!CV120,4))&lt;2006,"Tahun cek lagi","OK")),"-"))))))</f>
        <v>-</v>
      </c>
      <c r="CW120" s="103" t="str">
        <f>IF(AND('Personal MTs'!AS120="",'Personal MTs'!CW120=""),"-",IF(AND('Personal MTs'!AS120=0,'Personal MTs'!CW120=""),"OK",IF(AND('Personal MTs'!AS120=1,'Personal MTs'!CW120=""),"Wajib Diisi",IF(AND('Personal MTs'!AS120&lt;&gt;1,'Personal MTs'!CW120&lt;&gt;""),"Harap Dikosongkan",IF(AND('Personal MTs'!AS120=1,'Personal MTs'!CW120&lt;&gt;""),IF(LEN('Personal MTs'!CW120)&gt;3,"Tidak Valid",IF(LEN('Personal MTs'!CW120)&lt;3,"Tidak Valid","OK")),"-")))))</f>
        <v>-</v>
      </c>
      <c r="CX120" s="103" t="str">
        <f>IF(AND('Personal MTs'!AS120="",'Personal MTs'!CX120=""),"-",IF(AND('Personal MTs'!AS120=0,'Personal MTs'!CX120=""),"OK",IF(AND('Personal MTs'!AS120=1,'Personal MTs'!CX120=""),"Wajib Diisi",IF(AND('Personal MTs'!AS120&lt;&gt;1,'Personal MTs'!CX120&lt;&gt;""),"Harap Dikosongkan",IF(AND('Personal MTs'!AS120=1,'Personal MTs'!CX120&lt;&gt;""),"OK","-")))))</f>
        <v>-</v>
      </c>
    </row>
    <row r="121" spans="1:102" s="23" customFormat="1" ht="15" customHeight="1">
      <c r="A121" s="30" t="str">
        <f>IF('Personal MTs'!A121="","-",IF(LEN('Personal MTs'!A121)&lt;&gt;12,"Tidak valid","OK"))</f>
        <v>-</v>
      </c>
      <c r="B121" s="30" t="str">
        <f>IF('Personal MTs'!B121="","-",IF(LEN('Personal MTs'!B121)&lt;&gt;8,"Tidak valid","OK"))</f>
        <v>-</v>
      </c>
      <c r="C121" s="31" t="str">
        <f>IF('Personal MTs'!C121="","-",IF(LEN('Personal MTs'!C121)&lt;5,"Cek lagi","OK"))</f>
        <v>-</v>
      </c>
      <c r="D121" s="30" t="str">
        <f>IF('Personal MTs'!D121="","-",IF('Personal MTs'!D121="MTsN","OK",IF('Personal MTs'!D121="MTsS","OK","Tidak valid")))</f>
        <v>-</v>
      </c>
      <c r="E121" s="30" t="str">
        <f>IF('Personal MTs'!E121="","-",IF(LEN('Personal MTs'!E121)&lt;5,"Cek lagi","OK"))</f>
        <v>-</v>
      </c>
      <c r="F121" s="30" t="str">
        <f>IF('Personal MTs'!F121="","-",IF(LEN('Personal MTs'!F121)&lt;4,"Cek lagi","OK"))</f>
        <v>-</v>
      </c>
      <c r="G121" s="30" t="str">
        <f>IF('Personal MTs'!G121="","-",IF(LEN('Personal MTs'!G121)&lt;4,"Cek lagi","OK"))</f>
        <v>-</v>
      </c>
      <c r="H121" s="30" t="str">
        <f>IF('Personal MTs'!H121="","-",IF(LEN('Personal MTs'!H121)&lt;4,"Cek lagi","OK"))</f>
        <v>-</v>
      </c>
      <c r="I121" s="30" t="str">
        <f>IF('Personal MTs'!I121="","-",IF(LEN('Personal MTs'!I121)&lt;4,"Cek lagi","OK"))</f>
        <v>-</v>
      </c>
      <c r="J121" s="30" t="str">
        <f>IF('Personal MTs'!J121="","-",IF(LEN('Personal MTs'!J121)&lt;&gt;5,"Tidak valid","OK"))</f>
        <v>-</v>
      </c>
      <c r="K121" s="30" t="str">
        <f>IF('Personal MTs'!K121="","-",IF(LEN('Personal MTs'!K121)&lt;&gt;18,"Tidak valid",IF(VALUE('Personal MTs'!K121)&lt;0,"Cek lagi","OK")))</f>
        <v>-</v>
      </c>
      <c r="L121" s="30" t="str">
        <f>IF('Personal MTs'!L121="","-",IF(LEN('Personal MTs'!L121)&lt;&gt;16,"Tidak valid","OK"))</f>
        <v>-</v>
      </c>
      <c r="M121" s="30" t="str">
        <f>IF('Personal MTs'!M121="","-",IF(LEN('Personal MTs'!M121)&lt;4,"Cek lagi","OK"))</f>
        <v>-</v>
      </c>
      <c r="N121" s="30" t="str">
        <f>IF('Personal MTs'!N121="","-",IF(LEN('Personal MTs'!N121)&lt;16,"Tidak valid","OK"))</f>
        <v>-</v>
      </c>
      <c r="O121" s="30" t="str">
        <f>IF('Personal MTs'!O121="","-",IF(LEN('Personal MTs'!O121)&lt;4,"Cek lagi","OK"))</f>
        <v>-</v>
      </c>
      <c r="P121" s="31" t="str">
        <f>IF('Personal MTs'!P121="","-",IF(VALUE(LEFT('Personal MTs'!P121,2))&gt;31,"Tanggal tidak valid",IF(VALUE(LEFT(RIGHT('Personal MTs'!P121,7),2))&gt;12,"Bulan tidak valid",IF(VALUE(RIGHT('Personal MTs'!P121,4))&gt;2000,"Umur terlalu muda",IF(VALUE(RIGHT('Personal MTs'!P121,4))&lt;1945,"Umur terlalu tua","OK")))))</f>
        <v>-</v>
      </c>
      <c r="Q121" s="30" t="str">
        <f>IF('Personal MTs'!Q121="","-",IF('Personal MTs'!Q121="L","OK",IF('Personal MTs'!Q121="P","OK","Tidak valid")))</f>
        <v>-</v>
      </c>
      <c r="R121" s="30" t="str">
        <f>IF('Personal MTs'!R121="","-",IF(LEN('Personal MTs'!R121)&lt;4,"Cek lagi","OK"))</f>
        <v>-</v>
      </c>
      <c r="S121" s="30" t="str">
        <f>IF('Personal MTs'!S121="","-",IF('Personal MTs'!S121&gt;9,"Tidak valid","OK"))</f>
        <v>-</v>
      </c>
      <c r="T121" s="30" t="str">
        <f>IF('Personal MTs'!S121="","-",IF('Personal MTs'!S121&gt;2,IF('Personal MTs'!T121="","Wajib Diisi",IF(VALUE('Personal MTs'!T121)&gt;18,"Tidak valid","OK")),IF('Personal MTs'!S121&lt;3,IF('Personal MTs'!T121="","OK","Harap dikosongkan"))))</f>
        <v>-</v>
      </c>
      <c r="U121" s="30" t="str">
        <f>IF('Personal MTs'!U121="","-",IF('Personal MTs'!U121&gt;2,"Tidak valid",IF('Personal MTs'!U121&lt;1,"Tidak valid","OK")))</f>
        <v>-</v>
      </c>
      <c r="V121" s="30" t="str">
        <f>IF('Personal MTs'!U121="",IF('Personal MTs'!V121="","-","Tidak valid"),IF('Personal MTs'!U121=2,IF('Personal MTs'!V121="","Wajib Diisi",IF(VALUE('Personal MTs'!V121)&gt;1,"Tidak valid","OK")),IF('Personal MTs'!U121=1,IF('Personal MTs'!V121="","OK","Harap dikosongkan"))))</f>
        <v>-</v>
      </c>
      <c r="W121" s="31" t="str">
        <f>IF('Personal MTs'!U121=1,"OK",IF('Personal MTs'!V121="",IF('Personal MTs'!W121&lt;&gt;"","Harap dikosongkan","-"),IF('Personal MTs'!V121=0,IF('Personal MTs'!W121&lt;&gt;"","Harap dikosongkan","OK"),IF('Personal MTs'!W121="","Wajib Diisi",IF(VALUE(LEFT('Personal MTs'!W121,2))&gt;31,"Tanggal tidak valid",IF(VALUE(LEFT(RIGHT('Personal MTs'!W121,7),2))&gt;12,"Bulan tidak valid",IF(VALUE(RIGHT('Personal MTs'!W121,4))&gt;2016,"Tahun cek lagi",IF(VALUE(RIGHT('Personal MTs'!W121,4))&lt;1990,"Tahun cek lagi","OK"))))))))</f>
        <v>-</v>
      </c>
      <c r="X121" s="30" t="str">
        <f>IF('Personal MTs'!U121="","-",IF('Personal MTs'!U121=1,IF('Personal MTs'!X121="","Wajib Diisi",IF(VALUE(LEFT('Personal MTs'!X121,2))&gt;14,"Tidak valid","OK")),IF('Personal MTs'!U121=2,(IF('Personal MTs'!V121&lt;1,IF('Personal MTs'!X121="","OK","Harap dikosongkan"),IF('Personal MTs'!X121="","Wajib Diisi",IF(VALUE(LEFT('Personal MTs'!X121,2))&gt;14,"Tidak valid","OK")))))))</f>
        <v>-</v>
      </c>
      <c r="Y121" s="31" t="str">
        <f>IF('Personal MTs'!U121="","-",IF('Personal MTs'!U121=2,"OK",IF('Personal MTs'!U121=1,IF('Personal MTs'!Y121="","Wajib Diisi",IF('Personal MTs'!Y121="","-",IF(VALUE(LEFT('Personal MTs'!Y121,2))&gt;31,"Tanggal tidak valid",IF(VALUE(LEFT(RIGHT('Personal MTs'!Y121,7),2))&gt;12,"Bulan tidak valid",IF(VALUE(RIGHT('Personal MTs'!Y121,4))&gt;2016,"Tahun cek lagi",IF(VALUE(RIGHT('Personal MTs'!Y121,4))&lt;1960,"Tahun cek lagi","OK")))))))))</f>
        <v>-</v>
      </c>
      <c r="Z121" s="31" t="str">
        <f>IF('Personal MTs'!Z121="","-",IF(VALUE(LEFT('Personal MTs'!Z121,2))&gt;31,"Tanggal tidak valid",IF(VALUE(LEFT(RIGHT('Personal MTs'!Z121,7),2))&gt;12,"Bulan tidak valid",IF(VALUE(RIGHT('Personal MTs'!Z121,4))&gt;2016,"Tahun cek lagi",IF(VALUE(RIGHT('Personal MTs'!Z121,4))&lt;1960,"Tahun cek lagi","OK")))))</f>
        <v>-</v>
      </c>
      <c r="AA121" s="31" t="str">
        <f>IF('Personal MTs'!AA121="","-",IF(VALUE(LEFT('Personal MTs'!AA121,2))&gt;31,"Tanggal tidak valid",IF(VALUE(LEFT(RIGHT('Personal MTs'!AA121,7),2))&gt;12,"Bulan tidak valid",IF(VALUE(RIGHT('Personal MTs'!AA121,4))&gt;2016,"Tahun cek lagi",IF(VALUE(RIGHT('Personal MTs'!AA121,4))&lt;1960,"Tahun cek lagi","OK")))))</f>
        <v>-</v>
      </c>
      <c r="AB121" s="30" t="str">
        <f>IF('Personal MTs'!AB121="","-",IF('Personal MTs'!AB121&gt;6,"Tidak valid",IF('Personal MTs'!AB121&lt;1,"Tidak valid","OK")))</f>
        <v>-</v>
      </c>
      <c r="AC121" s="30" t="str">
        <f>IF('Personal MTs'!AC121="","-",IF('Personal MTs'!AC121&gt;4,"Tidak valid",IF('Personal MTs'!AC121&lt;1,"Tidak valid","OK")))</f>
        <v>-</v>
      </c>
      <c r="AD121" s="30" t="str">
        <f>IF('Personal MTs'!AD121="","-",IF('Personal MTs'!AD121&gt;20000000,"Cek lagi","OK"))</f>
        <v>-</v>
      </c>
      <c r="AE121" s="30" t="str">
        <f>IF('Personal MTs'!AE121="","-",IF('Personal MTs'!AE121&gt;2,"Tidak valid",IF('Personal MTs'!AE121&lt;1,"Tidak valid","OK")))</f>
        <v>-</v>
      </c>
      <c r="AF121" s="30" t="str">
        <f>IF('Personal MTs'!AE121="",IF('Personal MTs'!AF121="","-","Harap dikosongkan"),IF('Personal MTs'!AE121=1,IF('Personal MTs'!AF121="","OK","Harap dikosongkan"),IF('Personal MTs'!AF121="","Wajib Diisi",IF('Personal MTs'!AF121&gt;8,"Tidak valid",IF('Personal MTs'!AF121&lt;1,"Tidak valid","OK")))))</f>
        <v>-</v>
      </c>
      <c r="AG121" s="53" t="str">
        <f>IF('Personal MTs'!AE121=1,IF('Personal MTs'!AG121="","OK","Harap dikosongkan"),IF('Personal MTs'!AF121="",IF('Personal MTs'!AF121="","-","Harap dikosongkan"),IF('Personal MTs'!AF121="",IF('Personal MTs'!AG121="","OK","Harap dikosongkan"),IF('Personal MTs'!AF121&lt;&gt;"",IF('Personal MTs'!AG121="","Wajib Diisi",IF(LEN('Personal MTs'!AG121)&lt;&gt;8,"Tidak valid","OK"))))))</f>
        <v>-</v>
      </c>
      <c r="AH121" s="30" t="str">
        <f>IF('Personal MTs'!AH121="","-",IF('Personal MTs'!AH121&gt;2,"Tidak valid",IF('Personal MTs'!AH121&lt;1,"Tidak valid","OK")))</f>
        <v>-</v>
      </c>
      <c r="AI121" s="30" t="str">
        <f>IF('Personal MTs'!AI121="","-",IF('Personal MTs'!AI121&gt;5,"Tidak valid",IF('Personal MTs'!AI121&lt;1,"Tidak valid","OK")))</f>
        <v>-</v>
      </c>
      <c r="AJ121" s="30" t="str">
        <f>IF('Personal MTs'!AH121="",IF('Personal MTs'!AJ121="","-","Kolom AA Wajib Diisi"),IF('Personal MTs'!AH121=1,IF('Personal MTs'!AJ121="","Wajib Diisi",IF(VALUE('Personal MTs'!AJ121)&gt;0,IF(VALUE('Personal MTs'!AJ121)&lt;34,"OK","Tidak valid"))),IF('Personal MTs'!AH121&gt;1,IF('Personal MTs'!AJ121="","OK","Harap dikosongkan"))))</f>
        <v>-</v>
      </c>
      <c r="AK121" s="30" t="str">
        <f>IF('Personal MTs'!AH121&amp;'Personal MTs'!AJ121&amp;'Personal MTs'!AK121="","-",IF(VALUE('Personal MTs'!AH121&amp;'Personal MTs'!AJ121&amp;'Personal MTs'!AK121)=2,"OK",IF('Personal MTs'!AJ121="",IF(VALUE('Personal MTs'!AK121)&gt;0,"Harap dikosongkan","-"),IF('Personal MTs'!AJ121&lt;&gt;"",IF(VALUE('Personal MTs'!AK121)&gt;0,IF(VALUE('Personal MTs'!AK121)&gt;50,"Cek lagi","OK"),"Wajib Diisi")))))</f>
        <v>-</v>
      </c>
      <c r="AL121" s="30" t="str">
        <f>IF('Personal MTs'!AH121="",IF('Personal MTs'!AL121="","-","Kolom Z Wajib Diisi"),IF('Personal MTs'!AH121=2,IF('Personal MTs'!AL121="","Wajib Diisi",IF(VALUE('Personal MTs'!AL121)&gt;0,IF(VALUE('Personal MTs'!AL121)&lt;9,"OK","Tidak valid"))),IF('Personal MTs'!AH121=1,IF('Personal MTs'!AL121="","OK","Harap dikosongkan"))))</f>
        <v>-</v>
      </c>
      <c r="AM121" s="30" t="str">
        <f>IF('Personal MTs'!AM121="","-",IF('Personal MTs'!AM121&gt;8,"Tidak valid","OK"))</f>
        <v>-</v>
      </c>
      <c r="AN121" s="30" t="str">
        <f>IF('Personal MTs'!AM121="",IF('Personal MTs'!AN121="","-",IF('Personal MTs'!AN121&lt;&gt;"","Kolom AC Wajib Diisi","OK")),IF('Personal MTs'!AM121&lt;&gt;"",IF('Personal MTs'!AN121="","Wajib Diisi",IF(VALUE('Personal MTs'!AN121)&gt;24,"Cek lagi","OK"))))</f>
        <v>-</v>
      </c>
      <c r="AO121" s="30" t="str">
        <f>IF('Personal MTs'!AO121="","-",IF('Personal MTs'!AO121&gt;8,"Tidak valid","OK"))</f>
        <v>-</v>
      </c>
      <c r="AP121" s="53" t="str">
        <f>IF('Personal MTs'!AO121="",IF('Personal MTs'!AP121="","-","Harap dikosongkan"),IF('Personal MTs'!AO121&lt;&gt;"",IF('Personal MTs'!AP121="","Wajib Diisi",IF(LEN('Personal MTs'!AP121)&lt;&gt;8,"Tidak valid","OK"))))</f>
        <v>-</v>
      </c>
      <c r="AQ121" s="30" t="str">
        <f>IF('Personal MTs'!AO121="",IF('Personal MTs'!AQ121="","-","Kolom AG Wajib Diisi"),IF('Personal MTs'!AO121&lt;9,IF('Personal MTs'!AQ121="","Wajib Diisi",IF(VALUE('Personal MTs'!AQ121)&lt;34,IF(VALUE('Personal MTs'!AQ121)&gt;0,"OK","Tidak valid")))))</f>
        <v>-</v>
      </c>
      <c r="AR121" s="30" t="str">
        <f>IF('Personal MTs'!AO121="",IF('Personal MTs'!AR121="","-",IF('Personal MTs'!AR121&lt;&gt;"","Kolom AG Wajib Diisi","OK")),IF('Personal MTs'!AO121&lt;&gt;"",IF('Personal MTs'!AR121="","Wajib Diisi",IF(VALUE('Personal MTs'!AR121)&gt;50,"Cek lagi","OK"))))</f>
        <v>-</v>
      </c>
      <c r="AS121" s="30" t="str">
        <f>IF('Personal MTs'!AS121="","-",IF('Personal MTs'!AS121&gt;1,"Tidak valid",IF('Personal MTs'!AS121&lt;0,"Tidak valid","OK")))</f>
        <v>-</v>
      </c>
      <c r="AT121" s="30" t="str">
        <f>IF('Personal MTs'!AS121="",IF('Personal MTs'!AT121&lt;&gt;"","Harap dikosongkan","-"),IF('Personal MTs'!AS121=0,IF('Personal MTs'!AT121&lt;&gt;"","Harap dikosongkan","OK"),IF('Personal MTs'!AT121="","Wajib Diisi",IF('Personal MTs'!AT121&gt;3,"Tidak valid",IF('Personal MTs'!AT121&lt;1,"Tidak valid","OK")))))</f>
        <v>-</v>
      </c>
      <c r="AU121" s="30" t="str">
        <f>IF('Personal MTs'!AS121="",IF('Personal MTs'!AU121&lt;&gt;"","Harap dikosongkan","-"),IF('Personal MTs'!AT121&lt;&gt;1,IF('Personal MTs'!AU121="","OK","Harap dikosongkan"),IF('Personal MTs'!AU121="","Wajib Diisi",IF('Personal MTs'!AU121&gt;2016,"Cek lagi",IF('Personal MTs'!AU121&lt;2005,"Cek lagi","OK")))))</f>
        <v>-</v>
      </c>
      <c r="AV121" s="30" t="str">
        <f>IF('Personal MTs'!AS121="",IF('Personal MTs'!AV121&lt;&gt;"","Harap dikosongkan","-"),IF('Personal MTs'!AT121&lt;&gt;1,IF('Personal MTs'!AV121="","OK","Harap dikosongkan"),IF('Personal MTs'!AV121="","Wajib Diisi",IF(VALUE('Personal MTs'!AV121)&gt;33,"Tidak valid",IF(VALUE('Personal MTs'!AV121)&lt;1,"Tidak valid","OK")))))</f>
        <v>-</v>
      </c>
      <c r="AW121" s="30" t="str">
        <f>IF('Personal MTs'!AS121="",IF('Personal MTs'!AW121="","-","Harap dikosongkan"),IF('Personal MTs'!AS121=0,IF('Personal MTs'!AW121="","OK","Harap dikosongkan"),IF('Personal MTs'!AT121="",IF('Personal MTs'!AW121="","-","Harap dikosongkan"),IF('Personal MTs'!AT121&lt;&gt;1,IF('Personal MTs'!AW121="","OK","Harap dikosongkan"),IF('Personal MTs'!AW121="","OK",IF(LEN('Personal MTs'!AW121)&lt;12,"Tidak valid",IF(LEN('Personal MTs'!AW121)&gt;14,"Tidak valid","OK")))))))</f>
        <v>-</v>
      </c>
      <c r="AX121" s="31" t="str">
        <f>IF('Personal MTs'!AS121="",IF('Personal MTs'!AX121="","-","Harap dikosongkan"),IF('Personal MTs'!AS121=0,IF('Personal MTs'!AX121="","OK","Harap dikosongkan"),IF('Personal MTs'!AT121="",IF('Personal MTs'!AX121="","-","Harap dikosongkan"),IF('Personal MTs'!AT121&lt;&gt;1,IF('Personal MTs'!AX121="","OK","Harap dikosongkan"),IF('Personal MTs'!AW121="",IF('Personal MTs'!AX121="","OK","Harap dikosongkan"),IF('Personal MTs'!AX121="","Wajib diisi",IF(LEN('Personal MTs'!AX121)&lt;5,"Cek lagi","OK")))))))</f>
        <v>-</v>
      </c>
      <c r="AY121" s="31" t="str">
        <f>IF('Personal MTs'!AS121="",IF('Personal MTs'!AY121="","-","Harap dikosongkan"),IF('Personal MTs'!AS121=0,IF('Personal MTs'!AY121="","OK","Harap dikosongkan"),IF('Personal MTs'!AT121="",IF('Personal MTs'!AY121="","-","Harap dikosongkan"),IF('Personal MTs'!AT121&lt;&gt;1,IF('Personal MTs'!AY121="","OK","Harap dikosongkan"),IF('Personal MTs'!AW121="",IF('Personal MTs'!AY121="","OK","Harap dikosongkan"),IF('Personal MTs'!AY121="","Wajib diisi",IF(VALUE(LEFT('Personal MTs'!AY121,2))&gt;31,"Tanggal tidak valid",IF(VALUE(LEFT(RIGHT('Personal MTs'!AY121,7),2))&gt;12,"Bulan tidak valid",IF(VALUE(RIGHT('Personal MTs'!AY121,4))&gt;2016,"Tahun cek lagi",IF(VALUE(RIGHT('Personal MTs'!AY121,4))&lt;2005,"Tahun cek lagi","OK"))))))))))</f>
        <v>-</v>
      </c>
      <c r="AZ121" s="30" t="str">
        <f>IF('Personal MTs'!AS121="",IF('Personal MTs'!AZ121="","-","Harap dikosongkan"),IF('Personal MTs'!AS121=0,IF('Personal MTs'!AZ121="","OK","Harap dikosongkan"),IF('Personal MTs'!AT121="",IF('Personal MTs'!AZ121="","-","Harap dikosongkan"),IF('Personal MTs'!AT121&lt;&gt;1,IF('Personal MTs'!AZ121="","OK","Harap dikosongkan"),IF('Personal MTs'!AW121="",IF('Personal MTs'!AZ121="","OK","Harap dikosongkan"),IF('Personal MTs'!AW121&lt;&gt;"",IF('Personal MTs'!AZ121="","Wajib diisi",IF('Personal MTs'!AZ121&gt;1,"Tidak valid","OK"))))))))</f>
        <v>-</v>
      </c>
      <c r="BA121" s="30" t="str">
        <f>IF('Personal MTs'!AS121="",IF('Personal MTs'!BA121="","-","Harap dikosongkan"),IF('Personal MTs'!AS121=0,IF('Personal MTs'!BA121="","OK","Harap dikosongkan"),IF('Personal MTs'!AT121="",IF('Personal MTs'!BA121="","-","Harap dikosongkan"),IF('Personal MTs'!AT121&lt;&gt;1,IF('Personal MTs'!BA121="","OK","Harap dikosongkan"),IF('Personal MTs'!AZ121=0,IF('Personal MTs'!BA121="","OK","Harap dikosongkan"),IF('Personal MTs'!AZ121=1,IF('Personal MTs'!BA121="","Wajib diisi",IF('Personal MTs'!AZ121="",IF('Personal MTs'!BA121="","-","Harap dikosongkan"),IF('Personal MTs'!AZ121=0,IF('Personal MTs'!BA121="","OK","Harap dikosongkan"),IF('Personal MTs'!BA121="","Wajib diisi",IF('Personal MTs'!BA121&gt;2016,"Tidak valid",IF('Personal MTs'!BA121&lt;2005,"Tidak valid",IF('Personal MTs'!BA121&gt;'Personal MTs'!BA121,"Cek lagi","OK")))))))))))))</f>
        <v>-</v>
      </c>
      <c r="BB121" s="30" t="str">
        <f>IF('Personal MTs'!AS121="",IF('Personal MTs'!BB121="","-","Harap dikosongkan"),IF('Personal MTs'!AS121=0,IF('Personal MTs'!BB121="","OK","Harap dikosongkan"),IF('Personal MTs'!AT121="",IF('Personal MTs'!BB121="","-","Harap dikosongkan"),IF('Personal MTs'!AT121&lt;&gt;1,IF('Personal MTs'!BB121="","OK","Harap dikosongkan"),IF('Personal MTs'!AZ121=0,IF('Personal MTs'!BB121="","OK","Harap dikosongkan"),IF('Personal MTs'!AZ121=1,IF('Personal MTs'!BB121="","Wajib diisi",IF('Personal MTs'!AZ121="",IF('Personal MTs'!BB121="","-","Harap dikosongkan"),IF('Personal MTs'!AZ121=0,IF('Personal MTs'!BB121="","OK","Harap dikosongkan"),IF('Personal MTs'!BB121="","Wajib diisi",IF('Personal MTs'!BB121&gt;20000000,"Cek lagi",IF('Personal MTs'!BB121&lt;100000,"Cek lagi","OK"))))))))))))</f>
        <v>-</v>
      </c>
      <c r="BC121" s="30" t="str">
        <f>IF('Personal MTs'!BC121="","-",IF('Personal MTs'!BC121&gt;1,"Tidak valid","OK"))</f>
        <v>-</v>
      </c>
      <c r="BD121" s="30" t="str">
        <f>IF('Personal MTs'!BC121="",IF('Personal MTs'!BD121="","-","Harap dikosongkan"),IF('Personal MTs'!BC121=0,IF('Personal MTs'!BD121="","OK","Harap dikosongkan"),IF('Personal MTs'!BD121="","Wajib Diisi",IF('Personal MTs'!BD121&gt;2016,"Tidak valid",IF('Personal MTs'!BD121&lt;2005,"Tidak valid","OK")))))</f>
        <v>-</v>
      </c>
      <c r="BE121" s="30" t="str">
        <f>IF('Personal MTs'!BC121="",IF('Personal MTs'!BE121="","-","Harap dikosongkan"),IF('Personal MTs'!BC121=0,IF('Personal MTs'!BE121="","OK","Harap dikosongkan"),IF('Personal MTs'!BE121="","Wajib Diisi",IF('Personal MTs'!BE121&gt;2000000,"Cek lagi",IF('Personal MTs'!BE121&lt;50000,"Cek lagi","OK")))))</f>
        <v>-</v>
      </c>
      <c r="BF121" s="30" t="str">
        <f>IF('Personal MTs'!BF121="","-",IF('Personal MTs'!BF121&gt;1,"Tidak valid","OK"))</f>
        <v>-</v>
      </c>
      <c r="BG121" s="30" t="str">
        <f>IF('Personal MTs'!BF121="",IF('Personal MTs'!BG121&lt;&gt;"","Harap dikosongkan","-"),IF('Personal MTs'!BF121=0,IF('Personal MTs'!BG121&lt;&gt;"","Harap dikosongkan","OK"),IF('Personal MTs'!BG121="","Wajib Diisi",IF('Personal MTs'!BG121&gt;4,"Tidak valid",IF('Personal MTs'!BG121&lt;1,"Tidak valid","OK")))))</f>
        <v>-</v>
      </c>
      <c r="BH121" s="30" t="str">
        <f>IF('Personal MTs'!BF121="",IF('Personal MTs'!BH121&lt;&gt;"","Harap dikosongkan","-"),IF('Personal MTs'!BF121=0,IF('Personal MTs'!BH121&lt;&gt;"","Harap dikosongkan","OK"),IF('Personal MTs'!BH121="","Wajib Diisi",IF('Personal MTs'!BH121&gt;4,"Tidak valid",IF('Personal MTs'!BH121&lt;1,"Tidak valid","OK")))))</f>
        <v>-</v>
      </c>
      <c r="BI121" s="30" t="str">
        <f>IF('Personal MTs'!BF121="",IF('Personal MTs'!BI121&lt;&gt;"","Harap dikosongkan","-"),IF('Personal MTs'!BF121=0,IF('Personal MTs'!BI121&lt;&gt;"","Harap dikosongkan","OK"),IF('Personal MTs'!BI121="","Wajib Diisi",IF('Personal MTs'!BI121&gt;2015,"Tidak valid",IF('Personal MTs'!BI121&lt;1980,"Tidak valid","OK")))))</f>
        <v>-</v>
      </c>
      <c r="BJ121" s="30" t="str">
        <f>IF('Personal MTs'!BJ121="","-",IF('Personal MTs'!BJ121&gt;1,"Tidak valid","OK"))</f>
        <v>-</v>
      </c>
      <c r="BK121" s="30" t="str">
        <f>IF('Personal MTs'!BJ121="",IF('Personal MTs'!BK121&lt;&gt;"","Kolom BJ harus diisi","-"),IF('Personal MTs'!BJ121=0,IF('Personal MTs'!BK121&lt;&gt;"","Harap dikosongkan","OK"),IF('Personal MTs'!BK121="","Wajib Diisi",IF('Personal MTs'!BK121&gt;2016,"Tidak valid",IF('Personal MTs'!BK121&lt;1980,"Tidak valid","OK")))))</f>
        <v>-</v>
      </c>
      <c r="BL121" s="30" t="str">
        <f>IF('Personal MTs'!BL121="","-",IF('Personal MTs'!BL121&gt;1,"Tidak valid","OK"))</f>
        <v>-</v>
      </c>
      <c r="BM121" s="30" t="str">
        <f>IF('Personal MTs'!BL121="",IF('Personal MTs'!BM121&lt;&gt;"","Kolom BL harus diisi","-"),IF('Personal MTs'!BL121=0,IF('Personal MTs'!BM121&lt;&gt;"","Harap dikosongkan","OK"),IF('Personal MTs'!BM121="","Wajib Diisi",IF('Personal MTs'!BM121&gt;2016,"Tidak valid",IF('Personal MTs'!BM121&lt;1980,"Tidak valid","OK")))))</f>
        <v>-</v>
      </c>
      <c r="BN121" s="30" t="str">
        <f>IF('Personal MTs'!BN121="","-",IF('Personal MTs'!BN121&gt;1,"Tidak valid","OK"))</f>
        <v>-</v>
      </c>
      <c r="BO121" s="30" t="str">
        <f>IF('Personal MTs'!BN121="",IF('Personal MTs'!BO121&lt;&gt;"","Kolom BN harus diisi","-"),IF('Personal MTs'!BN121=0,IF('Personal MTs'!BO121&lt;&gt;"","Harap dikosongkan","OK"),IF('Personal MTs'!BO121="","Wajib Diisi",IF('Personal MTs'!BO121&gt;2016,"Tidak valid",IF('Personal MTs'!BO121&lt;1980,"Tidak valid","OK")))))</f>
        <v>-</v>
      </c>
      <c r="BP121" s="30" t="str">
        <f>IF('Personal MTs'!BP121="","-",IF('Personal MTs'!BP121&gt;1,"Tidak valid","OK"))</f>
        <v>-</v>
      </c>
      <c r="BQ121" s="30" t="str">
        <f>IF('Personal MTs'!BP121="",IF('Personal MTs'!BQ121&lt;&gt;"","Kolom BP harus diisi","-"),IF('Personal MTs'!BP121=0,IF('Personal MTs'!BQ121&lt;&gt;"","Harap dikosongkan","OK"),IF('Personal MTs'!BQ121="","Wajib Diisi",IF('Personal MTs'!BQ121&gt;2016,"Tidak valid",IF('Personal MTs'!BQ121&lt;1980,"Tidak valid","OK")))))</f>
        <v>-</v>
      </c>
      <c r="BR121" s="30" t="str">
        <f>IF('Personal MTs'!BR121="","-",IF('Personal MTs'!BR121&gt;1,"Tidak valid","OK"))</f>
        <v>-</v>
      </c>
      <c r="BS121" s="30" t="str">
        <f>IF('Personal MTs'!BR121="",IF('Personal MTs'!BS121&lt;&gt;"","Kolom BR harus diisi","-"),IF('Personal MTs'!BR121=0,IF('Personal MTs'!BS121&lt;&gt;"","Harap dikosongkan","OK"),IF('Personal MTs'!BS121="","Wajib Diisi",IF('Personal MTs'!BS121&gt;2016,"Tidak valid",IF('Personal MTs'!BS121&lt;1980,"Tidak valid","OK")))))</f>
        <v>-</v>
      </c>
      <c r="BT121" s="30" t="str">
        <f>IF('Personal MTs'!BT121="","-",IF(LEN('Personal MTs'!BT121)&lt;5,"Cek lagi","OK"))</f>
        <v>-</v>
      </c>
      <c r="BU121" s="30" t="str">
        <f>IF('Personal MTs'!BU121="","-",IF(LEN('Personal MTs'!BU121)&lt;4,"Cek lagi","OK"))</f>
        <v>-</v>
      </c>
      <c r="BV121" s="30" t="str">
        <f>IF('Personal MTs'!BV121="","-",IF(LEN('Personal MTs'!BV121)&lt;4,"Cek lagi","OK"))</f>
        <v>-</v>
      </c>
      <c r="BW121" s="30" t="str">
        <f>IF('Personal MTs'!BW121="","-",IF(LEN('Personal MTs'!BW121)&lt;4,"Cek lagi","OK"))</f>
        <v>-</v>
      </c>
      <c r="BX121" s="30" t="str">
        <f>IF('Personal MTs'!BX121="","-",IF(LEN('Personal MTs'!BX121)&lt;4,"Cek lagi","OK"))</f>
        <v>-</v>
      </c>
      <c r="BY121" s="30" t="str">
        <f>IF('Personal MTs'!BY121="","-",IF(LEN('Personal MTs'!BY121)&lt;&gt;5,"Tidak valid","OK"))</f>
        <v>-</v>
      </c>
      <c r="BZ121" s="30" t="str">
        <f>IF('Personal MTs'!BZ121="","-",IF('Personal MTs'!BZ121&gt;5,"Tidak valid",IF('Personal MTs'!BZ121&lt;1,"Tidak valid","OK")))</f>
        <v>-</v>
      </c>
      <c r="CA121" s="30" t="str">
        <f>IF('Personal MTs'!CA121="","-",IF('Personal MTs'!CA121&gt;8,"Tidak valid",IF('Personal MTs'!CA121&lt;1,"Tidak valid","OK")))</f>
        <v>-</v>
      </c>
      <c r="CB121" s="30" t="str">
        <f>IF('Personal MTs'!CB121="","-",IF(LEN('Personal MTs'!CB121)&lt;9,"Cek lagi",IF(LEN('Personal MTs'!CB121)&gt;14,"Cek lagi","OK")))</f>
        <v>-</v>
      </c>
      <c r="CC121" s="103" t="str">
        <f>IF('Personal MTs'!CC121="","-",IF('Personal MTs'!CC121&gt;6,"Tidak valid",IF('Personal MTs'!CC121&lt;1,"Tidak valid","OK")))</f>
        <v>-</v>
      </c>
      <c r="CD121" s="103" t="str">
        <f>IF('Personal MTs'!CD121="","-",IF('Personal MTs'!CD121&gt;6,"Tidak valid",IF('Personal MTs'!CD121&lt;1,"Tidak valid","OK")))</f>
        <v>-</v>
      </c>
      <c r="CE121" s="103" t="str">
        <f>IF('Personal MTs'!S121="","-",IF('Personal MTs'!S121&lt;6,IF('Personal MTs'!CE121="","OK","Cek lagi Kolom S"),IF(AND('Personal MTs'!S121&lt;6,'Personal MTs'!CE121&lt;&gt;""),"Harap Dikosongkan",IF(AND('Personal MTs'!S121&lt;6,'Personal MTs'!CE121=""),"-",IF(AND('Personal MTs'!S121&gt;5,'Personal MTs'!CE121=""),"Wajib Diisi",IF(OR(AND('Personal MTs'!S121&gt;5,'Personal MTs'!CE121&lt;"01"),AND('Personal MTs'!S121&gt;5,'Personal MTs'!CE121&gt;"18")),"Tidak Valid","OK"))))))</f>
        <v>-</v>
      </c>
      <c r="CF121" s="103" t="str">
        <f>IF('Personal MTs'!S121="","-",IF('Personal MTs'!S121&lt;6,IF('Personal MTs'!CF121="","OK","Cek lagi Kolom S"),IF(AND('Personal MTs'!S121&lt;6,'Personal MTs'!CF121&lt;&gt;""),"Harap Dikosongkan",IF(AND('Personal MTs'!S121&lt;6,'Personal MTs'!CF121=""),"-",IF(AND('Personal MTs'!S121&gt;5,'Personal MTs'!CF121=""),"Wajib Diisi","OK")))))</f>
        <v>-</v>
      </c>
      <c r="CG121" s="103" t="str">
        <f>IF('Personal MTs'!S121="","-",IF('Personal MTs'!S121&lt;6,IF('Personal MTs'!CG121="","OK","Cek lagi Kolom S"),IF(AND('Personal MTs'!S121&lt;6,'Personal MTs'!CG121&lt;&gt;""),"Harap Dikosongkan",IF(AND('Personal MTs'!S121&lt;6,'Personal MTs'!CG121=""),"-",IF(AND('Personal MTs'!S121&gt;5,'Personal MTs'!CG121=""),"Wajib Diisi",IF(OR(AND('Personal MTs'!S121&gt;5,'Personal MTs'!CG121&lt;1980),AND('Personal MTs'!S121&gt;5,'Personal MTs'!CG121&gt;2016)),"Cek lagi","OK"))))))</f>
        <v>-</v>
      </c>
      <c r="CH121" s="103" t="str">
        <f>IF('Personal MTs'!S121="","-",IF('Personal MTs'!S121&lt;8,IF('Personal MTs'!CH121="","OK","Cek lagi Kolom S"),IF(AND('Personal MTs'!S121&lt;8,'Personal MTs'!CH121&lt;&gt;""),"Harap Dikosongkan",IF(AND('Personal MTs'!S121&lt;8,'Personal MTs'!CH121=""),"-",IF(AND('Personal MTs'!S121&gt;7,'Personal MTs'!CH121=""),"Wajib Diisi",IF(OR(AND('Personal MTs'!S121&gt;7,'Personal MTs'!CH121&lt;"01"),AND('Personal MTs'!S121&gt;7,'Personal MTs'!CH121&gt;"18")),"Tidak Valid","OK"))))))</f>
        <v>-</v>
      </c>
      <c r="CI121" s="103" t="str">
        <f>IF('Personal MTs'!S121="","-",IF('Personal MTs'!S121&lt;8,IF('Personal MTs'!CI121="","OK","Cek lagi Kolom S"),IF(AND('Personal MTs'!S121&lt;8,'Personal MTs'!CI121&lt;&gt;""),"Harap Dikosongkan",IF(AND('Personal MTs'!S121&lt;8,'Personal MTs'!CI121=""),"-",IF(AND('Personal MTs'!S121&gt;7,'Personal MTs'!CI121=""),"Wajib Diisi","OK")))))</f>
        <v>-</v>
      </c>
      <c r="CJ121" s="103" t="str">
        <f>IF('Personal MTs'!S121="","-",IF('Personal MTs'!S121&lt;8,IF('Personal MTs'!CJ121="","OK","Cek lagi Kolom S"),IF(AND('Personal MTs'!S121&lt;8,'Personal MTs'!CJ121&lt;&gt;""),"Harap Dikosongkan",IF(AND('Personal MTs'!S121&lt;8,'Personal MTs'!CJ121=""),"-",IF(AND('Personal MTs'!S121&gt;7,'Personal MTs'!CJ121=""),"Wajib Diisi",IF(OR(AND('Personal MTs'!S121&gt;7,'Personal MTs'!CJ121&lt;1980),AND('Personal MTs'!S121&gt;7,'Personal MTs'!CJ121&gt;2016)),"Cek lagi","OK"))))))</f>
        <v>-</v>
      </c>
      <c r="CK121" s="103" t="str">
        <f>IF('Personal MTs'!S121="","-",IF('Personal MTs'!S121&lt;9,IF('Personal MTs'!CK121="","OK","Cek lagi Kolom S"),IF(AND('Personal MTs'!S121&lt;9,'Personal MTs'!CK121&lt;&gt;""),"Harap Dikosongkan",IF(AND('Personal MTs'!S121&lt;9,'Personal MTs'!CK121=""),"-",IF(AND('Personal MTs'!S121&gt;8,'Personal MTs'!CK121=""),"Wajib Diisi",IF(OR(AND('Personal MTs'!S121&gt;8,'Personal MTs'!CK121&lt;"01"),AND('Personal MTs'!S121&gt;8,'Personal MTs'!CK121&gt;"18")),"Tidak Valid","OK"))))))</f>
        <v>-</v>
      </c>
      <c r="CL121" s="103" t="str">
        <f>IF('Personal MTs'!S121="","-",IF('Personal MTs'!S121&lt;9,IF('Personal MTs'!CL121="","OK","Cek lagi Kolom S"),IF(AND('Personal MTs'!S121&lt;9,'Personal MTs'!CL121&lt;&gt;""),"Harap Dikosongkan",IF(AND('Personal MTs'!S121&lt;9,'Personal MTs'!CL121=""),"-",IF(AND('Personal MTs'!S121&gt;8,'Personal MTs'!CL121=""),"Wajib Diisi","OK")))))</f>
        <v>-</v>
      </c>
      <c r="CM121" s="103" t="str">
        <f>IF('Personal MTs'!S121="","-",IF('Personal MTs'!S121&lt;9,IF('Personal MTs'!CM121="","OK","Cek lagi Kolom S"),IF(AND('Personal MTs'!S121&lt;9,'Personal MTs'!CM121&lt;&gt;""),"Harap Dikosongkan",IF(AND('Personal MTs'!S121&lt;9,'Personal MTs'!CM121=""),"-",IF(AND('Personal MTs'!S121&gt;8,'Personal MTs'!CM121=""),"Wajib Diisi",IF(OR(AND('Personal MTs'!S121&gt;8,'Personal MTs'!CM121&lt;1980),AND('Personal MTs'!S121&gt;8,'Personal MTs'!CM121&gt;2016)),"Cek lagi","OK"))))))</f>
        <v>-</v>
      </c>
      <c r="CN121" s="103" t="str">
        <f>IF(AND('Personal MTs'!AH121=1,'Personal MTs'!U121=2,'Personal MTs'!AC121=1),IF(AND('Personal MTs'!AH121=1,'Personal MTs'!U121=2,'Personal MTs'!AC121=1,'Personal MTs'!CN121=""),"Wajib Diisi",IF(AND('Personal MTs'!AH121=1,'Personal MTs'!U121=2,'Personal MTs'!AC121=1,'Personal MTs'!CN121&lt;&gt;""),"OK","-")),IF('Personal MTs'!CN121&lt;&gt;"","Harap Dikosongkan","-"))</f>
        <v>-</v>
      </c>
      <c r="CO121" s="103" t="str">
        <f>IF(AND('Personal MTs'!AH121=1,'Personal MTs'!U121=2,'Personal MTs'!AC121=1),IF('Personal MTs'!CO121="","Wajib Diisi",IF(VALUE(RIGHT('Personal MTs'!CO121,4))&gt;2016,"Tahun cek lagi",IF(VALUE(RIGHT('Personal MTs'!CO121,4))&lt;1961,"Tahun cek lagi","OK"))),IF('Personal MTs'!CO121&lt;&gt;"","Harap dikosongkan","-"))</f>
        <v>-</v>
      </c>
      <c r="CP121" s="103" t="str">
        <f>IF(AND('Personal MTs'!AH121=1,'Personal MTs'!U121=2,'Personal MTs'!AC121=1,'Personal MTs'!V121=1),IF(AND('Personal MTs'!AH121=1,'Personal MTs'!U121=2,'Personal MTs'!AC121=1,'Personal MTs'!CP121="",,'Personal MTs'!V121=1),"Wajib Diisi",IF(AND('Personal MTs'!AH121=1,'Personal MTs'!U121=2,'Personal MTs'!AC121=1,'Personal MTs'!CP121&lt;&gt;"",'Personal MTs'!V121=1),"OK","-")),IF('Personal MTs'!CP121&lt;&gt;"","Harap Dikosongkan","-"))</f>
        <v>-</v>
      </c>
      <c r="CQ121" s="103" t="str">
        <f>IF(AND('Personal MTs'!AH121=1,'Personal MTs'!U121=2,'Personal MTs'!AC121=1,'Personal MTs'!V121=1),IF('Personal MTs'!CQ121="","Wajib Diisi",IF(VALUE(RIGHT('Personal MTs'!CQ121,4))&gt;2016,"Tahun cek lagi",IF(VALUE(RIGHT('Personal MTs'!CQ121,4))&lt;2006,"Tahun cek lagi","OK"))),IF('Personal MTs'!CQ121&lt;&gt;"","Harap dikosongkan","-"))</f>
        <v>-</v>
      </c>
      <c r="CR121" s="103" t="str">
        <f>IF(AND('Personal MTs'!AS121="",'Personal MTs'!CR121=""),"-",IF(AND('Personal MTs'!AS121=0,'Personal MTs'!CR121=""),"OK",IF(AND('Personal MTs'!AS121=1,'Personal MTs'!CR121=""),"Wajib Diisi",IF('Personal MTs'!AS121="",IF('Personal MTs'!CR121&lt;&gt;"","Harap dikosongkan","-"),IF('Personal MTs'!AS121&gt;1,IF('Personal MTs'!CR121="","-","Harap dikosongkan"),IF('Personal MTs'!CR121="","-",IF(LEN('Personal MTs'!CR121)&gt;54,"Tidak valid",IF(LEN('Personal MTs'!CR121)&lt;2,"Tidak valid",IF(VALUE('Personal MTs'!CR121)&lt;0,"Cek lagi","OK")))))))))</f>
        <v>-</v>
      </c>
      <c r="CS121" s="103" t="str">
        <f>IF(AND('Personal MTs'!AS121="",'Personal MTs'!CS121=""),"-",IF(AND('Personal MTs'!AS121=0,'Personal MTs'!CS121=""),"OK",IF(AND('Personal MTs'!AS121=1,'Personal MTs'!CS121=""),"Wajib Diisi",IF(OR('Personal MTs'!AS121="",'Personal MTs'!AS121=0),IF('Personal MTs'!CS121&lt;&gt;"","Harap dikosongkan","-"),IF('Personal MTs'!AS121&gt;1,IF('Personal MTs'!CS121="","-","Harap dikosongkan"),IF('Personal MTs'!CS121="","-",IF(('Personal MTs'!CS121)&gt;6,"Tidak Valid",IF(('Personal MTs'!CS121)&lt;1,"Tidak Valid",IF(VALUE('Personal MTs'!CS121)&lt;0,"Cek lagi","OK")))))))))</f>
        <v>-</v>
      </c>
      <c r="CT121" s="103" t="str">
        <f>IF(AND('Personal MTs'!AS121="",'Personal MTs'!CT121=""),"-",IF(AND('Personal MTs'!AS121=0,'Personal MTs'!CT121=""),"OK",IF(AND('Personal MTs'!AT121=1,'Personal MTs'!CT121=""),"Wajib Diisi",IF(AND('Personal MTs'!AT121&gt;1,'Personal MTs'!CT121=""),"OK",IF(AND('Personal MTs'!AT121&lt;&gt;1,'Personal MTs'!CT121&lt;&gt;""),"Harap Dikosongkan",IF(AND('Personal MTs'!AT121=1,'Personal MTs'!CT121&lt;&gt;""),IF(VALUE(RIGHT('Personal MTs'!CT121,4))&gt;2016,"Tahun cek lagi",IF(VALUE(RIGHT('Personal MTs'!CT121,4))&lt;2006,"Tahun cek lagi","OK")),"-"))))))</f>
        <v>-</v>
      </c>
      <c r="CU121" s="103" t="str">
        <f>IF(AND('Personal MTs'!AS121="",'Personal MTs'!CU121=""),"-",IF(AND('Personal MTs'!AS121=0,'Personal MTs'!CU121=""),"OK",IF(AND('Personal MTs'!AT121=1,'Personal MTs'!CU121=""),"Wajib Diisi",IF(AND('Personal MTs'!AT121&gt;1,'Personal MTs'!CT121=""),"OK",IF(AND('Personal MTs'!AT121&lt;&gt;1,'Personal MTs'!CU121&lt;&gt;""),"Harap Dikosongkan",IF(AND('Personal MTs'!AT121=1,'Personal MTs'!CU121&lt;&gt;""),IF(LEN('Personal MTs'!CU121)&gt;54,"Tidak Valid",IF(LEN('Personal MTs'!CU121)&lt;2,"Tidak Valid","OK")),"-"))))))</f>
        <v>-</v>
      </c>
      <c r="CV121" s="103" t="str">
        <f>IF(AND('Personal MTs'!AS121="",'Personal MTs'!CV121=""),"-",IF(AND('Personal MTs'!AS121=0,'Personal MTs'!CV121=""),"OK",IF(AND('Personal MTs'!AT121=1,'Personal MTs'!CV121=""),"Wajib Diisi",IF(AND('Personal MTs'!AT121&gt;1,'Personal MTs'!CV121=""),"OK",IF(AND('Personal MTs'!AT121&lt;&gt;1,'Personal MTs'!CV121&lt;&gt;""),"Harap Dikosongkan",IF(AND('Personal MTs'!AT121=1,'Personal MTs'!CV121&lt;&gt;""),IF(VALUE(RIGHT('Personal MTs'!CV121,4))&gt;2016,"Tahun cek lagi",IF(VALUE(RIGHT('Personal MTs'!CV121,4))&lt;2006,"Tahun cek lagi","OK")),"-"))))))</f>
        <v>-</v>
      </c>
      <c r="CW121" s="103" t="str">
        <f>IF(AND('Personal MTs'!AS121="",'Personal MTs'!CW121=""),"-",IF(AND('Personal MTs'!AS121=0,'Personal MTs'!CW121=""),"OK",IF(AND('Personal MTs'!AS121=1,'Personal MTs'!CW121=""),"Wajib Diisi",IF(AND('Personal MTs'!AS121&lt;&gt;1,'Personal MTs'!CW121&lt;&gt;""),"Harap Dikosongkan",IF(AND('Personal MTs'!AS121=1,'Personal MTs'!CW121&lt;&gt;""),IF(LEN('Personal MTs'!CW121)&gt;3,"Tidak Valid",IF(LEN('Personal MTs'!CW121)&lt;3,"Tidak Valid","OK")),"-")))))</f>
        <v>-</v>
      </c>
      <c r="CX121" s="103" t="str">
        <f>IF(AND('Personal MTs'!AS121="",'Personal MTs'!CX121=""),"-",IF(AND('Personal MTs'!AS121=0,'Personal MTs'!CX121=""),"OK",IF(AND('Personal MTs'!AS121=1,'Personal MTs'!CX121=""),"Wajib Diisi",IF(AND('Personal MTs'!AS121&lt;&gt;1,'Personal MTs'!CX121&lt;&gt;""),"Harap Dikosongkan",IF(AND('Personal MTs'!AS121=1,'Personal MTs'!CX121&lt;&gt;""),"OK","-")))))</f>
        <v>-</v>
      </c>
    </row>
    <row r="122" spans="1:102" s="23" customFormat="1" ht="15" customHeight="1">
      <c r="A122" s="30" t="str">
        <f>IF('Personal MTs'!A122="","-",IF(LEN('Personal MTs'!A122)&lt;&gt;12,"Tidak valid","OK"))</f>
        <v>-</v>
      </c>
      <c r="B122" s="30" t="str">
        <f>IF('Personal MTs'!B122="","-",IF(LEN('Personal MTs'!B122)&lt;&gt;8,"Tidak valid","OK"))</f>
        <v>-</v>
      </c>
      <c r="C122" s="31" t="str">
        <f>IF('Personal MTs'!C122="","-",IF(LEN('Personal MTs'!C122)&lt;5,"Cek lagi","OK"))</f>
        <v>-</v>
      </c>
      <c r="D122" s="30" t="str">
        <f>IF('Personal MTs'!D122="","-",IF('Personal MTs'!D122="MTsN","OK",IF('Personal MTs'!D122="MTsS","OK","Tidak valid")))</f>
        <v>-</v>
      </c>
      <c r="E122" s="30" t="str">
        <f>IF('Personal MTs'!E122="","-",IF(LEN('Personal MTs'!E122)&lt;5,"Cek lagi","OK"))</f>
        <v>-</v>
      </c>
      <c r="F122" s="30" t="str">
        <f>IF('Personal MTs'!F122="","-",IF(LEN('Personal MTs'!F122)&lt;4,"Cek lagi","OK"))</f>
        <v>-</v>
      </c>
      <c r="G122" s="30" t="str">
        <f>IF('Personal MTs'!G122="","-",IF(LEN('Personal MTs'!G122)&lt;4,"Cek lagi","OK"))</f>
        <v>-</v>
      </c>
      <c r="H122" s="30" t="str">
        <f>IF('Personal MTs'!H122="","-",IF(LEN('Personal MTs'!H122)&lt;4,"Cek lagi","OK"))</f>
        <v>-</v>
      </c>
      <c r="I122" s="30" t="str">
        <f>IF('Personal MTs'!I122="","-",IF(LEN('Personal MTs'!I122)&lt;4,"Cek lagi","OK"))</f>
        <v>-</v>
      </c>
      <c r="J122" s="30" t="str">
        <f>IF('Personal MTs'!J122="","-",IF(LEN('Personal MTs'!J122)&lt;&gt;5,"Tidak valid","OK"))</f>
        <v>-</v>
      </c>
      <c r="K122" s="30" t="str">
        <f>IF('Personal MTs'!K122="","-",IF(LEN('Personal MTs'!K122)&lt;&gt;18,"Tidak valid",IF(VALUE('Personal MTs'!K122)&lt;0,"Cek lagi","OK")))</f>
        <v>-</v>
      </c>
      <c r="L122" s="30" t="str">
        <f>IF('Personal MTs'!L122="","-",IF(LEN('Personal MTs'!L122)&lt;&gt;16,"Tidak valid","OK"))</f>
        <v>-</v>
      </c>
      <c r="M122" s="30" t="str">
        <f>IF('Personal MTs'!M122="","-",IF(LEN('Personal MTs'!M122)&lt;4,"Cek lagi","OK"))</f>
        <v>-</v>
      </c>
      <c r="N122" s="30" t="str">
        <f>IF('Personal MTs'!N122="","-",IF(LEN('Personal MTs'!N122)&lt;16,"Tidak valid","OK"))</f>
        <v>-</v>
      </c>
      <c r="O122" s="30" t="str">
        <f>IF('Personal MTs'!O122="","-",IF(LEN('Personal MTs'!O122)&lt;4,"Cek lagi","OK"))</f>
        <v>-</v>
      </c>
      <c r="P122" s="31" t="str">
        <f>IF('Personal MTs'!P122="","-",IF(VALUE(LEFT('Personal MTs'!P122,2))&gt;31,"Tanggal tidak valid",IF(VALUE(LEFT(RIGHT('Personal MTs'!P122,7),2))&gt;12,"Bulan tidak valid",IF(VALUE(RIGHT('Personal MTs'!P122,4))&gt;2000,"Umur terlalu muda",IF(VALUE(RIGHT('Personal MTs'!P122,4))&lt;1945,"Umur terlalu tua","OK")))))</f>
        <v>-</v>
      </c>
      <c r="Q122" s="30" t="str">
        <f>IF('Personal MTs'!Q122="","-",IF('Personal MTs'!Q122="L","OK",IF('Personal MTs'!Q122="P","OK","Tidak valid")))</f>
        <v>-</v>
      </c>
      <c r="R122" s="30" t="str">
        <f>IF('Personal MTs'!R122="","-",IF(LEN('Personal MTs'!R122)&lt;4,"Cek lagi","OK"))</f>
        <v>-</v>
      </c>
      <c r="S122" s="30" t="str">
        <f>IF('Personal MTs'!S122="","-",IF('Personal MTs'!S122&gt;9,"Tidak valid","OK"))</f>
        <v>-</v>
      </c>
      <c r="T122" s="30" t="str">
        <f>IF('Personal MTs'!S122="","-",IF('Personal MTs'!S122&gt;2,IF('Personal MTs'!T122="","Wajib Diisi",IF(VALUE('Personal MTs'!T122)&gt;18,"Tidak valid","OK")),IF('Personal MTs'!S122&lt;3,IF('Personal MTs'!T122="","OK","Harap dikosongkan"))))</f>
        <v>-</v>
      </c>
      <c r="U122" s="30" t="str">
        <f>IF('Personal MTs'!U122="","-",IF('Personal MTs'!U122&gt;2,"Tidak valid",IF('Personal MTs'!U122&lt;1,"Tidak valid","OK")))</f>
        <v>-</v>
      </c>
      <c r="V122" s="30" t="str">
        <f>IF('Personal MTs'!U122="",IF('Personal MTs'!V122="","-","Tidak valid"),IF('Personal MTs'!U122=2,IF('Personal MTs'!V122="","Wajib Diisi",IF(VALUE('Personal MTs'!V122)&gt;1,"Tidak valid","OK")),IF('Personal MTs'!U122=1,IF('Personal MTs'!V122="","OK","Harap dikosongkan"))))</f>
        <v>-</v>
      </c>
      <c r="W122" s="31" t="str">
        <f>IF('Personal MTs'!U122=1,"OK",IF('Personal MTs'!V122="",IF('Personal MTs'!W122&lt;&gt;"","Harap dikosongkan","-"),IF('Personal MTs'!V122=0,IF('Personal MTs'!W122&lt;&gt;"","Harap dikosongkan","OK"),IF('Personal MTs'!W122="","Wajib Diisi",IF(VALUE(LEFT('Personal MTs'!W122,2))&gt;31,"Tanggal tidak valid",IF(VALUE(LEFT(RIGHT('Personal MTs'!W122,7),2))&gt;12,"Bulan tidak valid",IF(VALUE(RIGHT('Personal MTs'!W122,4))&gt;2016,"Tahun cek lagi",IF(VALUE(RIGHT('Personal MTs'!W122,4))&lt;1990,"Tahun cek lagi","OK"))))))))</f>
        <v>-</v>
      </c>
      <c r="X122" s="30" t="str">
        <f>IF('Personal MTs'!U122="","-",IF('Personal MTs'!U122=1,IF('Personal MTs'!X122="","Wajib Diisi",IF(VALUE(LEFT('Personal MTs'!X122,2))&gt;14,"Tidak valid","OK")),IF('Personal MTs'!U122=2,(IF('Personal MTs'!V122&lt;1,IF('Personal MTs'!X122="","OK","Harap dikosongkan"),IF('Personal MTs'!X122="","Wajib Diisi",IF(VALUE(LEFT('Personal MTs'!X122,2))&gt;14,"Tidak valid","OK")))))))</f>
        <v>-</v>
      </c>
      <c r="Y122" s="31" t="str">
        <f>IF('Personal MTs'!U122="","-",IF('Personal MTs'!U122=2,"OK",IF('Personal MTs'!U122=1,IF('Personal MTs'!Y122="","Wajib Diisi",IF('Personal MTs'!Y122="","-",IF(VALUE(LEFT('Personal MTs'!Y122,2))&gt;31,"Tanggal tidak valid",IF(VALUE(LEFT(RIGHT('Personal MTs'!Y122,7),2))&gt;12,"Bulan tidak valid",IF(VALUE(RIGHT('Personal MTs'!Y122,4))&gt;2016,"Tahun cek lagi",IF(VALUE(RIGHT('Personal MTs'!Y122,4))&lt;1960,"Tahun cek lagi","OK")))))))))</f>
        <v>-</v>
      </c>
      <c r="Z122" s="31" t="str">
        <f>IF('Personal MTs'!Z122="","-",IF(VALUE(LEFT('Personal MTs'!Z122,2))&gt;31,"Tanggal tidak valid",IF(VALUE(LEFT(RIGHT('Personal MTs'!Z122,7),2))&gt;12,"Bulan tidak valid",IF(VALUE(RIGHT('Personal MTs'!Z122,4))&gt;2016,"Tahun cek lagi",IF(VALUE(RIGHT('Personal MTs'!Z122,4))&lt;1960,"Tahun cek lagi","OK")))))</f>
        <v>-</v>
      </c>
      <c r="AA122" s="31" t="str">
        <f>IF('Personal MTs'!AA122="","-",IF(VALUE(LEFT('Personal MTs'!AA122,2))&gt;31,"Tanggal tidak valid",IF(VALUE(LEFT(RIGHT('Personal MTs'!AA122,7),2))&gt;12,"Bulan tidak valid",IF(VALUE(RIGHT('Personal MTs'!AA122,4))&gt;2016,"Tahun cek lagi",IF(VALUE(RIGHT('Personal MTs'!AA122,4))&lt;1960,"Tahun cek lagi","OK")))))</f>
        <v>-</v>
      </c>
      <c r="AB122" s="30" t="str">
        <f>IF('Personal MTs'!AB122="","-",IF('Personal MTs'!AB122&gt;6,"Tidak valid",IF('Personal MTs'!AB122&lt;1,"Tidak valid","OK")))</f>
        <v>-</v>
      </c>
      <c r="AC122" s="30" t="str">
        <f>IF('Personal MTs'!AC122="","-",IF('Personal MTs'!AC122&gt;4,"Tidak valid",IF('Personal MTs'!AC122&lt;1,"Tidak valid","OK")))</f>
        <v>-</v>
      </c>
      <c r="AD122" s="30" t="str">
        <f>IF('Personal MTs'!AD122="","-",IF('Personal MTs'!AD122&gt;20000000,"Cek lagi","OK"))</f>
        <v>-</v>
      </c>
      <c r="AE122" s="30" t="str">
        <f>IF('Personal MTs'!AE122="","-",IF('Personal MTs'!AE122&gt;2,"Tidak valid",IF('Personal MTs'!AE122&lt;1,"Tidak valid","OK")))</f>
        <v>-</v>
      </c>
      <c r="AF122" s="30" t="str">
        <f>IF('Personal MTs'!AE122="",IF('Personal MTs'!AF122="","-","Harap dikosongkan"),IF('Personal MTs'!AE122=1,IF('Personal MTs'!AF122="","OK","Harap dikosongkan"),IF('Personal MTs'!AF122="","Wajib Diisi",IF('Personal MTs'!AF122&gt;8,"Tidak valid",IF('Personal MTs'!AF122&lt;1,"Tidak valid","OK")))))</f>
        <v>-</v>
      </c>
      <c r="AG122" s="53" t="str">
        <f>IF('Personal MTs'!AE122=1,IF('Personal MTs'!AG122="","OK","Harap dikosongkan"),IF('Personal MTs'!AF122="",IF('Personal MTs'!AF122="","-","Harap dikosongkan"),IF('Personal MTs'!AF122="",IF('Personal MTs'!AG122="","OK","Harap dikosongkan"),IF('Personal MTs'!AF122&lt;&gt;"",IF('Personal MTs'!AG122="","Wajib Diisi",IF(LEN('Personal MTs'!AG122)&lt;&gt;8,"Tidak valid","OK"))))))</f>
        <v>-</v>
      </c>
      <c r="AH122" s="30" t="str">
        <f>IF('Personal MTs'!AH122="","-",IF('Personal MTs'!AH122&gt;2,"Tidak valid",IF('Personal MTs'!AH122&lt;1,"Tidak valid","OK")))</f>
        <v>-</v>
      </c>
      <c r="AI122" s="30" t="str">
        <f>IF('Personal MTs'!AI122="","-",IF('Personal MTs'!AI122&gt;5,"Tidak valid",IF('Personal MTs'!AI122&lt;1,"Tidak valid","OK")))</f>
        <v>-</v>
      </c>
      <c r="AJ122" s="30" t="str">
        <f>IF('Personal MTs'!AH122="",IF('Personal MTs'!AJ122="","-","Kolom AA Wajib Diisi"),IF('Personal MTs'!AH122=1,IF('Personal MTs'!AJ122="","Wajib Diisi",IF(VALUE('Personal MTs'!AJ122)&gt;0,IF(VALUE('Personal MTs'!AJ122)&lt;34,"OK","Tidak valid"))),IF('Personal MTs'!AH122&gt;1,IF('Personal MTs'!AJ122="","OK","Harap dikosongkan"))))</f>
        <v>-</v>
      </c>
      <c r="AK122" s="30" t="str">
        <f>IF('Personal MTs'!AH122&amp;'Personal MTs'!AJ122&amp;'Personal MTs'!AK122="","-",IF(VALUE('Personal MTs'!AH122&amp;'Personal MTs'!AJ122&amp;'Personal MTs'!AK122)=2,"OK",IF('Personal MTs'!AJ122="",IF(VALUE('Personal MTs'!AK122)&gt;0,"Harap dikosongkan","-"),IF('Personal MTs'!AJ122&lt;&gt;"",IF(VALUE('Personal MTs'!AK122)&gt;0,IF(VALUE('Personal MTs'!AK122)&gt;50,"Cek lagi","OK"),"Wajib Diisi")))))</f>
        <v>-</v>
      </c>
      <c r="AL122" s="30" t="str">
        <f>IF('Personal MTs'!AH122="",IF('Personal MTs'!AL122="","-","Kolom Z Wajib Diisi"),IF('Personal MTs'!AH122=2,IF('Personal MTs'!AL122="","Wajib Diisi",IF(VALUE('Personal MTs'!AL122)&gt;0,IF(VALUE('Personal MTs'!AL122)&lt;9,"OK","Tidak valid"))),IF('Personal MTs'!AH122=1,IF('Personal MTs'!AL122="","OK","Harap dikosongkan"))))</f>
        <v>-</v>
      </c>
      <c r="AM122" s="30" t="str">
        <f>IF('Personal MTs'!AM122="","-",IF('Personal MTs'!AM122&gt;8,"Tidak valid","OK"))</f>
        <v>-</v>
      </c>
      <c r="AN122" s="30" t="str">
        <f>IF('Personal MTs'!AM122="",IF('Personal MTs'!AN122="","-",IF('Personal MTs'!AN122&lt;&gt;"","Kolom AC Wajib Diisi","OK")),IF('Personal MTs'!AM122&lt;&gt;"",IF('Personal MTs'!AN122="","Wajib Diisi",IF(VALUE('Personal MTs'!AN122)&gt;24,"Cek lagi","OK"))))</f>
        <v>-</v>
      </c>
      <c r="AO122" s="30" t="str">
        <f>IF('Personal MTs'!AO122="","-",IF('Personal MTs'!AO122&gt;8,"Tidak valid","OK"))</f>
        <v>-</v>
      </c>
      <c r="AP122" s="53" t="str">
        <f>IF('Personal MTs'!AO122="",IF('Personal MTs'!AP122="","-","Harap dikosongkan"),IF('Personal MTs'!AO122&lt;&gt;"",IF('Personal MTs'!AP122="","Wajib Diisi",IF(LEN('Personal MTs'!AP122)&lt;&gt;8,"Tidak valid","OK"))))</f>
        <v>-</v>
      </c>
      <c r="AQ122" s="30" t="str">
        <f>IF('Personal MTs'!AO122="",IF('Personal MTs'!AQ122="","-","Kolom AG Wajib Diisi"),IF('Personal MTs'!AO122&lt;9,IF('Personal MTs'!AQ122="","Wajib Diisi",IF(VALUE('Personal MTs'!AQ122)&lt;34,IF(VALUE('Personal MTs'!AQ122)&gt;0,"OK","Tidak valid")))))</f>
        <v>-</v>
      </c>
      <c r="AR122" s="30" t="str">
        <f>IF('Personal MTs'!AO122="",IF('Personal MTs'!AR122="","-",IF('Personal MTs'!AR122&lt;&gt;"","Kolom AG Wajib Diisi","OK")),IF('Personal MTs'!AO122&lt;&gt;"",IF('Personal MTs'!AR122="","Wajib Diisi",IF(VALUE('Personal MTs'!AR122)&gt;50,"Cek lagi","OK"))))</f>
        <v>-</v>
      </c>
      <c r="AS122" s="30" t="str">
        <f>IF('Personal MTs'!AS122="","-",IF('Personal MTs'!AS122&gt;1,"Tidak valid",IF('Personal MTs'!AS122&lt;0,"Tidak valid","OK")))</f>
        <v>-</v>
      </c>
      <c r="AT122" s="30" t="str">
        <f>IF('Personal MTs'!AS122="",IF('Personal MTs'!AT122&lt;&gt;"","Harap dikosongkan","-"),IF('Personal MTs'!AS122=0,IF('Personal MTs'!AT122&lt;&gt;"","Harap dikosongkan","OK"),IF('Personal MTs'!AT122="","Wajib Diisi",IF('Personal MTs'!AT122&gt;3,"Tidak valid",IF('Personal MTs'!AT122&lt;1,"Tidak valid","OK")))))</f>
        <v>-</v>
      </c>
      <c r="AU122" s="30" t="str">
        <f>IF('Personal MTs'!AS122="",IF('Personal MTs'!AU122&lt;&gt;"","Harap dikosongkan","-"),IF('Personal MTs'!AT122&lt;&gt;1,IF('Personal MTs'!AU122="","OK","Harap dikosongkan"),IF('Personal MTs'!AU122="","Wajib Diisi",IF('Personal MTs'!AU122&gt;2016,"Cek lagi",IF('Personal MTs'!AU122&lt;2005,"Cek lagi","OK")))))</f>
        <v>-</v>
      </c>
      <c r="AV122" s="30" t="str">
        <f>IF('Personal MTs'!AS122="",IF('Personal MTs'!AV122&lt;&gt;"","Harap dikosongkan","-"),IF('Personal MTs'!AT122&lt;&gt;1,IF('Personal MTs'!AV122="","OK","Harap dikosongkan"),IF('Personal MTs'!AV122="","Wajib Diisi",IF(VALUE('Personal MTs'!AV122)&gt;33,"Tidak valid",IF(VALUE('Personal MTs'!AV122)&lt;1,"Tidak valid","OK")))))</f>
        <v>-</v>
      </c>
      <c r="AW122" s="30" t="str">
        <f>IF('Personal MTs'!AS122="",IF('Personal MTs'!AW122="","-","Harap dikosongkan"),IF('Personal MTs'!AS122=0,IF('Personal MTs'!AW122="","OK","Harap dikosongkan"),IF('Personal MTs'!AT122="",IF('Personal MTs'!AW122="","-","Harap dikosongkan"),IF('Personal MTs'!AT122&lt;&gt;1,IF('Personal MTs'!AW122="","OK","Harap dikosongkan"),IF('Personal MTs'!AW122="","OK",IF(LEN('Personal MTs'!AW122)&lt;12,"Tidak valid",IF(LEN('Personal MTs'!AW122)&gt;14,"Tidak valid","OK")))))))</f>
        <v>-</v>
      </c>
      <c r="AX122" s="31" t="str">
        <f>IF('Personal MTs'!AS122="",IF('Personal MTs'!AX122="","-","Harap dikosongkan"),IF('Personal MTs'!AS122=0,IF('Personal MTs'!AX122="","OK","Harap dikosongkan"),IF('Personal MTs'!AT122="",IF('Personal MTs'!AX122="","-","Harap dikosongkan"),IF('Personal MTs'!AT122&lt;&gt;1,IF('Personal MTs'!AX122="","OK","Harap dikosongkan"),IF('Personal MTs'!AW122="",IF('Personal MTs'!AX122="","OK","Harap dikosongkan"),IF('Personal MTs'!AX122="","Wajib diisi",IF(LEN('Personal MTs'!AX122)&lt;5,"Cek lagi","OK")))))))</f>
        <v>-</v>
      </c>
      <c r="AY122" s="31" t="str">
        <f>IF('Personal MTs'!AS122="",IF('Personal MTs'!AY122="","-","Harap dikosongkan"),IF('Personal MTs'!AS122=0,IF('Personal MTs'!AY122="","OK","Harap dikosongkan"),IF('Personal MTs'!AT122="",IF('Personal MTs'!AY122="","-","Harap dikosongkan"),IF('Personal MTs'!AT122&lt;&gt;1,IF('Personal MTs'!AY122="","OK","Harap dikosongkan"),IF('Personal MTs'!AW122="",IF('Personal MTs'!AY122="","OK","Harap dikosongkan"),IF('Personal MTs'!AY122="","Wajib diisi",IF(VALUE(LEFT('Personal MTs'!AY122,2))&gt;31,"Tanggal tidak valid",IF(VALUE(LEFT(RIGHT('Personal MTs'!AY122,7),2))&gt;12,"Bulan tidak valid",IF(VALUE(RIGHT('Personal MTs'!AY122,4))&gt;2016,"Tahun cek lagi",IF(VALUE(RIGHT('Personal MTs'!AY122,4))&lt;2005,"Tahun cek lagi","OK"))))))))))</f>
        <v>-</v>
      </c>
      <c r="AZ122" s="30" t="str">
        <f>IF('Personal MTs'!AS122="",IF('Personal MTs'!AZ122="","-","Harap dikosongkan"),IF('Personal MTs'!AS122=0,IF('Personal MTs'!AZ122="","OK","Harap dikosongkan"),IF('Personal MTs'!AT122="",IF('Personal MTs'!AZ122="","-","Harap dikosongkan"),IF('Personal MTs'!AT122&lt;&gt;1,IF('Personal MTs'!AZ122="","OK","Harap dikosongkan"),IF('Personal MTs'!AW122="",IF('Personal MTs'!AZ122="","OK","Harap dikosongkan"),IF('Personal MTs'!AW122&lt;&gt;"",IF('Personal MTs'!AZ122="","Wajib diisi",IF('Personal MTs'!AZ122&gt;1,"Tidak valid","OK"))))))))</f>
        <v>-</v>
      </c>
      <c r="BA122" s="30" t="str">
        <f>IF('Personal MTs'!AS122="",IF('Personal MTs'!BA122="","-","Harap dikosongkan"),IF('Personal MTs'!AS122=0,IF('Personal MTs'!BA122="","OK","Harap dikosongkan"),IF('Personal MTs'!AT122="",IF('Personal MTs'!BA122="","-","Harap dikosongkan"),IF('Personal MTs'!AT122&lt;&gt;1,IF('Personal MTs'!BA122="","OK","Harap dikosongkan"),IF('Personal MTs'!AZ122=0,IF('Personal MTs'!BA122="","OK","Harap dikosongkan"),IF('Personal MTs'!AZ122=1,IF('Personal MTs'!BA122="","Wajib diisi",IF('Personal MTs'!AZ122="",IF('Personal MTs'!BA122="","-","Harap dikosongkan"),IF('Personal MTs'!AZ122=0,IF('Personal MTs'!BA122="","OK","Harap dikosongkan"),IF('Personal MTs'!BA122="","Wajib diisi",IF('Personal MTs'!BA122&gt;2016,"Tidak valid",IF('Personal MTs'!BA122&lt;2005,"Tidak valid",IF('Personal MTs'!BA122&gt;'Personal MTs'!BA122,"Cek lagi","OK")))))))))))))</f>
        <v>-</v>
      </c>
      <c r="BB122" s="30" t="str">
        <f>IF('Personal MTs'!AS122="",IF('Personal MTs'!BB122="","-","Harap dikosongkan"),IF('Personal MTs'!AS122=0,IF('Personal MTs'!BB122="","OK","Harap dikosongkan"),IF('Personal MTs'!AT122="",IF('Personal MTs'!BB122="","-","Harap dikosongkan"),IF('Personal MTs'!AT122&lt;&gt;1,IF('Personal MTs'!BB122="","OK","Harap dikosongkan"),IF('Personal MTs'!AZ122=0,IF('Personal MTs'!BB122="","OK","Harap dikosongkan"),IF('Personal MTs'!AZ122=1,IF('Personal MTs'!BB122="","Wajib diisi",IF('Personal MTs'!AZ122="",IF('Personal MTs'!BB122="","-","Harap dikosongkan"),IF('Personal MTs'!AZ122=0,IF('Personal MTs'!BB122="","OK","Harap dikosongkan"),IF('Personal MTs'!BB122="","Wajib diisi",IF('Personal MTs'!BB122&gt;20000000,"Cek lagi",IF('Personal MTs'!BB122&lt;100000,"Cek lagi","OK"))))))))))))</f>
        <v>-</v>
      </c>
      <c r="BC122" s="30" t="str">
        <f>IF('Personal MTs'!BC122="","-",IF('Personal MTs'!BC122&gt;1,"Tidak valid","OK"))</f>
        <v>-</v>
      </c>
      <c r="BD122" s="30" t="str">
        <f>IF('Personal MTs'!BC122="",IF('Personal MTs'!BD122="","-","Harap dikosongkan"),IF('Personal MTs'!BC122=0,IF('Personal MTs'!BD122="","OK","Harap dikosongkan"),IF('Personal MTs'!BD122="","Wajib Diisi",IF('Personal MTs'!BD122&gt;2016,"Tidak valid",IF('Personal MTs'!BD122&lt;2005,"Tidak valid","OK")))))</f>
        <v>-</v>
      </c>
      <c r="BE122" s="30" t="str">
        <f>IF('Personal MTs'!BC122="",IF('Personal MTs'!BE122="","-","Harap dikosongkan"),IF('Personal MTs'!BC122=0,IF('Personal MTs'!BE122="","OK","Harap dikosongkan"),IF('Personal MTs'!BE122="","Wajib Diisi",IF('Personal MTs'!BE122&gt;2000000,"Cek lagi",IF('Personal MTs'!BE122&lt;50000,"Cek lagi","OK")))))</f>
        <v>-</v>
      </c>
      <c r="BF122" s="30" t="str">
        <f>IF('Personal MTs'!BF122="","-",IF('Personal MTs'!BF122&gt;1,"Tidak valid","OK"))</f>
        <v>-</v>
      </c>
      <c r="BG122" s="30" t="str">
        <f>IF('Personal MTs'!BF122="",IF('Personal MTs'!BG122&lt;&gt;"","Harap dikosongkan","-"),IF('Personal MTs'!BF122=0,IF('Personal MTs'!BG122&lt;&gt;"","Harap dikosongkan","OK"),IF('Personal MTs'!BG122="","Wajib Diisi",IF('Personal MTs'!BG122&gt;4,"Tidak valid",IF('Personal MTs'!BG122&lt;1,"Tidak valid","OK")))))</f>
        <v>-</v>
      </c>
      <c r="BH122" s="30" t="str">
        <f>IF('Personal MTs'!BF122="",IF('Personal MTs'!BH122&lt;&gt;"","Harap dikosongkan","-"),IF('Personal MTs'!BF122=0,IF('Personal MTs'!BH122&lt;&gt;"","Harap dikosongkan","OK"),IF('Personal MTs'!BH122="","Wajib Diisi",IF('Personal MTs'!BH122&gt;4,"Tidak valid",IF('Personal MTs'!BH122&lt;1,"Tidak valid","OK")))))</f>
        <v>-</v>
      </c>
      <c r="BI122" s="30" t="str">
        <f>IF('Personal MTs'!BF122="",IF('Personal MTs'!BI122&lt;&gt;"","Harap dikosongkan","-"),IF('Personal MTs'!BF122=0,IF('Personal MTs'!BI122&lt;&gt;"","Harap dikosongkan","OK"),IF('Personal MTs'!BI122="","Wajib Diisi",IF('Personal MTs'!BI122&gt;2015,"Tidak valid",IF('Personal MTs'!BI122&lt;1980,"Tidak valid","OK")))))</f>
        <v>-</v>
      </c>
      <c r="BJ122" s="30" t="str">
        <f>IF('Personal MTs'!BJ122="","-",IF('Personal MTs'!BJ122&gt;1,"Tidak valid","OK"))</f>
        <v>-</v>
      </c>
      <c r="BK122" s="30" t="str">
        <f>IF('Personal MTs'!BJ122="",IF('Personal MTs'!BK122&lt;&gt;"","Kolom BJ harus diisi","-"),IF('Personal MTs'!BJ122=0,IF('Personal MTs'!BK122&lt;&gt;"","Harap dikosongkan","OK"),IF('Personal MTs'!BK122="","Wajib Diisi",IF('Personal MTs'!BK122&gt;2016,"Tidak valid",IF('Personal MTs'!BK122&lt;1980,"Tidak valid","OK")))))</f>
        <v>-</v>
      </c>
      <c r="BL122" s="30" t="str">
        <f>IF('Personal MTs'!BL122="","-",IF('Personal MTs'!BL122&gt;1,"Tidak valid","OK"))</f>
        <v>-</v>
      </c>
      <c r="BM122" s="30" t="str">
        <f>IF('Personal MTs'!BL122="",IF('Personal MTs'!BM122&lt;&gt;"","Kolom BL harus diisi","-"),IF('Personal MTs'!BL122=0,IF('Personal MTs'!BM122&lt;&gt;"","Harap dikosongkan","OK"),IF('Personal MTs'!BM122="","Wajib Diisi",IF('Personal MTs'!BM122&gt;2016,"Tidak valid",IF('Personal MTs'!BM122&lt;1980,"Tidak valid","OK")))))</f>
        <v>-</v>
      </c>
      <c r="BN122" s="30" t="str">
        <f>IF('Personal MTs'!BN122="","-",IF('Personal MTs'!BN122&gt;1,"Tidak valid","OK"))</f>
        <v>-</v>
      </c>
      <c r="BO122" s="30" t="str">
        <f>IF('Personal MTs'!BN122="",IF('Personal MTs'!BO122&lt;&gt;"","Kolom BN harus diisi","-"),IF('Personal MTs'!BN122=0,IF('Personal MTs'!BO122&lt;&gt;"","Harap dikosongkan","OK"),IF('Personal MTs'!BO122="","Wajib Diisi",IF('Personal MTs'!BO122&gt;2016,"Tidak valid",IF('Personal MTs'!BO122&lt;1980,"Tidak valid","OK")))))</f>
        <v>-</v>
      </c>
      <c r="BP122" s="30" t="str">
        <f>IF('Personal MTs'!BP122="","-",IF('Personal MTs'!BP122&gt;1,"Tidak valid","OK"))</f>
        <v>-</v>
      </c>
      <c r="BQ122" s="30" t="str">
        <f>IF('Personal MTs'!BP122="",IF('Personal MTs'!BQ122&lt;&gt;"","Kolom BP harus diisi","-"),IF('Personal MTs'!BP122=0,IF('Personal MTs'!BQ122&lt;&gt;"","Harap dikosongkan","OK"),IF('Personal MTs'!BQ122="","Wajib Diisi",IF('Personal MTs'!BQ122&gt;2016,"Tidak valid",IF('Personal MTs'!BQ122&lt;1980,"Tidak valid","OK")))))</f>
        <v>-</v>
      </c>
      <c r="BR122" s="30" t="str">
        <f>IF('Personal MTs'!BR122="","-",IF('Personal MTs'!BR122&gt;1,"Tidak valid","OK"))</f>
        <v>-</v>
      </c>
      <c r="BS122" s="30" t="str">
        <f>IF('Personal MTs'!BR122="",IF('Personal MTs'!BS122&lt;&gt;"","Kolom BR harus diisi","-"),IF('Personal MTs'!BR122=0,IF('Personal MTs'!BS122&lt;&gt;"","Harap dikosongkan","OK"),IF('Personal MTs'!BS122="","Wajib Diisi",IF('Personal MTs'!BS122&gt;2016,"Tidak valid",IF('Personal MTs'!BS122&lt;1980,"Tidak valid","OK")))))</f>
        <v>-</v>
      </c>
      <c r="BT122" s="30" t="str">
        <f>IF('Personal MTs'!BT122="","-",IF(LEN('Personal MTs'!BT122)&lt;5,"Cek lagi","OK"))</f>
        <v>-</v>
      </c>
      <c r="BU122" s="30" t="str">
        <f>IF('Personal MTs'!BU122="","-",IF(LEN('Personal MTs'!BU122)&lt;4,"Cek lagi","OK"))</f>
        <v>-</v>
      </c>
      <c r="BV122" s="30" t="str">
        <f>IF('Personal MTs'!BV122="","-",IF(LEN('Personal MTs'!BV122)&lt;4,"Cek lagi","OK"))</f>
        <v>-</v>
      </c>
      <c r="BW122" s="30" t="str">
        <f>IF('Personal MTs'!BW122="","-",IF(LEN('Personal MTs'!BW122)&lt;4,"Cek lagi","OK"))</f>
        <v>-</v>
      </c>
      <c r="BX122" s="30" t="str">
        <f>IF('Personal MTs'!BX122="","-",IF(LEN('Personal MTs'!BX122)&lt;4,"Cek lagi","OK"))</f>
        <v>-</v>
      </c>
      <c r="BY122" s="30" t="str">
        <f>IF('Personal MTs'!BY122="","-",IF(LEN('Personal MTs'!BY122)&lt;&gt;5,"Tidak valid","OK"))</f>
        <v>-</v>
      </c>
      <c r="BZ122" s="30" t="str">
        <f>IF('Personal MTs'!BZ122="","-",IF('Personal MTs'!BZ122&gt;5,"Tidak valid",IF('Personal MTs'!BZ122&lt;1,"Tidak valid","OK")))</f>
        <v>-</v>
      </c>
      <c r="CA122" s="30" t="str">
        <f>IF('Personal MTs'!CA122="","-",IF('Personal MTs'!CA122&gt;8,"Tidak valid",IF('Personal MTs'!CA122&lt;1,"Tidak valid","OK")))</f>
        <v>-</v>
      </c>
      <c r="CB122" s="30" t="str">
        <f>IF('Personal MTs'!CB122="","-",IF(LEN('Personal MTs'!CB122)&lt;9,"Cek lagi",IF(LEN('Personal MTs'!CB122)&gt;14,"Cek lagi","OK")))</f>
        <v>-</v>
      </c>
      <c r="CC122" s="103" t="str">
        <f>IF('Personal MTs'!CC122="","-",IF('Personal MTs'!CC122&gt;6,"Tidak valid",IF('Personal MTs'!CC122&lt;1,"Tidak valid","OK")))</f>
        <v>-</v>
      </c>
      <c r="CD122" s="103" t="str">
        <f>IF('Personal MTs'!CD122="","-",IF('Personal MTs'!CD122&gt;6,"Tidak valid",IF('Personal MTs'!CD122&lt;1,"Tidak valid","OK")))</f>
        <v>-</v>
      </c>
      <c r="CE122" s="103" t="str">
        <f>IF('Personal MTs'!S122="","-",IF('Personal MTs'!S122&lt;6,IF('Personal MTs'!CE122="","OK","Cek lagi Kolom S"),IF(AND('Personal MTs'!S122&lt;6,'Personal MTs'!CE122&lt;&gt;""),"Harap Dikosongkan",IF(AND('Personal MTs'!S122&lt;6,'Personal MTs'!CE122=""),"-",IF(AND('Personal MTs'!S122&gt;5,'Personal MTs'!CE122=""),"Wajib Diisi",IF(OR(AND('Personal MTs'!S122&gt;5,'Personal MTs'!CE122&lt;"01"),AND('Personal MTs'!S122&gt;5,'Personal MTs'!CE122&gt;"18")),"Tidak Valid","OK"))))))</f>
        <v>-</v>
      </c>
      <c r="CF122" s="103" t="str">
        <f>IF('Personal MTs'!S122="","-",IF('Personal MTs'!S122&lt;6,IF('Personal MTs'!CF122="","OK","Cek lagi Kolom S"),IF(AND('Personal MTs'!S122&lt;6,'Personal MTs'!CF122&lt;&gt;""),"Harap Dikosongkan",IF(AND('Personal MTs'!S122&lt;6,'Personal MTs'!CF122=""),"-",IF(AND('Personal MTs'!S122&gt;5,'Personal MTs'!CF122=""),"Wajib Diisi","OK")))))</f>
        <v>-</v>
      </c>
      <c r="CG122" s="103" t="str">
        <f>IF('Personal MTs'!S122="","-",IF('Personal MTs'!S122&lt;6,IF('Personal MTs'!CG122="","OK","Cek lagi Kolom S"),IF(AND('Personal MTs'!S122&lt;6,'Personal MTs'!CG122&lt;&gt;""),"Harap Dikosongkan",IF(AND('Personal MTs'!S122&lt;6,'Personal MTs'!CG122=""),"-",IF(AND('Personal MTs'!S122&gt;5,'Personal MTs'!CG122=""),"Wajib Diisi",IF(OR(AND('Personal MTs'!S122&gt;5,'Personal MTs'!CG122&lt;1980),AND('Personal MTs'!S122&gt;5,'Personal MTs'!CG122&gt;2016)),"Cek lagi","OK"))))))</f>
        <v>-</v>
      </c>
      <c r="CH122" s="103" t="str">
        <f>IF('Personal MTs'!S122="","-",IF('Personal MTs'!S122&lt;8,IF('Personal MTs'!CH122="","OK","Cek lagi Kolom S"),IF(AND('Personal MTs'!S122&lt;8,'Personal MTs'!CH122&lt;&gt;""),"Harap Dikosongkan",IF(AND('Personal MTs'!S122&lt;8,'Personal MTs'!CH122=""),"-",IF(AND('Personal MTs'!S122&gt;7,'Personal MTs'!CH122=""),"Wajib Diisi",IF(OR(AND('Personal MTs'!S122&gt;7,'Personal MTs'!CH122&lt;"01"),AND('Personal MTs'!S122&gt;7,'Personal MTs'!CH122&gt;"18")),"Tidak Valid","OK"))))))</f>
        <v>-</v>
      </c>
      <c r="CI122" s="103" t="str">
        <f>IF('Personal MTs'!S122="","-",IF('Personal MTs'!S122&lt;8,IF('Personal MTs'!CI122="","OK","Cek lagi Kolom S"),IF(AND('Personal MTs'!S122&lt;8,'Personal MTs'!CI122&lt;&gt;""),"Harap Dikosongkan",IF(AND('Personal MTs'!S122&lt;8,'Personal MTs'!CI122=""),"-",IF(AND('Personal MTs'!S122&gt;7,'Personal MTs'!CI122=""),"Wajib Diisi","OK")))))</f>
        <v>-</v>
      </c>
      <c r="CJ122" s="103" t="str">
        <f>IF('Personal MTs'!S122="","-",IF('Personal MTs'!S122&lt;8,IF('Personal MTs'!CJ122="","OK","Cek lagi Kolom S"),IF(AND('Personal MTs'!S122&lt;8,'Personal MTs'!CJ122&lt;&gt;""),"Harap Dikosongkan",IF(AND('Personal MTs'!S122&lt;8,'Personal MTs'!CJ122=""),"-",IF(AND('Personal MTs'!S122&gt;7,'Personal MTs'!CJ122=""),"Wajib Diisi",IF(OR(AND('Personal MTs'!S122&gt;7,'Personal MTs'!CJ122&lt;1980),AND('Personal MTs'!S122&gt;7,'Personal MTs'!CJ122&gt;2016)),"Cek lagi","OK"))))))</f>
        <v>-</v>
      </c>
      <c r="CK122" s="103" t="str">
        <f>IF('Personal MTs'!S122="","-",IF('Personal MTs'!S122&lt;9,IF('Personal MTs'!CK122="","OK","Cek lagi Kolom S"),IF(AND('Personal MTs'!S122&lt;9,'Personal MTs'!CK122&lt;&gt;""),"Harap Dikosongkan",IF(AND('Personal MTs'!S122&lt;9,'Personal MTs'!CK122=""),"-",IF(AND('Personal MTs'!S122&gt;8,'Personal MTs'!CK122=""),"Wajib Diisi",IF(OR(AND('Personal MTs'!S122&gt;8,'Personal MTs'!CK122&lt;"01"),AND('Personal MTs'!S122&gt;8,'Personal MTs'!CK122&gt;"18")),"Tidak Valid","OK"))))))</f>
        <v>-</v>
      </c>
      <c r="CL122" s="103" t="str">
        <f>IF('Personal MTs'!S122="","-",IF('Personal MTs'!S122&lt;9,IF('Personal MTs'!CL122="","OK","Cek lagi Kolom S"),IF(AND('Personal MTs'!S122&lt;9,'Personal MTs'!CL122&lt;&gt;""),"Harap Dikosongkan",IF(AND('Personal MTs'!S122&lt;9,'Personal MTs'!CL122=""),"-",IF(AND('Personal MTs'!S122&gt;8,'Personal MTs'!CL122=""),"Wajib Diisi","OK")))))</f>
        <v>-</v>
      </c>
      <c r="CM122" s="103" t="str">
        <f>IF('Personal MTs'!S122="","-",IF('Personal MTs'!S122&lt;9,IF('Personal MTs'!CM122="","OK","Cek lagi Kolom S"),IF(AND('Personal MTs'!S122&lt;9,'Personal MTs'!CM122&lt;&gt;""),"Harap Dikosongkan",IF(AND('Personal MTs'!S122&lt;9,'Personal MTs'!CM122=""),"-",IF(AND('Personal MTs'!S122&gt;8,'Personal MTs'!CM122=""),"Wajib Diisi",IF(OR(AND('Personal MTs'!S122&gt;8,'Personal MTs'!CM122&lt;1980),AND('Personal MTs'!S122&gt;8,'Personal MTs'!CM122&gt;2016)),"Cek lagi","OK"))))))</f>
        <v>-</v>
      </c>
      <c r="CN122" s="103" t="str">
        <f>IF(AND('Personal MTs'!AH122=1,'Personal MTs'!U122=2,'Personal MTs'!AC122=1),IF(AND('Personal MTs'!AH122=1,'Personal MTs'!U122=2,'Personal MTs'!AC122=1,'Personal MTs'!CN122=""),"Wajib Diisi",IF(AND('Personal MTs'!AH122=1,'Personal MTs'!U122=2,'Personal MTs'!AC122=1,'Personal MTs'!CN122&lt;&gt;""),"OK","-")),IF('Personal MTs'!CN122&lt;&gt;"","Harap Dikosongkan","-"))</f>
        <v>-</v>
      </c>
      <c r="CO122" s="103" t="str">
        <f>IF(AND('Personal MTs'!AH122=1,'Personal MTs'!U122=2,'Personal MTs'!AC122=1),IF('Personal MTs'!CO122="","Wajib Diisi",IF(VALUE(RIGHT('Personal MTs'!CO122,4))&gt;2016,"Tahun cek lagi",IF(VALUE(RIGHT('Personal MTs'!CO122,4))&lt;1961,"Tahun cek lagi","OK"))),IF('Personal MTs'!CO122&lt;&gt;"","Harap dikosongkan","-"))</f>
        <v>-</v>
      </c>
      <c r="CP122" s="103" t="str">
        <f>IF(AND('Personal MTs'!AH122=1,'Personal MTs'!U122=2,'Personal MTs'!AC122=1,'Personal MTs'!V122=1),IF(AND('Personal MTs'!AH122=1,'Personal MTs'!U122=2,'Personal MTs'!AC122=1,'Personal MTs'!CP122="",,'Personal MTs'!V122=1),"Wajib Diisi",IF(AND('Personal MTs'!AH122=1,'Personal MTs'!U122=2,'Personal MTs'!AC122=1,'Personal MTs'!CP122&lt;&gt;"",'Personal MTs'!V122=1),"OK","-")),IF('Personal MTs'!CP122&lt;&gt;"","Harap Dikosongkan","-"))</f>
        <v>-</v>
      </c>
      <c r="CQ122" s="103" t="str">
        <f>IF(AND('Personal MTs'!AH122=1,'Personal MTs'!U122=2,'Personal MTs'!AC122=1,'Personal MTs'!V122=1),IF('Personal MTs'!CQ122="","Wajib Diisi",IF(VALUE(RIGHT('Personal MTs'!CQ122,4))&gt;2016,"Tahun cek lagi",IF(VALUE(RIGHT('Personal MTs'!CQ122,4))&lt;2006,"Tahun cek lagi","OK"))),IF('Personal MTs'!CQ122&lt;&gt;"","Harap dikosongkan","-"))</f>
        <v>-</v>
      </c>
      <c r="CR122" s="103" t="str">
        <f>IF(AND('Personal MTs'!AS122="",'Personal MTs'!CR122=""),"-",IF(AND('Personal MTs'!AS122=0,'Personal MTs'!CR122=""),"OK",IF(AND('Personal MTs'!AS122=1,'Personal MTs'!CR122=""),"Wajib Diisi",IF('Personal MTs'!AS122="",IF('Personal MTs'!CR122&lt;&gt;"","Harap dikosongkan","-"),IF('Personal MTs'!AS122&gt;1,IF('Personal MTs'!CR122="","-","Harap dikosongkan"),IF('Personal MTs'!CR122="","-",IF(LEN('Personal MTs'!CR122)&gt;54,"Tidak valid",IF(LEN('Personal MTs'!CR122)&lt;2,"Tidak valid",IF(VALUE('Personal MTs'!CR122)&lt;0,"Cek lagi","OK")))))))))</f>
        <v>-</v>
      </c>
      <c r="CS122" s="103" t="str">
        <f>IF(AND('Personal MTs'!AS122="",'Personal MTs'!CS122=""),"-",IF(AND('Personal MTs'!AS122=0,'Personal MTs'!CS122=""),"OK",IF(AND('Personal MTs'!AS122=1,'Personal MTs'!CS122=""),"Wajib Diisi",IF(OR('Personal MTs'!AS122="",'Personal MTs'!AS122=0),IF('Personal MTs'!CS122&lt;&gt;"","Harap dikosongkan","-"),IF('Personal MTs'!AS122&gt;1,IF('Personal MTs'!CS122="","-","Harap dikosongkan"),IF('Personal MTs'!CS122="","-",IF(('Personal MTs'!CS122)&gt;6,"Tidak Valid",IF(('Personal MTs'!CS122)&lt;1,"Tidak Valid",IF(VALUE('Personal MTs'!CS122)&lt;0,"Cek lagi","OK")))))))))</f>
        <v>-</v>
      </c>
      <c r="CT122" s="103" t="str">
        <f>IF(AND('Personal MTs'!AS122="",'Personal MTs'!CT122=""),"-",IF(AND('Personal MTs'!AS122=0,'Personal MTs'!CT122=""),"OK",IF(AND('Personal MTs'!AT122=1,'Personal MTs'!CT122=""),"Wajib Diisi",IF(AND('Personal MTs'!AT122&gt;1,'Personal MTs'!CT122=""),"OK",IF(AND('Personal MTs'!AT122&lt;&gt;1,'Personal MTs'!CT122&lt;&gt;""),"Harap Dikosongkan",IF(AND('Personal MTs'!AT122=1,'Personal MTs'!CT122&lt;&gt;""),IF(VALUE(RIGHT('Personal MTs'!CT122,4))&gt;2016,"Tahun cek lagi",IF(VALUE(RIGHT('Personal MTs'!CT122,4))&lt;2006,"Tahun cek lagi","OK")),"-"))))))</f>
        <v>-</v>
      </c>
      <c r="CU122" s="103" t="str">
        <f>IF(AND('Personal MTs'!AS122="",'Personal MTs'!CU122=""),"-",IF(AND('Personal MTs'!AS122=0,'Personal MTs'!CU122=""),"OK",IF(AND('Personal MTs'!AT122=1,'Personal MTs'!CU122=""),"Wajib Diisi",IF(AND('Personal MTs'!AT122&gt;1,'Personal MTs'!CT122=""),"OK",IF(AND('Personal MTs'!AT122&lt;&gt;1,'Personal MTs'!CU122&lt;&gt;""),"Harap Dikosongkan",IF(AND('Personal MTs'!AT122=1,'Personal MTs'!CU122&lt;&gt;""),IF(LEN('Personal MTs'!CU122)&gt;54,"Tidak Valid",IF(LEN('Personal MTs'!CU122)&lt;2,"Tidak Valid","OK")),"-"))))))</f>
        <v>-</v>
      </c>
      <c r="CV122" s="103" t="str">
        <f>IF(AND('Personal MTs'!AS122="",'Personal MTs'!CV122=""),"-",IF(AND('Personal MTs'!AS122=0,'Personal MTs'!CV122=""),"OK",IF(AND('Personal MTs'!AT122=1,'Personal MTs'!CV122=""),"Wajib Diisi",IF(AND('Personal MTs'!AT122&gt;1,'Personal MTs'!CV122=""),"OK",IF(AND('Personal MTs'!AT122&lt;&gt;1,'Personal MTs'!CV122&lt;&gt;""),"Harap Dikosongkan",IF(AND('Personal MTs'!AT122=1,'Personal MTs'!CV122&lt;&gt;""),IF(VALUE(RIGHT('Personal MTs'!CV122,4))&gt;2016,"Tahun cek lagi",IF(VALUE(RIGHT('Personal MTs'!CV122,4))&lt;2006,"Tahun cek lagi","OK")),"-"))))))</f>
        <v>-</v>
      </c>
      <c r="CW122" s="103" t="str">
        <f>IF(AND('Personal MTs'!AS122="",'Personal MTs'!CW122=""),"-",IF(AND('Personal MTs'!AS122=0,'Personal MTs'!CW122=""),"OK",IF(AND('Personal MTs'!AS122=1,'Personal MTs'!CW122=""),"Wajib Diisi",IF(AND('Personal MTs'!AS122&lt;&gt;1,'Personal MTs'!CW122&lt;&gt;""),"Harap Dikosongkan",IF(AND('Personal MTs'!AS122=1,'Personal MTs'!CW122&lt;&gt;""),IF(LEN('Personal MTs'!CW122)&gt;3,"Tidak Valid",IF(LEN('Personal MTs'!CW122)&lt;3,"Tidak Valid","OK")),"-")))))</f>
        <v>-</v>
      </c>
      <c r="CX122" s="103" t="str">
        <f>IF(AND('Personal MTs'!AS122="",'Personal MTs'!CX122=""),"-",IF(AND('Personal MTs'!AS122=0,'Personal MTs'!CX122=""),"OK",IF(AND('Personal MTs'!AS122=1,'Personal MTs'!CX122=""),"Wajib Diisi",IF(AND('Personal MTs'!AS122&lt;&gt;1,'Personal MTs'!CX122&lt;&gt;""),"Harap Dikosongkan",IF(AND('Personal MTs'!AS122=1,'Personal MTs'!CX122&lt;&gt;""),"OK","-")))))</f>
        <v>-</v>
      </c>
    </row>
    <row r="123" spans="1:102" s="23" customFormat="1" ht="15" customHeight="1">
      <c r="A123" s="30" t="str">
        <f>IF('Personal MTs'!A123="","-",IF(LEN('Personal MTs'!A123)&lt;&gt;12,"Tidak valid","OK"))</f>
        <v>-</v>
      </c>
      <c r="B123" s="30" t="str">
        <f>IF('Personal MTs'!B123="","-",IF(LEN('Personal MTs'!B123)&lt;&gt;8,"Tidak valid","OK"))</f>
        <v>-</v>
      </c>
      <c r="C123" s="31" t="str">
        <f>IF('Personal MTs'!C123="","-",IF(LEN('Personal MTs'!C123)&lt;5,"Cek lagi","OK"))</f>
        <v>-</v>
      </c>
      <c r="D123" s="30" t="str">
        <f>IF('Personal MTs'!D123="","-",IF('Personal MTs'!D123="MTsN","OK",IF('Personal MTs'!D123="MTsS","OK","Tidak valid")))</f>
        <v>-</v>
      </c>
      <c r="E123" s="30" t="str">
        <f>IF('Personal MTs'!E123="","-",IF(LEN('Personal MTs'!E123)&lt;5,"Cek lagi","OK"))</f>
        <v>-</v>
      </c>
      <c r="F123" s="30" t="str">
        <f>IF('Personal MTs'!F123="","-",IF(LEN('Personal MTs'!F123)&lt;4,"Cek lagi","OK"))</f>
        <v>-</v>
      </c>
      <c r="G123" s="30" t="str">
        <f>IF('Personal MTs'!G123="","-",IF(LEN('Personal MTs'!G123)&lt;4,"Cek lagi","OK"))</f>
        <v>-</v>
      </c>
      <c r="H123" s="30" t="str">
        <f>IF('Personal MTs'!H123="","-",IF(LEN('Personal MTs'!H123)&lt;4,"Cek lagi","OK"))</f>
        <v>-</v>
      </c>
      <c r="I123" s="30" t="str">
        <f>IF('Personal MTs'!I123="","-",IF(LEN('Personal MTs'!I123)&lt;4,"Cek lagi","OK"))</f>
        <v>-</v>
      </c>
      <c r="J123" s="30" t="str">
        <f>IF('Personal MTs'!J123="","-",IF(LEN('Personal MTs'!J123)&lt;&gt;5,"Tidak valid","OK"))</f>
        <v>-</v>
      </c>
      <c r="K123" s="30" t="str">
        <f>IF('Personal MTs'!K123="","-",IF(LEN('Personal MTs'!K123)&lt;&gt;18,"Tidak valid",IF(VALUE('Personal MTs'!K123)&lt;0,"Cek lagi","OK")))</f>
        <v>-</v>
      </c>
      <c r="L123" s="30" t="str">
        <f>IF('Personal MTs'!L123="","-",IF(LEN('Personal MTs'!L123)&lt;&gt;16,"Tidak valid","OK"))</f>
        <v>-</v>
      </c>
      <c r="M123" s="30" t="str">
        <f>IF('Personal MTs'!M123="","-",IF(LEN('Personal MTs'!M123)&lt;4,"Cek lagi","OK"))</f>
        <v>-</v>
      </c>
      <c r="N123" s="30" t="str">
        <f>IF('Personal MTs'!N123="","-",IF(LEN('Personal MTs'!N123)&lt;16,"Tidak valid","OK"))</f>
        <v>-</v>
      </c>
      <c r="O123" s="30" t="str">
        <f>IF('Personal MTs'!O123="","-",IF(LEN('Personal MTs'!O123)&lt;4,"Cek lagi","OK"))</f>
        <v>-</v>
      </c>
      <c r="P123" s="31" t="str">
        <f>IF('Personal MTs'!P123="","-",IF(VALUE(LEFT('Personal MTs'!P123,2))&gt;31,"Tanggal tidak valid",IF(VALUE(LEFT(RIGHT('Personal MTs'!P123,7),2))&gt;12,"Bulan tidak valid",IF(VALUE(RIGHT('Personal MTs'!P123,4))&gt;2000,"Umur terlalu muda",IF(VALUE(RIGHT('Personal MTs'!P123,4))&lt;1945,"Umur terlalu tua","OK")))))</f>
        <v>-</v>
      </c>
      <c r="Q123" s="30" t="str">
        <f>IF('Personal MTs'!Q123="","-",IF('Personal MTs'!Q123="L","OK",IF('Personal MTs'!Q123="P","OK","Tidak valid")))</f>
        <v>-</v>
      </c>
      <c r="R123" s="30" t="str">
        <f>IF('Personal MTs'!R123="","-",IF(LEN('Personal MTs'!R123)&lt;4,"Cek lagi","OK"))</f>
        <v>-</v>
      </c>
      <c r="S123" s="30" t="str">
        <f>IF('Personal MTs'!S123="","-",IF('Personal MTs'!S123&gt;9,"Tidak valid","OK"))</f>
        <v>-</v>
      </c>
      <c r="T123" s="30" t="str">
        <f>IF('Personal MTs'!S123="","-",IF('Personal MTs'!S123&gt;2,IF('Personal MTs'!T123="","Wajib Diisi",IF(VALUE('Personal MTs'!T123)&gt;18,"Tidak valid","OK")),IF('Personal MTs'!S123&lt;3,IF('Personal MTs'!T123="","OK","Harap dikosongkan"))))</f>
        <v>-</v>
      </c>
      <c r="U123" s="30" t="str">
        <f>IF('Personal MTs'!U123="","-",IF('Personal MTs'!U123&gt;2,"Tidak valid",IF('Personal MTs'!U123&lt;1,"Tidak valid","OK")))</f>
        <v>-</v>
      </c>
      <c r="V123" s="30" t="str">
        <f>IF('Personal MTs'!U123="",IF('Personal MTs'!V123="","-","Tidak valid"),IF('Personal MTs'!U123=2,IF('Personal MTs'!V123="","Wajib Diisi",IF(VALUE('Personal MTs'!V123)&gt;1,"Tidak valid","OK")),IF('Personal MTs'!U123=1,IF('Personal MTs'!V123="","OK","Harap dikosongkan"))))</f>
        <v>-</v>
      </c>
      <c r="W123" s="31" t="str">
        <f>IF('Personal MTs'!U123=1,"OK",IF('Personal MTs'!V123="",IF('Personal MTs'!W123&lt;&gt;"","Harap dikosongkan","-"),IF('Personal MTs'!V123=0,IF('Personal MTs'!W123&lt;&gt;"","Harap dikosongkan","OK"),IF('Personal MTs'!W123="","Wajib Diisi",IF(VALUE(LEFT('Personal MTs'!W123,2))&gt;31,"Tanggal tidak valid",IF(VALUE(LEFT(RIGHT('Personal MTs'!W123,7),2))&gt;12,"Bulan tidak valid",IF(VALUE(RIGHT('Personal MTs'!W123,4))&gt;2016,"Tahun cek lagi",IF(VALUE(RIGHT('Personal MTs'!W123,4))&lt;1990,"Tahun cek lagi","OK"))))))))</f>
        <v>-</v>
      </c>
      <c r="X123" s="30" t="str">
        <f>IF('Personal MTs'!U123="","-",IF('Personal MTs'!U123=1,IF('Personal MTs'!X123="","Wajib Diisi",IF(VALUE(LEFT('Personal MTs'!X123,2))&gt;14,"Tidak valid","OK")),IF('Personal MTs'!U123=2,(IF('Personal MTs'!V123&lt;1,IF('Personal MTs'!X123="","OK","Harap dikosongkan"),IF('Personal MTs'!X123="","Wajib Diisi",IF(VALUE(LEFT('Personal MTs'!X123,2))&gt;14,"Tidak valid","OK")))))))</f>
        <v>-</v>
      </c>
      <c r="Y123" s="31" t="str">
        <f>IF('Personal MTs'!U123="","-",IF('Personal MTs'!U123=2,"OK",IF('Personal MTs'!U123=1,IF('Personal MTs'!Y123="","Wajib Diisi",IF('Personal MTs'!Y123="","-",IF(VALUE(LEFT('Personal MTs'!Y123,2))&gt;31,"Tanggal tidak valid",IF(VALUE(LEFT(RIGHT('Personal MTs'!Y123,7),2))&gt;12,"Bulan tidak valid",IF(VALUE(RIGHT('Personal MTs'!Y123,4))&gt;2016,"Tahun cek lagi",IF(VALUE(RIGHT('Personal MTs'!Y123,4))&lt;1960,"Tahun cek lagi","OK")))))))))</f>
        <v>-</v>
      </c>
      <c r="Z123" s="31" t="str">
        <f>IF('Personal MTs'!Z123="","-",IF(VALUE(LEFT('Personal MTs'!Z123,2))&gt;31,"Tanggal tidak valid",IF(VALUE(LEFT(RIGHT('Personal MTs'!Z123,7),2))&gt;12,"Bulan tidak valid",IF(VALUE(RIGHT('Personal MTs'!Z123,4))&gt;2016,"Tahun cek lagi",IF(VALUE(RIGHT('Personal MTs'!Z123,4))&lt;1960,"Tahun cek lagi","OK")))))</f>
        <v>-</v>
      </c>
      <c r="AA123" s="31" t="str">
        <f>IF('Personal MTs'!AA123="","-",IF(VALUE(LEFT('Personal MTs'!AA123,2))&gt;31,"Tanggal tidak valid",IF(VALUE(LEFT(RIGHT('Personal MTs'!AA123,7),2))&gt;12,"Bulan tidak valid",IF(VALUE(RIGHT('Personal MTs'!AA123,4))&gt;2016,"Tahun cek lagi",IF(VALUE(RIGHT('Personal MTs'!AA123,4))&lt;1960,"Tahun cek lagi","OK")))))</f>
        <v>-</v>
      </c>
      <c r="AB123" s="30" t="str">
        <f>IF('Personal MTs'!AB123="","-",IF('Personal MTs'!AB123&gt;6,"Tidak valid",IF('Personal MTs'!AB123&lt;1,"Tidak valid","OK")))</f>
        <v>-</v>
      </c>
      <c r="AC123" s="30" t="str">
        <f>IF('Personal MTs'!AC123="","-",IF('Personal MTs'!AC123&gt;4,"Tidak valid",IF('Personal MTs'!AC123&lt;1,"Tidak valid","OK")))</f>
        <v>-</v>
      </c>
      <c r="AD123" s="30" t="str">
        <f>IF('Personal MTs'!AD123="","-",IF('Personal MTs'!AD123&gt;20000000,"Cek lagi","OK"))</f>
        <v>-</v>
      </c>
      <c r="AE123" s="30" t="str">
        <f>IF('Personal MTs'!AE123="","-",IF('Personal MTs'!AE123&gt;2,"Tidak valid",IF('Personal MTs'!AE123&lt;1,"Tidak valid","OK")))</f>
        <v>-</v>
      </c>
      <c r="AF123" s="30" t="str">
        <f>IF('Personal MTs'!AE123="",IF('Personal MTs'!AF123="","-","Harap dikosongkan"),IF('Personal MTs'!AE123=1,IF('Personal MTs'!AF123="","OK","Harap dikosongkan"),IF('Personal MTs'!AF123="","Wajib Diisi",IF('Personal MTs'!AF123&gt;8,"Tidak valid",IF('Personal MTs'!AF123&lt;1,"Tidak valid","OK")))))</f>
        <v>-</v>
      </c>
      <c r="AG123" s="53" t="str">
        <f>IF('Personal MTs'!AE123=1,IF('Personal MTs'!AG123="","OK","Harap dikosongkan"),IF('Personal MTs'!AF123="",IF('Personal MTs'!AF123="","-","Harap dikosongkan"),IF('Personal MTs'!AF123="",IF('Personal MTs'!AG123="","OK","Harap dikosongkan"),IF('Personal MTs'!AF123&lt;&gt;"",IF('Personal MTs'!AG123="","Wajib Diisi",IF(LEN('Personal MTs'!AG123)&lt;&gt;8,"Tidak valid","OK"))))))</f>
        <v>-</v>
      </c>
      <c r="AH123" s="30" t="str">
        <f>IF('Personal MTs'!AH123="","-",IF('Personal MTs'!AH123&gt;2,"Tidak valid",IF('Personal MTs'!AH123&lt;1,"Tidak valid","OK")))</f>
        <v>-</v>
      </c>
      <c r="AI123" s="30" t="str">
        <f>IF('Personal MTs'!AI123="","-",IF('Personal MTs'!AI123&gt;5,"Tidak valid",IF('Personal MTs'!AI123&lt;1,"Tidak valid","OK")))</f>
        <v>-</v>
      </c>
      <c r="AJ123" s="30" t="str">
        <f>IF('Personal MTs'!AH123="",IF('Personal MTs'!AJ123="","-","Kolom AA Wajib Diisi"),IF('Personal MTs'!AH123=1,IF('Personal MTs'!AJ123="","Wajib Diisi",IF(VALUE('Personal MTs'!AJ123)&gt;0,IF(VALUE('Personal MTs'!AJ123)&lt;34,"OK","Tidak valid"))),IF('Personal MTs'!AH123&gt;1,IF('Personal MTs'!AJ123="","OK","Harap dikosongkan"))))</f>
        <v>-</v>
      </c>
      <c r="AK123" s="30" t="str">
        <f>IF('Personal MTs'!AH123&amp;'Personal MTs'!AJ123&amp;'Personal MTs'!AK123="","-",IF(VALUE('Personal MTs'!AH123&amp;'Personal MTs'!AJ123&amp;'Personal MTs'!AK123)=2,"OK",IF('Personal MTs'!AJ123="",IF(VALUE('Personal MTs'!AK123)&gt;0,"Harap dikosongkan","-"),IF('Personal MTs'!AJ123&lt;&gt;"",IF(VALUE('Personal MTs'!AK123)&gt;0,IF(VALUE('Personal MTs'!AK123)&gt;50,"Cek lagi","OK"),"Wajib Diisi")))))</f>
        <v>-</v>
      </c>
      <c r="AL123" s="30" t="str">
        <f>IF('Personal MTs'!AH123="",IF('Personal MTs'!AL123="","-","Kolom Z Wajib Diisi"),IF('Personal MTs'!AH123=2,IF('Personal MTs'!AL123="","Wajib Diisi",IF(VALUE('Personal MTs'!AL123)&gt;0,IF(VALUE('Personal MTs'!AL123)&lt;9,"OK","Tidak valid"))),IF('Personal MTs'!AH123=1,IF('Personal MTs'!AL123="","OK","Harap dikosongkan"))))</f>
        <v>-</v>
      </c>
      <c r="AM123" s="30" t="str">
        <f>IF('Personal MTs'!AM123="","-",IF('Personal MTs'!AM123&gt;8,"Tidak valid","OK"))</f>
        <v>-</v>
      </c>
      <c r="AN123" s="30" t="str">
        <f>IF('Personal MTs'!AM123="",IF('Personal MTs'!AN123="","-",IF('Personal MTs'!AN123&lt;&gt;"","Kolom AC Wajib Diisi","OK")),IF('Personal MTs'!AM123&lt;&gt;"",IF('Personal MTs'!AN123="","Wajib Diisi",IF(VALUE('Personal MTs'!AN123)&gt;24,"Cek lagi","OK"))))</f>
        <v>-</v>
      </c>
      <c r="AO123" s="30" t="str">
        <f>IF('Personal MTs'!AO123="","-",IF('Personal MTs'!AO123&gt;8,"Tidak valid","OK"))</f>
        <v>-</v>
      </c>
      <c r="AP123" s="53" t="str">
        <f>IF('Personal MTs'!AO123="",IF('Personal MTs'!AP123="","-","Harap dikosongkan"),IF('Personal MTs'!AO123&lt;&gt;"",IF('Personal MTs'!AP123="","Wajib Diisi",IF(LEN('Personal MTs'!AP123)&lt;&gt;8,"Tidak valid","OK"))))</f>
        <v>-</v>
      </c>
      <c r="AQ123" s="30" t="str">
        <f>IF('Personal MTs'!AO123="",IF('Personal MTs'!AQ123="","-","Kolom AG Wajib Diisi"),IF('Personal MTs'!AO123&lt;9,IF('Personal MTs'!AQ123="","Wajib Diisi",IF(VALUE('Personal MTs'!AQ123)&lt;34,IF(VALUE('Personal MTs'!AQ123)&gt;0,"OK","Tidak valid")))))</f>
        <v>-</v>
      </c>
      <c r="AR123" s="30" t="str">
        <f>IF('Personal MTs'!AO123="",IF('Personal MTs'!AR123="","-",IF('Personal MTs'!AR123&lt;&gt;"","Kolom AG Wajib Diisi","OK")),IF('Personal MTs'!AO123&lt;&gt;"",IF('Personal MTs'!AR123="","Wajib Diisi",IF(VALUE('Personal MTs'!AR123)&gt;50,"Cek lagi","OK"))))</f>
        <v>-</v>
      </c>
      <c r="AS123" s="30" t="str">
        <f>IF('Personal MTs'!AS123="","-",IF('Personal MTs'!AS123&gt;1,"Tidak valid",IF('Personal MTs'!AS123&lt;0,"Tidak valid","OK")))</f>
        <v>-</v>
      </c>
      <c r="AT123" s="30" t="str">
        <f>IF('Personal MTs'!AS123="",IF('Personal MTs'!AT123&lt;&gt;"","Harap dikosongkan","-"),IF('Personal MTs'!AS123=0,IF('Personal MTs'!AT123&lt;&gt;"","Harap dikosongkan","OK"),IF('Personal MTs'!AT123="","Wajib Diisi",IF('Personal MTs'!AT123&gt;3,"Tidak valid",IF('Personal MTs'!AT123&lt;1,"Tidak valid","OK")))))</f>
        <v>-</v>
      </c>
      <c r="AU123" s="30" t="str">
        <f>IF('Personal MTs'!AS123="",IF('Personal MTs'!AU123&lt;&gt;"","Harap dikosongkan","-"),IF('Personal MTs'!AT123&lt;&gt;1,IF('Personal MTs'!AU123="","OK","Harap dikosongkan"),IF('Personal MTs'!AU123="","Wajib Diisi",IF('Personal MTs'!AU123&gt;2016,"Cek lagi",IF('Personal MTs'!AU123&lt;2005,"Cek lagi","OK")))))</f>
        <v>-</v>
      </c>
      <c r="AV123" s="30" t="str">
        <f>IF('Personal MTs'!AS123="",IF('Personal MTs'!AV123&lt;&gt;"","Harap dikosongkan","-"),IF('Personal MTs'!AT123&lt;&gt;1,IF('Personal MTs'!AV123="","OK","Harap dikosongkan"),IF('Personal MTs'!AV123="","Wajib Diisi",IF(VALUE('Personal MTs'!AV123)&gt;33,"Tidak valid",IF(VALUE('Personal MTs'!AV123)&lt;1,"Tidak valid","OK")))))</f>
        <v>-</v>
      </c>
      <c r="AW123" s="30" t="str">
        <f>IF('Personal MTs'!AS123="",IF('Personal MTs'!AW123="","-","Harap dikosongkan"),IF('Personal MTs'!AS123=0,IF('Personal MTs'!AW123="","OK","Harap dikosongkan"),IF('Personal MTs'!AT123="",IF('Personal MTs'!AW123="","-","Harap dikosongkan"),IF('Personal MTs'!AT123&lt;&gt;1,IF('Personal MTs'!AW123="","OK","Harap dikosongkan"),IF('Personal MTs'!AW123="","OK",IF(LEN('Personal MTs'!AW123)&lt;12,"Tidak valid",IF(LEN('Personal MTs'!AW123)&gt;14,"Tidak valid","OK")))))))</f>
        <v>-</v>
      </c>
      <c r="AX123" s="31" t="str">
        <f>IF('Personal MTs'!AS123="",IF('Personal MTs'!AX123="","-","Harap dikosongkan"),IF('Personal MTs'!AS123=0,IF('Personal MTs'!AX123="","OK","Harap dikosongkan"),IF('Personal MTs'!AT123="",IF('Personal MTs'!AX123="","-","Harap dikosongkan"),IF('Personal MTs'!AT123&lt;&gt;1,IF('Personal MTs'!AX123="","OK","Harap dikosongkan"),IF('Personal MTs'!AW123="",IF('Personal MTs'!AX123="","OK","Harap dikosongkan"),IF('Personal MTs'!AX123="","Wajib diisi",IF(LEN('Personal MTs'!AX123)&lt;5,"Cek lagi","OK")))))))</f>
        <v>-</v>
      </c>
      <c r="AY123" s="31" t="str">
        <f>IF('Personal MTs'!AS123="",IF('Personal MTs'!AY123="","-","Harap dikosongkan"),IF('Personal MTs'!AS123=0,IF('Personal MTs'!AY123="","OK","Harap dikosongkan"),IF('Personal MTs'!AT123="",IF('Personal MTs'!AY123="","-","Harap dikosongkan"),IF('Personal MTs'!AT123&lt;&gt;1,IF('Personal MTs'!AY123="","OK","Harap dikosongkan"),IF('Personal MTs'!AW123="",IF('Personal MTs'!AY123="","OK","Harap dikosongkan"),IF('Personal MTs'!AY123="","Wajib diisi",IF(VALUE(LEFT('Personal MTs'!AY123,2))&gt;31,"Tanggal tidak valid",IF(VALUE(LEFT(RIGHT('Personal MTs'!AY123,7),2))&gt;12,"Bulan tidak valid",IF(VALUE(RIGHT('Personal MTs'!AY123,4))&gt;2016,"Tahun cek lagi",IF(VALUE(RIGHT('Personal MTs'!AY123,4))&lt;2005,"Tahun cek lagi","OK"))))))))))</f>
        <v>-</v>
      </c>
      <c r="AZ123" s="30" t="str">
        <f>IF('Personal MTs'!AS123="",IF('Personal MTs'!AZ123="","-","Harap dikosongkan"),IF('Personal MTs'!AS123=0,IF('Personal MTs'!AZ123="","OK","Harap dikosongkan"),IF('Personal MTs'!AT123="",IF('Personal MTs'!AZ123="","-","Harap dikosongkan"),IF('Personal MTs'!AT123&lt;&gt;1,IF('Personal MTs'!AZ123="","OK","Harap dikosongkan"),IF('Personal MTs'!AW123="",IF('Personal MTs'!AZ123="","OK","Harap dikosongkan"),IF('Personal MTs'!AW123&lt;&gt;"",IF('Personal MTs'!AZ123="","Wajib diisi",IF('Personal MTs'!AZ123&gt;1,"Tidak valid","OK"))))))))</f>
        <v>-</v>
      </c>
      <c r="BA123" s="30" t="str">
        <f>IF('Personal MTs'!AS123="",IF('Personal MTs'!BA123="","-","Harap dikosongkan"),IF('Personal MTs'!AS123=0,IF('Personal MTs'!BA123="","OK","Harap dikosongkan"),IF('Personal MTs'!AT123="",IF('Personal MTs'!BA123="","-","Harap dikosongkan"),IF('Personal MTs'!AT123&lt;&gt;1,IF('Personal MTs'!BA123="","OK","Harap dikosongkan"),IF('Personal MTs'!AZ123=0,IF('Personal MTs'!BA123="","OK","Harap dikosongkan"),IF('Personal MTs'!AZ123=1,IF('Personal MTs'!BA123="","Wajib diisi",IF('Personal MTs'!AZ123="",IF('Personal MTs'!BA123="","-","Harap dikosongkan"),IF('Personal MTs'!AZ123=0,IF('Personal MTs'!BA123="","OK","Harap dikosongkan"),IF('Personal MTs'!BA123="","Wajib diisi",IF('Personal MTs'!BA123&gt;2016,"Tidak valid",IF('Personal MTs'!BA123&lt;2005,"Tidak valid",IF('Personal MTs'!BA123&gt;'Personal MTs'!BA123,"Cek lagi","OK")))))))))))))</f>
        <v>-</v>
      </c>
      <c r="BB123" s="30" t="str">
        <f>IF('Personal MTs'!AS123="",IF('Personal MTs'!BB123="","-","Harap dikosongkan"),IF('Personal MTs'!AS123=0,IF('Personal MTs'!BB123="","OK","Harap dikosongkan"),IF('Personal MTs'!AT123="",IF('Personal MTs'!BB123="","-","Harap dikosongkan"),IF('Personal MTs'!AT123&lt;&gt;1,IF('Personal MTs'!BB123="","OK","Harap dikosongkan"),IF('Personal MTs'!AZ123=0,IF('Personal MTs'!BB123="","OK","Harap dikosongkan"),IF('Personal MTs'!AZ123=1,IF('Personal MTs'!BB123="","Wajib diisi",IF('Personal MTs'!AZ123="",IF('Personal MTs'!BB123="","-","Harap dikosongkan"),IF('Personal MTs'!AZ123=0,IF('Personal MTs'!BB123="","OK","Harap dikosongkan"),IF('Personal MTs'!BB123="","Wajib diisi",IF('Personal MTs'!BB123&gt;20000000,"Cek lagi",IF('Personal MTs'!BB123&lt;100000,"Cek lagi","OK"))))))))))))</f>
        <v>-</v>
      </c>
      <c r="BC123" s="30" t="str">
        <f>IF('Personal MTs'!BC123="","-",IF('Personal MTs'!BC123&gt;1,"Tidak valid","OK"))</f>
        <v>-</v>
      </c>
      <c r="BD123" s="30" t="str">
        <f>IF('Personal MTs'!BC123="",IF('Personal MTs'!BD123="","-","Harap dikosongkan"),IF('Personal MTs'!BC123=0,IF('Personal MTs'!BD123="","OK","Harap dikosongkan"),IF('Personal MTs'!BD123="","Wajib Diisi",IF('Personal MTs'!BD123&gt;2016,"Tidak valid",IF('Personal MTs'!BD123&lt;2005,"Tidak valid","OK")))))</f>
        <v>-</v>
      </c>
      <c r="BE123" s="30" t="str">
        <f>IF('Personal MTs'!BC123="",IF('Personal MTs'!BE123="","-","Harap dikosongkan"),IF('Personal MTs'!BC123=0,IF('Personal MTs'!BE123="","OK","Harap dikosongkan"),IF('Personal MTs'!BE123="","Wajib Diisi",IF('Personal MTs'!BE123&gt;2000000,"Cek lagi",IF('Personal MTs'!BE123&lt;50000,"Cek lagi","OK")))))</f>
        <v>-</v>
      </c>
      <c r="BF123" s="30" t="str">
        <f>IF('Personal MTs'!BF123="","-",IF('Personal MTs'!BF123&gt;1,"Tidak valid","OK"))</f>
        <v>-</v>
      </c>
      <c r="BG123" s="30" t="str">
        <f>IF('Personal MTs'!BF123="",IF('Personal MTs'!BG123&lt;&gt;"","Harap dikosongkan","-"),IF('Personal MTs'!BF123=0,IF('Personal MTs'!BG123&lt;&gt;"","Harap dikosongkan","OK"),IF('Personal MTs'!BG123="","Wajib Diisi",IF('Personal MTs'!BG123&gt;4,"Tidak valid",IF('Personal MTs'!BG123&lt;1,"Tidak valid","OK")))))</f>
        <v>-</v>
      </c>
      <c r="BH123" s="30" t="str">
        <f>IF('Personal MTs'!BF123="",IF('Personal MTs'!BH123&lt;&gt;"","Harap dikosongkan","-"),IF('Personal MTs'!BF123=0,IF('Personal MTs'!BH123&lt;&gt;"","Harap dikosongkan","OK"),IF('Personal MTs'!BH123="","Wajib Diisi",IF('Personal MTs'!BH123&gt;4,"Tidak valid",IF('Personal MTs'!BH123&lt;1,"Tidak valid","OK")))))</f>
        <v>-</v>
      </c>
      <c r="BI123" s="30" t="str">
        <f>IF('Personal MTs'!BF123="",IF('Personal MTs'!BI123&lt;&gt;"","Harap dikosongkan","-"),IF('Personal MTs'!BF123=0,IF('Personal MTs'!BI123&lt;&gt;"","Harap dikosongkan","OK"),IF('Personal MTs'!BI123="","Wajib Diisi",IF('Personal MTs'!BI123&gt;2015,"Tidak valid",IF('Personal MTs'!BI123&lt;1980,"Tidak valid","OK")))))</f>
        <v>-</v>
      </c>
      <c r="BJ123" s="30" t="str">
        <f>IF('Personal MTs'!BJ123="","-",IF('Personal MTs'!BJ123&gt;1,"Tidak valid","OK"))</f>
        <v>-</v>
      </c>
      <c r="BK123" s="30" t="str">
        <f>IF('Personal MTs'!BJ123="",IF('Personal MTs'!BK123&lt;&gt;"","Kolom BJ harus diisi","-"),IF('Personal MTs'!BJ123=0,IF('Personal MTs'!BK123&lt;&gt;"","Harap dikosongkan","OK"),IF('Personal MTs'!BK123="","Wajib Diisi",IF('Personal MTs'!BK123&gt;2016,"Tidak valid",IF('Personal MTs'!BK123&lt;1980,"Tidak valid","OK")))))</f>
        <v>-</v>
      </c>
      <c r="BL123" s="30" t="str">
        <f>IF('Personal MTs'!BL123="","-",IF('Personal MTs'!BL123&gt;1,"Tidak valid","OK"))</f>
        <v>-</v>
      </c>
      <c r="BM123" s="30" t="str">
        <f>IF('Personal MTs'!BL123="",IF('Personal MTs'!BM123&lt;&gt;"","Kolom BL harus diisi","-"),IF('Personal MTs'!BL123=0,IF('Personal MTs'!BM123&lt;&gt;"","Harap dikosongkan","OK"),IF('Personal MTs'!BM123="","Wajib Diisi",IF('Personal MTs'!BM123&gt;2016,"Tidak valid",IF('Personal MTs'!BM123&lt;1980,"Tidak valid","OK")))))</f>
        <v>-</v>
      </c>
      <c r="BN123" s="30" t="str">
        <f>IF('Personal MTs'!BN123="","-",IF('Personal MTs'!BN123&gt;1,"Tidak valid","OK"))</f>
        <v>-</v>
      </c>
      <c r="BO123" s="30" t="str">
        <f>IF('Personal MTs'!BN123="",IF('Personal MTs'!BO123&lt;&gt;"","Kolom BN harus diisi","-"),IF('Personal MTs'!BN123=0,IF('Personal MTs'!BO123&lt;&gt;"","Harap dikosongkan","OK"),IF('Personal MTs'!BO123="","Wajib Diisi",IF('Personal MTs'!BO123&gt;2016,"Tidak valid",IF('Personal MTs'!BO123&lt;1980,"Tidak valid","OK")))))</f>
        <v>-</v>
      </c>
      <c r="BP123" s="30" t="str">
        <f>IF('Personal MTs'!BP123="","-",IF('Personal MTs'!BP123&gt;1,"Tidak valid","OK"))</f>
        <v>-</v>
      </c>
      <c r="BQ123" s="30" t="str">
        <f>IF('Personal MTs'!BP123="",IF('Personal MTs'!BQ123&lt;&gt;"","Kolom BP harus diisi","-"),IF('Personal MTs'!BP123=0,IF('Personal MTs'!BQ123&lt;&gt;"","Harap dikosongkan","OK"),IF('Personal MTs'!BQ123="","Wajib Diisi",IF('Personal MTs'!BQ123&gt;2016,"Tidak valid",IF('Personal MTs'!BQ123&lt;1980,"Tidak valid","OK")))))</f>
        <v>-</v>
      </c>
      <c r="BR123" s="30" t="str">
        <f>IF('Personal MTs'!BR123="","-",IF('Personal MTs'!BR123&gt;1,"Tidak valid","OK"))</f>
        <v>-</v>
      </c>
      <c r="BS123" s="30" t="str">
        <f>IF('Personal MTs'!BR123="",IF('Personal MTs'!BS123&lt;&gt;"","Kolom BR harus diisi","-"),IF('Personal MTs'!BR123=0,IF('Personal MTs'!BS123&lt;&gt;"","Harap dikosongkan","OK"),IF('Personal MTs'!BS123="","Wajib Diisi",IF('Personal MTs'!BS123&gt;2016,"Tidak valid",IF('Personal MTs'!BS123&lt;1980,"Tidak valid","OK")))))</f>
        <v>-</v>
      </c>
      <c r="BT123" s="30" t="str">
        <f>IF('Personal MTs'!BT123="","-",IF(LEN('Personal MTs'!BT123)&lt;5,"Cek lagi","OK"))</f>
        <v>-</v>
      </c>
      <c r="BU123" s="30" t="str">
        <f>IF('Personal MTs'!BU123="","-",IF(LEN('Personal MTs'!BU123)&lt;4,"Cek lagi","OK"))</f>
        <v>-</v>
      </c>
      <c r="BV123" s="30" t="str">
        <f>IF('Personal MTs'!BV123="","-",IF(LEN('Personal MTs'!BV123)&lt;4,"Cek lagi","OK"))</f>
        <v>-</v>
      </c>
      <c r="BW123" s="30" t="str">
        <f>IF('Personal MTs'!BW123="","-",IF(LEN('Personal MTs'!BW123)&lt;4,"Cek lagi","OK"))</f>
        <v>-</v>
      </c>
      <c r="BX123" s="30" t="str">
        <f>IF('Personal MTs'!BX123="","-",IF(LEN('Personal MTs'!BX123)&lt;4,"Cek lagi","OK"))</f>
        <v>-</v>
      </c>
      <c r="BY123" s="30" t="str">
        <f>IF('Personal MTs'!BY123="","-",IF(LEN('Personal MTs'!BY123)&lt;&gt;5,"Tidak valid","OK"))</f>
        <v>-</v>
      </c>
      <c r="BZ123" s="30" t="str">
        <f>IF('Personal MTs'!BZ123="","-",IF('Personal MTs'!BZ123&gt;5,"Tidak valid",IF('Personal MTs'!BZ123&lt;1,"Tidak valid","OK")))</f>
        <v>-</v>
      </c>
      <c r="CA123" s="30" t="str">
        <f>IF('Personal MTs'!CA123="","-",IF('Personal MTs'!CA123&gt;8,"Tidak valid",IF('Personal MTs'!CA123&lt;1,"Tidak valid","OK")))</f>
        <v>-</v>
      </c>
      <c r="CB123" s="30" t="str">
        <f>IF('Personal MTs'!CB123="","-",IF(LEN('Personal MTs'!CB123)&lt;9,"Cek lagi",IF(LEN('Personal MTs'!CB123)&gt;14,"Cek lagi","OK")))</f>
        <v>-</v>
      </c>
      <c r="CC123" s="103" t="str">
        <f>IF('Personal MTs'!CC123="","-",IF('Personal MTs'!CC123&gt;6,"Tidak valid",IF('Personal MTs'!CC123&lt;1,"Tidak valid","OK")))</f>
        <v>-</v>
      </c>
      <c r="CD123" s="103" t="str">
        <f>IF('Personal MTs'!CD123="","-",IF('Personal MTs'!CD123&gt;6,"Tidak valid",IF('Personal MTs'!CD123&lt;1,"Tidak valid","OK")))</f>
        <v>-</v>
      </c>
      <c r="CE123" s="103" t="str">
        <f>IF('Personal MTs'!S123="","-",IF('Personal MTs'!S123&lt;6,IF('Personal MTs'!CE123="","OK","Cek lagi Kolom S"),IF(AND('Personal MTs'!S123&lt;6,'Personal MTs'!CE123&lt;&gt;""),"Harap Dikosongkan",IF(AND('Personal MTs'!S123&lt;6,'Personal MTs'!CE123=""),"-",IF(AND('Personal MTs'!S123&gt;5,'Personal MTs'!CE123=""),"Wajib Diisi",IF(OR(AND('Personal MTs'!S123&gt;5,'Personal MTs'!CE123&lt;"01"),AND('Personal MTs'!S123&gt;5,'Personal MTs'!CE123&gt;"18")),"Tidak Valid","OK"))))))</f>
        <v>-</v>
      </c>
      <c r="CF123" s="103" t="str">
        <f>IF('Personal MTs'!S123="","-",IF('Personal MTs'!S123&lt;6,IF('Personal MTs'!CF123="","OK","Cek lagi Kolom S"),IF(AND('Personal MTs'!S123&lt;6,'Personal MTs'!CF123&lt;&gt;""),"Harap Dikosongkan",IF(AND('Personal MTs'!S123&lt;6,'Personal MTs'!CF123=""),"-",IF(AND('Personal MTs'!S123&gt;5,'Personal MTs'!CF123=""),"Wajib Diisi","OK")))))</f>
        <v>-</v>
      </c>
      <c r="CG123" s="103" t="str">
        <f>IF('Personal MTs'!S123="","-",IF('Personal MTs'!S123&lt;6,IF('Personal MTs'!CG123="","OK","Cek lagi Kolom S"),IF(AND('Personal MTs'!S123&lt;6,'Personal MTs'!CG123&lt;&gt;""),"Harap Dikosongkan",IF(AND('Personal MTs'!S123&lt;6,'Personal MTs'!CG123=""),"-",IF(AND('Personal MTs'!S123&gt;5,'Personal MTs'!CG123=""),"Wajib Diisi",IF(OR(AND('Personal MTs'!S123&gt;5,'Personal MTs'!CG123&lt;1980),AND('Personal MTs'!S123&gt;5,'Personal MTs'!CG123&gt;2016)),"Cek lagi","OK"))))))</f>
        <v>-</v>
      </c>
      <c r="CH123" s="103" t="str">
        <f>IF('Personal MTs'!S123="","-",IF('Personal MTs'!S123&lt;8,IF('Personal MTs'!CH123="","OK","Cek lagi Kolom S"),IF(AND('Personal MTs'!S123&lt;8,'Personal MTs'!CH123&lt;&gt;""),"Harap Dikosongkan",IF(AND('Personal MTs'!S123&lt;8,'Personal MTs'!CH123=""),"-",IF(AND('Personal MTs'!S123&gt;7,'Personal MTs'!CH123=""),"Wajib Diisi",IF(OR(AND('Personal MTs'!S123&gt;7,'Personal MTs'!CH123&lt;"01"),AND('Personal MTs'!S123&gt;7,'Personal MTs'!CH123&gt;"18")),"Tidak Valid","OK"))))))</f>
        <v>-</v>
      </c>
      <c r="CI123" s="103" t="str">
        <f>IF('Personal MTs'!S123="","-",IF('Personal MTs'!S123&lt;8,IF('Personal MTs'!CI123="","OK","Cek lagi Kolom S"),IF(AND('Personal MTs'!S123&lt;8,'Personal MTs'!CI123&lt;&gt;""),"Harap Dikosongkan",IF(AND('Personal MTs'!S123&lt;8,'Personal MTs'!CI123=""),"-",IF(AND('Personal MTs'!S123&gt;7,'Personal MTs'!CI123=""),"Wajib Diisi","OK")))))</f>
        <v>-</v>
      </c>
      <c r="CJ123" s="103" t="str">
        <f>IF('Personal MTs'!S123="","-",IF('Personal MTs'!S123&lt;8,IF('Personal MTs'!CJ123="","OK","Cek lagi Kolom S"),IF(AND('Personal MTs'!S123&lt;8,'Personal MTs'!CJ123&lt;&gt;""),"Harap Dikosongkan",IF(AND('Personal MTs'!S123&lt;8,'Personal MTs'!CJ123=""),"-",IF(AND('Personal MTs'!S123&gt;7,'Personal MTs'!CJ123=""),"Wajib Diisi",IF(OR(AND('Personal MTs'!S123&gt;7,'Personal MTs'!CJ123&lt;1980),AND('Personal MTs'!S123&gt;7,'Personal MTs'!CJ123&gt;2016)),"Cek lagi","OK"))))))</f>
        <v>-</v>
      </c>
      <c r="CK123" s="103" t="str">
        <f>IF('Personal MTs'!S123="","-",IF('Personal MTs'!S123&lt;9,IF('Personal MTs'!CK123="","OK","Cek lagi Kolom S"),IF(AND('Personal MTs'!S123&lt;9,'Personal MTs'!CK123&lt;&gt;""),"Harap Dikosongkan",IF(AND('Personal MTs'!S123&lt;9,'Personal MTs'!CK123=""),"-",IF(AND('Personal MTs'!S123&gt;8,'Personal MTs'!CK123=""),"Wajib Diisi",IF(OR(AND('Personal MTs'!S123&gt;8,'Personal MTs'!CK123&lt;"01"),AND('Personal MTs'!S123&gt;8,'Personal MTs'!CK123&gt;"18")),"Tidak Valid","OK"))))))</f>
        <v>-</v>
      </c>
      <c r="CL123" s="103" t="str">
        <f>IF('Personal MTs'!S123="","-",IF('Personal MTs'!S123&lt;9,IF('Personal MTs'!CL123="","OK","Cek lagi Kolom S"),IF(AND('Personal MTs'!S123&lt;9,'Personal MTs'!CL123&lt;&gt;""),"Harap Dikosongkan",IF(AND('Personal MTs'!S123&lt;9,'Personal MTs'!CL123=""),"-",IF(AND('Personal MTs'!S123&gt;8,'Personal MTs'!CL123=""),"Wajib Diisi","OK")))))</f>
        <v>-</v>
      </c>
      <c r="CM123" s="103" t="str">
        <f>IF('Personal MTs'!S123="","-",IF('Personal MTs'!S123&lt;9,IF('Personal MTs'!CM123="","OK","Cek lagi Kolom S"),IF(AND('Personal MTs'!S123&lt;9,'Personal MTs'!CM123&lt;&gt;""),"Harap Dikosongkan",IF(AND('Personal MTs'!S123&lt;9,'Personal MTs'!CM123=""),"-",IF(AND('Personal MTs'!S123&gt;8,'Personal MTs'!CM123=""),"Wajib Diisi",IF(OR(AND('Personal MTs'!S123&gt;8,'Personal MTs'!CM123&lt;1980),AND('Personal MTs'!S123&gt;8,'Personal MTs'!CM123&gt;2016)),"Cek lagi","OK"))))))</f>
        <v>-</v>
      </c>
      <c r="CN123" s="103" t="str">
        <f>IF(AND('Personal MTs'!AH123=1,'Personal MTs'!U123=2,'Personal MTs'!AC123=1),IF(AND('Personal MTs'!AH123=1,'Personal MTs'!U123=2,'Personal MTs'!AC123=1,'Personal MTs'!CN123=""),"Wajib Diisi",IF(AND('Personal MTs'!AH123=1,'Personal MTs'!U123=2,'Personal MTs'!AC123=1,'Personal MTs'!CN123&lt;&gt;""),"OK","-")),IF('Personal MTs'!CN123&lt;&gt;"","Harap Dikosongkan","-"))</f>
        <v>-</v>
      </c>
      <c r="CO123" s="103" t="str">
        <f>IF(AND('Personal MTs'!AH123=1,'Personal MTs'!U123=2,'Personal MTs'!AC123=1),IF('Personal MTs'!CO123="","Wajib Diisi",IF(VALUE(RIGHT('Personal MTs'!CO123,4))&gt;2016,"Tahun cek lagi",IF(VALUE(RIGHT('Personal MTs'!CO123,4))&lt;1961,"Tahun cek lagi","OK"))),IF('Personal MTs'!CO123&lt;&gt;"","Harap dikosongkan","-"))</f>
        <v>-</v>
      </c>
      <c r="CP123" s="103" t="str">
        <f>IF(AND('Personal MTs'!AH123=1,'Personal MTs'!U123=2,'Personal MTs'!AC123=1,'Personal MTs'!V123=1),IF(AND('Personal MTs'!AH123=1,'Personal MTs'!U123=2,'Personal MTs'!AC123=1,'Personal MTs'!CP123="",,'Personal MTs'!V123=1),"Wajib Diisi",IF(AND('Personal MTs'!AH123=1,'Personal MTs'!U123=2,'Personal MTs'!AC123=1,'Personal MTs'!CP123&lt;&gt;"",'Personal MTs'!V123=1),"OK","-")),IF('Personal MTs'!CP123&lt;&gt;"","Harap Dikosongkan","-"))</f>
        <v>-</v>
      </c>
      <c r="CQ123" s="103" t="str">
        <f>IF(AND('Personal MTs'!AH123=1,'Personal MTs'!U123=2,'Personal MTs'!AC123=1,'Personal MTs'!V123=1),IF('Personal MTs'!CQ123="","Wajib Diisi",IF(VALUE(RIGHT('Personal MTs'!CQ123,4))&gt;2016,"Tahun cek lagi",IF(VALUE(RIGHT('Personal MTs'!CQ123,4))&lt;2006,"Tahun cek lagi","OK"))),IF('Personal MTs'!CQ123&lt;&gt;"","Harap dikosongkan","-"))</f>
        <v>-</v>
      </c>
      <c r="CR123" s="103" t="str">
        <f>IF(AND('Personal MTs'!AS123="",'Personal MTs'!CR123=""),"-",IF(AND('Personal MTs'!AS123=0,'Personal MTs'!CR123=""),"OK",IF(AND('Personal MTs'!AS123=1,'Personal MTs'!CR123=""),"Wajib Diisi",IF('Personal MTs'!AS123="",IF('Personal MTs'!CR123&lt;&gt;"","Harap dikosongkan","-"),IF('Personal MTs'!AS123&gt;1,IF('Personal MTs'!CR123="","-","Harap dikosongkan"),IF('Personal MTs'!CR123="","-",IF(LEN('Personal MTs'!CR123)&gt;54,"Tidak valid",IF(LEN('Personal MTs'!CR123)&lt;2,"Tidak valid",IF(VALUE('Personal MTs'!CR123)&lt;0,"Cek lagi","OK")))))))))</f>
        <v>-</v>
      </c>
      <c r="CS123" s="103" t="str">
        <f>IF(AND('Personal MTs'!AS123="",'Personal MTs'!CS123=""),"-",IF(AND('Personal MTs'!AS123=0,'Personal MTs'!CS123=""),"OK",IF(AND('Personal MTs'!AS123=1,'Personal MTs'!CS123=""),"Wajib Diisi",IF(OR('Personal MTs'!AS123="",'Personal MTs'!AS123=0),IF('Personal MTs'!CS123&lt;&gt;"","Harap dikosongkan","-"),IF('Personal MTs'!AS123&gt;1,IF('Personal MTs'!CS123="","-","Harap dikosongkan"),IF('Personal MTs'!CS123="","-",IF(('Personal MTs'!CS123)&gt;6,"Tidak Valid",IF(('Personal MTs'!CS123)&lt;1,"Tidak Valid",IF(VALUE('Personal MTs'!CS123)&lt;0,"Cek lagi","OK")))))))))</f>
        <v>-</v>
      </c>
      <c r="CT123" s="103" t="str">
        <f>IF(AND('Personal MTs'!AS123="",'Personal MTs'!CT123=""),"-",IF(AND('Personal MTs'!AS123=0,'Personal MTs'!CT123=""),"OK",IF(AND('Personal MTs'!AT123=1,'Personal MTs'!CT123=""),"Wajib Diisi",IF(AND('Personal MTs'!AT123&gt;1,'Personal MTs'!CT123=""),"OK",IF(AND('Personal MTs'!AT123&lt;&gt;1,'Personal MTs'!CT123&lt;&gt;""),"Harap Dikosongkan",IF(AND('Personal MTs'!AT123=1,'Personal MTs'!CT123&lt;&gt;""),IF(VALUE(RIGHT('Personal MTs'!CT123,4))&gt;2016,"Tahun cek lagi",IF(VALUE(RIGHT('Personal MTs'!CT123,4))&lt;2006,"Tahun cek lagi","OK")),"-"))))))</f>
        <v>-</v>
      </c>
      <c r="CU123" s="103" t="str">
        <f>IF(AND('Personal MTs'!AS123="",'Personal MTs'!CU123=""),"-",IF(AND('Personal MTs'!AS123=0,'Personal MTs'!CU123=""),"OK",IF(AND('Personal MTs'!AT123=1,'Personal MTs'!CU123=""),"Wajib Diisi",IF(AND('Personal MTs'!AT123&gt;1,'Personal MTs'!CT123=""),"OK",IF(AND('Personal MTs'!AT123&lt;&gt;1,'Personal MTs'!CU123&lt;&gt;""),"Harap Dikosongkan",IF(AND('Personal MTs'!AT123=1,'Personal MTs'!CU123&lt;&gt;""),IF(LEN('Personal MTs'!CU123)&gt;54,"Tidak Valid",IF(LEN('Personal MTs'!CU123)&lt;2,"Tidak Valid","OK")),"-"))))))</f>
        <v>-</v>
      </c>
      <c r="CV123" s="103" t="str">
        <f>IF(AND('Personal MTs'!AS123="",'Personal MTs'!CV123=""),"-",IF(AND('Personal MTs'!AS123=0,'Personal MTs'!CV123=""),"OK",IF(AND('Personal MTs'!AT123=1,'Personal MTs'!CV123=""),"Wajib Diisi",IF(AND('Personal MTs'!AT123&gt;1,'Personal MTs'!CV123=""),"OK",IF(AND('Personal MTs'!AT123&lt;&gt;1,'Personal MTs'!CV123&lt;&gt;""),"Harap Dikosongkan",IF(AND('Personal MTs'!AT123=1,'Personal MTs'!CV123&lt;&gt;""),IF(VALUE(RIGHT('Personal MTs'!CV123,4))&gt;2016,"Tahun cek lagi",IF(VALUE(RIGHT('Personal MTs'!CV123,4))&lt;2006,"Tahun cek lagi","OK")),"-"))))))</f>
        <v>-</v>
      </c>
      <c r="CW123" s="103" t="str">
        <f>IF(AND('Personal MTs'!AS123="",'Personal MTs'!CW123=""),"-",IF(AND('Personal MTs'!AS123=0,'Personal MTs'!CW123=""),"OK",IF(AND('Personal MTs'!AS123=1,'Personal MTs'!CW123=""),"Wajib Diisi",IF(AND('Personal MTs'!AS123&lt;&gt;1,'Personal MTs'!CW123&lt;&gt;""),"Harap Dikosongkan",IF(AND('Personal MTs'!AS123=1,'Personal MTs'!CW123&lt;&gt;""),IF(LEN('Personal MTs'!CW123)&gt;3,"Tidak Valid",IF(LEN('Personal MTs'!CW123)&lt;3,"Tidak Valid","OK")),"-")))))</f>
        <v>-</v>
      </c>
      <c r="CX123" s="103" t="str">
        <f>IF(AND('Personal MTs'!AS123="",'Personal MTs'!CX123=""),"-",IF(AND('Personal MTs'!AS123=0,'Personal MTs'!CX123=""),"OK",IF(AND('Personal MTs'!AS123=1,'Personal MTs'!CX123=""),"Wajib Diisi",IF(AND('Personal MTs'!AS123&lt;&gt;1,'Personal MTs'!CX123&lt;&gt;""),"Harap Dikosongkan",IF(AND('Personal MTs'!AS123=1,'Personal MTs'!CX123&lt;&gt;""),"OK","-")))))</f>
        <v>-</v>
      </c>
    </row>
    <row r="124" spans="1:102" s="23" customFormat="1" ht="15" customHeight="1">
      <c r="A124" s="30" t="str">
        <f>IF('Personal MTs'!A124="","-",IF(LEN('Personal MTs'!A124)&lt;&gt;12,"Tidak valid","OK"))</f>
        <v>-</v>
      </c>
      <c r="B124" s="30" t="str">
        <f>IF('Personal MTs'!B124="","-",IF(LEN('Personal MTs'!B124)&lt;&gt;8,"Tidak valid","OK"))</f>
        <v>-</v>
      </c>
      <c r="C124" s="31" t="str">
        <f>IF('Personal MTs'!C124="","-",IF(LEN('Personal MTs'!C124)&lt;5,"Cek lagi","OK"))</f>
        <v>-</v>
      </c>
      <c r="D124" s="30" t="str">
        <f>IF('Personal MTs'!D124="","-",IF('Personal MTs'!D124="MTsN","OK",IF('Personal MTs'!D124="MTsS","OK","Tidak valid")))</f>
        <v>-</v>
      </c>
      <c r="E124" s="30" t="str">
        <f>IF('Personal MTs'!E124="","-",IF(LEN('Personal MTs'!E124)&lt;5,"Cek lagi","OK"))</f>
        <v>-</v>
      </c>
      <c r="F124" s="30" t="str">
        <f>IF('Personal MTs'!F124="","-",IF(LEN('Personal MTs'!F124)&lt;4,"Cek lagi","OK"))</f>
        <v>-</v>
      </c>
      <c r="G124" s="30" t="str">
        <f>IF('Personal MTs'!G124="","-",IF(LEN('Personal MTs'!G124)&lt;4,"Cek lagi","OK"))</f>
        <v>-</v>
      </c>
      <c r="H124" s="30" t="str">
        <f>IF('Personal MTs'!H124="","-",IF(LEN('Personal MTs'!H124)&lt;4,"Cek lagi","OK"))</f>
        <v>-</v>
      </c>
      <c r="I124" s="30" t="str">
        <f>IF('Personal MTs'!I124="","-",IF(LEN('Personal MTs'!I124)&lt;4,"Cek lagi","OK"))</f>
        <v>-</v>
      </c>
      <c r="J124" s="30" t="str">
        <f>IF('Personal MTs'!J124="","-",IF(LEN('Personal MTs'!J124)&lt;&gt;5,"Tidak valid","OK"))</f>
        <v>-</v>
      </c>
      <c r="K124" s="30" t="str">
        <f>IF('Personal MTs'!K124="","-",IF(LEN('Personal MTs'!K124)&lt;&gt;18,"Tidak valid",IF(VALUE('Personal MTs'!K124)&lt;0,"Cek lagi","OK")))</f>
        <v>-</v>
      </c>
      <c r="L124" s="30" t="str">
        <f>IF('Personal MTs'!L124="","-",IF(LEN('Personal MTs'!L124)&lt;&gt;16,"Tidak valid","OK"))</f>
        <v>-</v>
      </c>
      <c r="M124" s="30" t="str">
        <f>IF('Personal MTs'!M124="","-",IF(LEN('Personal MTs'!M124)&lt;4,"Cek lagi","OK"))</f>
        <v>-</v>
      </c>
      <c r="N124" s="30" t="str">
        <f>IF('Personal MTs'!N124="","-",IF(LEN('Personal MTs'!N124)&lt;16,"Tidak valid","OK"))</f>
        <v>-</v>
      </c>
      <c r="O124" s="30" t="str">
        <f>IF('Personal MTs'!O124="","-",IF(LEN('Personal MTs'!O124)&lt;4,"Cek lagi","OK"))</f>
        <v>-</v>
      </c>
      <c r="P124" s="31" t="str">
        <f>IF('Personal MTs'!P124="","-",IF(VALUE(LEFT('Personal MTs'!P124,2))&gt;31,"Tanggal tidak valid",IF(VALUE(LEFT(RIGHT('Personal MTs'!P124,7),2))&gt;12,"Bulan tidak valid",IF(VALUE(RIGHT('Personal MTs'!P124,4))&gt;2000,"Umur terlalu muda",IF(VALUE(RIGHT('Personal MTs'!P124,4))&lt;1945,"Umur terlalu tua","OK")))))</f>
        <v>-</v>
      </c>
      <c r="Q124" s="30" t="str">
        <f>IF('Personal MTs'!Q124="","-",IF('Personal MTs'!Q124="L","OK",IF('Personal MTs'!Q124="P","OK","Tidak valid")))</f>
        <v>-</v>
      </c>
      <c r="R124" s="30" t="str">
        <f>IF('Personal MTs'!R124="","-",IF(LEN('Personal MTs'!R124)&lt;4,"Cek lagi","OK"))</f>
        <v>-</v>
      </c>
      <c r="S124" s="30" t="str">
        <f>IF('Personal MTs'!S124="","-",IF('Personal MTs'!S124&gt;9,"Tidak valid","OK"))</f>
        <v>-</v>
      </c>
      <c r="T124" s="30" t="str">
        <f>IF('Personal MTs'!S124="","-",IF('Personal MTs'!S124&gt;2,IF('Personal MTs'!T124="","Wajib Diisi",IF(VALUE('Personal MTs'!T124)&gt;18,"Tidak valid","OK")),IF('Personal MTs'!S124&lt;3,IF('Personal MTs'!T124="","OK","Harap dikosongkan"))))</f>
        <v>-</v>
      </c>
      <c r="U124" s="30" t="str">
        <f>IF('Personal MTs'!U124="","-",IF('Personal MTs'!U124&gt;2,"Tidak valid",IF('Personal MTs'!U124&lt;1,"Tidak valid","OK")))</f>
        <v>-</v>
      </c>
      <c r="V124" s="30" t="str">
        <f>IF('Personal MTs'!U124="",IF('Personal MTs'!V124="","-","Tidak valid"),IF('Personal MTs'!U124=2,IF('Personal MTs'!V124="","Wajib Diisi",IF(VALUE('Personal MTs'!V124)&gt;1,"Tidak valid","OK")),IF('Personal MTs'!U124=1,IF('Personal MTs'!V124="","OK","Harap dikosongkan"))))</f>
        <v>-</v>
      </c>
      <c r="W124" s="31" t="str">
        <f>IF('Personal MTs'!U124=1,"OK",IF('Personal MTs'!V124="",IF('Personal MTs'!W124&lt;&gt;"","Harap dikosongkan","-"),IF('Personal MTs'!V124=0,IF('Personal MTs'!W124&lt;&gt;"","Harap dikosongkan","OK"),IF('Personal MTs'!W124="","Wajib Diisi",IF(VALUE(LEFT('Personal MTs'!W124,2))&gt;31,"Tanggal tidak valid",IF(VALUE(LEFT(RIGHT('Personal MTs'!W124,7),2))&gt;12,"Bulan tidak valid",IF(VALUE(RIGHT('Personal MTs'!W124,4))&gt;2016,"Tahun cek lagi",IF(VALUE(RIGHT('Personal MTs'!W124,4))&lt;1990,"Tahun cek lagi","OK"))))))))</f>
        <v>-</v>
      </c>
      <c r="X124" s="30" t="str">
        <f>IF('Personal MTs'!U124="","-",IF('Personal MTs'!U124=1,IF('Personal MTs'!X124="","Wajib Diisi",IF(VALUE(LEFT('Personal MTs'!X124,2))&gt;14,"Tidak valid","OK")),IF('Personal MTs'!U124=2,(IF('Personal MTs'!V124&lt;1,IF('Personal MTs'!X124="","OK","Harap dikosongkan"),IF('Personal MTs'!X124="","Wajib Diisi",IF(VALUE(LEFT('Personal MTs'!X124,2))&gt;14,"Tidak valid","OK")))))))</f>
        <v>-</v>
      </c>
      <c r="Y124" s="31" t="str">
        <f>IF('Personal MTs'!U124="","-",IF('Personal MTs'!U124=2,"OK",IF('Personal MTs'!U124=1,IF('Personal MTs'!Y124="","Wajib Diisi",IF('Personal MTs'!Y124="","-",IF(VALUE(LEFT('Personal MTs'!Y124,2))&gt;31,"Tanggal tidak valid",IF(VALUE(LEFT(RIGHT('Personal MTs'!Y124,7),2))&gt;12,"Bulan tidak valid",IF(VALUE(RIGHT('Personal MTs'!Y124,4))&gt;2016,"Tahun cek lagi",IF(VALUE(RIGHT('Personal MTs'!Y124,4))&lt;1960,"Tahun cek lagi","OK")))))))))</f>
        <v>-</v>
      </c>
      <c r="Z124" s="31" t="str">
        <f>IF('Personal MTs'!Z124="","-",IF(VALUE(LEFT('Personal MTs'!Z124,2))&gt;31,"Tanggal tidak valid",IF(VALUE(LEFT(RIGHT('Personal MTs'!Z124,7),2))&gt;12,"Bulan tidak valid",IF(VALUE(RIGHT('Personal MTs'!Z124,4))&gt;2016,"Tahun cek lagi",IF(VALUE(RIGHT('Personal MTs'!Z124,4))&lt;1960,"Tahun cek lagi","OK")))))</f>
        <v>-</v>
      </c>
      <c r="AA124" s="31" t="str">
        <f>IF('Personal MTs'!AA124="","-",IF(VALUE(LEFT('Personal MTs'!AA124,2))&gt;31,"Tanggal tidak valid",IF(VALUE(LEFT(RIGHT('Personal MTs'!AA124,7),2))&gt;12,"Bulan tidak valid",IF(VALUE(RIGHT('Personal MTs'!AA124,4))&gt;2016,"Tahun cek lagi",IF(VALUE(RIGHT('Personal MTs'!AA124,4))&lt;1960,"Tahun cek lagi","OK")))))</f>
        <v>-</v>
      </c>
      <c r="AB124" s="30" t="str">
        <f>IF('Personal MTs'!AB124="","-",IF('Personal MTs'!AB124&gt;6,"Tidak valid",IF('Personal MTs'!AB124&lt;1,"Tidak valid","OK")))</f>
        <v>-</v>
      </c>
      <c r="AC124" s="30" t="str">
        <f>IF('Personal MTs'!AC124="","-",IF('Personal MTs'!AC124&gt;4,"Tidak valid",IF('Personal MTs'!AC124&lt;1,"Tidak valid","OK")))</f>
        <v>-</v>
      </c>
      <c r="AD124" s="30" t="str">
        <f>IF('Personal MTs'!AD124="","-",IF('Personal MTs'!AD124&gt;20000000,"Cek lagi","OK"))</f>
        <v>-</v>
      </c>
      <c r="AE124" s="30" t="str">
        <f>IF('Personal MTs'!AE124="","-",IF('Personal MTs'!AE124&gt;2,"Tidak valid",IF('Personal MTs'!AE124&lt;1,"Tidak valid","OK")))</f>
        <v>-</v>
      </c>
      <c r="AF124" s="30" t="str">
        <f>IF('Personal MTs'!AE124="",IF('Personal MTs'!AF124="","-","Harap dikosongkan"),IF('Personal MTs'!AE124=1,IF('Personal MTs'!AF124="","OK","Harap dikosongkan"),IF('Personal MTs'!AF124="","Wajib Diisi",IF('Personal MTs'!AF124&gt;8,"Tidak valid",IF('Personal MTs'!AF124&lt;1,"Tidak valid","OK")))))</f>
        <v>-</v>
      </c>
      <c r="AG124" s="53" t="str">
        <f>IF('Personal MTs'!AE124=1,IF('Personal MTs'!AG124="","OK","Harap dikosongkan"),IF('Personal MTs'!AF124="",IF('Personal MTs'!AF124="","-","Harap dikosongkan"),IF('Personal MTs'!AF124="",IF('Personal MTs'!AG124="","OK","Harap dikosongkan"),IF('Personal MTs'!AF124&lt;&gt;"",IF('Personal MTs'!AG124="","Wajib Diisi",IF(LEN('Personal MTs'!AG124)&lt;&gt;8,"Tidak valid","OK"))))))</f>
        <v>-</v>
      </c>
      <c r="AH124" s="30" t="str">
        <f>IF('Personal MTs'!AH124="","-",IF('Personal MTs'!AH124&gt;2,"Tidak valid",IF('Personal MTs'!AH124&lt;1,"Tidak valid","OK")))</f>
        <v>-</v>
      </c>
      <c r="AI124" s="30" t="str">
        <f>IF('Personal MTs'!AI124="","-",IF('Personal MTs'!AI124&gt;5,"Tidak valid",IF('Personal MTs'!AI124&lt;1,"Tidak valid","OK")))</f>
        <v>-</v>
      </c>
      <c r="AJ124" s="30" t="str">
        <f>IF('Personal MTs'!AH124="",IF('Personal MTs'!AJ124="","-","Kolom AA Wajib Diisi"),IF('Personal MTs'!AH124=1,IF('Personal MTs'!AJ124="","Wajib Diisi",IF(VALUE('Personal MTs'!AJ124)&gt;0,IF(VALUE('Personal MTs'!AJ124)&lt;34,"OK","Tidak valid"))),IF('Personal MTs'!AH124&gt;1,IF('Personal MTs'!AJ124="","OK","Harap dikosongkan"))))</f>
        <v>-</v>
      </c>
      <c r="AK124" s="30" t="str">
        <f>IF('Personal MTs'!AH124&amp;'Personal MTs'!AJ124&amp;'Personal MTs'!AK124="","-",IF(VALUE('Personal MTs'!AH124&amp;'Personal MTs'!AJ124&amp;'Personal MTs'!AK124)=2,"OK",IF('Personal MTs'!AJ124="",IF(VALUE('Personal MTs'!AK124)&gt;0,"Harap dikosongkan","-"),IF('Personal MTs'!AJ124&lt;&gt;"",IF(VALUE('Personal MTs'!AK124)&gt;0,IF(VALUE('Personal MTs'!AK124)&gt;50,"Cek lagi","OK"),"Wajib Diisi")))))</f>
        <v>-</v>
      </c>
      <c r="AL124" s="30" t="str">
        <f>IF('Personal MTs'!AH124="",IF('Personal MTs'!AL124="","-","Kolom Z Wajib Diisi"),IF('Personal MTs'!AH124=2,IF('Personal MTs'!AL124="","Wajib Diisi",IF(VALUE('Personal MTs'!AL124)&gt;0,IF(VALUE('Personal MTs'!AL124)&lt;9,"OK","Tidak valid"))),IF('Personal MTs'!AH124=1,IF('Personal MTs'!AL124="","OK","Harap dikosongkan"))))</f>
        <v>-</v>
      </c>
      <c r="AM124" s="30" t="str">
        <f>IF('Personal MTs'!AM124="","-",IF('Personal MTs'!AM124&gt;8,"Tidak valid","OK"))</f>
        <v>-</v>
      </c>
      <c r="AN124" s="30" t="str">
        <f>IF('Personal MTs'!AM124="",IF('Personal MTs'!AN124="","-",IF('Personal MTs'!AN124&lt;&gt;"","Kolom AC Wajib Diisi","OK")),IF('Personal MTs'!AM124&lt;&gt;"",IF('Personal MTs'!AN124="","Wajib Diisi",IF(VALUE('Personal MTs'!AN124)&gt;24,"Cek lagi","OK"))))</f>
        <v>-</v>
      </c>
      <c r="AO124" s="30" t="str">
        <f>IF('Personal MTs'!AO124="","-",IF('Personal MTs'!AO124&gt;8,"Tidak valid","OK"))</f>
        <v>-</v>
      </c>
      <c r="AP124" s="53" t="str">
        <f>IF('Personal MTs'!AO124="",IF('Personal MTs'!AP124="","-","Harap dikosongkan"),IF('Personal MTs'!AO124&lt;&gt;"",IF('Personal MTs'!AP124="","Wajib Diisi",IF(LEN('Personal MTs'!AP124)&lt;&gt;8,"Tidak valid","OK"))))</f>
        <v>-</v>
      </c>
      <c r="AQ124" s="30" t="str">
        <f>IF('Personal MTs'!AO124="",IF('Personal MTs'!AQ124="","-","Kolom AG Wajib Diisi"),IF('Personal MTs'!AO124&lt;9,IF('Personal MTs'!AQ124="","Wajib Diisi",IF(VALUE('Personal MTs'!AQ124)&lt;34,IF(VALUE('Personal MTs'!AQ124)&gt;0,"OK","Tidak valid")))))</f>
        <v>-</v>
      </c>
      <c r="AR124" s="30" t="str">
        <f>IF('Personal MTs'!AO124="",IF('Personal MTs'!AR124="","-",IF('Personal MTs'!AR124&lt;&gt;"","Kolom AG Wajib Diisi","OK")),IF('Personal MTs'!AO124&lt;&gt;"",IF('Personal MTs'!AR124="","Wajib Diisi",IF(VALUE('Personal MTs'!AR124)&gt;50,"Cek lagi","OK"))))</f>
        <v>-</v>
      </c>
      <c r="AS124" s="30" t="str">
        <f>IF('Personal MTs'!AS124="","-",IF('Personal MTs'!AS124&gt;1,"Tidak valid",IF('Personal MTs'!AS124&lt;0,"Tidak valid","OK")))</f>
        <v>-</v>
      </c>
      <c r="AT124" s="30" t="str">
        <f>IF('Personal MTs'!AS124="",IF('Personal MTs'!AT124&lt;&gt;"","Harap dikosongkan","-"),IF('Personal MTs'!AS124=0,IF('Personal MTs'!AT124&lt;&gt;"","Harap dikosongkan","OK"),IF('Personal MTs'!AT124="","Wajib Diisi",IF('Personal MTs'!AT124&gt;3,"Tidak valid",IF('Personal MTs'!AT124&lt;1,"Tidak valid","OK")))))</f>
        <v>-</v>
      </c>
      <c r="AU124" s="30" t="str">
        <f>IF('Personal MTs'!AS124="",IF('Personal MTs'!AU124&lt;&gt;"","Harap dikosongkan","-"),IF('Personal MTs'!AT124&lt;&gt;1,IF('Personal MTs'!AU124="","OK","Harap dikosongkan"),IF('Personal MTs'!AU124="","Wajib Diisi",IF('Personal MTs'!AU124&gt;2016,"Cek lagi",IF('Personal MTs'!AU124&lt;2005,"Cek lagi","OK")))))</f>
        <v>-</v>
      </c>
      <c r="AV124" s="30" t="str">
        <f>IF('Personal MTs'!AS124="",IF('Personal MTs'!AV124&lt;&gt;"","Harap dikosongkan","-"),IF('Personal MTs'!AT124&lt;&gt;1,IF('Personal MTs'!AV124="","OK","Harap dikosongkan"),IF('Personal MTs'!AV124="","Wajib Diisi",IF(VALUE('Personal MTs'!AV124)&gt;33,"Tidak valid",IF(VALUE('Personal MTs'!AV124)&lt;1,"Tidak valid","OK")))))</f>
        <v>-</v>
      </c>
      <c r="AW124" s="30" t="str">
        <f>IF('Personal MTs'!AS124="",IF('Personal MTs'!AW124="","-","Harap dikosongkan"),IF('Personal MTs'!AS124=0,IF('Personal MTs'!AW124="","OK","Harap dikosongkan"),IF('Personal MTs'!AT124="",IF('Personal MTs'!AW124="","-","Harap dikosongkan"),IF('Personal MTs'!AT124&lt;&gt;1,IF('Personal MTs'!AW124="","OK","Harap dikosongkan"),IF('Personal MTs'!AW124="","OK",IF(LEN('Personal MTs'!AW124)&lt;12,"Tidak valid",IF(LEN('Personal MTs'!AW124)&gt;14,"Tidak valid","OK")))))))</f>
        <v>-</v>
      </c>
      <c r="AX124" s="31" t="str">
        <f>IF('Personal MTs'!AS124="",IF('Personal MTs'!AX124="","-","Harap dikosongkan"),IF('Personal MTs'!AS124=0,IF('Personal MTs'!AX124="","OK","Harap dikosongkan"),IF('Personal MTs'!AT124="",IF('Personal MTs'!AX124="","-","Harap dikosongkan"),IF('Personal MTs'!AT124&lt;&gt;1,IF('Personal MTs'!AX124="","OK","Harap dikosongkan"),IF('Personal MTs'!AW124="",IF('Personal MTs'!AX124="","OK","Harap dikosongkan"),IF('Personal MTs'!AX124="","Wajib diisi",IF(LEN('Personal MTs'!AX124)&lt;5,"Cek lagi","OK")))))))</f>
        <v>-</v>
      </c>
      <c r="AY124" s="31" t="str">
        <f>IF('Personal MTs'!AS124="",IF('Personal MTs'!AY124="","-","Harap dikosongkan"),IF('Personal MTs'!AS124=0,IF('Personal MTs'!AY124="","OK","Harap dikosongkan"),IF('Personal MTs'!AT124="",IF('Personal MTs'!AY124="","-","Harap dikosongkan"),IF('Personal MTs'!AT124&lt;&gt;1,IF('Personal MTs'!AY124="","OK","Harap dikosongkan"),IF('Personal MTs'!AW124="",IF('Personal MTs'!AY124="","OK","Harap dikosongkan"),IF('Personal MTs'!AY124="","Wajib diisi",IF(VALUE(LEFT('Personal MTs'!AY124,2))&gt;31,"Tanggal tidak valid",IF(VALUE(LEFT(RIGHT('Personal MTs'!AY124,7),2))&gt;12,"Bulan tidak valid",IF(VALUE(RIGHT('Personal MTs'!AY124,4))&gt;2016,"Tahun cek lagi",IF(VALUE(RIGHT('Personal MTs'!AY124,4))&lt;2005,"Tahun cek lagi","OK"))))))))))</f>
        <v>-</v>
      </c>
      <c r="AZ124" s="30" t="str">
        <f>IF('Personal MTs'!AS124="",IF('Personal MTs'!AZ124="","-","Harap dikosongkan"),IF('Personal MTs'!AS124=0,IF('Personal MTs'!AZ124="","OK","Harap dikosongkan"),IF('Personal MTs'!AT124="",IF('Personal MTs'!AZ124="","-","Harap dikosongkan"),IF('Personal MTs'!AT124&lt;&gt;1,IF('Personal MTs'!AZ124="","OK","Harap dikosongkan"),IF('Personal MTs'!AW124="",IF('Personal MTs'!AZ124="","OK","Harap dikosongkan"),IF('Personal MTs'!AW124&lt;&gt;"",IF('Personal MTs'!AZ124="","Wajib diisi",IF('Personal MTs'!AZ124&gt;1,"Tidak valid","OK"))))))))</f>
        <v>-</v>
      </c>
      <c r="BA124" s="30" t="str">
        <f>IF('Personal MTs'!AS124="",IF('Personal MTs'!BA124="","-","Harap dikosongkan"),IF('Personal MTs'!AS124=0,IF('Personal MTs'!BA124="","OK","Harap dikosongkan"),IF('Personal MTs'!AT124="",IF('Personal MTs'!BA124="","-","Harap dikosongkan"),IF('Personal MTs'!AT124&lt;&gt;1,IF('Personal MTs'!BA124="","OK","Harap dikosongkan"),IF('Personal MTs'!AZ124=0,IF('Personal MTs'!BA124="","OK","Harap dikosongkan"),IF('Personal MTs'!AZ124=1,IF('Personal MTs'!BA124="","Wajib diisi",IF('Personal MTs'!AZ124="",IF('Personal MTs'!BA124="","-","Harap dikosongkan"),IF('Personal MTs'!AZ124=0,IF('Personal MTs'!BA124="","OK","Harap dikosongkan"),IF('Personal MTs'!BA124="","Wajib diisi",IF('Personal MTs'!BA124&gt;2016,"Tidak valid",IF('Personal MTs'!BA124&lt;2005,"Tidak valid",IF('Personal MTs'!BA124&gt;'Personal MTs'!BA124,"Cek lagi","OK")))))))))))))</f>
        <v>-</v>
      </c>
      <c r="BB124" s="30" t="str">
        <f>IF('Personal MTs'!AS124="",IF('Personal MTs'!BB124="","-","Harap dikosongkan"),IF('Personal MTs'!AS124=0,IF('Personal MTs'!BB124="","OK","Harap dikosongkan"),IF('Personal MTs'!AT124="",IF('Personal MTs'!BB124="","-","Harap dikosongkan"),IF('Personal MTs'!AT124&lt;&gt;1,IF('Personal MTs'!BB124="","OK","Harap dikosongkan"),IF('Personal MTs'!AZ124=0,IF('Personal MTs'!BB124="","OK","Harap dikosongkan"),IF('Personal MTs'!AZ124=1,IF('Personal MTs'!BB124="","Wajib diisi",IF('Personal MTs'!AZ124="",IF('Personal MTs'!BB124="","-","Harap dikosongkan"),IF('Personal MTs'!AZ124=0,IF('Personal MTs'!BB124="","OK","Harap dikosongkan"),IF('Personal MTs'!BB124="","Wajib diisi",IF('Personal MTs'!BB124&gt;20000000,"Cek lagi",IF('Personal MTs'!BB124&lt;100000,"Cek lagi","OK"))))))))))))</f>
        <v>-</v>
      </c>
      <c r="BC124" s="30" t="str">
        <f>IF('Personal MTs'!BC124="","-",IF('Personal MTs'!BC124&gt;1,"Tidak valid","OK"))</f>
        <v>-</v>
      </c>
      <c r="BD124" s="30" t="str">
        <f>IF('Personal MTs'!BC124="",IF('Personal MTs'!BD124="","-","Harap dikosongkan"),IF('Personal MTs'!BC124=0,IF('Personal MTs'!BD124="","OK","Harap dikosongkan"),IF('Personal MTs'!BD124="","Wajib Diisi",IF('Personal MTs'!BD124&gt;2016,"Tidak valid",IF('Personal MTs'!BD124&lt;2005,"Tidak valid","OK")))))</f>
        <v>-</v>
      </c>
      <c r="BE124" s="30" t="str">
        <f>IF('Personal MTs'!BC124="",IF('Personal MTs'!BE124="","-","Harap dikosongkan"),IF('Personal MTs'!BC124=0,IF('Personal MTs'!BE124="","OK","Harap dikosongkan"),IF('Personal MTs'!BE124="","Wajib Diisi",IF('Personal MTs'!BE124&gt;2000000,"Cek lagi",IF('Personal MTs'!BE124&lt;50000,"Cek lagi","OK")))))</f>
        <v>-</v>
      </c>
      <c r="BF124" s="30" t="str">
        <f>IF('Personal MTs'!BF124="","-",IF('Personal MTs'!BF124&gt;1,"Tidak valid","OK"))</f>
        <v>-</v>
      </c>
      <c r="BG124" s="30" t="str">
        <f>IF('Personal MTs'!BF124="",IF('Personal MTs'!BG124&lt;&gt;"","Harap dikosongkan","-"),IF('Personal MTs'!BF124=0,IF('Personal MTs'!BG124&lt;&gt;"","Harap dikosongkan","OK"),IF('Personal MTs'!BG124="","Wajib Diisi",IF('Personal MTs'!BG124&gt;4,"Tidak valid",IF('Personal MTs'!BG124&lt;1,"Tidak valid","OK")))))</f>
        <v>-</v>
      </c>
      <c r="BH124" s="30" t="str">
        <f>IF('Personal MTs'!BF124="",IF('Personal MTs'!BH124&lt;&gt;"","Harap dikosongkan","-"),IF('Personal MTs'!BF124=0,IF('Personal MTs'!BH124&lt;&gt;"","Harap dikosongkan","OK"),IF('Personal MTs'!BH124="","Wajib Diisi",IF('Personal MTs'!BH124&gt;4,"Tidak valid",IF('Personal MTs'!BH124&lt;1,"Tidak valid","OK")))))</f>
        <v>-</v>
      </c>
      <c r="BI124" s="30" t="str">
        <f>IF('Personal MTs'!BF124="",IF('Personal MTs'!BI124&lt;&gt;"","Harap dikosongkan","-"),IF('Personal MTs'!BF124=0,IF('Personal MTs'!BI124&lt;&gt;"","Harap dikosongkan","OK"),IF('Personal MTs'!BI124="","Wajib Diisi",IF('Personal MTs'!BI124&gt;2015,"Tidak valid",IF('Personal MTs'!BI124&lt;1980,"Tidak valid","OK")))))</f>
        <v>-</v>
      </c>
      <c r="BJ124" s="30" t="str">
        <f>IF('Personal MTs'!BJ124="","-",IF('Personal MTs'!BJ124&gt;1,"Tidak valid","OK"))</f>
        <v>-</v>
      </c>
      <c r="BK124" s="30" t="str">
        <f>IF('Personal MTs'!BJ124="",IF('Personal MTs'!BK124&lt;&gt;"","Kolom BJ harus diisi","-"),IF('Personal MTs'!BJ124=0,IF('Personal MTs'!BK124&lt;&gt;"","Harap dikosongkan","OK"),IF('Personal MTs'!BK124="","Wajib Diisi",IF('Personal MTs'!BK124&gt;2016,"Tidak valid",IF('Personal MTs'!BK124&lt;1980,"Tidak valid","OK")))))</f>
        <v>-</v>
      </c>
      <c r="BL124" s="30" t="str">
        <f>IF('Personal MTs'!BL124="","-",IF('Personal MTs'!BL124&gt;1,"Tidak valid","OK"))</f>
        <v>-</v>
      </c>
      <c r="BM124" s="30" t="str">
        <f>IF('Personal MTs'!BL124="",IF('Personal MTs'!BM124&lt;&gt;"","Kolom BL harus diisi","-"),IF('Personal MTs'!BL124=0,IF('Personal MTs'!BM124&lt;&gt;"","Harap dikosongkan","OK"),IF('Personal MTs'!BM124="","Wajib Diisi",IF('Personal MTs'!BM124&gt;2016,"Tidak valid",IF('Personal MTs'!BM124&lt;1980,"Tidak valid","OK")))))</f>
        <v>-</v>
      </c>
      <c r="BN124" s="30" t="str">
        <f>IF('Personal MTs'!BN124="","-",IF('Personal MTs'!BN124&gt;1,"Tidak valid","OK"))</f>
        <v>-</v>
      </c>
      <c r="BO124" s="30" t="str">
        <f>IF('Personal MTs'!BN124="",IF('Personal MTs'!BO124&lt;&gt;"","Kolom BN harus diisi","-"),IF('Personal MTs'!BN124=0,IF('Personal MTs'!BO124&lt;&gt;"","Harap dikosongkan","OK"),IF('Personal MTs'!BO124="","Wajib Diisi",IF('Personal MTs'!BO124&gt;2016,"Tidak valid",IF('Personal MTs'!BO124&lt;1980,"Tidak valid","OK")))))</f>
        <v>-</v>
      </c>
      <c r="BP124" s="30" t="str">
        <f>IF('Personal MTs'!BP124="","-",IF('Personal MTs'!BP124&gt;1,"Tidak valid","OK"))</f>
        <v>-</v>
      </c>
      <c r="BQ124" s="30" t="str">
        <f>IF('Personal MTs'!BP124="",IF('Personal MTs'!BQ124&lt;&gt;"","Kolom BP harus diisi","-"),IF('Personal MTs'!BP124=0,IF('Personal MTs'!BQ124&lt;&gt;"","Harap dikosongkan","OK"),IF('Personal MTs'!BQ124="","Wajib Diisi",IF('Personal MTs'!BQ124&gt;2016,"Tidak valid",IF('Personal MTs'!BQ124&lt;1980,"Tidak valid","OK")))))</f>
        <v>-</v>
      </c>
      <c r="BR124" s="30" t="str">
        <f>IF('Personal MTs'!BR124="","-",IF('Personal MTs'!BR124&gt;1,"Tidak valid","OK"))</f>
        <v>-</v>
      </c>
      <c r="BS124" s="30" t="str">
        <f>IF('Personal MTs'!BR124="",IF('Personal MTs'!BS124&lt;&gt;"","Kolom BR harus diisi","-"),IF('Personal MTs'!BR124=0,IF('Personal MTs'!BS124&lt;&gt;"","Harap dikosongkan","OK"),IF('Personal MTs'!BS124="","Wajib Diisi",IF('Personal MTs'!BS124&gt;2016,"Tidak valid",IF('Personal MTs'!BS124&lt;1980,"Tidak valid","OK")))))</f>
        <v>-</v>
      </c>
      <c r="BT124" s="30" t="str">
        <f>IF('Personal MTs'!BT124="","-",IF(LEN('Personal MTs'!BT124)&lt;5,"Cek lagi","OK"))</f>
        <v>-</v>
      </c>
      <c r="BU124" s="30" t="str">
        <f>IF('Personal MTs'!BU124="","-",IF(LEN('Personal MTs'!BU124)&lt;4,"Cek lagi","OK"))</f>
        <v>-</v>
      </c>
      <c r="BV124" s="30" t="str">
        <f>IF('Personal MTs'!BV124="","-",IF(LEN('Personal MTs'!BV124)&lt;4,"Cek lagi","OK"))</f>
        <v>-</v>
      </c>
      <c r="BW124" s="30" t="str">
        <f>IF('Personal MTs'!BW124="","-",IF(LEN('Personal MTs'!BW124)&lt;4,"Cek lagi","OK"))</f>
        <v>-</v>
      </c>
      <c r="BX124" s="30" t="str">
        <f>IF('Personal MTs'!BX124="","-",IF(LEN('Personal MTs'!BX124)&lt;4,"Cek lagi","OK"))</f>
        <v>-</v>
      </c>
      <c r="BY124" s="30" t="str">
        <f>IF('Personal MTs'!BY124="","-",IF(LEN('Personal MTs'!BY124)&lt;&gt;5,"Tidak valid","OK"))</f>
        <v>-</v>
      </c>
      <c r="BZ124" s="30" t="str">
        <f>IF('Personal MTs'!BZ124="","-",IF('Personal MTs'!BZ124&gt;5,"Tidak valid",IF('Personal MTs'!BZ124&lt;1,"Tidak valid","OK")))</f>
        <v>-</v>
      </c>
      <c r="CA124" s="30" t="str">
        <f>IF('Personal MTs'!CA124="","-",IF('Personal MTs'!CA124&gt;8,"Tidak valid",IF('Personal MTs'!CA124&lt;1,"Tidak valid","OK")))</f>
        <v>-</v>
      </c>
      <c r="CB124" s="30" t="str">
        <f>IF('Personal MTs'!CB124="","-",IF(LEN('Personal MTs'!CB124)&lt;9,"Cek lagi",IF(LEN('Personal MTs'!CB124)&gt;14,"Cek lagi","OK")))</f>
        <v>-</v>
      </c>
      <c r="CC124" s="103" t="str">
        <f>IF('Personal MTs'!CC124="","-",IF('Personal MTs'!CC124&gt;6,"Tidak valid",IF('Personal MTs'!CC124&lt;1,"Tidak valid","OK")))</f>
        <v>-</v>
      </c>
      <c r="CD124" s="103" t="str">
        <f>IF('Personal MTs'!CD124="","-",IF('Personal MTs'!CD124&gt;6,"Tidak valid",IF('Personal MTs'!CD124&lt;1,"Tidak valid","OK")))</f>
        <v>-</v>
      </c>
      <c r="CE124" s="103" t="str">
        <f>IF('Personal MTs'!S124="","-",IF('Personal MTs'!S124&lt;6,IF('Personal MTs'!CE124="","OK","Cek lagi Kolom S"),IF(AND('Personal MTs'!S124&lt;6,'Personal MTs'!CE124&lt;&gt;""),"Harap Dikosongkan",IF(AND('Personal MTs'!S124&lt;6,'Personal MTs'!CE124=""),"-",IF(AND('Personal MTs'!S124&gt;5,'Personal MTs'!CE124=""),"Wajib Diisi",IF(OR(AND('Personal MTs'!S124&gt;5,'Personal MTs'!CE124&lt;"01"),AND('Personal MTs'!S124&gt;5,'Personal MTs'!CE124&gt;"18")),"Tidak Valid","OK"))))))</f>
        <v>-</v>
      </c>
      <c r="CF124" s="103" t="str">
        <f>IF('Personal MTs'!S124="","-",IF('Personal MTs'!S124&lt;6,IF('Personal MTs'!CF124="","OK","Cek lagi Kolom S"),IF(AND('Personal MTs'!S124&lt;6,'Personal MTs'!CF124&lt;&gt;""),"Harap Dikosongkan",IF(AND('Personal MTs'!S124&lt;6,'Personal MTs'!CF124=""),"-",IF(AND('Personal MTs'!S124&gt;5,'Personal MTs'!CF124=""),"Wajib Diisi","OK")))))</f>
        <v>-</v>
      </c>
      <c r="CG124" s="103" t="str">
        <f>IF('Personal MTs'!S124="","-",IF('Personal MTs'!S124&lt;6,IF('Personal MTs'!CG124="","OK","Cek lagi Kolom S"),IF(AND('Personal MTs'!S124&lt;6,'Personal MTs'!CG124&lt;&gt;""),"Harap Dikosongkan",IF(AND('Personal MTs'!S124&lt;6,'Personal MTs'!CG124=""),"-",IF(AND('Personal MTs'!S124&gt;5,'Personal MTs'!CG124=""),"Wajib Diisi",IF(OR(AND('Personal MTs'!S124&gt;5,'Personal MTs'!CG124&lt;1980),AND('Personal MTs'!S124&gt;5,'Personal MTs'!CG124&gt;2016)),"Cek lagi","OK"))))))</f>
        <v>-</v>
      </c>
      <c r="CH124" s="103" t="str">
        <f>IF('Personal MTs'!S124="","-",IF('Personal MTs'!S124&lt;8,IF('Personal MTs'!CH124="","OK","Cek lagi Kolom S"),IF(AND('Personal MTs'!S124&lt;8,'Personal MTs'!CH124&lt;&gt;""),"Harap Dikosongkan",IF(AND('Personal MTs'!S124&lt;8,'Personal MTs'!CH124=""),"-",IF(AND('Personal MTs'!S124&gt;7,'Personal MTs'!CH124=""),"Wajib Diisi",IF(OR(AND('Personal MTs'!S124&gt;7,'Personal MTs'!CH124&lt;"01"),AND('Personal MTs'!S124&gt;7,'Personal MTs'!CH124&gt;"18")),"Tidak Valid","OK"))))))</f>
        <v>-</v>
      </c>
      <c r="CI124" s="103" t="str">
        <f>IF('Personal MTs'!S124="","-",IF('Personal MTs'!S124&lt;8,IF('Personal MTs'!CI124="","OK","Cek lagi Kolom S"),IF(AND('Personal MTs'!S124&lt;8,'Personal MTs'!CI124&lt;&gt;""),"Harap Dikosongkan",IF(AND('Personal MTs'!S124&lt;8,'Personal MTs'!CI124=""),"-",IF(AND('Personal MTs'!S124&gt;7,'Personal MTs'!CI124=""),"Wajib Diisi","OK")))))</f>
        <v>-</v>
      </c>
      <c r="CJ124" s="103" t="str">
        <f>IF('Personal MTs'!S124="","-",IF('Personal MTs'!S124&lt;8,IF('Personal MTs'!CJ124="","OK","Cek lagi Kolom S"),IF(AND('Personal MTs'!S124&lt;8,'Personal MTs'!CJ124&lt;&gt;""),"Harap Dikosongkan",IF(AND('Personal MTs'!S124&lt;8,'Personal MTs'!CJ124=""),"-",IF(AND('Personal MTs'!S124&gt;7,'Personal MTs'!CJ124=""),"Wajib Diisi",IF(OR(AND('Personal MTs'!S124&gt;7,'Personal MTs'!CJ124&lt;1980),AND('Personal MTs'!S124&gt;7,'Personal MTs'!CJ124&gt;2016)),"Cek lagi","OK"))))))</f>
        <v>-</v>
      </c>
      <c r="CK124" s="103" t="str">
        <f>IF('Personal MTs'!S124="","-",IF('Personal MTs'!S124&lt;9,IF('Personal MTs'!CK124="","OK","Cek lagi Kolom S"),IF(AND('Personal MTs'!S124&lt;9,'Personal MTs'!CK124&lt;&gt;""),"Harap Dikosongkan",IF(AND('Personal MTs'!S124&lt;9,'Personal MTs'!CK124=""),"-",IF(AND('Personal MTs'!S124&gt;8,'Personal MTs'!CK124=""),"Wajib Diisi",IF(OR(AND('Personal MTs'!S124&gt;8,'Personal MTs'!CK124&lt;"01"),AND('Personal MTs'!S124&gt;8,'Personal MTs'!CK124&gt;"18")),"Tidak Valid","OK"))))))</f>
        <v>-</v>
      </c>
      <c r="CL124" s="103" t="str">
        <f>IF('Personal MTs'!S124="","-",IF('Personal MTs'!S124&lt;9,IF('Personal MTs'!CL124="","OK","Cek lagi Kolom S"),IF(AND('Personal MTs'!S124&lt;9,'Personal MTs'!CL124&lt;&gt;""),"Harap Dikosongkan",IF(AND('Personal MTs'!S124&lt;9,'Personal MTs'!CL124=""),"-",IF(AND('Personal MTs'!S124&gt;8,'Personal MTs'!CL124=""),"Wajib Diisi","OK")))))</f>
        <v>-</v>
      </c>
      <c r="CM124" s="103" t="str">
        <f>IF('Personal MTs'!S124="","-",IF('Personal MTs'!S124&lt;9,IF('Personal MTs'!CM124="","OK","Cek lagi Kolom S"),IF(AND('Personal MTs'!S124&lt;9,'Personal MTs'!CM124&lt;&gt;""),"Harap Dikosongkan",IF(AND('Personal MTs'!S124&lt;9,'Personal MTs'!CM124=""),"-",IF(AND('Personal MTs'!S124&gt;8,'Personal MTs'!CM124=""),"Wajib Diisi",IF(OR(AND('Personal MTs'!S124&gt;8,'Personal MTs'!CM124&lt;1980),AND('Personal MTs'!S124&gt;8,'Personal MTs'!CM124&gt;2016)),"Cek lagi","OK"))))))</f>
        <v>-</v>
      </c>
      <c r="CN124" s="103" t="str">
        <f>IF(AND('Personal MTs'!AH124=1,'Personal MTs'!U124=2,'Personal MTs'!AC124=1),IF(AND('Personal MTs'!AH124=1,'Personal MTs'!U124=2,'Personal MTs'!AC124=1,'Personal MTs'!CN124=""),"Wajib Diisi",IF(AND('Personal MTs'!AH124=1,'Personal MTs'!U124=2,'Personal MTs'!AC124=1,'Personal MTs'!CN124&lt;&gt;""),"OK","-")),IF('Personal MTs'!CN124&lt;&gt;"","Harap Dikosongkan","-"))</f>
        <v>-</v>
      </c>
      <c r="CO124" s="103" t="str">
        <f>IF(AND('Personal MTs'!AH124=1,'Personal MTs'!U124=2,'Personal MTs'!AC124=1),IF('Personal MTs'!CO124="","Wajib Diisi",IF(VALUE(RIGHT('Personal MTs'!CO124,4))&gt;2016,"Tahun cek lagi",IF(VALUE(RIGHT('Personal MTs'!CO124,4))&lt;1961,"Tahun cek lagi","OK"))),IF('Personal MTs'!CO124&lt;&gt;"","Harap dikosongkan","-"))</f>
        <v>-</v>
      </c>
      <c r="CP124" s="103" t="str">
        <f>IF(AND('Personal MTs'!AH124=1,'Personal MTs'!U124=2,'Personal MTs'!AC124=1,'Personal MTs'!V124=1),IF(AND('Personal MTs'!AH124=1,'Personal MTs'!U124=2,'Personal MTs'!AC124=1,'Personal MTs'!CP124="",,'Personal MTs'!V124=1),"Wajib Diisi",IF(AND('Personal MTs'!AH124=1,'Personal MTs'!U124=2,'Personal MTs'!AC124=1,'Personal MTs'!CP124&lt;&gt;"",'Personal MTs'!V124=1),"OK","-")),IF('Personal MTs'!CP124&lt;&gt;"","Harap Dikosongkan","-"))</f>
        <v>-</v>
      </c>
      <c r="CQ124" s="103" t="str">
        <f>IF(AND('Personal MTs'!AH124=1,'Personal MTs'!U124=2,'Personal MTs'!AC124=1,'Personal MTs'!V124=1),IF('Personal MTs'!CQ124="","Wajib Diisi",IF(VALUE(RIGHT('Personal MTs'!CQ124,4))&gt;2016,"Tahun cek lagi",IF(VALUE(RIGHT('Personal MTs'!CQ124,4))&lt;2006,"Tahun cek lagi","OK"))),IF('Personal MTs'!CQ124&lt;&gt;"","Harap dikosongkan","-"))</f>
        <v>-</v>
      </c>
      <c r="CR124" s="103" t="str">
        <f>IF(AND('Personal MTs'!AS124="",'Personal MTs'!CR124=""),"-",IF(AND('Personal MTs'!AS124=0,'Personal MTs'!CR124=""),"OK",IF(AND('Personal MTs'!AS124=1,'Personal MTs'!CR124=""),"Wajib Diisi",IF('Personal MTs'!AS124="",IF('Personal MTs'!CR124&lt;&gt;"","Harap dikosongkan","-"),IF('Personal MTs'!AS124&gt;1,IF('Personal MTs'!CR124="","-","Harap dikosongkan"),IF('Personal MTs'!CR124="","-",IF(LEN('Personal MTs'!CR124)&gt;54,"Tidak valid",IF(LEN('Personal MTs'!CR124)&lt;2,"Tidak valid",IF(VALUE('Personal MTs'!CR124)&lt;0,"Cek lagi","OK")))))))))</f>
        <v>-</v>
      </c>
      <c r="CS124" s="103" t="str">
        <f>IF(AND('Personal MTs'!AS124="",'Personal MTs'!CS124=""),"-",IF(AND('Personal MTs'!AS124=0,'Personal MTs'!CS124=""),"OK",IF(AND('Personal MTs'!AS124=1,'Personal MTs'!CS124=""),"Wajib Diisi",IF(OR('Personal MTs'!AS124="",'Personal MTs'!AS124=0),IF('Personal MTs'!CS124&lt;&gt;"","Harap dikosongkan","-"),IF('Personal MTs'!AS124&gt;1,IF('Personal MTs'!CS124="","-","Harap dikosongkan"),IF('Personal MTs'!CS124="","-",IF(('Personal MTs'!CS124)&gt;6,"Tidak Valid",IF(('Personal MTs'!CS124)&lt;1,"Tidak Valid",IF(VALUE('Personal MTs'!CS124)&lt;0,"Cek lagi","OK")))))))))</f>
        <v>-</v>
      </c>
      <c r="CT124" s="103" t="str">
        <f>IF(AND('Personal MTs'!AS124="",'Personal MTs'!CT124=""),"-",IF(AND('Personal MTs'!AS124=0,'Personal MTs'!CT124=""),"OK",IF(AND('Personal MTs'!AT124=1,'Personal MTs'!CT124=""),"Wajib Diisi",IF(AND('Personal MTs'!AT124&gt;1,'Personal MTs'!CT124=""),"OK",IF(AND('Personal MTs'!AT124&lt;&gt;1,'Personal MTs'!CT124&lt;&gt;""),"Harap Dikosongkan",IF(AND('Personal MTs'!AT124=1,'Personal MTs'!CT124&lt;&gt;""),IF(VALUE(RIGHT('Personal MTs'!CT124,4))&gt;2016,"Tahun cek lagi",IF(VALUE(RIGHT('Personal MTs'!CT124,4))&lt;2006,"Tahun cek lagi","OK")),"-"))))))</f>
        <v>-</v>
      </c>
      <c r="CU124" s="103" t="str">
        <f>IF(AND('Personal MTs'!AS124="",'Personal MTs'!CU124=""),"-",IF(AND('Personal MTs'!AS124=0,'Personal MTs'!CU124=""),"OK",IF(AND('Personal MTs'!AT124=1,'Personal MTs'!CU124=""),"Wajib Diisi",IF(AND('Personal MTs'!AT124&gt;1,'Personal MTs'!CT124=""),"OK",IF(AND('Personal MTs'!AT124&lt;&gt;1,'Personal MTs'!CU124&lt;&gt;""),"Harap Dikosongkan",IF(AND('Personal MTs'!AT124=1,'Personal MTs'!CU124&lt;&gt;""),IF(LEN('Personal MTs'!CU124)&gt;54,"Tidak Valid",IF(LEN('Personal MTs'!CU124)&lt;2,"Tidak Valid","OK")),"-"))))))</f>
        <v>-</v>
      </c>
      <c r="CV124" s="103" t="str">
        <f>IF(AND('Personal MTs'!AS124="",'Personal MTs'!CV124=""),"-",IF(AND('Personal MTs'!AS124=0,'Personal MTs'!CV124=""),"OK",IF(AND('Personal MTs'!AT124=1,'Personal MTs'!CV124=""),"Wajib Diisi",IF(AND('Personal MTs'!AT124&gt;1,'Personal MTs'!CV124=""),"OK",IF(AND('Personal MTs'!AT124&lt;&gt;1,'Personal MTs'!CV124&lt;&gt;""),"Harap Dikosongkan",IF(AND('Personal MTs'!AT124=1,'Personal MTs'!CV124&lt;&gt;""),IF(VALUE(RIGHT('Personal MTs'!CV124,4))&gt;2016,"Tahun cek lagi",IF(VALUE(RIGHT('Personal MTs'!CV124,4))&lt;2006,"Tahun cek lagi","OK")),"-"))))))</f>
        <v>-</v>
      </c>
      <c r="CW124" s="103" t="str">
        <f>IF(AND('Personal MTs'!AS124="",'Personal MTs'!CW124=""),"-",IF(AND('Personal MTs'!AS124=0,'Personal MTs'!CW124=""),"OK",IF(AND('Personal MTs'!AS124=1,'Personal MTs'!CW124=""),"Wajib Diisi",IF(AND('Personal MTs'!AS124&lt;&gt;1,'Personal MTs'!CW124&lt;&gt;""),"Harap Dikosongkan",IF(AND('Personal MTs'!AS124=1,'Personal MTs'!CW124&lt;&gt;""),IF(LEN('Personal MTs'!CW124)&gt;3,"Tidak Valid",IF(LEN('Personal MTs'!CW124)&lt;3,"Tidak Valid","OK")),"-")))))</f>
        <v>-</v>
      </c>
      <c r="CX124" s="103" t="str">
        <f>IF(AND('Personal MTs'!AS124="",'Personal MTs'!CX124=""),"-",IF(AND('Personal MTs'!AS124=0,'Personal MTs'!CX124=""),"OK",IF(AND('Personal MTs'!AS124=1,'Personal MTs'!CX124=""),"Wajib Diisi",IF(AND('Personal MTs'!AS124&lt;&gt;1,'Personal MTs'!CX124&lt;&gt;""),"Harap Dikosongkan",IF(AND('Personal MTs'!AS124=1,'Personal MTs'!CX124&lt;&gt;""),"OK","-")))))</f>
        <v>-</v>
      </c>
    </row>
    <row r="125" spans="1:102" s="23" customFormat="1" ht="15" customHeight="1">
      <c r="A125" s="30" t="str">
        <f>IF('Personal MTs'!A125="","-",IF(LEN('Personal MTs'!A125)&lt;&gt;12,"Tidak valid","OK"))</f>
        <v>-</v>
      </c>
      <c r="B125" s="30" t="str">
        <f>IF('Personal MTs'!B125="","-",IF(LEN('Personal MTs'!B125)&lt;&gt;8,"Tidak valid","OK"))</f>
        <v>-</v>
      </c>
      <c r="C125" s="31" t="str">
        <f>IF('Personal MTs'!C125="","-",IF(LEN('Personal MTs'!C125)&lt;5,"Cek lagi","OK"))</f>
        <v>-</v>
      </c>
      <c r="D125" s="30" t="str">
        <f>IF('Personal MTs'!D125="","-",IF('Personal MTs'!D125="MTsN","OK",IF('Personal MTs'!D125="MTsS","OK","Tidak valid")))</f>
        <v>-</v>
      </c>
      <c r="E125" s="30" t="str">
        <f>IF('Personal MTs'!E125="","-",IF(LEN('Personal MTs'!E125)&lt;5,"Cek lagi","OK"))</f>
        <v>-</v>
      </c>
      <c r="F125" s="30" t="str">
        <f>IF('Personal MTs'!F125="","-",IF(LEN('Personal MTs'!F125)&lt;4,"Cek lagi","OK"))</f>
        <v>-</v>
      </c>
      <c r="G125" s="30" t="str">
        <f>IF('Personal MTs'!G125="","-",IF(LEN('Personal MTs'!G125)&lt;4,"Cek lagi","OK"))</f>
        <v>-</v>
      </c>
      <c r="H125" s="30" t="str">
        <f>IF('Personal MTs'!H125="","-",IF(LEN('Personal MTs'!H125)&lt;4,"Cek lagi","OK"))</f>
        <v>-</v>
      </c>
      <c r="I125" s="30" t="str">
        <f>IF('Personal MTs'!I125="","-",IF(LEN('Personal MTs'!I125)&lt;4,"Cek lagi","OK"))</f>
        <v>-</v>
      </c>
      <c r="J125" s="30" t="str">
        <f>IF('Personal MTs'!J125="","-",IF(LEN('Personal MTs'!J125)&lt;&gt;5,"Tidak valid","OK"))</f>
        <v>-</v>
      </c>
      <c r="K125" s="30" t="str">
        <f>IF('Personal MTs'!K125="","-",IF(LEN('Personal MTs'!K125)&lt;&gt;18,"Tidak valid",IF(VALUE('Personal MTs'!K125)&lt;0,"Cek lagi","OK")))</f>
        <v>-</v>
      </c>
      <c r="L125" s="30" t="str">
        <f>IF('Personal MTs'!L125="","-",IF(LEN('Personal MTs'!L125)&lt;&gt;16,"Tidak valid","OK"))</f>
        <v>-</v>
      </c>
      <c r="M125" s="30" t="str">
        <f>IF('Personal MTs'!M125="","-",IF(LEN('Personal MTs'!M125)&lt;4,"Cek lagi","OK"))</f>
        <v>-</v>
      </c>
      <c r="N125" s="30" t="str">
        <f>IF('Personal MTs'!N125="","-",IF(LEN('Personal MTs'!N125)&lt;16,"Tidak valid","OK"))</f>
        <v>-</v>
      </c>
      <c r="O125" s="30" t="str">
        <f>IF('Personal MTs'!O125="","-",IF(LEN('Personal MTs'!O125)&lt;4,"Cek lagi","OK"))</f>
        <v>-</v>
      </c>
      <c r="P125" s="31" t="str">
        <f>IF('Personal MTs'!P125="","-",IF(VALUE(LEFT('Personal MTs'!P125,2))&gt;31,"Tanggal tidak valid",IF(VALUE(LEFT(RIGHT('Personal MTs'!P125,7),2))&gt;12,"Bulan tidak valid",IF(VALUE(RIGHT('Personal MTs'!P125,4))&gt;2000,"Umur terlalu muda",IF(VALUE(RIGHT('Personal MTs'!P125,4))&lt;1945,"Umur terlalu tua","OK")))))</f>
        <v>-</v>
      </c>
      <c r="Q125" s="30" t="str">
        <f>IF('Personal MTs'!Q125="","-",IF('Personal MTs'!Q125="L","OK",IF('Personal MTs'!Q125="P","OK","Tidak valid")))</f>
        <v>-</v>
      </c>
      <c r="R125" s="30" t="str">
        <f>IF('Personal MTs'!R125="","-",IF(LEN('Personal MTs'!R125)&lt;4,"Cek lagi","OK"))</f>
        <v>-</v>
      </c>
      <c r="S125" s="30" t="str">
        <f>IF('Personal MTs'!S125="","-",IF('Personal MTs'!S125&gt;9,"Tidak valid","OK"))</f>
        <v>-</v>
      </c>
      <c r="T125" s="30" t="str">
        <f>IF('Personal MTs'!S125="","-",IF('Personal MTs'!S125&gt;2,IF('Personal MTs'!T125="","Wajib Diisi",IF(VALUE('Personal MTs'!T125)&gt;18,"Tidak valid","OK")),IF('Personal MTs'!S125&lt;3,IF('Personal MTs'!T125="","OK","Harap dikosongkan"))))</f>
        <v>-</v>
      </c>
      <c r="U125" s="30" t="str">
        <f>IF('Personal MTs'!U125="","-",IF('Personal MTs'!U125&gt;2,"Tidak valid",IF('Personal MTs'!U125&lt;1,"Tidak valid","OK")))</f>
        <v>-</v>
      </c>
      <c r="V125" s="30" t="str">
        <f>IF('Personal MTs'!U125="",IF('Personal MTs'!V125="","-","Tidak valid"),IF('Personal MTs'!U125=2,IF('Personal MTs'!V125="","Wajib Diisi",IF(VALUE('Personal MTs'!V125)&gt;1,"Tidak valid","OK")),IF('Personal MTs'!U125=1,IF('Personal MTs'!V125="","OK","Harap dikosongkan"))))</f>
        <v>-</v>
      </c>
      <c r="W125" s="31" t="str">
        <f>IF('Personal MTs'!U125=1,"OK",IF('Personal MTs'!V125="",IF('Personal MTs'!W125&lt;&gt;"","Harap dikosongkan","-"),IF('Personal MTs'!V125=0,IF('Personal MTs'!W125&lt;&gt;"","Harap dikosongkan","OK"),IF('Personal MTs'!W125="","Wajib Diisi",IF(VALUE(LEFT('Personal MTs'!W125,2))&gt;31,"Tanggal tidak valid",IF(VALUE(LEFT(RIGHT('Personal MTs'!W125,7),2))&gt;12,"Bulan tidak valid",IF(VALUE(RIGHT('Personal MTs'!W125,4))&gt;2016,"Tahun cek lagi",IF(VALUE(RIGHT('Personal MTs'!W125,4))&lt;1990,"Tahun cek lagi","OK"))))))))</f>
        <v>-</v>
      </c>
      <c r="X125" s="30" t="str">
        <f>IF('Personal MTs'!U125="","-",IF('Personal MTs'!U125=1,IF('Personal MTs'!X125="","Wajib Diisi",IF(VALUE(LEFT('Personal MTs'!X125,2))&gt;14,"Tidak valid","OK")),IF('Personal MTs'!U125=2,(IF('Personal MTs'!V125&lt;1,IF('Personal MTs'!X125="","OK","Harap dikosongkan"),IF('Personal MTs'!X125="","Wajib Diisi",IF(VALUE(LEFT('Personal MTs'!X125,2))&gt;14,"Tidak valid","OK")))))))</f>
        <v>-</v>
      </c>
      <c r="Y125" s="31" t="str">
        <f>IF('Personal MTs'!U125="","-",IF('Personal MTs'!U125=2,"OK",IF('Personal MTs'!U125=1,IF('Personal MTs'!Y125="","Wajib Diisi",IF('Personal MTs'!Y125="","-",IF(VALUE(LEFT('Personal MTs'!Y125,2))&gt;31,"Tanggal tidak valid",IF(VALUE(LEFT(RIGHT('Personal MTs'!Y125,7),2))&gt;12,"Bulan tidak valid",IF(VALUE(RIGHT('Personal MTs'!Y125,4))&gt;2016,"Tahun cek lagi",IF(VALUE(RIGHT('Personal MTs'!Y125,4))&lt;1960,"Tahun cek lagi","OK")))))))))</f>
        <v>-</v>
      </c>
      <c r="Z125" s="31" t="str">
        <f>IF('Personal MTs'!Z125="","-",IF(VALUE(LEFT('Personal MTs'!Z125,2))&gt;31,"Tanggal tidak valid",IF(VALUE(LEFT(RIGHT('Personal MTs'!Z125,7),2))&gt;12,"Bulan tidak valid",IF(VALUE(RIGHT('Personal MTs'!Z125,4))&gt;2016,"Tahun cek lagi",IF(VALUE(RIGHT('Personal MTs'!Z125,4))&lt;1960,"Tahun cek lagi","OK")))))</f>
        <v>-</v>
      </c>
      <c r="AA125" s="31" t="str">
        <f>IF('Personal MTs'!AA125="","-",IF(VALUE(LEFT('Personal MTs'!AA125,2))&gt;31,"Tanggal tidak valid",IF(VALUE(LEFT(RIGHT('Personal MTs'!AA125,7),2))&gt;12,"Bulan tidak valid",IF(VALUE(RIGHT('Personal MTs'!AA125,4))&gt;2016,"Tahun cek lagi",IF(VALUE(RIGHT('Personal MTs'!AA125,4))&lt;1960,"Tahun cek lagi","OK")))))</f>
        <v>-</v>
      </c>
      <c r="AB125" s="30" t="str">
        <f>IF('Personal MTs'!AB125="","-",IF('Personal MTs'!AB125&gt;6,"Tidak valid",IF('Personal MTs'!AB125&lt;1,"Tidak valid","OK")))</f>
        <v>-</v>
      </c>
      <c r="AC125" s="30" t="str">
        <f>IF('Personal MTs'!AC125="","-",IF('Personal MTs'!AC125&gt;4,"Tidak valid",IF('Personal MTs'!AC125&lt;1,"Tidak valid","OK")))</f>
        <v>-</v>
      </c>
      <c r="AD125" s="30" t="str">
        <f>IF('Personal MTs'!AD125="","-",IF('Personal MTs'!AD125&gt;20000000,"Cek lagi","OK"))</f>
        <v>-</v>
      </c>
      <c r="AE125" s="30" t="str">
        <f>IF('Personal MTs'!AE125="","-",IF('Personal MTs'!AE125&gt;2,"Tidak valid",IF('Personal MTs'!AE125&lt;1,"Tidak valid","OK")))</f>
        <v>-</v>
      </c>
      <c r="AF125" s="30" t="str">
        <f>IF('Personal MTs'!AE125="",IF('Personal MTs'!AF125="","-","Harap dikosongkan"),IF('Personal MTs'!AE125=1,IF('Personal MTs'!AF125="","OK","Harap dikosongkan"),IF('Personal MTs'!AF125="","Wajib Diisi",IF('Personal MTs'!AF125&gt;8,"Tidak valid",IF('Personal MTs'!AF125&lt;1,"Tidak valid","OK")))))</f>
        <v>-</v>
      </c>
      <c r="AG125" s="53" t="str">
        <f>IF('Personal MTs'!AE125=1,IF('Personal MTs'!AG125="","OK","Harap dikosongkan"),IF('Personal MTs'!AF125="",IF('Personal MTs'!AF125="","-","Harap dikosongkan"),IF('Personal MTs'!AF125="",IF('Personal MTs'!AG125="","OK","Harap dikosongkan"),IF('Personal MTs'!AF125&lt;&gt;"",IF('Personal MTs'!AG125="","Wajib Diisi",IF(LEN('Personal MTs'!AG125)&lt;&gt;8,"Tidak valid","OK"))))))</f>
        <v>-</v>
      </c>
      <c r="AH125" s="30" t="str">
        <f>IF('Personal MTs'!AH125="","-",IF('Personal MTs'!AH125&gt;2,"Tidak valid",IF('Personal MTs'!AH125&lt;1,"Tidak valid","OK")))</f>
        <v>-</v>
      </c>
      <c r="AI125" s="30" t="str">
        <f>IF('Personal MTs'!AI125="","-",IF('Personal MTs'!AI125&gt;5,"Tidak valid",IF('Personal MTs'!AI125&lt;1,"Tidak valid","OK")))</f>
        <v>-</v>
      </c>
      <c r="AJ125" s="30" t="str">
        <f>IF('Personal MTs'!AH125="",IF('Personal MTs'!AJ125="","-","Kolom AA Wajib Diisi"),IF('Personal MTs'!AH125=1,IF('Personal MTs'!AJ125="","Wajib Diisi",IF(VALUE('Personal MTs'!AJ125)&gt;0,IF(VALUE('Personal MTs'!AJ125)&lt;34,"OK","Tidak valid"))),IF('Personal MTs'!AH125&gt;1,IF('Personal MTs'!AJ125="","OK","Harap dikosongkan"))))</f>
        <v>-</v>
      </c>
      <c r="AK125" s="30" t="str">
        <f>IF('Personal MTs'!AH125&amp;'Personal MTs'!AJ125&amp;'Personal MTs'!AK125="","-",IF(VALUE('Personal MTs'!AH125&amp;'Personal MTs'!AJ125&amp;'Personal MTs'!AK125)=2,"OK",IF('Personal MTs'!AJ125="",IF(VALUE('Personal MTs'!AK125)&gt;0,"Harap dikosongkan","-"),IF('Personal MTs'!AJ125&lt;&gt;"",IF(VALUE('Personal MTs'!AK125)&gt;0,IF(VALUE('Personal MTs'!AK125)&gt;50,"Cek lagi","OK"),"Wajib Diisi")))))</f>
        <v>-</v>
      </c>
      <c r="AL125" s="30" t="str">
        <f>IF('Personal MTs'!AH125="",IF('Personal MTs'!AL125="","-","Kolom Z Wajib Diisi"),IF('Personal MTs'!AH125=2,IF('Personal MTs'!AL125="","Wajib Diisi",IF(VALUE('Personal MTs'!AL125)&gt;0,IF(VALUE('Personal MTs'!AL125)&lt;9,"OK","Tidak valid"))),IF('Personal MTs'!AH125=1,IF('Personal MTs'!AL125="","OK","Harap dikosongkan"))))</f>
        <v>-</v>
      </c>
      <c r="AM125" s="30" t="str">
        <f>IF('Personal MTs'!AM125="","-",IF('Personal MTs'!AM125&gt;8,"Tidak valid","OK"))</f>
        <v>-</v>
      </c>
      <c r="AN125" s="30" t="str">
        <f>IF('Personal MTs'!AM125="",IF('Personal MTs'!AN125="","-",IF('Personal MTs'!AN125&lt;&gt;"","Kolom AC Wajib Diisi","OK")),IF('Personal MTs'!AM125&lt;&gt;"",IF('Personal MTs'!AN125="","Wajib Diisi",IF(VALUE('Personal MTs'!AN125)&gt;24,"Cek lagi","OK"))))</f>
        <v>-</v>
      </c>
      <c r="AO125" s="30" t="str">
        <f>IF('Personal MTs'!AO125="","-",IF('Personal MTs'!AO125&gt;8,"Tidak valid","OK"))</f>
        <v>-</v>
      </c>
      <c r="AP125" s="53" t="str">
        <f>IF('Personal MTs'!AO125="",IF('Personal MTs'!AP125="","-","Harap dikosongkan"),IF('Personal MTs'!AO125&lt;&gt;"",IF('Personal MTs'!AP125="","Wajib Diisi",IF(LEN('Personal MTs'!AP125)&lt;&gt;8,"Tidak valid","OK"))))</f>
        <v>-</v>
      </c>
      <c r="AQ125" s="30" t="str">
        <f>IF('Personal MTs'!AO125="",IF('Personal MTs'!AQ125="","-","Kolom AG Wajib Diisi"),IF('Personal MTs'!AO125&lt;9,IF('Personal MTs'!AQ125="","Wajib Diisi",IF(VALUE('Personal MTs'!AQ125)&lt;34,IF(VALUE('Personal MTs'!AQ125)&gt;0,"OK","Tidak valid")))))</f>
        <v>-</v>
      </c>
      <c r="AR125" s="30" t="str">
        <f>IF('Personal MTs'!AO125="",IF('Personal MTs'!AR125="","-",IF('Personal MTs'!AR125&lt;&gt;"","Kolom AG Wajib Diisi","OK")),IF('Personal MTs'!AO125&lt;&gt;"",IF('Personal MTs'!AR125="","Wajib Diisi",IF(VALUE('Personal MTs'!AR125)&gt;50,"Cek lagi","OK"))))</f>
        <v>-</v>
      </c>
      <c r="AS125" s="30" t="str">
        <f>IF('Personal MTs'!AS125="","-",IF('Personal MTs'!AS125&gt;1,"Tidak valid",IF('Personal MTs'!AS125&lt;0,"Tidak valid","OK")))</f>
        <v>-</v>
      </c>
      <c r="AT125" s="30" t="str">
        <f>IF('Personal MTs'!AS125="",IF('Personal MTs'!AT125&lt;&gt;"","Harap dikosongkan","-"),IF('Personal MTs'!AS125=0,IF('Personal MTs'!AT125&lt;&gt;"","Harap dikosongkan","OK"),IF('Personal MTs'!AT125="","Wajib Diisi",IF('Personal MTs'!AT125&gt;3,"Tidak valid",IF('Personal MTs'!AT125&lt;1,"Tidak valid","OK")))))</f>
        <v>-</v>
      </c>
      <c r="AU125" s="30" t="str">
        <f>IF('Personal MTs'!AS125="",IF('Personal MTs'!AU125&lt;&gt;"","Harap dikosongkan","-"),IF('Personal MTs'!AT125&lt;&gt;1,IF('Personal MTs'!AU125="","OK","Harap dikosongkan"),IF('Personal MTs'!AU125="","Wajib Diisi",IF('Personal MTs'!AU125&gt;2016,"Cek lagi",IF('Personal MTs'!AU125&lt;2005,"Cek lagi","OK")))))</f>
        <v>-</v>
      </c>
      <c r="AV125" s="30" t="str">
        <f>IF('Personal MTs'!AS125="",IF('Personal MTs'!AV125&lt;&gt;"","Harap dikosongkan","-"),IF('Personal MTs'!AT125&lt;&gt;1,IF('Personal MTs'!AV125="","OK","Harap dikosongkan"),IF('Personal MTs'!AV125="","Wajib Diisi",IF(VALUE('Personal MTs'!AV125)&gt;33,"Tidak valid",IF(VALUE('Personal MTs'!AV125)&lt;1,"Tidak valid","OK")))))</f>
        <v>-</v>
      </c>
      <c r="AW125" s="30" t="str">
        <f>IF('Personal MTs'!AS125="",IF('Personal MTs'!AW125="","-","Harap dikosongkan"),IF('Personal MTs'!AS125=0,IF('Personal MTs'!AW125="","OK","Harap dikosongkan"),IF('Personal MTs'!AT125="",IF('Personal MTs'!AW125="","-","Harap dikosongkan"),IF('Personal MTs'!AT125&lt;&gt;1,IF('Personal MTs'!AW125="","OK","Harap dikosongkan"),IF('Personal MTs'!AW125="","OK",IF(LEN('Personal MTs'!AW125)&lt;12,"Tidak valid",IF(LEN('Personal MTs'!AW125)&gt;14,"Tidak valid","OK")))))))</f>
        <v>-</v>
      </c>
      <c r="AX125" s="31" t="str">
        <f>IF('Personal MTs'!AS125="",IF('Personal MTs'!AX125="","-","Harap dikosongkan"),IF('Personal MTs'!AS125=0,IF('Personal MTs'!AX125="","OK","Harap dikosongkan"),IF('Personal MTs'!AT125="",IF('Personal MTs'!AX125="","-","Harap dikosongkan"),IF('Personal MTs'!AT125&lt;&gt;1,IF('Personal MTs'!AX125="","OK","Harap dikosongkan"),IF('Personal MTs'!AW125="",IF('Personal MTs'!AX125="","OK","Harap dikosongkan"),IF('Personal MTs'!AX125="","Wajib diisi",IF(LEN('Personal MTs'!AX125)&lt;5,"Cek lagi","OK")))))))</f>
        <v>-</v>
      </c>
      <c r="AY125" s="31" t="str">
        <f>IF('Personal MTs'!AS125="",IF('Personal MTs'!AY125="","-","Harap dikosongkan"),IF('Personal MTs'!AS125=0,IF('Personal MTs'!AY125="","OK","Harap dikosongkan"),IF('Personal MTs'!AT125="",IF('Personal MTs'!AY125="","-","Harap dikosongkan"),IF('Personal MTs'!AT125&lt;&gt;1,IF('Personal MTs'!AY125="","OK","Harap dikosongkan"),IF('Personal MTs'!AW125="",IF('Personal MTs'!AY125="","OK","Harap dikosongkan"),IF('Personal MTs'!AY125="","Wajib diisi",IF(VALUE(LEFT('Personal MTs'!AY125,2))&gt;31,"Tanggal tidak valid",IF(VALUE(LEFT(RIGHT('Personal MTs'!AY125,7),2))&gt;12,"Bulan tidak valid",IF(VALUE(RIGHT('Personal MTs'!AY125,4))&gt;2016,"Tahun cek lagi",IF(VALUE(RIGHT('Personal MTs'!AY125,4))&lt;2005,"Tahun cek lagi","OK"))))))))))</f>
        <v>-</v>
      </c>
      <c r="AZ125" s="30" t="str">
        <f>IF('Personal MTs'!AS125="",IF('Personal MTs'!AZ125="","-","Harap dikosongkan"),IF('Personal MTs'!AS125=0,IF('Personal MTs'!AZ125="","OK","Harap dikosongkan"),IF('Personal MTs'!AT125="",IF('Personal MTs'!AZ125="","-","Harap dikosongkan"),IF('Personal MTs'!AT125&lt;&gt;1,IF('Personal MTs'!AZ125="","OK","Harap dikosongkan"),IF('Personal MTs'!AW125="",IF('Personal MTs'!AZ125="","OK","Harap dikosongkan"),IF('Personal MTs'!AW125&lt;&gt;"",IF('Personal MTs'!AZ125="","Wajib diisi",IF('Personal MTs'!AZ125&gt;1,"Tidak valid","OK"))))))))</f>
        <v>-</v>
      </c>
      <c r="BA125" s="30" t="str">
        <f>IF('Personal MTs'!AS125="",IF('Personal MTs'!BA125="","-","Harap dikosongkan"),IF('Personal MTs'!AS125=0,IF('Personal MTs'!BA125="","OK","Harap dikosongkan"),IF('Personal MTs'!AT125="",IF('Personal MTs'!BA125="","-","Harap dikosongkan"),IF('Personal MTs'!AT125&lt;&gt;1,IF('Personal MTs'!BA125="","OK","Harap dikosongkan"),IF('Personal MTs'!AZ125=0,IF('Personal MTs'!BA125="","OK","Harap dikosongkan"),IF('Personal MTs'!AZ125=1,IF('Personal MTs'!BA125="","Wajib diisi",IF('Personal MTs'!AZ125="",IF('Personal MTs'!BA125="","-","Harap dikosongkan"),IF('Personal MTs'!AZ125=0,IF('Personal MTs'!BA125="","OK","Harap dikosongkan"),IF('Personal MTs'!BA125="","Wajib diisi",IF('Personal MTs'!BA125&gt;2016,"Tidak valid",IF('Personal MTs'!BA125&lt;2005,"Tidak valid",IF('Personal MTs'!BA125&gt;'Personal MTs'!BA125,"Cek lagi","OK")))))))))))))</f>
        <v>-</v>
      </c>
      <c r="BB125" s="30" t="str">
        <f>IF('Personal MTs'!AS125="",IF('Personal MTs'!BB125="","-","Harap dikosongkan"),IF('Personal MTs'!AS125=0,IF('Personal MTs'!BB125="","OK","Harap dikosongkan"),IF('Personal MTs'!AT125="",IF('Personal MTs'!BB125="","-","Harap dikosongkan"),IF('Personal MTs'!AT125&lt;&gt;1,IF('Personal MTs'!BB125="","OK","Harap dikosongkan"),IF('Personal MTs'!AZ125=0,IF('Personal MTs'!BB125="","OK","Harap dikosongkan"),IF('Personal MTs'!AZ125=1,IF('Personal MTs'!BB125="","Wajib diisi",IF('Personal MTs'!AZ125="",IF('Personal MTs'!BB125="","-","Harap dikosongkan"),IF('Personal MTs'!AZ125=0,IF('Personal MTs'!BB125="","OK","Harap dikosongkan"),IF('Personal MTs'!BB125="","Wajib diisi",IF('Personal MTs'!BB125&gt;20000000,"Cek lagi",IF('Personal MTs'!BB125&lt;100000,"Cek lagi","OK"))))))))))))</f>
        <v>-</v>
      </c>
      <c r="BC125" s="30" t="str">
        <f>IF('Personal MTs'!BC125="","-",IF('Personal MTs'!BC125&gt;1,"Tidak valid","OK"))</f>
        <v>-</v>
      </c>
      <c r="BD125" s="30" t="str">
        <f>IF('Personal MTs'!BC125="",IF('Personal MTs'!BD125="","-","Harap dikosongkan"),IF('Personal MTs'!BC125=0,IF('Personal MTs'!BD125="","OK","Harap dikosongkan"),IF('Personal MTs'!BD125="","Wajib Diisi",IF('Personal MTs'!BD125&gt;2016,"Tidak valid",IF('Personal MTs'!BD125&lt;2005,"Tidak valid","OK")))))</f>
        <v>-</v>
      </c>
      <c r="BE125" s="30" t="str">
        <f>IF('Personal MTs'!BC125="",IF('Personal MTs'!BE125="","-","Harap dikosongkan"),IF('Personal MTs'!BC125=0,IF('Personal MTs'!BE125="","OK","Harap dikosongkan"),IF('Personal MTs'!BE125="","Wajib Diisi",IF('Personal MTs'!BE125&gt;2000000,"Cek lagi",IF('Personal MTs'!BE125&lt;50000,"Cek lagi","OK")))))</f>
        <v>-</v>
      </c>
      <c r="BF125" s="30" t="str">
        <f>IF('Personal MTs'!BF125="","-",IF('Personal MTs'!BF125&gt;1,"Tidak valid","OK"))</f>
        <v>-</v>
      </c>
      <c r="BG125" s="30" t="str">
        <f>IF('Personal MTs'!BF125="",IF('Personal MTs'!BG125&lt;&gt;"","Harap dikosongkan","-"),IF('Personal MTs'!BF125=0,IF('Personal MTs'!BG125&lt;&gt;"","Harap dikosongkan","OK"),IF('Personal MTs'!BG125="","Wajib Diisi",IF('Personal MTs'!BG125&gt;4,"Tidak valid",IF('Personal MTs'!BG125&lt;1,"Tidak valid","OK")))))</f>
        <v>-</v>
      </c>
      <c r="BH125" s="30" t="str">
        <f>IF('Personal MTs'!BF125="",IF('Personal MTs'!BH125&lt;&gt;"","Harap dikosongkan","-"),IF('Personal MTs'!BF125=0,IF('Personal MTs'!BH125&lt;&gt;"","Harap dikosongkan","OK"),IF('Personal MTs'!BH125="","Wajib Diisi",IF('Personal MTs'!BH125&gt;4,"Tidak valid",IF('Personal MTs'!BH125&lt;1,"Tidak valid","OK")))))</f>
        <v>-</v>
      </c>
      <c r="BI125" s="30" t="str">
        <f>IF('Personal MTs'!BF125="",IF('Personal MTs'!BI125&lt;&gt;"","Harap dikosongkan","-"),IF('Personal MTs'!BF125=0,IF('Personal MTs'!BI125&lt;&gt;"","Harap dikosongkan","OK"),IF('Personal MTs'!BI125="","Wajib Diisi",IF('Personal MTs'!BI125&gt;2015,"Tidak valid",IF('Personal MTs'!BI125&lt;1980,"Tidak valid","OK")))))</f>
        <v>-</v>
      </c>
      <c r="BJ125" s="30" t="str">
        <f>IF('Personal MTs'!BJ125="","-",IF('Personal MTs'!BJ125&gt;1,"Tidak valid","OK"))</f>
        <v>-</v>
      </c>
      <c r="BK125" s="30" t="str">
        <f>IF('Personal MTs'!BJ125="",IF('Personal MTs'!BK125&lt;&gt;"","Kolom BJ harus diisi","-"),IF('Personal MTs'!BJ125=0,IF('Personal MTs'!BK125&lt;&gt;"","Harap dikosongkan","OK"),IF('Personal MTs'!BK125="","Wajib Diisi",IF('Personal MTs'!BK125&gt;2016,"Tidak valid",IF('Personal MTs'!BK125&lt;1980,"Tidak valid","OK")))))</f>
        <v>-</v>
      </c>
      <c r="BL125" s="30" t="str">
        <f>IF('Personal MTs'!BL125="","-",IF('Personal MTs'!BL125&gt;1,"Tidak valid","OK"))</f>
        <v>-</v>
      </c>
      <c r="BM125" s="30" t="str">
        <f>IF('Personal MTs'!BL125="",IF('Personal MTs'!BM125&lt;&gt;"","Kolom BL harus diisi","-"),IF('Personal MTs'!BL125=0,IF('Personal MTs'!BM125&lt;&gt;"","Harap dikosongkan","OK"),IF('Personal MTs'!BM125="","Wajib Diisi",IF('Personal MTs'!BM125&gt;2016,"Tidak valid",IF('Personal MTs'!BM125&lt;1980,"Tidak valid","OK")))))</f>
        <v>-</v>
      </c>
      <c r="BN125" s="30" t="str">
        <f>IF('Personal MTs'!BN125="","-",IF('Personal MTs'!BN125&gt;1,"Tidak valid","OK"))</f>
        <v>-</v>
      </c>
      <c r="BO125" s="30" t="str">
        <f>IF('Personal MTs'!BN125="",IF('Personal MTs'!BO125&lt;&gt;"","Kolom BN harus diisi","-"),IF('Personal MTs'!BN125=0,IF('Personal MTs'!BO125&lt;&gt;"","Harap dikosongkan","OK"),IF('Personal MTs'!BO125="","Wajib Diisi",IF('Personal MTs'!BO125&gt;2016,"Tidak valid",IF('Personal MTs'!BO125&lt;1980,"Tidak valid","OK")))))</f>
        <v>-</v>
      </c>
      <c r="BP125" s="30" t="str">
        <f>IF('Personal MTs'!BP125="","-",IF('Personal MTs'!BP125&gt;1,"Tidak valid","OK"))</f>
        <v>-</v>
      </c>
      <c r="BQ125" s="30" t="str">
        <f>IF('Personal MTs'!BP125="",IF('Personal MTs'!BQ125&lt;&gt;"","Kolom BP harus diisi","-"),IF('Personal MTs'!BP125=0,IF('Personal MTs'!BQ125&lt;&gt;"","Harap dikosongkan","OK"),IF('Personal MTs'!BQ125="","Wajib Diisi",IF('Personal MTs'!BQ125&gt;2016,"Tidak valid",IF('Personal MTs'!BQ125&lt;1980,"Tidak valid","OK")))))</f>
        <v>-</v>
      </c>
      <c r="BR125" s="30" t="str">
        <f>IF('Personal MTs'!BR125="","-",IF('Personal MTs'!BR125&gt;1,"Tidak valid","OK"))</f>
        <v>-</v>
      </c>
      <c r="BS125" s="30" t="str">
        <f>IF('Personal MTs'!BR125="",IF('Personal MTs'!BS125&lt;&gt;"","Kolom BR harus diisi","-"),IF('Personal MTs'!BR125=0,IF('Personal MTs'!BS125&lt;&gt;"","Harap dikosongkan","OK"),IF('Personal MTs'!BS125="","Wajib Diisi",IF('Personal MTs'!BS125&gt;2016,"Tidak valid",IF('Personal MTs'!BS125&lt;1980,"Tidak valid","OK")))))</f>
        <v>-</v>
      </c>
      <c r="BT125" s="30" t="str">
        <f>IF('Personal MTs'!BT125="","-",IF(LEN('Personal MTs'!BT125)&lt;5,"Cek lagi","OK"))</f>
        <v>-</v>
      </c>
      <c r="BU125" s="30" t="str">
        <f>IF('Personal MTs'!BU125="","-",IF(LEN('Personal MTs'!BU125)&lt;4,"Cek lagi","OK"))</f>
        <v>-</v>
      </c>
      <c r="BV125" s="30" t="str">
        <f>IF('Personal MTs'!BV125="","-",IF(LEN('Personal MTs'!BV125)&lt;4,"Cek lagi","OK"))</f>
        <v>-</v>
      </c>
      <c r="BW125" s="30" t="str">
        <f>IF('Personal MTs'!BW125="","-",IF(LEN('Personal MTs'!BW125)&lt;4,"Cek lagi","OK"))</f>
        <v>-</v>
      </c>
      <c r="BX125" s="30" t="str">
        <f>IF('Personal MTs'!BX125="","-",IF(LEN('Personal MTs'!BX125)&lt;4,"Cek lagi","OK"))</f>
        <v>-</v>
      </c>
      <c r="BY125" s="30" t="str">
        <f>IF('Personal MTs'!BY125="","-",IF(LEN('Personal MTs'!BY125)&lt;&gt;5,"Tidak valid","OK"))</f>
        <v>-</v>
      </c>
      <c r="BZ125" s="30" t="str">
        <f>IF('Personal MTs'!BZ125="","-",IF('Personal MTs'!BZ125&gt;5,"Tidak valid",IF('Personal MTs'!BZ125&lt;1,"Tidak valid","OK")))</f>
        <v>-</v>
      </c>
      <c r="CA125" s="30" t="str">
        <f>IF('Personal MTs'!CA125="","-",IF('Personal MTs'!CA125&gt;8,"Tidak valid",IF('Personal MTs'!CA125&lt;1,"Tidak valid","OK")))</f>
        <v>-</v>
      </c>
      <c r="CB125" s="30" t="str">
        <f>IF('Personal MTs'!CB125="","-",IF(LEN('Personal MTs'!CB125)&lt;9,"Cek lagi",IF(LEN('Personal MTs'!CB125)&gt;14,"Cek lagi","OK")))</f>
        <v>-</v>
      </c>
      <c r="CC125" s="103" t="str">
        <f>IF('Personal MTs'!CC125="","-",IF('Personal MTs'!CC125&gt;6,"Tidak valid",IF('Personal MTs'!CC125&lt;1,"Tidak valid","OK")))</f>
        <v>-</v>
      </c>
      <c r="CD125" s="103" t="str">
        <f>IF('Personal MTs'!CD125="","-",IF('Personal MTs'!CD125&gt;6,"Tidak valid",IF('Personal MTs'!CD125&lt;1,"Tidak valid","OK")))</f>
        <v>-</v>
      </c>
      <c r="CE125" s="103" t="str">
        <f>IF('Personal MTs'!S125="","-",IF('Personal MTs'!S125&lt;6,IF('Personal MTs'!CE125="","OK","Cek lagi Kolom S"),IF(AND('Personal MTs'!S125&lt;6,'Personal MTs'!CE125&lt;&gt;""),"Harap Dikosongkan",IF(AND('Personal MTs'!S125&lt;6,'Personal MTs'!CE125=""),"-",IF(AND('Personal MTs'!S125&gt;5,'Personal MTs'!CE125=""),"Wajib Diisi",IF(OR(AND('Personal MTs'!S125&gt;5,'Personal MTs'!CE125&lt;"01"),AND('Personal MTs'!S125&gt;5,'Personal MTs'!CE125&gt;"18")),"Tidak Valid","OK"))))))</f>
        <v>-</v>
      </c>
      <c r="CF125" s="103" t="str">
        <f>IF('Personal MTs'!S125="","-",IF('Personal MTs'!S125&lt;6,IF('Personal MTs'!CF125="","OK","Cek lagi Kolom S"),IF(AND('Personal MTs'!S125&lt;6,'Personal MTs'!CF125&lt;&gt;""),"Harap Dikosongkan",IF(AND('Personal MTs'!S125&lt;6,'Personal MTs'!CF125=""),"-",IF(AND('Personal MTs'!S125&gt;5,'Personal MTs'!CF125=""),"Wajib Diisi","OK")))))</f>
        <v>-</v>
      </c>
      <c r="CG125" s="103" t="str">
        <f>IF('Personal MTs'!S125="","-",IF('Personal MTs'!S125&lt;6,IF('Personal MTs'!CG125="","OK","Cek lagi Kolom S"),IF(AND('Personal MTs'!S125&lt;6,'Personal MTs'!CG125&lt;&gt;""),"Harap Dikosongkan",IF(AND('Personal MTs'!S125&lt;6,'Personal MTs'!CG125=""),"-",IF(AND('Personal MTs'!S125&gt;5,'Personal MTs'!CG125=""),"Wajib Diisi",IF(OR(AND('Personal MTs'!S125&gt;5,'Personal MTs'!CG125&lt;1980),AND('Personal MTs'!S125&gt;5,'Personal MTs'!CG125&gt;2016)),"Cek lagi","OK"))))))</f>
        <v>-</v>
      </c>
      <c r="CH125" s="103" t="str">
        <f>IF('Personal MTs'!S125="","-",IF('Personal MTs'!S125&lt;8,IF('Personal MTs'!CH125="","OK","Cek lagi Kolom S"),IF(AND('Personal MTs'!S125&lt;8,'Personal MTs'!CH125&lt;&gt;""),"Harap Dikosongkan",IF(AND('Personal MTs'!S125&lt;8,'Personal MTs'!CH125=""),"-",IF(AND('Personal MTs'!S125&gt;7,'Personal MTs'!CH125=""),"Wajib Diisi",IF(OR(AND('Personal MTs'!S125&gt;7,'Personal MTs'!CH125&lt;"01"),AND('Personal MTs'!S125&gt;7,'Personal MTs'!CH125&gt;"18")),"Tidak Valid","OK"))))))</f>
        <v>-</v>
      </c>
      <c r="CI125" s="103" t="str">
        <f>IF('Personal MTs'!S125="","-",IF('Personal MTs'!S125&lt;8,IF('Personal MTs'!CI125="","OK","Cek lagi Kolom S"),IF(AND('Personal MTs'!S125&lt;8,'Personal MTs'!CI125&lt;&gt;""),"Harap Dikosongkan",IF(AND('Personal MTs'!S125&lt;8,'Personal MTs'!CI125=""),"-",IF(AND('Personal MTs'!S125&gt;7,'Personal MTs'!CI125=""),"Wajib Diisi","OK")))))</f>
        <v>-</v>
      </c>
      <c r="CJ125" s="103" t="str">
        <f>IF('Personal MTs'!S125="","-",IF('Personal MTs'!S125&lt;8,IF('Personal MTs'!CJ125="","OK","Cek lagi Kolom S"),IF(AND('Personal MTs'!S125&lt;8,'Personal MTs'!CJ125&lt;&gt;""),"Harap Dikosongkan",IF(AND('Personal MTs'!S125&lt;8,'Personal MTs'!CJ125=""),"-",IF(AND('Personal MTs'!S125&gt;7,'Personal MTs'!CJ125=""),"Wajib Diisi",IF(OR(AND('Personal MTs'!S125&gt;7,'Personal MTs'!CJ125&lt;1980),AND('Personal MTs'!S125&gt;7,'Personal MTs'!CJ125&gt;2016)),"Cek lagi","OK"))))))</f>
        <v>-</v>
      </c>
      <c r="CK125" s="103" t="str">
        <f>IF('Personal MTs'!S125="","-",IF('Personal MTs'!S125&lt;9,IF('Personal MTs'!CK125="","OK","Cek lagi Kolom S"),IF(AND('Personal MTs'!S125&lt;9,'Personal MTs'!CK125&lt;&gt;""),"Harap Dikosongkan",IF(AND('Personal MTs'!S125&lt;9,'Personal MTs'!CK125=""),"-",IF(AND('Personal MTs'!S125&gt;8,'Personal MTs'!CK125=""),"Wajib Diisi",IF(OR(AND('Personal MTs'!S125&gt;8,'Personal MTs'!CK125&lt;"01"),AND('Personal MTs'!S125&gt;8,'Personal MTs'!CK125&gt;"18")),"Tidak Valid","OK"))))))</f>
        <v>-</v>
      </c>
      <c r="CL125" s="103" t="str">
        <f>IF('Personal MTs'!S125="","-",IF('Personal MTs'!S125&lt;9,IF('Personal MTs'!CL125="","OK","Cek lagi Kolom S"),IF(AND('Personal MTs'!S125&lt;9,'Personal MTs'!CL125&lt;&gt;""),"Harap Dikosongkan",IF(AND('Personal MTs'!S125&lt;9,'Personal MTs'!CL125=""),"-",IF(AND('Personal MTs'!S125&gt;8,'Personal MTs'!CL125=""),"Wajib Diisi","OK")))))</f>
        <v>-</v>
      </c>
      <c r="CM125" s="103" t="str">
        <f>IF('Personal MTs'!S125="","-",IF('Personal MTs'!S125&lt;9,IF('Personal MTs'!CM125="","OK","Cek lagi Kolom S"),IF(AND('Personal MTs'!S125&lt;9,'Personal MTs'!CM125&lt;&gt;""),"Harap Dikosongkan",IF(AND('Personal MTs'!S125&lt;9,'Personal MTs'!CM125=""),"-",IF(AND('Personal MTs'!S125&gt;8,'Personal MTs'!CM125=""),"Wajib Diisi",IF(OR(AND('Personal MTs'!S125&gt;8,'Personal MTs'!CM125&lt;1980),AND('Personal MTs'!S125&gt;8,'Personal MTs'!CM125&gt;2016)),"Cek lagi","OK"))))))</f>
        <v>-</v>
      </c>
      <c r="CN125" s="103" t="str">
        <f>IF(AND('Personal MTs'!AH125=1,'Personal MTs'!U125=2,'Personal MTs'!AC125=1),IF(AND('Personal MTs'!AH125=1,'Personal MTs'!U125=2,'Personal MTs'!AC125=1,'Personal MTs'!CN125=""),"Wajib Diisi",IF(AND('Personal MTs'!AH125=1,'Personal MTs'!U125=2,'Personal MTs'!AC125=1,'Personal MTs'!CN125&lt;&gt;""),"OK","-")),IF('Personal MTs'!CN125&lt;&gt;"","Harap Dikosongkan","-"))</f>
        <v>-</v>
      </c>
      <c r="CO125" s="103" t="str">
        <f>IF(AND('Personal MTs'!AH125=1,'Personal MTs'!U125=2,'Personal MTs'!AC125=1),IF('Personal MTs'!CO125="","Wajib Diisi",IF(VALUE(RIGHT('Personal MTs'!CO125,4))&gt;2016,"Tahun cek lagi",IF(VALUE(RIGHT('Personal MTs'!CO125,4))&lt;1961,"Tahun cek lagi","OK"))),IF('Personal MTs'!CO125&lt;&gt;"","Harap dikosongkan","-"))</f>
        <v>-</v>
      </c>
      <c r="CP125" s="103" t="str">
        <f>IF(AND('Personal MTs'!AH125=1,'Personal MTs'!U125=2,'Personal MTs'!AC125=1,'Personal MTs'!V125=1),IF(AND('Personal MTs'!AH125=1,'Personal MTs'!U125=2,'Personal MTs'!AC125=1,'Personal MTs'!CP125="",,'Personal MTs'!V125=1),"Wajib Diisi",IF(AND('Personal MTs'!AH125=1,'Personal MTs'!U125=2,'Personal MTs'!AC125=1,'Personal MTs'!CP125&lt;&gt;"",'Personal MTs'!V125=1),"OK","-")),IF('Personal MTs'!CP125&lt;&gt;"","Harap Dikosongkan","-"))</f>
        <v>-</v>
      </c>
      <c r="CQ125" s="103" t="str">
        <f>IF(AND('Personal MTs'!AH125=1,'Personal MTs'!U125=2,'Personal MTs'!AC125=1,'Personal MTs'!V125=1),IF('Personal MTs'!CQ125="","Wajib Diisi",IF(VALUE(RIGHT('Personal MTs'!CQ125,4))&gt;2016,"Tahun cek lagi",IF(VALUE(RIGHT('Personal MTs'!CQ125,4))&lt;2006,"Tahun cek lagi","OK"))),IF('Personal MTs'!CQ125&lt;&gt;"","Harap dikosongkan","-"))</f>
        <v>-</v>
      </c>
      <c r="CR125" s="103" t="str">
        <f>IF(AND('Personal MTs'!AS125="",'Personal MTs'!CR125=""),"-",IF(AND('Personal MTs'!AS125=0,'Personal MTs'!CR125=""),"OK",IF(AND('Personal MTs'!AS125=1,'Personal MTs'!CR125=""),"Wajib Diisi",IF('Personal MTs'!AS125="",IF('Personal MTs'!CR125&lt;&gt;"","Harap dikosongkan","-"),IF('Personal MTs'!AS125&gt;1,IF('Personal MTs'!CR125="","-","Harap dikosongkan"),IF('Personal MTs'!CR125="","-",IF(LEN('Personal MTs'!CR125)&gt;54,"Tidak valid",IF(LEN('Personal MTs'!CR125)&lt;2,"Tidak valid",IF(VALUE('Personal MTs'!CR125)&lt;0,"Cek lagi","OK")))))))))</f>
        <v>-</v>
      </c>
      <c r="CS125" s="103" t="str">
        <f>IF(AND('Personal MTs'!AS125="",'Personal MTs'!CS125=""),"-",IF(AND('Personal MTs'!AS125=0,'Personal MTs'!CS125=""),"OK",IF(AND('Personal MTs'!AS125=1,'Personal MTs'!CS125=""),"Wajib Diisi",IF(OR('Personal MTs'!AS125="",'Personal MTs'!AS125=0),IF('Personal MTs'!CS125&lt;&gt;"","Harap dikosongkan","-"),IF('Personal MTs'!AS125&gt;1,IF('Personal MTs'!CS125="","-","Harap dikosongkan"),IF('Personal MTs'!CS125="","-",IF(('Personal MTs'!CS125)&gt;6,"Tidak Valid",IF(('Personal MTs'!CS125)&lt;1,"Tidak Valid",IF(VALUE('Personal MTs'!CS125)&lt;0,"Cek lagi","OK")))))))))</f>
        <v>-</v>
      </c>
      <c r="CT125" s="103" t="str">
        <f>IF(AND('Personal MTs'!AS125="",'Personal MTs'!CT125=""),"-",IF(AND('Personal MTs'!AS125=0,'Personal MTs'!CT125=""),"OK",IF(AND('Personal MTs'!AT125=1,'Personal MTs'!CT125=""),"Wajib Diisi",IF(AND('Personal MTs'!AT125&gt;1,'Personal MTs'!CT125=""),"OK",IF(AND('Personal MTs'!AT125&lt;&gt;1,'Personal MTs'!CT125&lt;&gt;""),"Harap Dikosongkan",IF(AND('Personal MTs'!AT125=1,'Personal MTs'!CT125&lt;&gt;""),IF(VALUE(RIGHT('Personal MTs'!CT125,4))&gt;2016,"Tahun cek lagi",IF(VALUE(RIGHT('Personal MTs'!CT125,4))&lt;2006,"Tahun cek lagi","OK")),"-"))))))</f>
        <v>-</v>
      </c>
      <c r="CU125" s="103" t="str">
        <f>IF(AND('Personal MTs'!AS125="",'Personal MTs'!CU125=""),"-",IF(AND('Personal MTs'!AS125=0,'Personal MTs'!CU125=""),"OK",IF(AND('Personal MTs'!AT125=1,'Personal MTs'!CU125=""),"Wajib Diisi",IF(AND('Personal MTs'!AT125&gt;1,'Personal MTs'!CT125=""),"OK",IF(AND('Personal MTs'!AT125&lt;&gt;1,'Personal MTs'!CU125&lt;&gt;""),"Harap Dikosongkan",IF(AND('Personal MTs'!AT125=1,'Personal MTs'!CU125&lt;&gt;""),IF(LEN('Personal MTs'!CU125)&gt;54,"Tidak Valid",IF(LEN('Personal MTs'!CU125)&lt;2,"Tidak Valid","OK")),"-"))))))</f>
        <v>-</v>
      </c>
      <c r="CV125" s="103" t="str">
        <f>IF(AND('Personal MTs'!AS125="",'Personal MTs'!CV125=""),"-",IF(AND('Personal MTs'!AS125=0,'Personal MTs'!CV125=""),"OK",IF(AND('Personal MTs'!AT125=1,'Personal MTs'!CV125=""),"Wajib Diisi",IF(AND('Personal MTs'!AT125&gt;1,'Personal MTs'!CV125=""),"OK",IF(AND('Personal MTs'!AT125&lt;&gt;1,'Personal MTs'!CV125&lt;&gt;""),"Harap Dikosongkan",IF(AND('Personal MTs'!AT125=1,'Personal MTs'!CV125&lt;&gt;""),IF(VALUE(RIGHT('Personal MTs'!CV125,4))&gt;2016,"Tahun cek lagi",IF(VALUE(RIGHT('Personal MTs'!CV125,4))&lt;2006,"Tahun cek lagi","OK")),"-"))))))</f>
        <v>-</v>
      </c>
      <c r="CW125" s="103" t="str">
        <f>IF(AND('Personal MTs'!AS125="",'Personal MTs'!CW125=""),"-",IF(AND('Personal MTs'!AS125=0,'Personal MTs'!CW125=""),"OK",IF(AND('Personal MTs'!AS125=1,'Personal MTs'!CW125=""),"Wajib Diisi",IF(AND('Personal MTs'!AS125&lt;&gt;1,'Personal MTs'!CW125&lt;&gt;""),"Harap Dikosongkan",IF(AND('Personal MTs'!AS125=1,'Personal MTs'!CW125&lt;&gt;""),IF(LEN('Personal MTs'!CW125)&gt;3,"Tidak Valid",IF(LEN('Personal MTs'!CW125)&lt;3,"Tidak Valid","OK")),"-")))))</f>
        <v>-</v>
      </c>
      <c r="CX125" s="103" t="str">
        <f>IF(AND('Personal MTs'!AS125="",'Personal MTs'!CX125=""),"-",IF(AND('Personal MTs'!AS125=0,'Personal MTs'!CX125=""),"OK",IF(AND('Personal MTs'!AS125=1,'Personal MTs'!CX125=""),"Wajib Diisi",IF(AND('Personal MTs'!AS125&lt;&gt;1,'Personal MTs'!CX125&lt;&gt;""),"Harap Dikosongkan",IF(AND('Personal MTs'!AS125=1,'Personal MTs'!CX125&lt;&gt;""),"OK","-")))))</f>
        <v>-</v>
      </c>
    </row>
    <row r="126" spans="1:102" s="23" customFormat="1" ht="15" customHeight="1">
      <c r="A126" s="30" t="str">
        <f>IF('Personal MTs'!A126="","-",IF(LEN('Personal MTs'!A126)&lt;&gt;12,"Tidak valid","OK"))</f>
        <v>-</v>
      </c>
      <c r="B126" s="30" t="str">
        <f>IF('Personal MTs'!B126="","-",IF(LEN('Personal MTs'!B126)&lt;&gt;8,"Tidak valid","OK"))</f>
        <v>-</v>
      </c>
      <c r="C126" s="31" t="str">
        <f>IF('Personal MTs'!C126="","-",IF(LEN('Personal MTs'!C126)&lt;5,"Cek lagi","OK"))</f>
        <v>-</v>
      </c>
      <c r="D126" s="30" t="str">
        <f>IF('Personal MTs'!D126="","-",IF('Personal MTs'!D126="MTsN","OK",IF('Personal MTs'!D126="MTsS","OK","Tidak valid")))</f>
        <v>-</v>
      </c>
      <c r="E126" s="30" t="str">
        <f>IF('Personal MTs'!E126="","-",IF(LEN('Personal MTs'!E126)&lt;5,"Cek lagi","OK"))</f>
        <v>-</v>
      </c>
      <c r="F126" s="30" t="str">
        <f>IF('Personal MTs'!F126="","-",IF(LEN('Personal MTs'!F126)&lt;4,"Cek lagi","OK"))</f>
        <v>-</v>
      </c>
      <c r="G126" s="30" t="str">
        <f>IF('Personal MTs'!G126="","-",IF(LEN('Personal MTs'!G126)&lt;4,"Cek lagi","OK"))</f>
        <v>-</v>
      </c>
      <c r="H126" s="30" t="str">
        <f>IF('Personal MTs'!H126="","-",IF(LEN('Personal MTs'!H126)&lt;4,"Cek lagi","OK"))</f>
        <v>-</v>
      </c>
      <c r="I126" s="30" t="str">
        <f>IF('Personal MTs'!I126="","-",IF(LEN('Personal MTs'!I126)&lt;4,"Cek lagi","OK"))</f>
        <v>-</v>
      </c>
      <c r="J126" s="30" t="str">
        <f>IF('Personal MTs'!J126="","-",IF(LEN('Personal MTs'!J126)&lt;&gt;5,"Tidak valid","OK"))</f>
        <v>-</v>
      </c>
      <c r="K126" s="30" t="str">
        <f>IF('Personal MTs'!K126="","-",IF(LEN('Personal MTs'!K126)&lt;&gt;18,"Tidak valid",IF(VALUE('Personal MTs'!K126)&lt;0,"Cek lagi","OK")))</f>
        <v>-</v>
      </c>
      <c r="L126" s="30" t="str">
        <f>IF('Personal MTs'!L126="","-",IF(LEN('Personal MTs'!L126)&lt;&gt;16,"Tidak valid","OK"))</f>
        <v>-</v>
      </c>
      <c r="M126" s="30" t="str">
        <f>IF('Personal MTs'!M126="","-",IF(LEN('Personal MTs'!M126)&lt;4,"Cek lagi","OK"))</f>
        <v>-</v>
      </c>
      <c r="N126" s="30" t="str">
        <f>IF('Personal MTs'!N126="","-",IF(LEN('Personal MTs'!N126)&lt;16,"Tidak valid","OK"))</f>
        <v>-</v>
      </c>
      <c r="O126" s="30" t="str">
        <f>IF('Personal MTs'!O126="","-",IF(LEN('Personal MTs'!O126)&lt;4,"Cek lagi","OK"))</f>
        <v>-</v>
      </c>
      <c r="P126" s="31" t="str">
        <f>IF('Personal MTs'!P126="","-",IF(VALUE(LEFT('Personal MTs'!P126,2))&gt;31,"Tanggal tidak valid",IF(VALUE(LEFT(RIGHT('Personal MTs'!P126,7),2))&gt;12,"Bulan tidak valid",IF(VALUE(RIGHT('Personal MTs'!P126,4))&gt;2000,"Umur terlalu muda",IF(VALUE(RIGHT('Personal MTs'!P126,4))&lt;1945,"Umur terlalu tua","OK")))))</f>
        <v>-</v>
      </c>
      <c r="Q126" s="30" t="str">
        <f>IF('Personal MTs'!Q126="","-",IF('Personal MTs'!Q126="L","OK",IF('Personal MTs'!Q126="P","OK","Tidak valid")))</f>
        <v>-</v>
      </c>
      <c r="R126" s="30" t="str">
        <f>IF('Personal MTs'!R126="","-",IF(LEN('Personal MTs'!R126)&lt;4,"Cek lagi","OK"))</f>
        <v>-</v>
      </c>
      <c r="S126" s="30" t="str">
        <f>IF('Personal MTs'!S126="","-",IF('Personal MTs'!S126&gt;9,"Tidak valid","OK"))</f>
        <v>-</v>
      </c>
      <c r="T126" s="30" t="str">
        <f>IF('Personal MTs'!S126="","-",IF('Personal MTs'!S126&gt;2,IF('Personal MTs'!T126="","Wajib Diisi",IF(VALUE('Personal MTs'!T126)&gt;18,"Tidak valid","OK")),IF('Personal MTs'!S126&lt;3,IF('Personal MTs'!T126="","OK","Harap dikosongkan"))))</f>
        <v>-</v>
      </c>
      <c r="U126" s="30" t="str">
        <f>IF('Personal MTs'!U126="","-",IF('Personal MTs'!U126&gt;2,"Tidak valid",IF('Personal MTs'!U126&lt;1,"Tidak valid","OK")))</f>
        <v>-</v>
      </c>
      <c r="V126" s="30" t="str">
        <f>IF('Personal MTs'!U126="",IF('Personal MTs'!V126="","-","Tidak valid"),IF('Personal MTs'!U126=2,IF('Personal MTs'!V126="","Wajib Diisi",IF(VALUE('Personal MTs'!V126)&gt;1,"Tidak valid","OK")),IF('Personal MTs'!U126=1,IF('Personal MTs'!V126="","OK","Harap dikosongkan"))))</f>
        <v>-</v>
      </c>
      <c r="W126" s="31" t="str">
        <f>IF('Personal MTs'!U126=1,"OK",IF('Personal MTs'!V126="",IF('Personal MTs'!W126&lt;&gt;"","Harap dikosongkan","-"),IF('Personal MTs'!V126=0,IF('Personal MTs'!W126&lt;&gt;"","Harap dikosongkan","OK"),IF('Personal MTs'!W126="","Wajib Diisi",IF(VALUE(LEFT('Personal MTs'!W126,2))&gt;31,"Tanggal tidak valid",IF(VALUE(LEFT(RIGHT('Personal MTs'!W126,7),2))&gt;12,"Bulan tidak valid",IF(VALUE(RIGHT('Personal MTs'!W126,4))&gt;2016,"Tahun cek lagi",IF(VALUE(RIGHT('Personal MTs'!W126,4))&lt;1990,"Tahun cek lagi","OK"))))))))</f>
        <v>-</v>
      </c>
      <c r="X126" s="30" t="str">
        <f>IF('Personal MTs'!U126="","-",IF('Personal MTs'!U126=1,IF('Personal MTs'!X126="","Wajib Diisi",IF(VALUE(LEFT('Personal MTs'!X126,2))&gt;14,"Tidak valid","OK")),IF('Personal MTs'!U126=2,(IF('Personal MTs'!V126&lt;1,IF('Personal MTs'!X126="","OK","Harap dikosongkan"),IF('Personal MTs'!X126="","Wajib Diisi",IF(VALUE(LEFT('Personal MTs'!X126,2))&gt;14,"Tidak valid","OK")))))))</f>
        <v>-</v>
      </c>
      <c r="Y126" s="31" t="str">
        <f>IF('Personal MTs'!U126="","-",IF('Personal MTs'!U126=2,"OK",IF('Personal MTs'!U126=1,IF('Personal MTs'!Y126="","Wajib Diisi",IF('Personal MTs'!Y126="","-",IF(VALUE(LEFT('Personal MTs'!Y126,2))&gt;31,"Tanggal tidak valid",IF(VALUE(LEFT(RIGHT('Personal MTs'!Y126,7),2))&gt;12,"Bulan tidak valid",IF(VALUE(RIGHT('Personal MTs'!Y126,4))&gt;2016,"Tahun cek lagi",IF(VALUE(RIGHT('Personal MTs'!Y126,4))&lt;1960,"Tahun cek lagi","OK")))))))))</f>
        <v>-</v>
      </c>
      <c r="Z126" s="31" t="str">
        <f>IF('Personal MTs'!Z126="","-",IF(VALUE(LEFT('Personal MTs'!Z126,2))&gt;31,"Tanggal tidak valid",IF(VALUE(LEFT(RIGHT('Personal MTs'!Z126,7),2))&gt;12,"Bulan tidak valid",IF(VALUE(RIGHT('Personal MTs'!Z126,4))&gt;2016,"Tahun cek lagi",IF(VALUE(RIGHT('Personal MTs'!Z126,4))&lt;1960,"Tahun cek lagi","OK")))))</f>
        <v>-</v>
      </c>
      <c r="AA126" s="31" t="str">
        <f>IF('Personal MTs'!AA126="","-",IF(VALUE(LEFT('Personal MTs'!AA126,2))&gt;31,"Tanggal tidak valid",IF(VALUE(LEFT(RIGHT('Personal MTs'!AA126,7),2))&gt;12,"Bulan tidak valid",IF(VALUE(RIGHT('Personal MTs'!AA126,4))&gt;2016,"Tahun cek lagi",IF(VALUE(RIGHT('Personal MTs'!AA126,4))&lt;1960,"Tahun cek lagi","OK")))))</f>
        <v>-</v>
      </c>
      <c r="AB126" s="30" t="str">
        <f>IF('Personal MTs'!AB126="","-",IF('Personal MTs'!AB126&gt;6,"Tidak valid",IF('Personal MTs'!AB126&lt;1,"Tidak valid","OK")))</f>
        <v>-</v>
      </c>
      <c r="AC126" s="30" t="str">
        <f>IF('Personal MTs'!AC126="","-",IF('Personal MTs'!AC126&gt;4,"Tidak valid",IF('Personal MTs'!AC126&lt;1,"Tidak valid","OK")))</f>
        <v>-</v>
      </c>
      <c r="AD126" s="30" t="str">
        <f>IF('Personal MTs'!AD126="","-",IF('Personal MTs'!AD126&gt;20000000,"Cek lagi","OK"))</f>
        <v>-</v>
      </c>
      <c r="AE126" s="30" t="str">
        <f>IF('Personal MTs'!AE126="","-",IF('Personal MTs'!AE126&gt;2,"Tidak valid",IF('Personal MTs'!AE126&lt;1,"Tidak valid","OK")))</f>
        <v>-</v>
      </c>
      <c r="AF126" s="30" t="str">
        <f>IF('Personal MTs'!AE126="",IF('Personal MTs'!AF126="","-","Harap dikosongkan"),IF('Personal MTs'!AE126=1,IF('Personal MTs'!AF126="","OK","Harap dikosongkan"),IF('Personal MTs'!AF126="","Wajib Diisi",IF('Personal MTs'!AF126&gt;8,"Tidak valid",IF('Personal MTs'!AF126&lt;1,"Tidak valid","OK")))))</f>
        <v>-</v>
      </c>
      <c r="AG126" s="53" t="str">
        <f>IF('Personal MTs'!AE126=1,IF('Personal MTs'!AG126="","OK","Harap dikosongkan"),IF('Personal MTs'!AF126="",IF('Personal MTs'!AF126="","-","Harap dikosongkan"),IF('Personal MTs'!AF126="",IF('Personal MTs'!AG126="","OK","Harap dikosongkan"),IF('Personal MTs'!AF126&lt;&gt;"",IF('Personal MTs'!AG126="","Wajib Diisi",IF(LEN('Personal MTs'!AG126)&lt;&gt;8,"Tidak valid","OK"))))))</f>
        <v>-</v>
      </c>
      <c r="AH126" s="30" t="str">
        <f>IF('Personal MTs'!AH126="","-",IF('Personal MTs'!AH126&gt;2,"Tidak valid",IF('Personal MTs'!AH126&lt;1,"Tidak valid","OK")))</f>
        <v>-</v>
      </c>
      <c r="AI126" s="30" t="str">
        <f>IF('Personal MTs'!AI126="","-",IF('Personal MTs'!AI126&gt;5,"Tidak valid",IF('Personal MTs'!AI126&lt;1,"Tidak valid","OK")))</f>
        <v>-</v>
      </c>
      <c r="AJ126" s="30" t="str">
        <f>IF('Personal MTs'!AH126="",IF('Personal MTs'!AJ126="","-","Kolom AA Wajib Diisi"),IF('Personal MTs'!AH126=1,IF('Personal MTs'!AJ126="","Wajib Diisi",IF(VALUE('Personal MTs'!AJ126)&gt;0,IF(VALUE('Personal MTs'!AJ126)&lt;34,"OK","Tidak valid"))),IF('Personal MTs'!AH126&gt;1,IF('Personal MTs'!AJ126="","OK","Harap dikosongkan"))))</f>
        <v>-</v>
      </c>
      <c r="AK126" s="30" t="str">
        <f>IF('Personal MTs'!AH126&amp;'Personal MTs'!AJ126&amp;'Personal MTs'!AK126="","-",IF(VALUE('Personal MTs'!AH126&amp;'Personal MTs'!AJ126&amp;'Personal MTs'!AK126)=2,"OK",IF('Personal MTs'!AJ126="",IF(VALUE('Personal MTs'!AK126)&gt;0,"Harap dikosongkan","-"),IF('Personal MTs'!AJ126&lt;&gt;"",IF(VALUE('Personal MTs'!AK126)&gt;0,IF(VALUE('Personal MTs'!AK126)&gt;50,"Cek lagi","OK"),"Wajib Diisi")))))</f>
        <v>-</v>
      </c>
      <c r="AL126" s="30" t="str">
        <f>IF('Personal MTs'!AH126="",IF('Personal MTs'!AL126="","-","Kolom Z Wajib Diisi"),IF('Personal MTs'!AH126=2,IF('Personal MTs'!AL126="","Wajib Diisi",IF(VALUE('Personal MTs'!AL126)&gt;0,IF(VALUE('Personal MTs'!AL126)&lt;9,"OK","Tidak valid"))),IF('Personal MTs'!AH126=1,IF('Personal MTs'!AL126="","OK","Harap dikosongkan"))))</f>
        <v>-</v>
      </c>
      <c r="AM126" s="30" t="str">
        <f>IF('Personal MTs'!AM126="","-",IF('Personal MTs'!AM126&gt;8,"Tidak valid","OK"))</f>
        <v>-</v>
      </c>
      <c r="AN126" s="30" t="str">
        <f>IF('Personal MTs'!AM126="",IF('Personal MTs'!AN126="","-",IF('Personal MTs'!AN126&lt;&gt;"","Kolom AC Wajib Diisi","OK")),IF('Personal MTs'!AM126&lt;&gt;"",IF('Personal MTs'!AN126="","Wajib Diisi",IF(VALUE('Personal MTs'!AN126)&gt;24,"Cek lagi","OK"))))</f>
        <v>-</v>
      </c>
      <c r="AO126" s="30" t="str">
        <f>IF('Personal MTs'!AO126="","-",IF('Personal MTs'!AO126&gt;8,"Tidak valid","OK"))</f>
        <v>-</v>
      </c>
      <c r="AP126" s="53" t="str">
        <f>IF('Personal MTs'!AO126="",IF('Personal MTs'!AP126="","-","Harap dikosongkan"),IF('Personal MTs'!AO126&lt;&gt;"",IF('Personal MTs'!AP126="","Wajib Diisi",IF(LEN('Personal MTs'!AP126)&lt;&gt;8,"Tidak valid","OK"))))</f>
        <v>-</v>
      </c>
      <c r="AQ126" s="30" t="str">
        <f>IF('Personal MTs'!AO126="",IF('Personal MTs'!AQ126="","-","Kolom AG Wajib Diisi"),IF('Personal MTs'!AO126&lt;9,IF('Personal MTs'!AQ126="","Wajib Diisi",IF(VALUE('Personal MTs'!AQ126)&lt;34,IF(VALUE('Personal MTs'!AQ126)&gt;0,"OK","Tidak valid")))))</f>
        <v>-</v>
      </c>
      <c r="AR126" s="30" t="str">
        <f>IF('Personal MTs'!AO126="",IF('Personal MTs'!AR126="","-",IF('Personal MTs'!AR126&lt;&gt;"","Kolom AG Wajib Diisi","OK")),IF('Personal MTs'!AO126&lt;&gt;"",IF('Personal MTs'!AR126="","Wajib Diisi",IF(VALUE('Personal MTs'!AR126)&gt;50,"Cek lagi","OK"))))</f>
        <v>-</v>
      </c>
      <c r="AS126" s="30" t="str">
        <f>IF('Personal MTs'!AS126="","-",IF('Personal MTs'!AS126&gt;1,"Tidak valid",IF('Personal MTs'!AS126&lt;0,"Tidak valid","OK")))</f>
        <v>-</v>
      </c>
      <c r="AT126" s="30" t="str">
        <f>IF('Personal MTs'!AS126="",IF('Personal MTs'!AT126&lt;&gt;"","Harap dikosongkan","-"),IF('Personal MTs'!AS126=0,IF('Personal MTs'!AT126&lt;&gt;"","Harap dikosongkan","OK"),IF('Personal MTs'!AT126="","Wajib Diisi",IF('Personal MTs'!AT126&gt;3,"Tidak valid",IF('Personal MTs'!AT126&lt;1,"Tidak valid","OK")))))</f>
        <v>-</v>
      </c>
      <c r="AU126" s="30" t="str">
        <f>IF('Personal MTs'!AS126="",IF('Personal MTs'!AU126&lt;&gt;"","Harap dikosongkan","-"),IF('Personal MTs'!AT126&lt;&gt;1,IF('Personal MTs'!AU126="","OK","Harap dikosongkan"),IF('Personal MTs'!AU126="","Wajib Diisi",IF('Personal MTs'!AU126&gt;2016,"Cek lagi",IF('Personal MTs'!AU126&lt;2005,"Cek lagi","OK")))))</f>
        <v>-</v>
      </c>
      <c r="AV126" s="30" t="str">
        <f>IF('Personal MTs'!AS126="",IF('Personal MTs'!AV126&lt;&gt;"","Harap dikosongkan","-"),IF('Personal MTs'!AT126&lt;&gt;1,IF('Personal MTs'!AV126="","OK","Harap dikosongkan"),IF('Personal MTs'!AV126="","Wajib Diisi",IF(VALUE('Personal MTs'!AV126)&gt;33,"Tidak valid",IF(VALUE('Personal MTs'!AV126)&lt;1,"Tidak valid","OK")))))</f>
        <v>-</v>
      </c>
      <c r="AW126" s="30" t="str">
        <f>IF('Personal MTs'!AS126="",IF('Personal MTs'!AW126="","-","Harap dikosongkan"),IF('Personal MTs'!AS126=0,IF('Personal MTs'!AW126="","OK","Harap dikosongkan"),IF('Personal MTs'!AT126="",IF('Personal MTs'!AW126="","-","Harap dikosongkan"),IF('Personal MTs'!AT126&lt;&gt;1,IF('Personal MTs'!AW126="","OK","Harap dikosongkan"),IF('Personal MTs'!AW126="","OK",IF(LEN('Personal MTs'!AW126)&lt;12,"Tidak valid",IF(LEN('Personal MTs'!AW126)&gt;14,"Tidak valid","OK")))))))</f>
        <v>-</v>
      </c>
      <c r="AX126" s="31" t="str">
        <f>IF('Personal MTs'!AS126="",IF('Personal MTs'!AX126="","-","Harap dikosongkan"),IF('Personal MTs'!AS126=0,IF('Personal MTs'!AX126="","OK","Harap dikosongkan"),IF('Personal MTs'!AT126="",IF('Personal MTs'!AX126="","-","Harap dikosongkan"),IF('Personal MTs'!AT126&lt;&gt;1,IF('Personal MTs'!AX126="","OK","Harap dikosongkan"),IF('Personal MTs'!AW126="",IF('Personal MTs'!AX126="","OK","Harap dikosongkan"),IF('Personal MTs'!AX126="","Wajib diisi",IF(LEN('Personal MTs'!AX126)&lt;5,"Cek lagi","OK")))))))</f>
        <v>-</v>
      </c>
      <c r="AY126" s="31" t="str">
        <f>IF('Personal MTs'!AS126="",IF('Personal MTs'!AY126="","-","Harap dikosongkan"),IF('Personal MTs'!AS126=0,IF('Personal MTs'!AY126="","OK","Harap dikosongkan"),IF('Personal MTs'!AT126="",IF('Personal MTs'!AY126="","-","Harap dikosongkan"),IF('Personal MTs'!AT126&lt;&gt;1,IF('Personal MTs'!AY126="","OK","Harap dikosongkan"),IF('Personal MTs'!AW126="",IF('Personal MTs'!AY126="","OK","Harap dikosongkan"),IF('Personal MTs'!AY126="","Wajib diisi",IF(VALUE(LEFT('Personal MTs'!AY126,2))&gt;31,"Tanggal tidak valid",IF(VALUE(LEFT(RIGHT('Personal MTs'!AY126,7),2))&gt;12,"Bulan tidak valid",IF(VALUE(RIGHT('Personal MTs'!AY126,4))&gt;2016,"Tahun cek lagi",IF(VALUE(RIGHT('Personal MTs'!AY126,4))&lt;2005,"Tahun cek lagi","OK"))))))))))</f>
        <v>-</v>
      </c>
      <c r="AZ126" s="30" t="str">
        <f>IF('Personal MTs'!AS126="",IF('Personal MTs'!AZ126="","-","Harap dikosongkan"),IF('Personal MTs'!AS126=0,IF('Personal MTs'!AZ126="","OK","Harap dikosongkan"),IF('Personal MTs'!AT126="",IF('Personal MTs'!AZ126="","-","Harap dikosongkan"),IF('Personal MTs'!AT126&lt;&gt;1,IF('Personal MTs'!AZ126="","OK","Harap dikosongkan"),IF('Personal MTs'!AW126="",IF('Personal MTs'!AZ126="","OK","Harap dikosongkan"),IF('Personal MTs'!AW126&lt;&gt;"",IF('Personal MTs'!AZ126="","Wajib diisi",IF('Personal MTs'!AZ126&gt;1,"Tidak valid","OK"))))))))</f>
        <v>-</v>
      </c>
      <c r="BA126" s="30" t="str">
        <f>IF('Personal MTs'!AS126="",IF('Personal MTs'!BA126="","-","Harap dikosongkan"),IF('Personal MTs'!AS126=0,IF('Personal MTs'!BA126="","OK","Harap dikosongkan"),IF('Personal MTs'!AT126="",IF('Personal MTs'!BA126="","-","Harap dikosongkan"),IF('Personal MTs'!AT126&lt;&gt;1,IF('Personal MTs'!BA126="","OK","Harap dikosongkan"),IF('Personal MTs'!AZ126=0,IF('Personal MTs'!BA126="","OK","Harap dikosongkan"),IF('Personal MTs'!AZ126=1,IF('Personal MTs'!BA126="","Wajib diisi",IF('Personal MTs'!AZ126="",IF('Personal MTs'!BA126="","-","Harap dikosongkan"),IF('Personal MTs'!AZ126=0,IF('Personal MTs'!BA126="","OK","Harap dikosongkan"),IF('Personal MTs'!BA126="","Wajib diisi",IF('Personal MTs'!BA126&gt;2016,"Tidak valid",IF('Personal MTs'!BA126&lt;2005,"Tidak valid",IF('Personal MTs'!BA126&gt;'Personal MTs'!BA126,"Cek lagi","OK")))))))))))))</f>
        <v>-</v>
      </c>
      <c r="BB126" s="30" t="str">
        <f>IF('Personal MTs'!AS126="",IF('Personal MTs'!BB126="","-","Harap dikosongkan"),IF('Personal MTs'!AS126=0,IF('Personal MTs'!BB126="","OK","Harap dikosongkan"),IF('Personal MTs'!AT126="",IF('Personal MTs'!BB126="","-","Harap dikosongkan"),IF('Personal MTs'!AT126&lt;&gt;1,IF('Personal MTs'!BB126="","OK","Harap dikosongkan"),IF('Personal MTs'!AZ126=0,IF('Personal MTs'!BB126="","OK","Harap dikosongkan"),IF('Personal MTs'!AZ126=1,IF('Personal MTs'!BB126="","Wajib diisi",IF('Personal MTs'!AZ126="",IF('Personal MTs'!BB126="","-","Harap dikosongkan"),IF('Personal MTs'!AZ126=0,IF('Personal MTs'!BB126="","OK","Harap dikosongkan"),IF('Personal MTs'!BB126="","Wajib diisi",IF('Personal MTs'!BB126&gt;20000000,"Cek lagi",IF('Personal MTs'!BB126&lt;100000,"Cek lagi","OK"))))))))))))</f>
        <v>-</v>
      </c>
      <c r="BC126" s="30" t="str">
        <f>IF('Personal MTs'!BC126="","-",IF('Personal MTs'!BC126&gt;1,"Tidak valid","OK"))</f>
        <v>-</v>
      </c>
      <c r="BD126" s="30" t="str">
        <f>IF('Personal MTs'!BC126="",IF('Personal MTs'!BD126="","-","Harap dikosongkan"),IF('Personal MTs'!BC126=0,IF('Personal MTs'!BD126="","OK","Harap dikosongkan"),IF('Personal MTs'!BD126="","Wajib Diisi",IF('Personal MTs'!BD126&gt;2016,"Tidak valid",IF('Personal MTs'!BD126&lt;2005,"Tidak valid","OK")))))</f>
        <v>-</v>
      </c>
      <c r="BE126" s="30" t="str">
        <f>IF('Personal MTs'!BC126="",IF('Personal MTs'!BE126="","-","Harap dikosongkan"),IF('Personal MTs'!BC126=0,IF('Personal MTs'!BE126="","OK","Harap dikosongkan"),IF('Personal MTs'!BE126="","Wajib Diisi",IF('Personal MTs'!BE126&gt;2000000,"Cek lagi",IF('Personal MTs'!BE126&lt;50000,"Cek lagi","OK")))))</f>
        <v>-</v>
      </c>
      <c r="BF126" s="30" t="str">
        <f>IF('Personal MTs'!BF126="","-",IF('Personal MTs'!BF126&gt;1,"Tidak valid","OK"))</f>
        <v>-</v>
      </c>
      <c r="BG126" s="30" t="str">
        <f>IF('Personal MTs'!BF126="",IF('Personal MTs'!BG126&lt;&gt;"","Harap dikosongkan","-"),IF('Personal MTs'!BF126=0,IF('Personal MTs'!BG126&lt;&gt;"","Harap dikosongkan","OK"),IF('Personal MTs'!BG126="","Wajib Diisi",IF('Personal MTs'!BG126&gt;4,"Tidak valid",IF('Personal MTs'!BG126&lt;1,"Tidak valid","OK")))))</f>
        <v>-</v>
      </c>
      <c r="BH126" s="30" t="str">
        <f>IF('Personal MTs'!BF126="",IF('Personal MTs'!BH126&lt;&gt;"","Harap dikosongkan","-"),IF('Personal MTs'!BF126=0,IF('Personal MTs'!BH126&lt;&gt;"","Harap dikosongkan","OK"),IF('Personal MTs'!BH126="","Wajib Diisi",IF('Personal MTs'!BH126&gt;4,"Tidak valid",IF('Personal MTs'!BH126&lt;1,"Tidak valid","OK")))))</f>
        <v>-</v>
      </c>
      <c r="BI126" s="30" t="str">
        <f>IF('Personal MTs'!BF126="",IF('Personal MTs'!BI126&lt;&gt;"","Harap dikosongkan","-"),IF('Personal MTs'!BF126=0,IF('Personal MTs'!BI126&lt;&gt;"","Harap dikosongkan","OK"),IF('Personal MTs'!BI126="","Wajib Diisi",IF('Personal MTs'!BI126&gt;2015,"Tidak valid",IF('Personal MTs'!BI126&lt;1980,"Tidak valid","OK")))))</f>
        <v>-</v>
      </c>
      <c r="BJ126" s="30" t="str">
        <f>IF('Personal MTs'!BJ126="","-",IF('Personal MTs'!BJ126&gt;1,"Tidak valid","OK"))</f>
        <v>-</v>
      </c>
      <c r="BK126" s="30" t="str">
        <f>IF('Personal MTs'!BJ126="",IF('Personal MTs'!BK126&lt;&gt;"","Kolom BJ harus diisi","-"),IF('Personal MTs'!BJ126=0,IF('Personal MTs'!BK126&lt;&gt;"","Harap dikosongkan","OK"),IF('Personal MTs'!BK126="","Wajib Diisi",IF('Personal MTs'!BK126&gt;2016,"Tidak valid",IF('Personal MTs'!BK126&lt;1980,"Tidak valid","OK")))))</f>
        <v>-</v>
      </c>
      <c r="BL126" s="30" t="str">
        <f>IF('Personal MTs'!BL126="","-",IF('Personal MTs'!BL126&gt;1,"Tidak valid","OK"))</f>
        <v>-</v>
      </c>
      <c r="BM126" s="30" t="str">
        <f>IF('Personal MTs'!BL126="",IF('Personal MTs'!BM126&lt;&gt;"","Kolom BL harus diisi","-"),IF('Personal MTs'!BL126=0,IF('Personal MTs'!BM126&lt;&gt;"","Harap dikosongkan","OK"),IF('Personal MTs'!BM126="","Wajib Diisi",IF('Personal MTs'!BM126&gt;2016,"Tidak valid",IF('Personal MTs'!BM126&lt;1980,"Tidak valid","OK")))))</f>
        <v>-</v>
      </c>
      <c r="BN126" s="30" t="str">
        <f>IF('Personal MTs'!BN126="","-",IF('Personal MTs'!BN126&gt;1,"Tidak valid","OK"))</f>
        <v>-</v>
      </c>
      <c r="BO126" s="30" t="str">
        <f>IF('Personal MTs'!BN126="",IF('Personal MTs'!BO126&lt;&gt;"","Kolom BN harus diisi","-"),IF('Personal MTs'!BN126=0,IF('Personal MTs'!BO126&lt;&gt;"","Harap dikosongkan","OK"),IF('Personal MTs'!BO126="","Wajib Diisi",IF('Personal MTs'!BO126&gt;2016,"Tidak valid",IF('Personal MTs'!BO126&lt;1980,"Tidak valid","OK")))))</f>
        <v>-</v>
      </c>
      <c r="BP126" s="30" t="str">
        <f>IF('Personal MTs'!BP126="","-",IF('Personal MTs'!BP126&gt;1,"Tidak valid","OK"))</f>
        <v>-</v>
      </c>
      <c r="BQ126" s="30" t="str">
        <f>IF('Personal MTs'!BP126="",IF('Personal MTs'!BQ126&lt;&gt;"","Kolom BP harus diisi","-"),IF('Personal MTs'!BP126=0,IF('Personal MTs'!BQ126&lt;&gt;"","Harap dikosongkan","OK"),IF('Personal MTs'!BQ126="","Wajib Diisi",IF('Personal MTs'!BQ126&gt;2016,"Tidak valid",IF('Personal MTs'!BQ126&lt;1980,"Tidak valid","OK")))))</f>
        <v>-</v>
      </c>
      <c r="BR126" s="30" t="str">
        <f>IF('Personal MTs'!BR126="","-",IF('Personal MTs'!BR126&gt;1,"Tidak valid","OK"))</f>
        <v>-</v>
      </c>
      <c r="BS126" s="30" t="str">
        <f>IF('Personal MTs'!BR126="",IF('Personal MTs'!BS126&lt;&gt;"","Kolom BR harus diisi","-"),IF('Personal MTs'!BR126=0,IF('Personal MTs'!BS126&lt;&gt;"","Harap dikosongkan","OK"),IF('Personal MTs'!BS126="","Wajib Diisi",IF('Personal MTs'!BS126&gt;2016,"Tidak valid",IF('Personal MTs'!BS126&lt;1980,"Tidak valid","OK")))))</f>
        <v>-</v>
      </c>
      <c r="BT126" s="30" t="str">
        <f>IF('Personal MTs'!BT126="","-",IF(LEN('Personal MTs'!BT126)&lt;5,"Cek lagi","OK"))</f>
        <v>-</v>
      </c>
      <c r="BU126" s="30" t="str">
        <f>IF('Personal MTs'!BU126="","-",IF(LEN('Personal MTs'!BU126)&lt;4,"Cek lagi","OK"))</f>
        <v>-</v>
      </c>
      <c r="BV126" s="30" t="str">
        <f>IF('Personal MTs'!BV126="","-",IF(LEN('Personal MTs'!BV126)&lt;4,"Cek lagi","OK"))</f>
        <v>-</v>
      </c>
      <c r="BW126" s="30" t="str">
        <f>IF('Personal MTs'!BW126="","-",IF(LEN('Personal MTs'!BW126)&lt;4,"Cek lagi","OK"))</f>
        <v>-</v>
      </c>
      <c r="BX126" s="30" t="str">
        <f>IF('Personal MTs'!BX126="","-",IF(LEN('Personal MTs'!BX126)&lt;4,"Cek lagi","OK"))</f>
        <v>-</v>
      </c>
      <c r="BY126" s="30" t="str">
        <f>IF('Personal MTs'!BY126="","-",IF(LEN('Personal MTs'!BY126)&lt;&gt;5,"Tidak valid","OK"))</f>
        <v>-</v>
      </c>
      <c r="BZ126" s="30" t="str">
        <f>IF('Personal MTs'!BZ126="","-",IF('Personal MTs'!BZ126&gt;5,"Tidak valid",IF('Personal MTs'!BZ126&lt;1,"Tidak valid","OK")))</f>
        <v>-</v>
      </c>
      <c r="CA126" s="30" t="str">
        <f>IF('Personal MTs'!CA126="","-",IF('Personal MTs'!CA126&gt;8,"Tidak valid",IF('Personal MTs'!CA126&lt;1,"Tidak valid","OK")))</f>
        <v>-</v>
      </c>
      <c r="CB126" s="30" t="str">
        <f>IF('Personal MTs'!CB126="","-",IF(LEN('Personal MTs'!CB126)&lt;9,"Cek lagi",IF(LEN('Personal MTs'!CB126)&gt;14,"Cek lagi","OK")))</f>
        <v>-</v>
      </c>
      <c r="CC126" s="103" t="str">
        <f>IF('Personal MTs'!CC126="","-",IF('Personal MTs'!CC126&gt;6,"Tidak valid",IF('Personal MTs'!CC126&lt;1,"Tidak valid","OK")))</f>
        <v>-</v>
      </c>
      <c r="CD126" s="103" t="str">
        <f>IF('Personal MTs'!CD126="","-",IF('Personal MTs'!CD126&gt;6,"Tidak valid",IF('Personal MTs'!CD126&lt;1,"Tidak valid","OK")))</f>
        <v>-</v>
      </c>
      <c r="CE126" s="103" t="str">
        <f>IF('Personal MTs'!S126="","-",IF('Personal MTs'!S126&lt;6,IF('Personal MTs'!CE126="","OK","Cek lagi Kolom S"),IF(AND('Personal MTs'!S126&lt;6,'Personal MTs'!CE126&lt;&gt;""),"Harap Dikosongkan",IF(AND('Personal MTs'!S126&lt;6,'Personal MTs'!CE126=""),"-",IF(AND('Personal MTs'!S126&gt;5,'Personal MTs'!CE126=""),"Wajib Diisi",IF(OR(AND('Personal MTs'!S126&gt;5,'Personal MTs'!CE126&lt;"01"),AND('Personal MTs'!S126&gt;5,'Personal MTs'!CE126&gt;"18")),"Tidak Valid","OK"))))))</f>
        <v>-</v>
      </c>
      <c r="CF126" s="103" t="str">
        <f>IF('Personal MTs'!S126="","-",IF('Personal MTs'!S126&lt;6,IF('Personal MTs'!CF126="","OK","Cek lagi Kolom S"),IF(AND('Personal MTs'!S126&lt;6,'Personal MTs'!CF126&lt;&gt;""),"Harap Dikosongkan",IF(AND('Personal MTs'!S126&lt;6,'Personal MTs'!CF126=""),"-",IF(AND('Personal MTs'!S126&gt;5,'Personal MTs'!CF126=""),"Wajib Diisi","OK")))))</f>
        <v>-</v>
      </c>
      <c r="CG126" s="103" t="str">
        <f>IF('Personal MTs'!S126="","-",IF('Personal MTs'!S126&lt;6,IF('Personal MTs'!CG126="","OK","Cek lagi Kolom S"),IF(AND('Personal MTs'!S126&lt;6,'Personal MTs'!CG126&lt;&gt;""),"Harap Dikosongkan",IF(AND('Personal MTs'!S126&lt;6,'Personal MTs'!CG126=""),"-",IF(AND('Personal MTs'!S126&gt;5,'Personal MTs'!CG126=""),"Wajib Diisi",IF(OR(AND('Personal MTs'!S126&gt;5,'Personal MTs'!CG126&lt;1980),AND('Personal MTs'!S126&gt;5,'Personal MTs'!CG126&gt;2016)),"Cek lagi","OK"))))))</f>
        <v>-</v>
      </c>
      <c r="CH126" s="103" t="str">
        <f>IF('Personal MTs'!S126="","-",IF('Personal MTs'!S126&lt;8,IF('Personal MTs'!CH126="","OK","Cek lagi Kolom S"),IF(AND('Personal MTs'!S126&lt;8,'Personal MTs'!CH126&lt;&gt;""),"Harap Dikosongkan",IF(AND('Personal MTs'!S126&lt;8,'Personal MTs'!CH126=""),"-",IF(AND('Personal MTs'!S126&gt;7,'Personal MTs'!CH126=""),"Wajib Diisi",IF(OR(AND('Personal MTs'!S126&gt;7,'Personal MTs'!CH126&lt;"01"),AND('Personal MTs'!S126&gt;7,'Personal MTs'!CH126&gt;"18")),"Tidak Valid","OK"))))))</f>
        <v>-</v>
      </c>
      <c r="CI126" s="103" t="str">
        <f>IF('Personal MTs'!S126="","-",IF('Personal MTs'!S126&lt;8,IF('Personal MTs'!CI126="","OK","Cek lagi Kolom S"),IF(AND('Personal MTs'!S126&lt;8,'Personal MTs'!CI126&lt;&gt;""),"Harap Dikosongkan",IF(AND('Personal MTs'!S126&lt;8,'Personal MTs'!CI126=""),"-",IF(AND('Personal MTs'!S126&gt;7,'Personal MTs'!CI126=""),"Wajib Diisi","OK")))))</f>
        <v>-</v>
      </c>
      <c r="CJ126" s="103" t="str">
        <f>IF('Personal MTs'!S126="","-",IF('Personal MTs'!S126&lt;8,IF('Personal MTs'!CJ126="","OK","Cek lagi Kolom S"),IF(AND('Personal MTs'!S126&lt;8,'Personal MTs'!CJ126&lt;&gt;""),"Harap Dikosongkan",IF(AND('Personal MTs'!S126&lt;8,'Personal MTs'!CJ126=""),"-",IF(AND('Personal MTs'!S126&gt;7,'Personal MTs'!CJ126=""),"Wajib Diisi",IF(OR(AND('Personal MTs'!S126&gt;7,'Personal MTs'!CJ126&lt;1980),AND('Personal MTs'!S126&gt;7,'Personal MTs'!CJ126&gt;2016)),"Cek lagi","OK"))))))</f>
        <v>-</v>
      </c>
      <c r="CK126" s="103" t="str">
        <f>IF('Personal MTs'!S126="","-",IF('Personal MTs'!S126&lt;9,IF('Personal MTs'!CK126="","OK","Cek lagi Kolom S"),IF(AND('Personal MTs'!S126&lt;9,'Personal MTs'!CK126&lt;&gt;""),"Harap Dikosongkan",IF(AND('Personal MTs'!S126&lt;9,'Personal MTs'!CK126=""),"-",IF(AND('Personal MTs'!S126&gt;8,'Personal MTs'!CK126=""),"Wajib Diisi",IF(OR(AND('Personal MTs'!S126&gt;8,'Personal MTs'!CK126&lt;"01"),AND('Personal MTs'!S126&gt;8,'Personal MTs'!CK126&gt;"18")),"Tidak Valid","OK"))))))</f>
        <v>-</v>
      </c>
      <c r="CL126" s="103" t="str">
        <f>IF('Personal MTs'!S126="","-",IF('Personal MTs'!S126&lt;9,IF('Personal MTs'!CL126="","OK","Cek lagi Kolom S"),IF(AND('Personal MTs'!S126&lt;9,'Personal MTs'!CL126&lt;&gt;""),"Harap Dikosongkan",IF(AND('Personal MTs'!S126&lt;9,'Personal MTs'!CL126=""),"-",IF(AND('Personal MTs'!S126&gt;8,'Personal MTs'!CL126=""),"Wajib Diisi","OK")))))</f>
        <v>-</v>
      </c>
      <c r="CM126" s="103" t="str">
        <f>IF('Personal MTs'!S126="","-",IF('Personal MTs'!S126&lt;9,IF('Personal MTs'!CM126="","OK","Cek lagi Kolom S"),IF(AND('Personal MTs'!S126&lt;9,'Personal MTs'!CM126&lt;&gt;""),"Harap Dikosongkan",IF(AND('Personal MTs'!S126&lt;9,'Personal MTs'!CM126=""),"-",IF(AND('Personal MTs'!S126&gt;8,'Personal MTs'!CM126=""),"Wajib Diisi",IF(OR(AND('Personal MTs'!S126&gt;8,'Personal MTs'!CM126&lt;1980),AND('Personal MTs'!S126&gt;8,'Personal MTs'!CM126&gt;2016)),"Cek lagi","OK"))))))</f>
        <v>-</v>
      </c>
      <c r="CN126" s="103" t="str">
        <f>IF(AND('Personal MTs'!AH126=1,'Personal MTs'!U126=2,'Personal MTs'!AC126=1),IF(AND('Personal MTs'!AH126=1,'Personal MTs'!U126=2,'Personal MTs'!AC126=1,'Personal MTs'!CN126=""),"Wajib Diisi",IF(AND('Personal MTs'!AH126=1,'Personal MTs'!U126=2,'Personal MTs'!AC126=1,'Personal MTs'!CN126&lt;&gt;""),"OK","-")),IF('Personal MTs'!CN126&lt;&gt;"","Harap Dikosongkan","-"))</f>
        <v>-</v>
      </c>
      <c r="CO126" s="103" t="str">
        <f>IF(AND('Personal MTs'!AH126=1,'Personal MTs'!U126=2,'Personal MTs'!AC126=1),IF('Personal MTs'!CO126="","Wajib Diisi",IF(VALUE(RIGHT('Personal MTs'!CO126,4))&gt;2016,"Tahun cek lagi",IF(VALUE(RIGHT('Personal MTs'!CO126,4))&lt;1961,"Tahun cek lagi","OK"))),IF('Personal MTs'!CO126&lt;&gt;"","Harap dikosongkan","-"))</f>
        <v>-</v>
      </c>
      <c r="CP126" s="103" t="str">
        <f>IF(AND('Personal MTs'!AH126=1,'Personal MTs'!U126=2,'Personal MTs'!AC126=1,'Personal MTs'!V126=1),IF(AND('Personal MTs'!AH126=1,'Personal MTs'!U126=2,'Personal MTs'!AC126=1,'Personal MTs'!CP126="",,'Personal MTs'!V126=1),"Wajib Diisi",IF(AND('Personal MTs'!AH126=1,'Personal MTs'!U126=2,'Personal MTs'!AC126=1,'Personal MTs'!CP126&lt;&gt;"",'Personal MTs'!V126=1),"OK","-")),IF('Personal MTs'!CP126&lt;&gt;"","Harap Dikosongkan","-"))</f>
        <v>-</v>
      </c>
      <c r="CQ126" s="103" t="str">
        <f>IF(AND('Personal MTs'!AH126=1,'Personal MTs'!U126=2,'Personal MTs'!AC126=1,'Personal MTs'!V126=1),IF('Personal MTs'!CQ126="","Wajib Diisi",IF(VALUE(RIGHT('Personal MTs'!CQ126,4))&gt;2016,"Tahun cek lagi",IF(VALUE(RIGHT('Personal MTs'!CQ126,4))&lt;2006,"Tahun cek lagi","OK"))),IF('Personal MTs'!CQ126&lt;&gt;"","Harap dikosongkan","-"))</f>
        <v>-</v>
      </c>
      <c r="CR126" s="103" t="str">
        <f>IF(AND('Personal MTs'!AS126="",'Personal MTs'!CR126=""),"-",IF(AND('Personal MTs'!AS126=0,'Personal MTs'!CR126=""),"OK",IF(AND('Personal MTs'!AS126=1,'Personal MTs'!CR126=""),"Wajib Diisi",IF('Personal MTs'!AS126="",IF('Personal MTs'!CR126&lt;&gt;"","Harap dikosongkan","-"),IF('Personal MTs'!AS126&gt;1,IF('Personal MTs'!CR126="","-","Harap dikosongkan"),IF('Personal MTs'!CR126="","-",IF(LEN('Personal MTs'!CR126)&gt;54,"Tidak valid",IF(LEN('Personal MTs'!CR126)&lt;2,"Tidak valid",IF(VALUE('Personal MTs'!CR126)&lt;0,"Cek lagi","OK")))))))))</f>
        <v>-</v>
      </c>
      <c r="CS126" s="103" t="str">
        <f>IF(AND('Personal MTs'!AS126="",'Personal MTs'!CS126=""),"-",IF(AND('Personal MTs'!AS126=0,'Personal MTs'!CS126=""),"OK",IF(AND('Personal MTs'!AS126=1,'Personal MTs'!CS126=""),"Wajib Diisi",IF(OR('Personal MTs'!AS126="",'Personal MTs'!AS126=0),IF('Personal MTs'!CS126&lt;&gt;"","Harap dikosongkan","-"),IF('Personal MTs'!AS126&gt;1,IF('Personal MTs'!CS126="","-","Harap dikosongkan"),IF('Personal MTs'!CS126="","-",IF(('Personal MTs'!CS126)&gt;6,"Tidak Valid",IF(('Personal MTs'!CS126)&lt;1,"Tidak Valid",IF(VALUE('Personal MTs'!CS126)&lt;0,"Cek lagi","OK")))))))))</f>
        <v>-</v>
      </c>
      <c r="CT126" s="103" t="str">
        <f>IF(AND('Personal MTs'!AS126="",'Personal MTs'!CT126=""),"-",IF(AND('Personal MTs'!AS126=0,'Personal MTs'!CT126=""),"OK",IF(AND('Personal MTs'!AT126=1,'Personal MTs'!CT126=""),"Wajib Diisi",IF(AND('Personal MTs'!AT126&gt;1,'Personal MTs'!CT126=""),"OK",IF(AND('Personal MTs'!AT126&lt;&gt;1,'Personal MTs'!CT126&lt;&gt;""),"Harap Dikosongkan",IF(AND('Personal MTs'!AT126=1,'Personal MTs'!CT126&lt;&gt;""),IF(VALUE(RIGHT('Personal MTs'!CT126,4))&gt;2016,"Tahun cek lagi",IF(VALUE(RIGHT('Personal MTs'!CT126,4))&lt;2006,"Tahun cek lagi","OK")),"-"))))))</f>
        <v>-</v>
      </c>
      <c r="CU126" s="103" t="str">
        <f>IF(AND('Personal MTs'!AS126="",'Personal MTs'!CU126=""),"-",IF(AND('Personal MTs'!AS126=0,'Personal MTs'!CU126=""),"OK",IF(AND('Personal MTs'!AT126=1,'Personal MTs'!CU126=""),"Wajib Diisi",IF(AND('Personal MTs'!AT126&gt;1,'Personal MTs'!CT126=""),"OK",IF(AND('Personal MTs'!AT126&lt;&gt;1,'Personal MTs'!CU126&lt;&gt;""),"Harap Dikosongkan",IF(AND('Personal MTs'!AT126=1,'Personal MTs'!CU126&lt;&gt;""),IF(LEN('Personal MTs'!CU126)&gt;54,"Tidak Valid",IF(LEN('Personal MTs'!CU126)&lt;2,"Tidak Valid","OK")),"-"))))))</f>
        <v>-</v>
      </c>
      <c r="CV126" s="103" t="str">
        <f>IF(AND('Personal MTs'!AS126="",'Personal MTs'!CV126=""),"-",IF(AND('Personal MTs'!AS126=0,'Personal MTs'!CV126=""),"OK",IF(AND('Personal MTs'!AT126=1,'Personal MTs'!CV126=""),"Wajib Diisi",IF(AND('Personal MTs'!AT126&gt;1,'Personal MTs'!CV126=""),"OK",IF(AND('Personal MTs'!AT126&lt;&gt;1,'Personal MTs'!CV126&lt;&gt;""),"Harap Dikosongkan",IF(AND('Personal MTs'!AT126=1,'Personal MTs'!CV126&lt;&gt;""),IF(VALUE(RIGHT('Personal MTs'!CV126,4))&gt;2016,"Tahun cek lagi",IF(VALUE(RIGHT('Personal MTs'!CV126,4))&lt;2006,"Tahun cek lagi","OK")),"-"))))))</f>
        <v>-</v>
      </c>
      <c r="CW126" s="103" t="str">
        <f>IF(AND('Personal MTs'!AS126="",'Personal MTs'!CW126=""),"-",IF(AND('Personal MTs'!AS126=0,'Personal MTs'!CW126=""),"OK",IF(AND('Personal MTs'!AS126=1,'Personal MTs'!CW126=""),"Wajib Diisi",IF(AND('Personal MTs'!AS126&lt;&gt;1,'Personal MTs'!CW126&lt;&gt;""),"Harap Dikosongkan",IF(AND('Personal MTs'!AS126=1,'Personal MTs'!CW126&lt;&gt;""),IF(LEN('Personal MTs'!CW126)&gt;3,"Tidak Valid",IF(LEN('Personal MTs'!CW126)&lt;3,"Tidak Valid","OK")),"-")))))</f>
        <v>-</v>
      </c>
      <c r="CX126" s="103" t="str">
        <f>IF(AND('Personal MTs'!AS126="",'Personal MTs'!CX126=""),"-",IF(AND('Personal MTs'!AS126=0,'Personal MTs'!CX126=""),"OK",IF(AND('Personal MTs'!AS126=1,'Personal MTs'!CX126=""),"Wajib Diisi",IF(AND('Personal MTs'!AS126&lt;&gt;1,'Personal MTs'!CX126&lt;&gt;""),"Harap Dikosongkan",IF(AND('Personal MTs'!AS126=1,'Personal MTs'!CX126&lt;&gt;""),"OK","-")))))</f>
        <v>-</v>
      </c>
    </row>
    <row r="127" spans="1:102" s="23" customFormat="1" ht="15" customHeight="1">
      <c r="A127" s="30" t="str">
        <f>IF('Personal MTs'!A127="","-",IF(LEN('Personal MTs'!A127)&lt;&gt;12,"Tidak valid","OK"))</f>
        <v>-</v>
      </c>
      <c r="B127" s="30" t="str">
        <f>IF('Personal MTs'!B127="","-",IF(LEN('Personal MTs'!B127)&lt;&gt;8,"Tidak valid","OK"))</f>
        <v>-</v>
      </c>
      <c r="C127" s="31" t="str">
        <f>IF('Personal MTs'!C127="","-",IF(LEN('Personal MTs'!C127)&lt;5,"Cek lagi","OK"))</f>
        <v>-</v>
      </c>
      <c r="D127" s="30" t="str">
        <f>IF('Personal MTs'!D127="","-",IF('Personal MTs'!D127="MTsN","OK",IF('Personal MTs'!D127="MTsS","OK","Tidak valid")))</f>
        <v>-</v>
      </c>
      <c r="E127" s="30" t="str">
        <f>IF('Personal MTs'!E127="","-",IF(LEN('Personal MTs'!E127)&lt;5,"Cek lagi","OK"))</f>
        <v>-</v>
      </c>
      <c r="F127" s="30" t="str">
        <f>IF('Personal MTs'!F127="","-",IF(LEN('Personal MTs'!F127)&lt;4,"Cek lagi","OK"))</f>
        <v>-</v>
      </c>
      <c r="G127" s="30" t="str">
        <f>IF('Personal MTs'!G127="","-",IF(LEN('Personal MTs'!G127)&lt;4,"Cek lagi","OK"))</f>
        <v>-</v>
      </c>
      <c r="H127" s="30" t="str">
        <f>IF('Personal MTs'!H127="","-",IF(LEN('Personal MTs'!H127)&lt;4,"Cek lagi","OK"))</f>
        <v>-</v>
      </c>
      <c r="I127" s="30" t="str">
        <f>IF('Personal MTs'!I127="","-",IF(LEN('Personal MTs'!I127)&lt;4,"Cek lagi","OK"))</f>
        <v>-</v>
      </c>
      <c r="J127" s="30" t="str">
        <f>IF('Personal MTs'!J127="","-",IF(LEN('Personal MTs'!J127)&lt;&gt;5,"Tidak valid","OK"))</f>
        <v>-</v>
      </c>
      <c r="K127" s="30" t="str">
        <f>IF('Personal MTs'!K127="","-",IF(LEN('Personal MTs'!K127)&lt;&gt;18,"Tidak valid",IF(VALUE('Personal MTs'!K127)&lt;0,"Cek lagi","OK")))</f>
        <v>-</v>
      </c>
      <c r="L127" s="30" t="str">
        <f>IF('Personal MTs'!L127="","-",IF(LEN('Personal MTs'!L127)&lt;&gt;16,"Tidak valid","OK"))</f>
        <v>-</v>
      </c>
      <c r="M127" s="30" t="str">
        <f>IF('Personal MTs'!M127="","-",IF(LEN('Personal MTs'!M127)&lt;4,"Cek lagi","OK"))</f>
        <v>-</v>
      </c>
      <c r="N127" s="30" t="str">
        <f>IF('Personal MTs'!N127="","-",IF(LEN('Personal MTs'!N127)&lt;16,"Tidak valid","OK"))</f>
        <v>-</v>
      </c>
      <c r="O127" s="30" t="str">
        <f>IF('Personal MTs'!O127="","-",IF(LEN('Personal MTs'!O127)&lt;4,"Cek lagi","OK"))</f>
        <v>-</v>
      </c>
      <c r="P127" s="31" t="str">
        <f>IF('Personal MTs'!P127="","-",IF(VALUE(LEFT('Personal MTs'!P127,2))&gt;31,"Tanggal tidak valid",IF(VALUE(LEFT(RIGHT('Personal MTs'!P127,7),2))&gt;12,"Bulan tidak valid",IF(VALUE(RIGHT('Personal MTs'!P127,4))&gt;2000,"Umur terlalu muda",IF(VALUE(RIGHT('Personal MTs'!P127,4))&lt;1945,"Umur terlalu tua","OK")))))</f>
        <v>-</v>
      </c>
      <c r="Q127" s="30" t="str">
        <f>IF('Personal MTs'!Q127="","-",IF('Personal MTs'!Q127="L","OK",IF('Personal MTs'!Q127="P","OK","Tidak valid")))</f>
        <v>-</v>
      </c>
      <c r="R127" s="30" t="str">
        <f>IF('Personal MTs'!R127="","-",IF(LEN('Personal MTs'!R127)&lt;4,"Cek lagi","OK"))</f>
        <v>-</v>
      </c>
      <c r="S127" s="30" t="str">
        <f>IF('Personal MTs'!S127="","-",IF('Personal MTs'!S127&gt;9,"Tidak valid","OK"))</f>
        <v>-</v>
      </c>
      <c r="T127" s="30" t="str">
        <f>IF('Personal MTs'!S127="","-",IF('Personal MTs'!S127&gt;2,IF('Personal MTs'!T127="","Wajib Diisi",IF(VALUE('Personal MTs'!T127)&gt;18,"Tidak valid","OK")),IF('Personal MTs'!S127&lt;3,IF('Personal MTs'!T127="","OK","Harap dikosongkan"))))</f>
        <v>-</v>
      </c>
      <c r="U127" s="30" t="str">
        <f>IF('Personal MTs'!U127="","-",IF('Personal MTs'!U127&gt;2,"Tidak valid",IF('Personal MTs'!U127&lt;1,"Tidak valid","OK")))</f>
        <v>-</v>
      </c>
      <c r="V127" s="30" t="str">
        <f>IF('Personal MTs'!U127="",IF('Personal MTs'!V127="","-","Tidak valid"),IF('Personal MTs'!U127=2,IF('Personal MTs'!V127="","Wajib Diisi",IF(VALUE('Personal MTs'!V127)&gt;1,"Tidak valid","OK")),IF('Personal MTs'!U127=1,IF('Personal MTs'!V127="","OK","Harap dikosongkan"))))</f>
        <v>-</v>
      </c>
      <c r="W127" s="31" t="str">
        <f>IF('Personal MTs'!U127=1,"OK",IF('Personal MTs'!V127="",IF('Personal MTs'!W127&lt;&gt;"","Harap dikosongkan","-"),IF('Personal MTs'!V127=0,IF('Personal MTs'!W127&lt;&gt;"","Harap dikosongkan","OK"),IF('Personal MTs'!W127="","Wajib Diisi",IF(VALUE(LEFT('Personal MTs'!W127,2))&gt;31,"Tanggal tidak valid",IF(VALUE(LEFT(RIGHT('Personal MTs'!W127,7),2))&gt;12,"Bulan tidak valid",IF(VALUE(RIGHT('Personal MTs'!W127,4))&gt;2016,"Tahun cek lagi",IF(VALUE(RIGHT('Personal MTs'!W127,4))&lt;1990,"Tahun cek lagi","OK"))))))))</f>
        <v>-</v>
      </c>
      <c r="X127" s="30" t="str">
        <f>IF('Personal MTs'!U127="","-",IF('Personal MTs'!U127=1,IF('Personal MTs'!X127="","Wajib Diisi",IF(VALUE(LEFT('Personal MTs'!X127,2))&gt;14,"Tidak valid","OK")),IF('Personal MTs'!U127=2,(IF('Personal MTs'!V127&lt;1,IF('Personal MTs'!X127="","OK","Harap dikosongkan"),IF('Personal MTs'!X127="","Wajib Diisi",IF(VALUE(LEFT('Personal MTs'!X127,2))&gt;14,"Tidak valid","OK")))))))</f>
        <v>-</v>
      </c>
      <c r="Y127" s="31" t="str">
        <f>IF('Personal MTs'!U127="","-",IF('Personal MTs'!U127=2,"OK",IF('Personal MTs'!U127=1,IF('Personal MTs'!Y127="","Wajib Diisi",IF('Personal MTs'!Y127="","-",IF(VALUE(LEFT('Personal MTs'!Y127,2))&gt;31,"Tanggal tidak valid",IF(VALUE(LEFT(RIGHT('Personal MTs'!Y127,7),2))&gt;12,"Bulan tidak valid",IF(VALUE(RIGHT('Personal MTs'!Y127,4))&gt;2016,"Tahun cek lagi",IF(VALUE(RIGHT('Personal MTs'!Y127,4))&lt;1960,"Tahun cek lagi","OK")))))))))</f>
        <v>-</v>
      </c>
      <c r="Z127" s="31" t="str">
        <f>IF('Personal MTs'!Z127="","-",IF(VALUE(LEFT('Personal MTs'!Z127,2))&gt;31,"Tanggal tidak valid",IF(VALUE(LEFT(RIGHT('Personal MTs'!Z127,7),2))&gt;12,"Bulan tidak valid",IF(VALUE(RIGHT('Personal MTs'!Z127,4))&gt;2016,"Tahun cek lagi",IF(VALUE(RIGHT('Personal MTs'!Z127,4))&lt;1960,"Tahun cek lagi","OK")))))</f>
        <v>-</v>
      </c>
      <c r="AA127" s="31" t="str">
        <f>IF('Personal MTs'!AA127="","-",IF(VALUE(LEFT('Personal MTs'!AA127,2))&gt;31,"Tanggal tidak valid",IF(VALUE(LEFT(RIGHT('Personal MTs'!AA127,7),2))&gt;12,"Bulan tidak valid",IF(VALUE(RIGHT('Personal MTs'!AA127,4))&gt;2016,"Tahun cek lagi",IF(VALUE(RIGHT('Personal MTs'!AA127,4))&lt;1960,"Tahun cek lagi","OK")))))</f>
        <v>-</v>
      </c>
      <c r="AB127" s="30" t="str">
        <f>IF('Personal MTs'!AB127="","-",IF('Personal MTs'!AB127&gt;6,"Tidak valid",IF('Personal MTs'!AB127&lt;1,"Tidak valid","OK")))</f>
        <v>-</v>
      </c>
      <c r="AC127" s="30" t="str">
        <f>IF('Personal MTs'!AC127="","-",IF('Personal MTs'!AC127&gt;4,"Tidak valid",IF('Personal MTs'!AC127&lt;1,"Tidak valid","OK")))</f>
        <v>-</v>
      </c>
      <c r="AD127" s="30" t="str">
        <f>IF('Personal MTs'!AD127="","-",IF('Personal MTs'!AD127&gt;20000000,"Cek lagi","OK"))</f>
        <v>-</v>
      </c>
      <c r="AE127" s="30" t="str">
        <f>IF('Personal MTs'!AE127="","-",IF('Personal MTs'!AE127&gt;2,"Tidak valid",IF('Personal MTs'!AE127&lt;1,"Tidak valid","OK")))</f>
        <v>-</v>
      </c>
      <c r="AF127" s="30" t="str">
        <f>IF('Personal MTs'!AE127="",IF('Personal MTs'!AF127="","-","Harap dikosongkan"),IF('Personal MTs'!AE127=1,IF('Personal MTs'!AF127="","OK","Harap dikosongkan"),IF('Personal MTs'!AF127="","Wajib Diisi",IF('Personal MTs'!AF127&gt;8,"Tidak valid",IF('Personal MTs'!AF127&lt;1,"Tidak valid","OK")))))</f>
        <v>-</v>
      </c>
      <c r="AG127" s="53" t="str">
        <f>IF('Personal MTs'!AE127=1,IF('Personal MTs'!AG127="","OK","Harap dikosongkan"),IF('Personal MTs'!AF127="",IF('Personal MTs'!AF127="","-","Harap dikosongkan"),IF('Personal MTs'!AF127="",IF('Personal MTs'!AG127="","OK","Harap dikosongkan"),IF('Personal MTs'!AF127&lt;&gt;"",IF('Personal MTs'!AG127="","Wajib Diisi",IF(LEN('Personal MTs'!AG127)&lt;&gt;8,"Tidak valid","OK"))))))</f>
        <v>-</v>
      </c>
      <c r="AH127" s="30" t="str">
        <f>IF('Personal MTs'!AH127="","-",IF('Personal MTs'!AH127&gt;2,"Tidak valid",IF('Personal MTs'!AH127&lt;1,"Tidak valid","OK")))</f>
        <v>-</v>
      </c>
      <c r="AI127" s="30" t="str">
        <f>IF('Personal MTs'!AI127="","-",IF('Personal MTs'!AI127&gt;5,"Tidak valid",IF('Personal MTs'!AI127&lt;1,"Tidak valid","OK")))</f>
        <v>-</v>
      </c>
      <c r="AJ127" s="30" t="str">
        <f>IF('Personal MTs'!AH127="",IF('Personal MTs'!AJ127="","-","Kolom AA Wajib Diisi"),IF('Personal MTs'!AH127=1,IF('Personal MTs'!AJ127="","Wajib Diisi",IF(VALUE('Personal MTs'!AJ127)&gt;0,IF(VALUE('Personal MTs'!AJ127)&lt;34,"OK","Tidak valid"))),IF('Personal MTs'!AH127&gt;1,IF('Personal MTs'!AJ127="","OK","Harap dikosongkan"))))</f>
        <v>-</v>
      </c>
      <c r="AK127" s="30" t="str">
        <f>IF('Personal MTs'!AH127&amp;'Personal MTs'!AJ127&amp;'Personal MTs'!AK127="","-",IF(VALUE('Personal MTs'!AH127&amp;'Personal MTs'!AJ127&amp;'Personal MTs'!AK127)=2,"OK",IF('Personal MTs'!AJ127="",IF(VALUE('Personal MTs'!AK127)&gt;0,"Harap dikosongkan","-"),IF('Personal MTs'!AJ127&lt;&gt;"",IF(VALUE('Personal MTs'!AK127)&gt;0,IF(VALUE('Personal MTs'!AK127)&gt;50,"Cek lagi","OK"),"Wajib Diisi")))))</f>
        <v>-</v>
      </c>
      <c r="AL127" s="30" t="str">
        <f>IF('Personal MTs'!AH127="",IF('Personal MTs'!AL127="","-","Kolom Z Wajib Diisi"),IF('Personal MTs'!AH127=2,IF('Personal MTs'!AL127="","Wajib Diisi",IF(VALUE('Personal MTs'!AL127)&gt;0,IF(VALUE('Personal MTs'!AL127)&lt;9,"OK","Tidak valid"))),IF('Personal MTs'!AH127=1,IF('Personal MTs'!AL127="","OK","Harap dikosongkan"))))</f>
        <v>-</v>
      </c>
      <c r="AM127" s="30" t="str">
        <f>IF('Personal MTs'!AM127="","-",IF('Personal MTs'!AM127&gt;8,"Tidak valid","OK"))</f>
        <v>-</v>
      </c>
      <c r="AN127" s="30" t="str">
        <f>IF('Personal MTs'!AM127="",IF('Personal MTs'!AN127="","-",IF('Personal MTs'!AN127&lt;&gt;"","Kolom AC Wajib Diisi","OK")),IF('Personal MTs'!AM127&lt;&gt;"",IF('Personal MTs'!AN127="","Wajib Diisi",IF(VALUE('Personal MTs'!AN127)&gt;24,"Cek lagi","OK"))))</f>
        <v>-</v>
      </c>
      <c r="AO127" s="30" t="str">
        <f>IF('Personal MTs'!AO127="","-",IF('Personal MTs'!AO127&gt;8,"Tidak valid","OK"))</f>
        <v>-</v>
      </c>
      <c r="AP127" s="53" t="str">
        <f>IF('Personal MTs'!AO127="",IF('Personal MTs'!AP127="","-","Harap dikosongkan"),IF('Personal MTs'!AO127&lt;&gt;"",IF('Personal MTs'!AP127="","Wajib Diisi",IF(LEN('Personal MTs'!AP127)&lt;&gt;8,"Tidak valid","OK"))))</f>
        <v>-</v>
      </c>
      <c r="AQ127" s="30" t="str">
        <f>IF('Personal MTs'!AO127="",IF('Personal MTs'!AQ127="","-","Kolom AG Wajib Diisi"),IF('Personal MTs'!AO127&lt;9,IF('Personal MTs'!AQ127="","Wajib Diisi",IF(VALUE('Personal MTs'!AQ127)&lt;34,IF(VALUE('Personal MTs'!AQ127)&gt;0,"OK","Tidak valid")))))</f>
        <v>-</v>
      </c>
      <c r="AR127" s="30" t="str">
        <f>IF('Personal MTs'!AO127="",IF('Personal MTs'!AR127="","-",IF('Personal MTs'!AR127&lt;&gt;"","Kolom AG Wajib Diisi","OK")),IF('Personal MTs'!AO127&lt;&gt;"",IF('Personal MTs'!AR127="","Wajib Diisi",IF(VALUE('Personal MTs'!AR127)&gt;50,"Cek lagi","OK"))))</f>
        <v>-</v>
      </c>
      <c r="AS127" s="30" t="str">
        <f>IF('Personal MTs'!AS127="","-",IF('Personal MTs'!AS127&gt;1,"Tidak valid",IF('Personal MTs'!AS127&lt;0,"Tidak valid","OK")))</f>
        <v>-</v>
      </c>
      <c r="AT127" s="30" t="str">
        <f>IF('Personal MTs'!AS127="",IF('Personal MTs'!AT127&lt;&gt;"","Harap dikosongkan","-"),IF('Personal MTs'!AS127=0,IF('Personal MTs'!AT127&lt;&gt;"","Harap dikosongkan","OK"),IF('Personal MTs'!AT127="","Wajib Diisi",IF('Personal MTs'!AT127&gt;3,"Tidak valid",IF('Personal MTs'!AT127&lt;1,"Tidak valid","OK")))))</f>
        <v>-</v>
      </c>
      <c r="AU127" s="30" t="str">
        <f>IF('Personal MTs'!AS127="",IF('Personal MTs'!AU127&lt;&gt;"","Harap dikosongkan","-"),IF('Personal MTs'!AT127&lt;&gt;1,IF('Personal MTs'!AU127="","OK","Harap dikosongkan"),IF('Personal MTs'!AU127="","Wajib Diisi",IF('Personal MTs'!AU127&gt;2016,"Cek lagi",IF('Personal MTs'!AU127&lt;2005,"Cek lagi","OK")))))</f>
        <v>-</v>
      </c>
      <c r="AV127" s="30" t="str">
        <f>IF('Personal MTs'!AS127="",IF('Personal MTs'!AV127&lt;&gt;"","Harap dikosongkan","-"),IF('Personal MTs'!AT127&lt;&gt;1,IF('Personal MTs'!AV127="","OK","Harap dikosongkan"),IF('Personal MTs'!AV127="","Wajib Diisi",IF(VALUE('Personal MTs'!AV127)&gt;33,"Tidak valid",IF(VALUE('Personal MTs'!AV127)&lt;1,"Tidak valid","OK")))))</f>
        <v>-</v>
      </c>
      <c r="AW127" s="30" t="str">
        <f>IF('Personal MTs'!AS127="",IF('Personal MTs'!AW127="","-","Harap dikosongkan"),IF('Personal MTs'!AS127=0,IF('Personal MTs'!AW127="","OK","Harap dikosongkan"),IF('Personal MTs'!AT127="",IF('Personal MTs'!AW127="","-","Harap dikosongkan"),IF('Personal MTs'!AT127&lt;&gt;1,IF('Personal MTs'!AW127="","OK","Harap dikosongkan"),IF('Personal MTs'!AW127="","OK",IF(LEN('Personal MTs'!AW127)&lt;12,"Tidak valid",IF(LEN('Personal MTs'!AW127)&gt;14,"Tidak valid","OK")))))))</f>
        <v>-</v>
      </c>
      <c r="AX127" s="31" t="str">
        <f>IF('Personal MTs'!AS127="",IF('Personal MTs'!AX127="","-","Harap dikosongkan"),IF('Personal MTs'!AS127=0,IF('Personal MTs'!AX127="","OK","Harap dikosongkan"),IF('Personal MTs'!AT127="",IF('Personal MTs'!AX127="","-","Harap dikosongkan"),IF('Personal MTs'!AT127&lt;&gt;1,IF('Personal MTs'!AX127="","OK","Harap dikosongkan"),IF('Personal MTs'!AW127="",IF('Personal MTs'!AX127="","OK","Harap dikosongkan"),IF('Personal MTs'!AX127="","Wajib diisi",IF(LEN('Personal MTs'!AX127)&lt;5,"Cek lagi","OK")))))))</f>
        <v>-</v>
      </c>
      <c r="AY127" s="31" t="str">
        <f>IF('Personal MTs'!AS127="",IF('Personal MTs'!AY127="","-","Harap dikosongkan"),IF('Personal MTs'!AS127=0,IF('Personal MTs'!AY127="","OK","Harap dikosongkan"),IF('Personal MTs'!AT127="",IF('Personal MTs'!AY127="","-","Harap dikosongkan"),IF('Personal MTs'!AT127&lt;&gt;1,IF('Personal MTs'!AY127="","OK","Harap dikosongkan"),IF('Personal MTs'!AW127="",IF('Personal MTs'!AY127="","OK","Harap dikosongkan"),IF('Personal MTs'!AY127="","Wajib diisi",IF(VALUE(LEFT('Personal MTs'!AY127,2))&gt;31,"Tanggal tidak valid",IF(VALUE(LEFT(RIGHT('Personal MTs'!AY127,7),2))&gt;12,"Bulan tidak valid",IF(VALUE(RIGHT('Personal MTs'!AY127,4))&gt;2016,"Tahun cek lagi",IF(VALUE(RIGHT('Personal MTs'!AY127,4))&lt;2005,"Tahun cek lagi","OK"))))))))))</f>
        <v>-</v>
      </c>
      <c r="AZ127" s="30" t="str">
        <f>IF('Personal MTs'!AS127="",IF('Personal MTs'!AZ127="","-","Harap dikosongkan"),IF('Personal MTs'!AS127=0,IF('Personal MTs'!AZ127="","OK","Harap dikosongkan"),IF('Personal MTs'!AT127="",IF('Personal MTs'!AZ127="","-","Harap dikosongkan"),IF('Personal MTs'!AT127&lt;&gt;1,IF('Personal MTs'!AZ127="","OK","Harap dikosongkan"),IF('Personal MTs'!AW127="",IF('Personal MTs'!AZ127="","OK","Harap dikosongkan"),IF('Personal MTs'!AW127&lt;&gt;"",IF('Personal MTs'!AZ127="","Wajib diisi",IF('Personal MTs'!AZ127&gt;1,"Tidak valid","OK"))))))))</f>
        <v>-</v>
      </c>
      <c r="BA127" s="30" t="str">
        <f>IF('Personal MTs'!AS127="",IF('Personal MTs'!BA127="","-","Harap dikosongkan"),IF('Personal MTs'!AS127=0,IF('Personal MTs'!BA127="","OK","Harap dikosongkan"),IF('Personal MTs'!AT127="",IF('Personal MTs'!BA127="","-","Harap dikosongkan"),IF('Personal MTs'!AT127&lt;&gt;1,IF('Personal MTs'!BA127="","OK","Harap dikosongkan"),IF('Personal MTs'!AZ127=0,IF('Personal MTs'!BA127="","OK","Harap dikosongkan"),IF('Personal MTs'!AZ127=1,IF('Personal MTs'!BA127="","Wajib diisi",IF('Personal MTs'!AZ127="",IF('Personal MTs'!BA127="","-","Harap dikosongkan"),IF('Personal MTs'!AZ127=0,IF('Personal MTs'!BA127="","OK","Harap dikosongkan"),IF('Personal MTs'!BA127="","Wajib diisi",IF('Personal MTs'!BA127&gt;2016,"Tidak valid",IF('Personal MTs'!BA127&lt;2005,"Tidak valid",IF('Personal MTs'!BA127&gt;'Personal MTs'!BA127,"Cek lagi","OK")))))))))))))</f>
        <v>-</v>
      </c>
      <c r="BB127" s="30" t="str">
        <f>IF('Personal MTs'!AS127="",IF('Personal MTs'!BB127="","-","Harap dikosongkan"),IF('Personal MTs'!AS127=0,IF('Personal MTs'!BB127="","OK","Harap dikosongkan"),IF('Personal MTs'!AT127="",IF('Personal MTs'!BB127="","-","Harap dikosongkan"),IF('Personal MTs'!AT127&lt;&gt;1,IF('Personal MTs'!BB127="","OK","Harap dikosongkan"),IF('Personal MTs'!AZ127=0,IF('Personal MTs'!BB127="","OK","Harap dikosongkan"),IF('Personal MTs'!AZ127=1,IF('Personal MTs'!BB127="","Wajib diisi",IF('Personal MTs'!AZ127="",IF('Personal MTs'!BB127="","-","Harap dikosongkan"),IF('Personal MTs'!AZ127=0,IF('Personal MTs'!BB127="","OK","Harap dikosongkan"),IF('Personal MTs'!BB127="","Wajib diisi",IF('Personal MTs'!BB127&gt;20000000,"Cek lagi",IF('Personal MTs'!BB127&lt;100000,"Cek lagi","OK"))))))))))))</f>
        <v>-</v>
      </c>
      <c r="BC127" s="30" t="str">
        <f>IF('Personal MTs'!BC127="","-",IF('Personal MTs'!BC127&gt;1,"Tidak valid","OK"))</f>
        <v>-</v>
      </c>
      <c r="BD127" s="30" t="str">
        <f>IF('Personal MTs'!BC127="",IF('Personal MTs'!BD127="","-","Harap dikosongkan"),IF('Personal MTs'!BC127=0,IF('Personal MTs'!BD127="","OK","Harap dikosongkan"),IF('Personal MTs'!BD127="","Wajib Diisi",IF('Personal MTs'!BD127&gt;2016,"Tidak valid",IF('Personal MTs'!BD127&lt;2005,"Tidak valid","OK")))))</f>
        <v>-</v>
      </c>
      <c r="BE127" s="30" t="str">
        <f>IF('Personal MTs'!BC127="",IF('Personal MTs'!BE127="","-","Harap dikosongkan"),IF('Personal MTs'!BC127=0,IF('Personal MTs'!BE127="","OK","Harap dikosongkan"),IF('Personal MTs'!BE127="","Wajib Diisi",IF('Personal MTs'!BE127&gt;2000000,"Cek lagi",IF('Personal MTs'!BE127&lt;50000,"Cek lagi","OK")))))</f>
        <v>-</v>
      </c>
      <c r="BF127" s="30" t="str">
        <f>IF('Personal MTs'!BF127="","-",IF('Personal MTs'!BF127&gt;1,"Tidak valid","OK"))</f>
        <v>-</v>
      </c>
      <c r="BG127" s="30" t="str">
        <f>IF('Personal MTs'!BF127="",IF('Personal MTs'!BG127&lt;&gt;"","Harap dikosongkan","-"),IF('Personal MTs'!BF127=0,IF('Personal MTs'!BG127&lt;&gt;"","Harap dikosongkan","OK"),IF('Personal MTs'!BG127="","Wajib Diisi",IF('Personal MTs'!BG127&gt;4,"Tidak valid",IF('Personal MTs'!BG127&lt;1,"Tidak valid","OK")))))</f>
        <v>-</v>
      </c>
      <c r="BH127" s="30" t="str">
        <f>IF('Personal MTs'!BF127="",IF('Personal MTs'!BH127&lt;&gt;"","Harap dikosongkan","-"),IF('Personal MTs'!BF127=0,IF('Personal MTs'!BH127&lt;&gt;"","Harap dikosongkan","OK"),IF('Personal MTs'!BH127="","Wajib Diisi",IF('Personal MTs'!BH127&gt;4,"Tidak valid",IF('Personal MTs'!BH127&lt;1,"Tidak valid","OK")))))</f>
        <v>-</v>
      </c>
      <c r="BI127" s="30" t="str">
        <f>IF('Personal MTs'!BF127="",IF('Personal MTs'!BI127&lt;&gt;"","Harap dikosongkan","-"),IF('Personal MTs'!BF127=0,IF('Personal MTs'!BI127&lt;&gt;"","Harap dikosongkan","OK"),IF('Personal MTs'!BI127="","Wajib Diisi",IF('Personal MTs'!BI127&gt;2015,"Tidak valid",IF('Personal MTs'!BI127&lt;1980,"Tidak valid","OK")))))</f>
        <v>-</v>
      </c>
      <c r="BJ127" s="30" t="str">
        <f>IF('Personal MTs'!BJ127="","-",IF('Personal MTs'!BJ127&gt;1,"Tidak valid","OK"))</f>
        <v>-</v>
      </c>
      <c r="BK127" s="30" t="str">
        <f>IF('Personal MTs'!BJ127="",IF('Personal MTs'!BK127&lt;&gt;"","Kolom BJ harus diisi","-"),IF('Personal MTs'!BJ127=0,IF('Personal MTs'!BK127&lt;&gt;"","Harap dikosongkan","OK"),IF('Personal MTs'!BK127="","Wajib Diisi",IF('Personal MTs'!BK127&gt;2016,"Tidak valid",IF('Personal MTs'!BK127&lt;1980,"Tidak valid","OK")))))</f>
        <v>-</v>
      </c>
      <c r="BL127" s="30" t="str">
        <f>IF('Personal MTs'!BL127="","-",IF('Personal MTs'!BL127&gt;1,"Tidak valid","OK"))</f>
        <v>-</v>
      </c>
      <c r="BM127" s="30" t="str">
        <f>IF('Personal MTs'!BL127="",IF('Personal MTs'!BM127&lt;&gt;"","Kolom BL harus diisi","-"),IF('Personal MTs'!BL127=0,IF('Personal MTs'!BM127&lt;&gt;"","Harap dikosongkan","OK"),IF('Personal MTs'!BM127="","Wajib Diisi",IF('Personal MTs'!BM127&gt;2016,"Tidak valid",IF('Personal MTs'!BM127&lt;1980,"Tidak valid","OK")))))</f>
        <v>-</v>
      </c>
      <c r="BN127" s="30" t="str">
        <f>IF('Personal MTs'!BN127="","-",IF('Personal MTs'!BN127&gt;1,"Tidak valid","OK"))</f>
        <v>-</v>
      </c>
      <c r="BO127" s="30" t="str">
        <f>IF('Personal MTs'!BN127="",IF('Personal MTs'!BO127&lt;&gt;"","Kolom BN harus diisi","-"),IF('Personal MTs'!BN127=0,IF('Personal MTs'!BO127&lt;&gt;"","Harap dikosongkan","OK"),IF('Personal MTs'!BO127="","Wajib Diisi",IF('Personal MTs'!BO127&gt;2016,"Tidak valid",IF('Personal MTs'!BO127&lt;1980,"Tidak valid","OK")))))</f>
        <v>-</v>
      </c>
      <c r="BP127" s="30" t="str">
        <f>IF('Personal MTs'!BP127="","-",IF('Personal MTs'!BP127&gt;1,"Tidak valid","OK"))</f>
        <v>-</v>
      </c>
      <c r="BQ127" s="30" t="str">
        <f>IF('Personal MTs'!BP127="",IF('Personal MTs'!BQ127&lt;&gt;"","Kolom BP harus diisi","-"),IF('Personal MTs'!BP127=0,IF('Personal MTs'!BQ127&lt;&gt;"","Harap dikosongkan","OK"),IF('Personal MTs'!BQ127="","Wajib Diisi",IF('Personal MTs'!BQ127&gt;2016,"Tidak valid",IF('Personal MTs'!BQ127&lt;1980,"Tidak valid","OK")))))</f>
        <v>-</v>
      </c>
      <c r="BR127" s="30" t="str">
        <f>IF('Personal MTs'!BR127="","-",IF('Personal MTs'!BR127&gt;1,"Tidak valid","OK"))</f>
        <v>-</v>
      </c>
      <c r="BS127" s="30" t="str">
        <f>IF('Personal MTs'!BR127="",IF('Personal MTs'!BS127&lt;&gt;"","Kolom BR harus diisi","-"),IF('Personal MTs'!BR127=0,IF('Personal MTs'!BS127&lt;&gt;"","Harap dikosongkan","OK"),IF('Personal MTs'!BS127="","Wajib Diisi",IF('Personal MTs'!BS127&gt;2016,"Tidak valid",IF('Personal MTs'!BS127&lt;1980,"Tidak valid","OK")))))</f>
        <v>-</v>
      </c>
      <c r="BT127" s="30" t="str">
        <f>IF('Personal MTs'!BT127="","-",IF(LEN('Personal MTs'!BT127)&lt;5,"Cek lagi","OK"))</f>
        <v>-</v>
      </c>
      <c r="BU127" s="30" t="str">
        <f>IF('Personal MTs'!BU127="","-",IF(LEN('Personal MTs'!BU127)&lt;4,"Cek lagi","OK"))</f>
        <v>-</v>
      </c>
      <c r="BV127" s="30" t="str">
        <f>IF('Personal MTs'!BV127="","-",IF(LEN('Personal MTs'!BV127)&lt;4,"Cek lagi","OK"))</f>
        <v>-</v>
      </c>
      <c r="BW127" s="30" t="str">
        <f>IF('Personal MTs'!BW127="","-",IF(LEN('Personal MTs'!BW127)&lt;4,"Cek lagi","OK"))</f>
        <v>-</v>
      </c>
      <c r="BX127" s="30" t="str">
        <f>IF('Personal MTs'!BX127="","-",IF(LEN('Personal MTs'!BX127)&lt;4,"Cek lagi","OK"))</f>
        <v>-</v>
      </c>
      <c r="BY127" s="30" t="str">
        <f>IF('Personal MTs'!BY127="","-",IF(LEN('Personal MTs'!BY127)&lt;&gt;5,"Tidak valid","OK"))</f>
        <v>-</v>
      </c>
      <c r="BZ127" s="30" t="str">
        <f>IF('Personal MTs'!BZ127="","-",IF('Personal MTs'!BZ127&gt;5,"Tidak valid",IF('Personal MTs'!BZ127&lt;1,"Tidak valid","OK")))</f>
        <v>-</v>
      </c>
      <c r="CA127" s="30" t="str">
        <f>IF('Personal MTs'!CA127="","-",IF('Personal MTs'!CA127&gt;8,"Tidak valid",IF('Personal MTs'!CA127&lt;1,"Tidak valid","OK")))</f>
        <v>-</v>
      </c>
      <c r="CB127" s="30" t="str">
        <f>IF('Personal MTs'!CB127="","-",IF(LEN('Personal MTs'!CB127)&lt;9,"Cek lagi",IF(LEN('Personal MTs'!CB127)&gt;14,"Cek lagi","OK")))</f>
        <v>-</v>
      </c>
      <c r="CC127" s="103" t="str">
        <f>IF('Personal MTs'!CC127="","-",IF('Personal MTs'!CC127&gt;6,"Tidak valid",IF('Personal MTs'!CC127&lt;1,"Tidak valid","OK")))</f>
        <v>-</v>
      </c>
      <c r="CD127" s="103" t="str">
        <f>IF('Personal MTs'!CD127="","-",IF('Personal MTs'!CD127&gt;6,"Tidak valid",IF('Personal MTs'!CD127&lt;1,"Tidak valid","OK")))</f>
        <v>-</v>
      </c>
      <c r="CE127" s="103" t="str">
        <f>IF('Personal MTs'!S127="","-",IF('Personal MTs'!S127&lt;6,IF('Personal MTs'!CE127="","OK","Cek lagi Kolom S"),IF(AND('Personal MTs'!S127&lt;6,'Personal MTs'!CE127&lt;&gt;""),"Harap Dikosongkan",IF(AND('Personal MTs'!S127&lt;6,'Personal MTs'!CE127=""),"-",IF(AND('Personal MTs'!S127&gt;5,'Personal MTs'!CE127=""),"Wajib Diisi",IF(OR(AND('Personal MTs'!S127&gt;5,'Personal MTs'!CE127&lt;"01"),AND('Personal MTs'!S127&gt;5,'Personal MTs'!CE127&gt;"18")),"Tidak Valid","OK"))))))</f>
        <v>-</v>
      </c>
      <c r="CF127" s="103" t="str">
        <f>IF('Personal MTs'!S127="","-",IF('Personal MTs'!S127&lt;6,IF('Personal MTs'!CF127="","OK","Cek lagi Kolom S"),IF(AND('Personal MTs'!S127&lt;6,'Personal MTs'!CF127&lt;&gt;""),"Harap Dikosongkan",IF(AND('Personal MTs'!S127&lt;6,'Personal MTs'!CF127=""),"-",IF(AND('Personal MTs'!S127&gt;5,'Personal MTs'!CF127=""),"Wajib Diisi","OK")))))</f>
        <v>-</v>
      </c>
      <c r="CG127" s="103" t="str">
        <f>IF('Personal MTs'!S127="","-",IF('Personal MTs'!S127&lt;6,IF('Personal MTs'!CG127="","OK","Cek lagi Kolom S"),IF(AND('Personal MTs'!S127&lt;6,'Personal MTs'!CG127&lt;&gt;""),"Harap Dikosongkan",IF(AND('Personal MTs'!S127&lt;6,'Personal MTs'!CG127=""),"-",IF(AND('Personal MTs'!S127&gt;5,'Personal MTs'!CG127=""),"Wajib Diisi",IF(OR(AND('Personal MTs'!S127&gt;5,'Personal MTs'!CG127&lt;1980),AND('Personal MTs'!S127&gt;5,'Personal MTs'!CG127&gt;2016)),"Cek lagi","OK"))))))</f>
        <v>-</v>
      </c>
      <c r="CH127" s="103" t="str">
        <f>IF('Personal MTs'!S127="","-",IF('Personal MTs'!S127&lt;8,IF('Personal MTs'!CH127="","OK","Cek lagi Kolom S"),IF(AND('Personal MTs'!S127&lt;8,'Personal MTs'!CH127&lt;&gt;""),"Harap Dikosongkan",IF(AND('Personal MTs'!S127&lt;8,'Personal MTs'!CH127=""),"-",IF(AND('Personal MTs'!S127&gt;7,'Personal MTs'!CH127=""),"Wajib Diisi",IF(OR(AND('Personal MTs'!S127&gt;7,'Personal MTs'!CH127&lt;"01"),AND('Personal MTs'!S127&gt;7,'Personal MTs'!CH127&gt;"18")),"Tidak Valid","OK"))))))</f>
        <v>-</v>
      </c>
      <c r="CI127" s="103" t="str">
        <f>IF('Personal MTs'!S127="","-",IF('Personal MTs'!S127&lt;8,IF('Personal MTs'!CI127="","OK","Cek lagi Kolom S"),IF(AND('Personal MTs'!S127&lt;8,'Personal MTs'!CI127&lt;&gt;""),"Harap Dikosongkan",IF(AND('Personal MTs'!S127&lt;8,'Personal MTs'!CI127=""),"-",IF(AND('Personal MTs'!S127&gt;7,'Personal MTs'!CI127=""),"Wajib Diisi","OK")))))</f>
        <v>-</v>
      </c>
      <c r="CJ127" s="103" t="str">
        <f>IF('Personal MTs'!S127="","-",IF('Personal MTs'!S127&lt;8,IF('Personal MTs'!CJ127="","OK","Cek lagi Kolom S"),IF(AND('Personal MTs'!S127&lt;8,'Personal MTs'!CJ127&lt;&gt;""),"Harap Dikosongkan",IF(AND('Personal MTs'!S127&lt;8,'Personal MTs'!CJ127=""),"-",IF(AND('Personal MTs'!S127&gt;7,'Personal MTs'!CJ127=""),"Wajib Diisi",IF(OR(AND('Personal MTs'!S127&gt;7,'Personal MTs'!CJ127&lt;1980),AND('Personal MTs'!S127&gt;7,'Personal MTs'!CJ127&gt;2016)),"Cek lagi","OK"))))))</f>
        <v>-</v>
      </c>
      <c r="CK127" s="103" t="str">
        <f>IF('Personal MTs'!S127="","-",IF('Personal MTs'!S127&lt;9,IF('Personal MTs'!CK127="","OK","Cek lagi Kolom S"),IF(AND('Personal MTs'!S127&lt;9,'Personal MTs'!CK127&lt;&gt;""),"Harap Dikosongkan",IF(AND('Personal MTs'!S127&lt;9,'Personal MTs'!CK127=""),"-",IF(AND('Personal MTs'!S127&gt;8,'Personal MTs'!CK127=""),"Wajib Diisi",IF(OR(AND('Personal MTs'!S127&gt;8,'Personal MTs'!CK127&lt;"01"),AND('Personal MTs'!S127&gt;8,'Personal MTs'!CK127&gt;"18")),"Tidak Valid","OK"))))))</f>
        <v>-</v>
      </c>
      <c r="CL127" s="103" t="str">
        <f>IF('Personal MTs'!S127="","-",IF('Personal MTs'!S127&lt;9,IF('Personal MTs'!CL127="","OK","Cek lagi Kolom S"),IF(AND('Personal MTs'!S127&lt;9,'Personal MTs'!CL127&lt;&gt;""),"Harap Dikosongkan",IF(AND('Personal MTs'!S127&lt;9,'Personal MTs'!CL127=""),"-",IF(AND('Personal MTs'!S127&gt;8,'Personal MTs'!CL127=""),"Wajib Diisi","OK")))))</f>
        <v>-</v>
      </c>
      <c r="CM127" s="103" t="str">
        <f>IF('Personal MTs'!S127="","-",IF('Personal MTs'!S127&lt;9,IF('Personal MTs'!CM127="","OK","Cek lagi Kolom S"),IF(AND('Personal MTs'!S127&lt;9,'Personal MTs'!CM127&lt;&gt;""),"Harap Dikosongkan",IF(AND('Personal MTs'!S127&lt;9,'Personal MTs'!CM127=""),"-",IF(AND('Personal MTs'!S127&gt;8,'Personal MTs'!CM127=""),"Wajib Diisi",IF(OR(AND('Personal MTs'!S127&gt;8,'Personal MTs'!CM127&lt;1980),AND('Personal MTs'!S127&gt;8,'Personal MTs'!CM127&gt;2016)),"Cek lagi","OK"))))))</f>
        <v>-</v>
      </c>
      <c r="CN127" s="103" t="str">
        <f>IF(AND('Personal MTs'!AH127=1,'Personal MTs'!U127=2,'Personal MTs'!AC127=1),IF(AND('Personal MTs'!AH127=1,'Personal MTs'!U127=2,'Personal MTs'!AC127=1,'Personal MTs'!CN127=""),"Wajib Diisi",IF(AND('Personal MTs'!AH127=1,'Personal MTs'!U127=2,'Personal MTs'!AC127=1,'Personal MTs'!CN127&lt;&gt;""),"OK","-")),IF('Personal MTs'!CN127&lt;&gt;"","Harap Dikosongkan","-"))</f>
        <v>-</v>
      </c>
      <c r="CO127" s="103" t="str">
        <f>IF(AND('Personal MTs'!AH127=1,'Personal MTs'!U127=2,'Personal MTs'!AC127=1),IF('Personal MTs'!CO127="","Wajib Diisi",IF(VALUE(RIGHT('Personal MTs'!CO127,4))&gt;2016,"Tahun cek lagi",IF(VALUE(RIGHT('Personal MTs'!CO127,4))&lt;1961,"Tahun cek lagi","OK"))),IF('Personal MTs'!CO127&lt;&gt;"","Harap dikosongkan","-"))</f>
        <v>-</v>
      </c>
      <c r="CP127" s="103" t="str">
        <f>IF(AND('Personal MTs'!AH127=1,'Personal MTs'!U127=2,'Personal MTs'!AC127=1,'Personal MTs'!V127=1),IF(AND('Personal MTs'!AH127=1,'Personal MTs'!U127=2,'Personal MTs'!AC127=1,'Personal MTs'!CP127="",,'Personal MTs'!V127=1),"Wajib Diisi",IF(AND('Personal MTs'!AH127=1,'Personal MTs'!U127=2,'Personal MTs'!AC127=1,'Personal MTs'!CP127&lt;&gt;"",'Personal MTs'!V127=1),"OK","-")),IF('Personal MTs'!CP127&lt;&gt;"","Harap Dikosongkan","-"))</f>
        <v>-</v>
      </c>
      <c r="CQ127" s="103" t="str">
        <f>IF(AND('Personal MTs'!AH127=1,'Personal MTs'!U127=2,'Personal MTs'!AC127=1,'Personal MTs'!V127=1),IF('Personal MTs'!CQ127="","Wajib Diisi",IF(VALUE(RIGHT('Personal MTs'!CQ127,4))&gt;2016,"Tahun cek lagi",IF(VALUE(RIGHT('Personal MTs'!CQ127,4))&lt;2006,"Tahun cek lagi","OK"))),IF('Personal MTs'!CQ127&lt;&gt;"","Harap dikosongkan","-"))</f>
        <v>-</v>
      </c>
      <c r="CR127" s="103" t="str">
        <f>IF(AND('Personal MTs'!AS127="",'Personal MTs'!CR127=""),"-",IF(AND('Personal MTs'!AS127=0,'Personal MTs'!CR127=""),"OK",IF(AND('Personal MTs'!AS127=1,'Personal MTs'!CR127=""),"Wajib Diisi",IF('Personal MTs'!AS127="",IF('Personal MTs'!CR127&lt;&gt;"","Harap dikosongkan","-"),IF('Personal MTs'!AS127&gt;1,IF('Personal MTs'!CR127="","-","Harap dikosongkan"),IF('Personal MTs'!CR127="","-",IF(LEN('Personal MTs'!CR127)&gt;54,"Tidak valid",IF(LEN('Personal MTs'!CR127)&lt;2,"Tidak valid",IF(VALUE('Personal MTs'!CR127)&lt;0,"Cek lagi","OK")))))))))</f>
        <v>-</v>
      </c>
      <c r="CS127" s="103" t="str">
        <f>IF(AND('Personal MTs'!AS127="",'Personal MTs'!CS127=""),"-",IF(AND('Personal MTs'!AS127=0,'Personal MTs'!CS127=""),"OK",IF(AND('Personal MTs'!AS127=1,'Personal MTs'!CS127=""),"Wajib Diisi",IF(OR('Personal MTs'!AS127="",'Personal MTs'!AS127=0),IF('Personal MTs'!CS127&lt;&gt;"","Harap dikosongkan","-"),IF('Personal MTs'!AS127&gt;1,IF('Personal MTs'!CS127="","-","Harap dikosongkan"),IF('Personal MTs'!CS127="","-",IF(('Personal MTs'!CS127)&gt;6,"Tidak Valid",IF(('Personal MTs'!CS127)&lt;1,"Tidak Valid",IF(VALUE('Personal MTs'!CS127)&lt;0,"Cek lagi","OK")))))))))</f>
        <v>-</v>
      </c>
      <c r="CT127" s="103" t="str">
        <f>IF(AND('Personal MTs'!AS127="",'Personal MTs'!CT127=""),"-",IF(AND('Personal MTs'!AS127=0,'Personal MTs'!CT127=""),"OK",IF(AND('Personal MTs'!AT127=1,'Personal MTs'!CT127=""),"Wajib Diisi",IF(AND('Personal MTs'!AT127&gt;1,'Personal MTs'!CT127=""),"OK",IF(AND('Personal MTs'!AT127&lt;&gt;1,'Personal MTs'!CT127&lt;&gt;""),"Harap Dikosongkan",IF(AND('Personal MTs'!AT127=1,'Personal MTs'!CT127&lt;&gt;""),IF(VALUE(RIGHT('Personal MTs'!CT127,4))&gt;2016,"Tahun cek lagi",IF(VALUE(RIGHT('Personal MTs'!CT127,4))&lt;2006,"Tahun cek lagi","OK")),"-"))))))</f>
        <v>-</v>
      </c>
      <c r="CU127" s="103" t="str">
        <f>IF(AND('Personal MTs'!AS127="",'Personal MTs'!CU127=""),"-",IF(AND('Personal MTs'!AS127=0,'Personal MTs'!CU127=""),"OK",IF(AND('Personal MTs'!AT127=1,'Personal MTs'!CU127=""),"Wajib Diisi",IF(AND('Personal MTs'!AT127&gt;1,'Personal MTs'!CT127=""),"OK",IF(AND('Personal MTs'!AT127&lt;&gt;1,'Personal MTs'!CU127&lt;&gt;""),"Harap Dikosongkan",IF(AND('Personal MTs'!AT127=1,'Personal MTs'!CU127&lt;&gt;""),IF(LEN('Personal MTs'!CU127)&gt;54,"Tidak Valid",IF(LEN('Personal MTs'!CU127)&lt;2,"Tidak Valid","OK")),"-"))))))</f>
        <v>-</v>
      </c>
      <c r="CV127" s="103" t="str">
        <f>IF(AND('Personal MTs'!AS127="",'Personal MTs'!CV127=""),"-",IF(AND('Personal MTs'!AS127=0,'Personal MTs'!CV127=""),"OK",IF(AND('Personal MTs'!AT127=1,'Personal MTs'!CV127=""),"Wajib Diisi",IF(AND('Personal MTs'!AT127&gt;1,'Personal MTs'!CV127=""),"OK",IF(AND('Personal MTs'!AT127&lt;&gt;1,'Personal MTs'!CV127&lt;&gt;""),"Harap Dikosongkan",IF(AND('Personal MTs'!AT127=1,'Personal MTs'!CV127&lt;&gt;""),IF(VALUE(RIGHT('Personal MTs'!CV127,4))&gt;2016,"Tahun cek lagi",IF(VALUE(RIGHT('Personal MTs'!CV127,4))&lt;2006,"Tahun cek lagi","OK")),"-"))))))</f>
        <v>-</v>
      </c>
      <c r="CW127" s="103" t="str">
        <f>IF(AND('Personal MTs'!AS127="",'Personal MTs'!CW127=""),"-",IF(AND('Personal MTs'!AS127=0,'Personal MTs'!CW127=""),"OK",IF(AND('Personal MTs'!AS127=1,'Personal MTs'!CW127=""),"Wajib Diisi",IF(AND('Personal MTs'!AS127&lt;&gt;1,'Personal MTs'!CW127&lt;&gt;""),"Harap Dikosongkan",IF(AND('Personal MTs'!AS127=1,'Personal MTs'!CW127&lt;&gt;""),IF(LEN('Personal MTs'!CW127)&gt;3,"Tidak Valid",IF(LEN('Personal MTs'!CW127)&lt;3,"Tidak Valid","OK")),"-")))))</f>
        <v>-</v>
      </c>
      <c r="CX127" s="103" t="str">
        <f>IF(AND('Personal MTs'!AS127="",'Personal MTs'!CX127=""),"-",IF(AND('Personal MTs'!AS127=0,'Personal MTs'!CX127=""),"OK",IF(AND('Personal MTs'!AS127=1,'Personal MTs'!CX127=""),"Wajib Diisi",IF(AND('Personal MTs'!AS127&lt;&gt;1,'Personal MTs'!CX127&lt;&gt;""),"Harap Dikosongkan",IF(AND('Personal MTs'!AS127=1,'Personal MTs'!CX127&lt;&gt;""),"OK","-")))))</f>
        <v>-</v>
      </c>
    </row>
    <row r="128" spans="1:102" s="23" customFormat="1" ht="15" customHeight="1">
      <c r="A128" s="30" t="str">
        <f>IF('Personal MTs'!A128="","-",IF(LEN('Personal MTs'!A128)&lt;&gt;12,"Tidak valid","OK"))</f>
        <v>-</v>
      </c>
      <c r="B128" s="30" t="str">
        <f>IF('Personal MTs'!B128="","-",IF(LEN('Personal MTs'!B128)&lt;&gt;8,"Tidak valid","OK"))</f>
        <v>-</v>
      </c>
      <c r="C128" s="31" t="str">
        <f>IF('Personal MTs'!C128="","-",IF(LEN('Personal MTs'!C128)&lt;5,"Cek lagi","OK"))</f>
        <v>-</v>
      </c>
      <c r="D128" s="30" t="str">
        <f>IF('Personal MTs'!D128="","-",IF('Personal MTs'!D128="MTsN","OK",IF('Personal MTs'!D128="MTsS","OK","Tidak valid")))</f>
        <v>-</v>
      </c>
      <c r="E128" s="30" t="str">
        <f>IF('Personal MTs'!E128="","-",IF(LEN('Personal MTs'!E128)&lt;5,"Cek lagi","OK"))</f>
        <v>-</v>
      </c>
      <c r="F128" s="30" t="str">
        <f>IF('Personal MTs'!F128="","-",IF(LEN('Personal MTs'!F128)&lt;4,"Cek lagi","OK"))</f>
        <v>-</v>
      </c>
      <c r="G128" s="30" t="str">
        <f>IF('Personal MTs'!G128="","-",IF(LEN('Personal MTs'!G128)&lt;4,"Cek lagi","OK"))</f>
        <v>-</v>
      </c>
      <c r="H128" s="30" t="str">
        <f>IF('Personal MTs'!H128="","-",IF(LEN('Personal MTs'!H128)&lt;4,"Cek lagi","OK"))</f>
        <v>-</v>
      </c>
      <c r="I128" s="30" t="str">
        <f>IF('Personal MTs'!I128="","-",IF(LEN('Personal MTs'!I128)&lt;4,"Cek lagi","OK"))</f>
        <v>-</v>
      </c>
      <c r="J128" s="30" t="str">
        <f>IF('Personal MTs'!J128="","-",IF(LEN('Personal MTs'!J128)&lt;&gt;5,"Tidak valid","OK"))</f>
        <v>-</v>
      </c>
      <c r="K128" s="30" t="str">
        <f>IF('Personal MTs'!K128="","-",IF(LEN('Personal MTs'!K128)&lt;&gt;18,"Tidak valid",IF(VALUE('Personal MTs'!K128)&lt;0,"Cek lagi","OK")))</f>
        <v>-</v>
      </c>
      <c r="L128" s="30" t="str">
        <f>IF('Personal MTs'!L128="","-",IF(LEN('Personal MTs'!L128)&lt;&gt;16,"Tidak valid","OK"))</f>
        <v>-</v>
      </c>
      <c r="M128" s="30" t="str">
        <f>IF('Personal MTs'!M128="","-",IF(LEN('Personal MTs'!M128)&lt;4,"Cek lagi","OK"))</f>
        <v>-</v>
      </c>
      <c r="N128" s="30" t="str">
        <f>IF('Personal MTs'!N128="","-",IF(LEN('Personal MTs'!N128)&lt;16,"Tidak valid","OK"))</f>
        <v>-</v>
      </c>
      <c r="O128" s="30" t="str">
        <f>IF('Personal MTs'!O128="","-",IF(LEN('Personal MTs'!O128)&lt;4,"Cek lagi","OK"))</f>
        <v>-</v>
      </c>
      <c r="P128" s="31" t="str">
        <f>IF('Personal MTs'!P128="","-",IF(VALUE(LEFT('Personal MTs'!P128,2))&gt;31,"Tanggal tidak valid",IF(VALUE(LEFT(RIGHT('Personal MTs'!P128,7),2))&gt;12,"Bulan tidak valid",IF(VALUE(RIGHT('Personal MTs'!P128,4))&gt;2000,"Umur terlalu muda",IF(VALUE(RIGHT('Personal MTs'!P128,4))&lt;1945,"Umur terlalu tua","OK")))))</f>
        <v>-</v>
      </c>
      <c r="Q128" s="30" t="str">
        <f>IF('Personal MTs'!Q128="","-",IF('Personal MTs'!Q128="L","OK",IF('Personal MTs'!Q128="P","OK","Tidak valid")))</f>
        <v>-</v>
      </c>
      <c r="R128" s="30" t="str">
        <f>IF('Personal MTs'!R128="","-",IF(LEN('Personal MTs'!R128)&lt;4,"Cek lagi","OK"))</f>
        <v>-</v>
      </c>
      <c r="S128" s="30" t="str">
        <f>IF('Personal MTs'!S128="","-",IF('Personal MTs'!S128&gt;9,"Tidak valid","OK"))</f>
        <v>-</v>
      </c>
      <c r="T128" s="30" t="str">
        <f>IF('Personal MTs'!S128="","-",IF('Personal MTs'!S128&gt;2,IF('Personal MTs'!T128="","Wajib Diisi",IF(VALUE('Personal MTs'!T128)&gt;18,"Tidak valid","OK")),IF('Personal MTs'!S128&lt;3,IF('Personal MTs'!T128="","OK","Harap dikosongkan"))))</f>
        <v>-</v>
      </c>
      <c r="U128" s="30" t="str">
        <f>IF('Personal MTs'!U128="","-",IF('Personal MTs'!U128&gt;2,"Tidak valid",IF('Personal MTs'!U128&lt;1,"Tidak valid","OK")))</f>
        <v>-</v>
      </c>
      <c r="V128" s="30" t="str">
        <f>IF('Personal MTs'!U128="",IF('Personal MTs'!V128="","-","Tidak valid"),IF('Personal MTs'!U128=2,IF('Personal MTs'!V128="","Wajib Diisi",IF(VALUE('Personal MTs'!V128)&gt;1,"Tidak valid","OK")),IF('Personal MTs'!U128=1,IF('Personal MTs'!V128="","OK","Harap dikosongkan"))))</f>
        <v>-</v>
      </c>
      <c r="W128" s="31" t="str">
        <f>IF('Personal MTs'!U128=1,"OK",IF('Personal MTs'!V128="",IF('Personal MTs'!W128&lt;&gt;"","Harap dikosongkan","-"),IF('Personal MTs'!V128=0,IF('Personal MTs'!W128&lt;&gt;"","Harap dikosongkan","OK"),IF('Personal MTs'!W128="","Wajib Diisi",IF(VALUE(LEFT('Personal MTs'!W128,2))&gt;31,"Tanggal tidak valid",IF(VALUE(LEFT(RIGHT('Personal MTs'!W128,7),2))&gt;12,"Bulan tidak valid",IF(VALUE(RIGHT('Personal MTs'!W128,4))&gt;2016,"Tahun cek lagi",IF(VALUE(RIGHT('Personal MTs'!W128,4))&lt;1990,"Tahun cek lagi","OK"))))))))</f>
        <v>-</v>
      </c>
      <c r="X128" s="30" t="str">
        <f>IF('Personal MTs'!U128="","-",IF('Personal MTs'!U128=1,IF('Personal MTs'!X128="","Wajib Diisi",IF(VALUE(LEFT('Personal MTs'!X128,2))&gt;14,"Tidak valid","OK")),IF('Personal MTs'!U128=2,(IF('Personal MTs'!V128&lt;1,IF('Personal MTs'!X128="","OK","Harap dikosongkan"),IF('Personal MTs'!X128="","Wajib Diisi",IF(VALUE(LEFT('Personal MTs'!X128,2))&gt;14,"Tidak valid","OK")))))))</f>
        <v>-</v>
      </c>
      <c r="Y128" s="31" t="str">
        <f>IF('Personal MTs'!U128="","-",IF('Personal MTs'!U128=2,"OK",IF('Personal MTs'!U128=1,IF('Personal MTs'!Y128="","Wajib Diisi",IF('Personal MTs'!Y128="","-",IF(VALUE(LEFT('Personal MTs'!Y128,2))&gt;31,"Tanggal tidak valid",IF(VALUE(LEFT(RIGHT('Personal MTs'!Y128,7),2))&gt;12,"Bulan tidak valid",IF(VALUE(RIGHT('Personal MTs'!Y128,4))&gt;2016,"Tahun cek lagi",IF(VALUE(RIGHT('Personal MTs'!Y128,4))&lt;1960,"Tahun cek lagi","OK")))))))))</f>
        <v>-</v>
      </c>
      <c r="Z128" s="31" t="str">
        <f>IF('Personal MTs'!Z128="","-",IF(VALUE(LEFT('Personal MTs'!Z128,2))&gt;31,"Tanggal tidak valid",IF(VALUE(LEFT(RIGHT('Personal MTs'!Z128,7),2))&gt;12,"Bulan tidak valid",IF(VALUE(RIGHT('Personal MTs'!Z128,4))&gt;2016,"Tahun cek lagi",IF(VALUE(RIGHT('Personal MTs'!Z128,4))&lt;1960,"Tahun cek lagi","OK")))))</f>
        <v>-</v>
      </c>
      <c r="AA128" s="31" t="str">
        <f>IF('Personal MTs'!AA128="","-",IF(VALUE(LEFT('Personal MTs'!AA128,2))&gt;31,"Tanggal tidak valid",IF(VALUE(LEFT(RIGHT('Personal MTs'!AA128,7),2))&gt;12,"Bulan tidak valid",IF(VALUE(RIGHT('Personal MTs'!AA128,4))&gt;2016,"Tahun cek lagi",IF(VALUE(RIGHT('Personal MTs'!AA128,4))&lt;1960,"Tahun cek lagi","OK")))))</f>
        <v>-</v>
      </c>
      <c r="AB128" s="30" t="str">
        <f>IF('Personal MTs'!AB128="","-",IF('Personal MTs'!AB128&gt;6,"Tidak valid",IF('Personal MTs'!AB128&lt;1,"Tidak valid","OK")))</f>
        <v>-</v>
      </c>
      <c r="AC128" s="30" t="str">
        <f>IF('Personal MTs'!AC128="","-",IF('Personal MTs'!AC128&gt;4,"Tidak valid",IF('Personal MTs'!AC128&lt;1,"Tidak valid","OK")))</f>
        <v>-</v>
      </c>
      <c r="AD128" s="30" t="str">
        <f>IF('Personal MTs'!AD128="","-",IF('Personal MTs'!AD128&gt;20000000,"Cek lagi","OK"))</f>
        <v>-</v>
      </c>
      <c r="AE128" s="30" t="str">
        <f>IF('Personal MTs'!AE128="","-",IF('Personal MTs'!AE128&gt;2,"Tidak valid",IF('Personal MTs'!AE128&lt;1,"Tidak valid","OK")))</f>
        <v>-</v>
      </c>
      <c r="AF128" s="30" t="str">
        <f>IF('Personal MTs'!AE128="",IF('Personal MTs'!AF128="","-","Harap dikosongkan"),IF('Personal MTs'!AE128=1,IF('Personal MTs'!AF128="","OK","Harap dikosongkan"),IF('Personal MTs'!AF128="","Wajib Diisi",IF('Personal MTs'!AF128&gt;8,"Tidak valid",IF('Personal MTs'!AF128&lt;1,"Tidak valid","OK")))))</f>
        <v>-</v>
      </c>
      <c r="AG128" s="53" t="str">
        <f>IF('Personal MTs'!AE128=1,IF('Personal MTs'!AG128="","OK","Harap dikosongkan"),IF('Personal MTs'!AF128="",IF('Personal MTs'!AF128="","-","Harap dikosongkan"),IF('Personal MTs'!AF128="",IF('Personal MTs'!AG128="","OK","Harap dikosongkan"),IF('Personal MTs'!AF128&lt;&gt;"",IF('Personal MTs'!AG128="","Wajib Diisi",IF(LEN('Personal MTs'!AG128)&lt;&gt;8,"Tidak valid","OK"))))))</f>
        <v>-</v>
      </c>
      <c r="AH128" s="30" t="str">
        <f>IF('Personal MTs'!AH128="","-",IF('Personal MTs'!AH128&gt;2,"Tidak valid",IF('Personal MTs'!AH128&lt;1,"Tidak valid","OK")))</f>
        <v>-</v>
      </c>
      <c r="AI128" s="30" t="str">
        <f>IF('Personal MTs'!AI128="","-",IF('Personal MTs'!AI128&gt;5,"Tidak valid",IF('Personal MTs'!AI128&lt;1,"Tidak valid","OK")))</f>
        <v>-</v>
      </c>
      <c r="AJ128" s="30" t="str">
        <f>IF('Personal MTs'!AH128="",IF('Personal MTs'!AJ128="","-","Kolom AA Wajib Diisi"),IF('Personal MTs'!AH128=1,IF('Personal MTs'!AJ128="","Wajib Diisi",IF(VALUE('Personal MTs'!AJ128)&gt;0,IF(VALUE('Personal MTs'!AJ128)&lt;34,"OK","Tidak valid"))),IF('Personal MTs'!AH128&gt;1,IF('Personal MTs'!AJ128="","OK","Harap dikosongkan"))))</f>
        <v>-</v>
      </c>
      <c r="AK128" s="30" t="str">
        <f>IF('Personal MTs'!AH128&amp;'Personal MTs'!AJ128&amp;'Personal MTs'!AK128="","-",IF(VALUE('Personal MTs'!AH128&amp;'Personal MTs'!AJ128&amp;'Personal MTs'!AK128)=2,"OK",IF('Personal MTs'!AJ128="",IF(VALUE('Personal MTs'!AK128)&gt;0,"Harap dikosongkan","-"),IF('Personal MTs'!AJ128&lt;&gt;"",IF(VALUE('Personal MTs'!AK128)&gt;0,IF(VALUE('Personal MTs'!AK128)&gt;50,"Cek lagi","OK"),"Wajib Diisi")))))</f>
        <v>-</v>
      </c>
      <c r="AL128" s="30" t="str">
        <f>IF('Personal MTs'!AH128="",IF('Personal MTs'!AL128="","-","Kolom Z Wajib Diisi"),IF('Personal MTs'!AH128=2,IF('Personal MTs'!AL128="","Wajib Diisi",IF(VALUE('Personal MTs'!AL128)&gt;0,IF(VALUE('Personal MTs'!AL128)&lt;9,"OK","Tidak valid"))),IF('Personal MTs'!AH128=1,IF('Personal MTs'!AL128="","OK","Harap dikosongkan"))))</f>
        <v>-</v>
      </c>
      <c r="AM128" s="30" t="str">
        <f>IF('Personal MTs'!AM128="","-",IF('Personal MTs'!AM128&gt;8,"Tidak valid","OK"))</f>
        <v>-</v>
      </c>
      <c r="AN128" s="30" t="str">
        <f>IF('Personal MTs'!AM128="",IF('Personal MTs'!AN128="","-",IF('Personal MTs'!AN128&lt;&gt;"","Kolom AC Wajib Diisi","OK")),IF('Personal MTs'!AM128&lt;&gt;"",IF('Personal MTs'!AN128="","Wajib Diisi",IF(VALUE('Personal MTs'!AN128)&gt;24,"Cek lagi","OK"))))</f>
        <v>-</v>
      </c>
      <c r="AO128" s="30" t="str">
        <f>IF('Personal MTs'!AO128="","-",IF('Personal MTs'!AO128&gt;8,"Tidak valid","OK"))</f>
        <v>-</v>
      </c>
      <c r="AP128" s="53" t="str">
        <f>IF('Personal MTs'!AO128="",IF('Personal MTs'!AP128="","-","Harap dikosongkan"),IF('Personal MTs'!AO128&lt;&gt;"",IF('Personal MTs'!AP128="","Wajib Diisi",IF(LEN('Personal MTs'!AP128)&lt;&gt;8,"Tidak valid","OK"))))</f>
        <v>-</v>
      </c>
      <c r="AQ128" s="30" t="str">
        <f>IF('Personal MTs'!AO128="",IF('Personal MTs'!AQ128="","-","Kolom AG Wajib Diisi"),IF('Personal MTs'!AO128&lt;9,IF('Personal MTs'!AQ128="","Wajib Diisi",IF(VALUE('Personal MTs'!AQ128)&lt;34,IF(VALUE('Personal MTs'!AQ128)&gt;0,"OK","Tidak valid")))))</f>
        <v>-</v>
      </c>
      <c r="AR128" s="30" t="str">
        <f>IF('Personal MTs'!AO128="",IF('Personal MTs'!AR128="","-",IF('Personal MTs'!AR128&lt;&gt;"","Kolom AG Wajib Diisi","OK")),IF('Personal MTs'!AO128&lt;&gt;"",IF('Personal MTs'!AR128="","Wajib Diisi",IF(VALUE('Personal MTs'!AR128)&gt;50,"Cek lagi","OK"))))</f>
        <v>-</v>
      </c>
      <c r="AS128" s="30" t="str">
        <f>IF('Personal MTs'!AS128="","-",IF('Personal MTs'!AS128&gt;1,"Tidak valid",IF('Personal MTs'!AS128&lt;0,"Tidak valid","OK")))</f>
        <v>-</v>
      </c>
      <c r="AT128" s="30" t="str">
        <f>IF('Personal MTs'!AS128="",IF('Personal MTs'!AT128&lt;&gt;"","Harap dikosongkan","-"),IF('Personal MTs'!AS128=0,IF('Personal MTs'!AT128&lt;&gt;"","Harap dikosongkan","OK"),IF('Personal MTs'!AT128="","Wajib Diisi",IF('Personal MTs'!AT128&gt;3,"Tidak valid",IF('Personal MTs'!AT128&lt;1,"Tidak valid","OK")))))</f>
        <v>-</v>
      </c>
      <c r="AU128" s="30" t="str">
        <f>IF('Personal MTs'!AS128="",IF('Personal MTs'!AU128&lt;&gt;"","Harap dikosongkan","-"),IF('Personal MTs'!AT128&lt;&gt;1,IF('Personal MTs'!AU128="","OK","Harap dikosongkan"),IF('Personal MTs'!AU128="","Wajib Diisi",IF('Personal MTs'!AU128&gt;2016,"Cek lagi",IF('Personal MTs'!AU128&lt;2005,"Cek lagi","OK")))))</f>
        <v>-</v>
      </c>
      <c r="AV128" s="30" t="str">
        <f>IF('Personal MTs'!AS128="",IF('Personal MTs'!AV128&lt;&gt;"","Harap dikosongkan","-"),IF('Personal MTs'!AT128&lt;&gt;1,IF('Personal MTs'!AV128="","OK","Harap dikosongkan"),IF('Personal MTs'!AV128="","Wajib Diisi",IF(VALUE('Personal MTs'!AV128)&gt;33,"Tidak valid",IF(VALUE('Personal MTs'!AV128)&lt;1,"Tidak valid","OK")))))</f>
        <v>-</v>
      </c>
      <c r="AW128" s="30" t="str">
        <f>IF('Personal MTs'!AS128="",IF('Personal MTs'!AW128="","-","Harap dikosongkan"),IF('Personal MTs'!AS128=0,IF('Personal MTs'!AW128="","OK","Harap dikosongkan"),IF('Personal MTs'!AT128="",IF('Personal MTs'!AW128="","-","Harap dikosongkan"),IF('Personal MTs'!AT128&lt;&gt;1,IF('Personal MTs'!AW128="","OK","Harap dikosongkan"),IF('Personal MTs'!AW128="","OK",IF(LEN('Personal MTs'!AW128)&lt;12,"Tidak valid",IF(LEN('Personal MTs'!AW128)&gt;14,"Tidak valid","OK")))))))</f>
        <v>-</v>
      </c>
      <c r="AX128" s="31" t="str">
        <f>IF('Personal MTs'!AS128="",IF('Personal MTs'!AX128="","-","Harap dikosongkan"),IF('Personal MTs'!AS128=0,IF('Personal MTs'!AX128="","OK","Harap dikosongkan"),IF('Personal MTs'!AT128="",IF('Personal MTs'!AX128="","-","Harap dikosongkan"),IF('Personal MTs'!AT128&lt;&gt;1,IF('Personal MTs'!AX128="","OK","Harap dikosongkan"),IF('Personal MTs'!AW128="",IF('Personal MTs'!AX128="","OK","Harap dikosongkan"),IF('Personal MTs'!AX128="","Wajib diisi",IF(LEN('Personal MTs'!AX128)&lt;5,"Cek lagi","OK")))))))</f>
        <v>-</v>
      </c>
      <c r="AY128" s="31" t="str">
        <f>IF('Personal MTs'!AS128="",IF('Personal MTs'!AY128="","-","Harap dikosongkan"),IF('Personal MTs'!AS128=0,IF('Personal MTs'!AY128="","OK","Harap dikosongkan"),IF('Personal MTs'!AT128="",IF('Personal MTs'!AY128="","-","Harap dikosongkan"),IF('Personal MTs'!AT128&lt;&gt;1,IF('Personal MTs'!AY128="","OK","Harap dikosongkan"),IF('Personal MTs'!AW128="",IF('Personal MTs'!AY128="","OK","Harap dikosongkan"),IF('Personal MTs'!AY128="","Wajib diisi",IF(VALUE(LEFT('Personal MTs'!AY128,2))&gt;31,"Tanggal tidak valid",IF(VALUE(LEFT(RIGHT('Personal MTs'!AY128,7),2))&gt;12,"Bulan tidak valid",IF(VALUE(RIGHT('Personal MTs'!AY128,4))&gt;2016,"Tahun cek lagi",IF(VALUE(RIGHT('Personal MTs'!AY128,4))&lt;2005,"Tahun cek lagi","OK"))))))))))</f>
        <v>-</v>
      </c>
      <c r="AZ128" s="30" t="str">
        <f>IF('Personal MTs'!AS128="",IF('Personal MTs'!AZ128="","-","Harap dikosongkan"),IF('Personal MTs'!AS128=0,IF('Personal MTs'!AZ128="","OK","Harap dikosongkan"),IF('Personal MTs'!AT128="",IF('Personal MTs'!AZ128="","-","Harap dikosongkan"),IF('Personal MTs'!AT128&lt;&gt;1,IF('Personal MTs'!AZ128="","OK","Harap dikosongkan"),IF('Personal MTs'!AW128="",IF('Personal MTs'!AZ128="","OK","Harap dikosongkan"),IF('Personal MTs'!AW128&lt;&gt;"",IF('Personal MTs'!AZ128="","Wajib diisi",IF('Personal MTs'!AZ128&gt;1,"Tidak valid","OK"))))))))</f>
        <v>-</v>
      </c>
      <c r="BA128" s="30" t="str">
        <f>IF('Personal MTs'!AS128="",IF('Personal MTs'!BA128="","-","Harap dikosongkan"),IF('Personal MTs'!AS128=0,IF('Personal MTs'!BA128="","OK","Harap dikosongkan"),IF('Personal MTs'!AT128="",IF('Personal MTs'!BA128="","-","Harap dikosongkan"),IF('Personal MTs'!AT128&lt;&gt;1,IF('Personal MTs'!BA128="","OK","Harap dikosongkan"),IF('Personal MTs'!AZ128=0,IF('Personal MTs'!BA128="","OK","Harap dikosongkan"),IF('Personal MTs'!AZ128=1,IF('Personal MTs'!BA128="","Wajib diisi",IF('Personal MTs'!AZ128="",IF('Personal MTs'!BA128="","-","Harap dikosongkan"),IF('Personal MTs'!AZ128=0,IF('Personal MTs'!BA128="","OK","Harap dikosongkan"),IF('Personal MTs'!BA128="","Wajib diisi",IF('Personal MTs'!BA128&gt;2016,"Tidak valid",IF('Personal MTs'!BA128&lt;2005,"Tidak valid",IF('Personal MTs'!BA128&gt;'Personal MTs'!BA128,"Cek lagi","OK")))))))))))))</f>
        <v>-</v>
      </c>
      <c r="BB128" s="30" t="str">
        <f>IF('Personal MTs'!AS128="",IF('Personal MTs'!BB128="","-","Harap dikosongkan"),IF('Personal MTs'!AS128=0,IF('Personal MTs'!BB128="","OK","Harap dikosongkan"),IF('Personal MTs'!AT128="",IF('Personal MTs'!BB128="","-","Harap dikosongkan"),IF('Personal MTs'!AT128&lt;&gt;1,IF('Personal MTs'!BB128="","OK","Harap dikosongkan"),IF('Personal MTs'!AZ128=0,IF('Personal MTs'!BB128="","OK","Harap dikosongkan"),IF('Personal MTs'!AZ128=1,IF('Personal MTs'!BB128="","Wajib diisi",IF('Personal MTs'!AZ128="",IF('Personal MTs'!BB128="","-","Harap dikosongkan"),IF('Personal MTs'!AZ128=0,IF('Personal MTs'!BB128="","OK","Harap dikosongkan"),IF('Personal MTs'!BB128="","Wajib diisi",IF('Personal MTs'!BB128&gt;20000000,"Cek lagi",IF('Personal MTs'!BB128&lt;100000,"Cek lagi","OK"))))))))))))</f>
        <v>-</v>
      </c>
      <c r="BC128" s="30" t="str">
        <f>IF('Personal MTs'!BC128="","-",IF('Personal MTs'!BC128&gt;1,"Tidak valid","OK"))</f>
        <v>-</v>
      </c>
      <c r="BD128" s="30" t="str">
        <f>IF('Personal MTs'!BC128="",IF('Personal MTs'!BD128="","-","Harap dikosongkan"),IF('Personal MTs'!BC128=0,IF('Personal MTs'!BD128="","OK","Harap dikosongkan"),IF('Personal MTs'!BD128="","Wajib Diisi",IF('Personal MTs'!BD128&gt;2016,"Tidak valid",IF('Personal MTs'!BD128&lt;2005,"Tidak valid","OK")))))</f>
        <v>-</v>
      </c>
      <c r="BE128" s="30" t="str">
        <f>IF('Personal MTs'!BC128="",IF('Personal MTs'!BE128="","-","Harap dikosongkan"),IF('Personal MTs'!BC128=0,IF('Personal MTs'!BE128="","OK","Harap dikosongkan"),IF('Personal MTs'!BE128="","Wajib Diisi",IF('Personal MTs'!BE128&gt;2000000,"Cek lagi",IF('Personal MTs'!BE128&lt;50000,"Cek lagi","OK")))))</f>
        <v>-</v>
      </c>
      <c r="BF128" s="30" t="str">
        <f>IF('Personal MTs'!BF128="","-",IF('Personal MTs'!BF128&gt;1,"Tidak valid","OK"))</f>
        <v>-</v>
      </c>
      <c r="BG128" s="30" t="str">
        <f>IF('Personal MTs'!BF128="",IF('Personal MTs'!BG128&lt;&gt;"","Harap dikosongkan","-"),IF('Personal MTs'!BF128=0,IF('Personal MTs'!BG128&lt;&gt;"","Harap dikosongkan","OK"),IF('Personal MTs'!BG128="","Wajib Diisi",IF('Personal MTs'!BG128&gt;4,"Tidak valid",IF('Personal MTs'!BG128&lt;1,"Tidak valid","OK")))))</f>
        <v>-</v>
      </c>
      <c r="BH128" s="30" t="str">
        <f>IF('Personal MTs'!BF128="",IF('Personal MTs'!BH128&lt;&gt;"","Harap dikosongkan","-"),IF('Personal MTs'!BF128=0,IF('Personal MTs'!BH128&lt;&gt;"","Harap dikosongkan","OK"),IF('Personal MTs'!BH128="","Wajib Diisi",IF('Personal MTs'!BH128&gt;4,"Tidak valid",IF('Personal MTs'!BH128&lt;1,"Tidak valid","OK")))))</f>
        <v>-</v>
      </c>
      <c r="BI128" s="30" t="str">
        <f>IF('Personal MTs'!BF128="",IF('Personal MTs'!BI128&lt;&gt;"","Harap dikosongkan","-"),IF('Personal MTs'!BF128=0,IF('Personal MTs'!BI128&lt;&gt;"","Harap dikosongkan","OK"),IF('Personal MTs'!BI128="","Wajib Diisi",IF('Personal MTs'!BI128&gt;2015,"Tidak valid",IF('Personal MTs'!BI128&lt;1980,"Tidak valid","OK")))))</f>
        <v>-</v>
      </c>
      <c r="BJ128" s="30" t="str">
        <f>IF('Personal MTs'!BJ128="","-",IF('Personal MTs'!BJ128&gt;1,"Tidak valid","OK"))</f>
        <v>-</v>
      </c>
      <c r="BK128" s="30" t="str">
        <f>IF('Personal MTs'!BJ128="",IF('Personal MTs'!BK128&lt;&gt;"","Kolom BJ harus diisi","-"),IF('Personal MTs'!BJ128=0,IF('Personal MTs'!BK128&lt;&gt;"","Harap dikosongkan","OK"),IF('Personal MTs'!BK128="","Wajib Diisi",IF('Personal MTs'!BK128&gt;2016,"Tidak valid",IF('Personal MTs'!BK128&lt;1980,"Tidak valid","OK")))))</f>
        <v>-</v>
      </c>
      <c r="BL128" s="30" t="str">
        <f>IF('Personal MTs'!BL128="","-",IF('Personal MTs'!BL128&gt;1,"Tidak valid","OK"))</f>
        <v>-</v>
      </c>
      <c r="BM128" s="30" t="str">
        <f>IF('Personal MTs'!BL128="",IF('Personal MTs'!BM128&lt;&gt;"","Kolom BL harus diisi","-"),IF('Personal MTs'!BL128=0,IF('Personal MTs'!BM128&lt;&gt;"","Harap dikosongkan","OK"),IF('Personal MTs'!BM128="","Wajib Diisi",IF('Personal MTs'!BM128&gt;2016,"Tidak valid",IF('Personal MTs'!BM128&lt;1980,"Tidak valid","OK")))))</f>
        <v>-</v>
      </c>
      <c r="BN128" s="30" t="str">
        <f>IF('Personal MTs'!BN128="","-",IF('Personal MTs'!BN128&gt;1,"Tidak valid","OK"))</f>
        <v>-</v>
      </c>
      <c r="BO128" s="30" t="str">
        <f>IF('Personal MTs'!BN128="",IF('Personal MTs'!BO128&lt;&gt;"","Kolom BN harus diisi","-"),IF('Personal MTs'!BN128=0,IF('Personal MTs'!BO128&lt;&gt;"","Harap dikosongkan","OK"),IF('Personal MTs'!BO128="","Wajib Diisi",IF('Personal MTs'!BO128&gt;2016,"Tidak valid",IF('Personal MTs'!BO128&lt;1980,"Tidak valid","OK")))))</f>
        <v>-</v>
      </c>
      <c r="BP128" s="30" t="str">
        <f>IF('Personal MTs'!BP128="","-",IF('Personal MTs'!BP128&gt;1,"Tidak valid","OK"))</f>
        <v>-</v>
      </c>
      <c r="BQ128" s="30" t="str">
        <f>IF('Personal MTs'!BP128="",IF('Personal MTs'!BQ128&lt;&gt;"","Kolom BP harus diisi","-"),IF('Personal MTs'!BP128=0,IF('Personal MTs'!BQ128&lt;&gt;"","Harap dikosongkan","OK"),IF('Personal MTs'!BQ128="","Wajib Diisi",IF('Personal MTs'!BQ128&gt;2016,"Tidak valid",IF('Personal MTs'!BQ128&lt;1980,"Tidak valid","OK")))))</f>
        <v>-</v>
      </c>
      <c r="BR128" s="30" t="str">
        <f>IF('Personal MTs'!BR128="","-",IF('Personal MTs'!BR128&gt;1,"Tidak valid","OK"))</f>
        <v>-</v>
      </c>
      <c r="BS128" s="30" t="str">
        <f>IF('Personal MTs'!BR128="",IF('Personal MTs'!BS128&lt;&gt;"","Kolom BR harus diisi","-"),IF('Personal MTs'!BR128=0,IF('Personal MTs'!BS128&lt;&gt;"","Harap dikosongkan","OK"),IF('Personal MTs'!BS128="","Wajib Diisi",IF('Personal MTs'!BS128&gt;2016,"Tidak valid",IF('Personal MTs'!BS128&lt;1980,"Tidak valid","OK")))))</f>
        <v>-</v>
      </c>
      <c r="BT128" s="30" t="str">
        <f>IF('Personal MTs'!BT128="","-",IF(LEN('Personal MTs'!BT128)&lt;5,"Cek lagi","OK"))</f>
        <v>-</v>
      </c>
      <c r="BU128" s="30" t="str">
        <f>IF('Personal MTs'!BU128="","-",IF(LEN('Personal MTs'!BU128)&lt;4,"Cek lagi","OK"))</f>
        <v>-</v>
      </c>
      <c r="BV128" s="30" t="str">
        <f>IF('Personal MTs'!BV128="","-",IF(LEN('Personal MTs'!BV128)&lt;4,"Cek lagi","OK"))</f>
        <v>-</v>
      </c>
      <c r="BW128" s="30" t="str">
        <f>IF('Personal MTs'!BW128="","-",IF(LEN('Personal MTs'!BW128)&lt;4,"Cek lagi","OK"))</f>
        <v>-</v>
      </c>
      <c r="BX128" s="30" t="str">
        <f>IF('Personal MTs'!BX128="","-",IF(LEN('Personal MTs'!BX128)&lt;4,"Cek lagi","OK"))</f>
        <v>-</v>
      </c>
      <c r="BY128" s="30" t="str">
        <f>IF('Personal MTs'!BY128="","-",IF(LEN('Personal MTs'!BY128)&lt;&gt;5,"Tidak valid","OK"))</f>
        <v>-</v>
      </c>
      <c r="BZ128" s="30" t="str">
        <f>IF('Personal MTs'!BZ128="","-",IF('Personal MTs'!BZ128&gt;5,"Tidak valid",IF('Personal MTs'!BZ128&lt;1,"Tidak valid","OK")))</f>
        <v>-</v>
      </c>
      <c r="CA128" s="30" t="str">
        <f>IF('Personal MTs'!CA128="","-",IF('Personal MTs'!CA128&gt;8,"Tidak valid",IF('Personal MTs'!CA128&lt;1,"Tidak valid","OK")))</f>
        <v>-</v>
      </c>
      <c r="CB128" s="30" t="str">
        <f>IF('Personal MTs'!CB128="","-",IF(LEN('Personal MTs'!CB128)&lt;9,"Cek lagi",IF(LEN('Personal MTs'!CB128)&gt;14,"Cek lagi","OK")))</f>
        <v>-</v>
      </c>
      <c r="CC128" s="103" t="str">
        <f>IF('Personal MTs'!CC128="","-",IF('Personal MTs'!CC128&gt;6,"Tidak valid",IF('Personal MTs'!CC128&lt;1,"Tidak valid","OK")))</f>
        <v>-</v>
      </c>
      <c r="CD128" s="103" t="str">
        <f>IF('Personal MTs'!CD128="","-",IF('Personal MTs'!CD128&gt;6,"Tidak valid",IF('Personal MTs'!CD128&lt;1,"Tidak valid","OK")))</f>
        <v>-</v>
      </c>
      <c r="CE128" s="103" t="str">
        <f>IF('Personal MTs'!S128="","-",IF('Personal MTs'!S128&lt;6,IF('Personal MTs'!CE128="","OK","Cek lagi Kolom S"),IF(AND('Personal MTs'!S128&lt;6,'Personal MTs'!CE128&lt;&gt;""),"Harap Dikosongkan",IF(AND('Personal MTs'!S128&lt;6,'Personal MTs'!CE128=""),"-",IF(AND('Personal MTs'!S128&gt;5,'Personal MTs'!CE128=""),"Wajib Diisi",IF(OR(AND('Personal MTs'!S128&gt;5,'Personal MTs'!CE128&lt;"01"),AND('Personal MTs'!S128&gt;5,'Personal MTs'!CE128&gt;"18")),"Tidak Valid","OK"))))))</f>
        <v>-</v>
      </c>
      <c r="CF128" s="103" t="str">
        <f>IF('Personal MTs'!S128="","-",IF('Personal MTs'!S128&lt;6,IF('Personal MTs'!CF128="","OK","Cek lagi Kolom S"),IF(AND('Personal MTs'!S128&lt;6,'Personal MTs'!CF128&lt;&gt;""),"Harap Dikosongkan",IF(AND('Personal MTs'!S128&lt;6,'Personal MTs'!CF128=""),"-",IF(AND('Personal MTs'!S128&gt;5,'Personal MTs'!CF128=""),"Wajib Diisi","OK")))))</f>
        <v>-</v>
      </c>
      <c r="CG128" s="103" t="str">
        <f>IF('Personal MTs'!S128="","-",IF('Personal MTs'!S128&lt;6,IF('Personal MTs'!CG128="","OK","Cek lagi Kolom S"),IF(AND('Personal MTs'!S128&lt;6,'Personal MTs'!CG128&lt;&gt;""),"Harap Dikosongkan",IF(AND('Personal MTs'!S128&lt;6,'Personal MTs'!CG128=""),"-",IF(AND('Personal MTs'!S128&gt;5,'Personal MTs'!CG128=""),"Wajib Diisi",IF(OR(AND('Personal MTs'!S128&gt;5,'Personal MTs'!CG128&lt;1980),AND('Personal MTs'!S128&gt;5,'Personal MTs'!CG128&gt;2016)),"Cek lagi","OK"))))))</f>
        <v>-</v>
      </c>
      <c r="CH128" s="103" t="str">
        <f>IF('Personal MTs'!S128="","-",IF('Personal MTs'!S128&lt;8,IF('Personal MTs'!CH128="","OK","Cek lagi Kolom S"),IF(AND('Personal MTs'!S128&lt;8,'Personal MTs'!CH128&lt;&gt;""),"Harap Dikosongkan",IF(AND('Personal MTs'!S128&lt;8,'Personal MTs'!CH128=""),"-",IF(AND('Personal MTs'!S128&gt;7,'Personal MTs'!CH128=""),"Wajib Diisi",IF(OR(AND('Personal MTs'!S128&gt;7,'Personal MTs'!CH128&lt;"01"),AND('Personal MTs'!S128&gt;7,'Personal MTs'!CH128&gt;"18")),"Tidak Valid","OK"))))))</f>
        <v>-</v>
      </c>
      <c r="CI128" s="103" t="str">
        <f>IF('Personal MTs'!S128="","-",IF('Personal MTs'!S128&lt;8,IF('Personal MTs'!CI128="","OK","Cek lagi Kolom S"),IF(AND('Personal MTs'!S128&lt;8,'Personal MTs'!CI128&lt;&gt;""),"Harap Dikosongkan",IF(AND('Personal MTs'!S128&lt;8,'Personal MTs'!CI128=""),"-",IF(AND('Personal MTs'!S128&gt;7,'Personal MTs'!CI128=""),"Wajib Diisi","OK")))))</f>
        <v>-</v>
      </c>
      <c r="CJ128" s="103" t="str">
        <f>IF('Personal MTs'!S128="","-",IF('Personal MTs'!S128&lt;8,IF('Personal MTs'!CJ128="","OK","Cek lagi Kolom S"),IF(AND('Personal MTs'!S128&lt;8,'Personal MTs'!CJ128&lt;&gt;""),"Harap Dikosongkan",IF(AND('Personal MTs'!S128&lt;8,'Personal MTs'!CJ128=""),"-",IF(AND('Personal MTs'!S128&gt;7,'Personal MTs'!CJ128=""),"Wajib Diisi",IF(OR(AND('Personal MTs'!S128&gt;7,'Personal MTs'!CJ128&lt;1980),AND('Personal MTs'!S128&gt;7,'Personal MTs'!CJ128&gt;2016)),"Cek lagi","OK"))))))</f>
        <v>-</v>
      </c>
      <c r="CK128" s="103" t="str">
        <f>IF('Personal MTs'!S128="","-",IF('Personal MTs'!S128&lt;9,IF('Personal MTs'!CK128="","OK","Cek lagi Kolom S"),IF(AND('Personal MTs'!S128&lt;9,'Personal MTs'!CK128&lt;&gt;""),"Harap Dikosongkan",IF(AND('Personal MTs'!S128&lt;9,'Personal MTs'!CK128=""),"-",IF(AND('Personal MTs'!S128&gt;8,'Personal MTs'!CK128=""),"Wajib Diisi",IF(OR(AND('Personal MTs'!S128&gt;8,'Personal MTs'!CK128&lt;"01"),AND('Personal MTs'!S128&gt;8,'Personal MTs'!CK128&gt;"18")),"Tidak Valid","OK"))))))</f>
        <v>-</v>
      </c>
      <c r="CL128" s="103" t="str">
        <f>IF('Personal MTs'!S128="","-",IF('Personal MTs'!S128&lt;9,IF('Personal MTs'!CL128="","OK","Cek lagi Kolom S"),IF(AND('Personal MTs'!S128&lt;9,'Personal MTs'!CL128&lt;&gt;""),"Harap Dikosongkan",IF(AND('Personal MTs'!S128&lt;9,'Personal MTs'!CL128=""),"-",IF(AND('Personal MTs'!S128&gt;8,'Personal MTs'!CL128=""),"Wajib Diisi","OK")))))</f>
        <v>-</v>
      </c>
      <c r="CM128" s="103" t="str">
        <f>IF('Personal MTs'!S128="","-",IF('Personal MTs'!S128&lt;9,IF('Personal MTs'!CM128="","OK","Cek lagi Kolom S"),IF(AND('Personal MTs'!S128&lt;9,'Personal MTs'!CM128&lt;&gt;""),"Harap Dikosongkan",IF(AND('Personal MTs'!S128&lt;9,'Personal MTs'!CM128=""),"-",IF(AND('Personal MTs'!S128&gt;8,'Personal MTs'!CM128=""),"Wajib Diisi",IF(OR(AND('Personal MTs'!S128&gt;8,'Personal MTs'!CM128&lt;1980),AND('Personal MTs'!S128&gt;8,'Personal MTs'!CM128&gt;2016)),"Cek lagi","OK"))))))</f>
        <v>-</v>
      </c>
      <c r="CN128" s="103" t="str">
        <f>IF(AND('Personal MTs'!AH128=1,'Personal MTs'!U128=2,'Personal MTs'!AC128=1),IF(AND('Personal MTs'!AH128=1,'Personal MTs'!U128=2,'Personal MTs'!AC128=1,'Personal MTs'!CN128=""),"Wajib Diisi",IF(AND('Personal MTs'!AH128=1,'Personal MTs'!U128=2,'Personal MTs'!AC128=1,'Personal MTs'!CN128&lt;&gt;""),"OK","-")),IF('Personal MTs'!CN128&lt;&gt;"","Harap Dikosongkan","-"))</f>
        <v>-</v>
      </c>
      <c r="CO128" s="103" t="str">
        <f>IF(AND('Personal MTs'!AH128=1,'Personal MTs'!U128=2,'Personal MTs'!AC128=1),IF('Personal MTs'!CO128="","Wajib Diisi",IF(VALUE(RIGHT('Personal MTs'!CO128,4))&gt;2016,"Tahun cek lagi",IF(VALUE(RIGHT('Personal MTs'!CO128,4))&lt;1961,"Tahun cek lagi","OK"))),IF('Personal MTs'!CO128&lt;&gt;"","Harap dikosongkan","-"))</f>
        <v>-</v>
      </c>
      <c r="CP128" s="103" t="str">
        <f>IF(AND('Personal MTs'!AH128=1,'Personal MTs'!U128=2,'Personal MTs'!AC128=1,'Personal MTs'!V128=1),IF(AND('Personal MTs'!AH128=1,'Personal MTs'!U128=2,'Personal MTs'!AC128=1,'Personal MTs'!CP128="",,'Personal MTs'!V128=1),"Wajib Diisi",IF(AND('Personal MTs'!AH128=1,'Personal MTs'!U128=2,'Personal MTs'!AC128=1,'Personal MTs'!CP128&lt;&gt;"",'Personal MTs'!V128=1),"OK","-")),IF('Personal MTs'!CP128&lt;&gt;"","Harap Dikosongkan","-"))</f>
        <v>-</v>
      </c>
      <c r="CQ128" s="103" t="str">
        <f>IF(AND('Personal MTs'!AH128=1,'Personal MTs'!U128=2,'Personal MTs'!AC128=1,'Personal MTs'!V128=1),IF('Personal MTs'!CQ128="","Wajib Diisi",IF(VALUE(RIGHT('Personal MTs'!CQ128,4))&gt;2016,"Tahun cek lagi",IF(VALUE(RIGHT('Personal MTs'!CQ128,4))&lt;2006,"Tahun cek lagi","OK"))),IF('Personal MTs'!CQ128&lt;&gt;"","Harap dikosongkan","-"))</f>
        <v>-</v>
      </c>
      <c r="CR128" s="103" t="str">
        <f>IF(AND('Personal MTs'!AS128="",'Personal MTs'!CR128=""),"-",IF(AND('Personal MTs'!AS128=0,'Personal MTs'!CR128=""),"OK",IF(AND('Personal MTs'!AS128=1,'Personal MTs'!CR128=""),"Wajib Diisi",IF('Personal MTs'!AS128="",IF('Personal MTs'!CR128&lt;&gt;"","Harap dikosongkan","-"),IF('Personal MTs'!AS128&gt;1,IF('Personal MTs'!CR128="","-","Harap dikosongkan"),IF('Personal MTs'!CR128="","-",IF(LEN('Personal MTs'!CR128)&gt;54,"Tidak valid",IF(LEN('Personal MTs'!CR128)&lt;2,"Tidak valid",IF(VALUE('Personal MTs'!CR128)&lt;0,"Cek lagi","OK")))))))))</f>
        <v>-</v>
      </c>
      <c r="CS128" s="103" t="str">
        <f>IF(AND('Personal MTs'!AS128="",'Personal MTs'!CS128=""),"-",IF(AND('Personal MTs'!AS128=0,'Personal MTs'!CS128=""),"OK",IF(AND('Personal MTs'!AS128=1,'Personal MTs'!CS128=""),"Wajib Diisi",IF(OR('Personal MTs'!AS128="",'Personal MTs'!AS128=0),IF('Personal MTs'!CS128&lt;&gt;"","Harap dikosongkan","-"),IF('Personal MTs'!AS128&gt;1,IF('Personal MTs'!CS128="","-","Harap dikosongkan"),IF('Personal MTs'!CS128="","-",IF(('Personal MTs'!CS128)&gt;6,"Tidak Valid",IF(('Personal MTs'!CS128)&lt;1,"Tidak Valid",IF(VALUE('Personal MTs'!CS128)&lt;0,"Cek lagi","OK")))))))))</f>
        <v>-</v>
      </c>
      <c r="CT128" s="103" t="str">
        <f>IF(AND('Personal MTs'!AS128="",'Personal MTs'!CT128=""),"-",IF(AND('Personal MTs'!AS128=0,'Personal MTs'!CT128=""),"OK",IF(AND('Personal MTs'!AT128=1,'Personal MTs'!CT128=""),"Wajib Diisi",IF(AND('Personal MTs'!AT128&gt;1,'Personal MTs'!CT128=""),"OK",IF(AND('Personal MTs'!AT128&lt;&gt;1,'Personal MTs'!CT128&lt;&gt;""),"Harap Dikosongkan",IF(AND('Personal MTs'!AT128=1,'Personal MTs'!CT128&lt;&gt;""),IF(VALUE(RIGHT('Personal MTs'!CT128,4))&gt;2016,"Tahun cek lagi",IF(VALUE(RIGHT('Personal MTs'!CT128,4))&lt;2006,"Tahun cek lagi","OK")),"-"))))))</f>
        <v>-</v>
      </c>
      <c r="CU128" s="103" t="str">
        <f>IF(AND('Personal MTs'!AS128="",'Personal MTs'!CU128=""),"-",IF(AND('Personal MTs'!AS128=0,'Personal MTs'!CU128=""),"OK",IF(AND('Personal MTs'!AT128=1,'Personal MTs'!CU128=""),"Wajib Diisi",IF(AND('Personal MTs'!AT128&gt;1,'Personal MTs'!CT128=""),"OK",IF(AND('Personal MTs'!AT128&lt;&gt;1,'Personal MTs'!CU128&lt;&gt;""),"Harap Dikosongkan",IF(AND('Personal MTs'!AT128=1,'Personal MTs'!CU128&lt;&gt;""),IF(LEN('Personal MTs'!CU128)&gt;54,"Tidak Valid",IF(LEN('Personal MTs'!CU128)&lt;2,"Tidak Valid","OK")),"-"))))))</f>
        <v>-</v>
      </c>
      <c r="CV128" s="103" t="str">
        <f>IF(AND('Personal MTs'!AS128="",'Personal MTs'!CV128=""),"-",IF(AND('Personal MTs'!AS128=0,'Personal MTs'!CV128=""),"OK",IF(AND('Personal MTs'!AT128=1,'Personal MTs'!CV128=""),"Wajib Diisi",IF(AND('Personal MTs'!AT128&gt;1,'Personal MTs'!CV128=""),"OK",IF(AND('Personal MTs'!AT128&lt;&gt;1,'Personal MTs'!CV128&lt;&gt;""),"Harap Dikosongkan",IF(AND('Personal MTs'!AT128=1,'Personal MTs'!CV128&lt;&gt;""),IF(VALUE(RIGHT('Personal MTs'!CV128,4))&gt;2016,"Tahun cek lagi",IF(VALUE(RIGHT('Personal MTs'!CV128,4))&lt;2006,"Tahun cek lagi","OK")),"-"))))))</f>
        <v>-</v>
      </c>
      <c r="CW128" s="103" t="str">
        <f>IF(AND('Personal MTs'!AS128="",'Personal MTs'!CW128=""),"-",IF(AND('Personal MTs'!AS128=0,'Personal MTs'!CW128=""),"OK",IF(AND('Personal MTs'!AS128=1,'Personal MTs'!CW128=""),"Wajib Diisi",IF(AND('Personal MTs'!AS128&lt;&gt;1,'Personal MTs'!CW128&lt;&gt;""),"Harap Dikosongkan",IF(AND('Personal MTs'!AS128=1,'Personal MTs'!CW128&lt;&gt;""),IF(LEN('Personal MTs'!CW128)&gt;3,"Tidak Valid",IF(LEN('Personal MTs'!CW128)&lt;3,"Tidak Valid","OK")),"-")))))</f>
        <v>-</v>
      </c>
      <c r="CX128" s="103" t="str">
        <f>IF(AND('Personal MTs'!AS128="",'Personal MTs'!CX128=""),"-",IF(AND('Personal MTs'!AS128=0,'Personal MTs'!CX128=""),"OK",IF(AND('Personal MTs'!AS128=1,'Personal MTs'!CX128=""),"Wajib Diisi",IF(AND('Personal MTs'!AS128&lt;&gt;1,'Personal MTs'!CX128&lt;&gt;""),"Harap Dikosongkan",IF(AND('Personal MTs'!AS128=1,'Personal MTs'!CX128&lt;&gt;""),"OK","-")))))</f>
        <v>-</v>
      </c>
    </row>
    <row r="129" spans="1:102" s="23" customFormat="1" ht="15" customHeight="1">
      <c r="A129" s="30" t="str">
        <f>IF('Personal MTs'!A129="","-",IF(LEN('Personal MTs'!A129)&lt;&gt;12,"Tidak valid","OK"))</f>
        <v>-</v>
      </c>
      <c r="B129" s="30" t="str">
        <f>IF('Personal MTs'!B129="","-",IF(LEN('Personal MTs'!B129)&lt;&gt;8,"Tidak valid","OK"))</f>
        <v>-</v>
      </c>
      <c r="C129" s="31" t="str">
        <f>IF('Personal MTs'!C129="","-",IF(LEN('Personal MTs'!C129)&lt;5,"Cek lagi","OK"))</f>
        <v>-</v>
      </c>
      <c r="D129" s="30" t="str">
        <f>IF('Personal MTs'!D129="","-",IF('Personal MTs'!D129="MTsN","OK",IF('Personal MTs'!D129="MTsS","OK","Tidak valid")))</f>
        <v>-</v>
      </c>
      <c r="E129" s="30" t="str">
        <f>IF('Personal MTs'!E129="","-",IF(LEN('Personal MTs'!E129)&lt;5,"Cek lagi","OK"))</f>
        <v>-</v>
      </c>
      <c r="F129" s="30" t="str">
        <f>IF('Personal MTs'!F129="","-",IF(LEN('Personal MTs'!F129)&lt;4,"Cek lagi","OK"))</f>
        <v>-</v>
      </c>
      <c r="G129" s="30" t="str">
        <f>IF('Personal MTs'!G129="","-",IF(LEN('Personal MTs'!G129)&lt;4,"Cek lagi","OK"))</f>
        <v>-</v>
      </c>
      <c r="H129" s="30" t="str">
        <f>IF('Personal MTs'!H129="","-",IF(LEN('Personal MTs'!H129)&lt;4,"Cek lagi","OK"))</f>
        <v>-</v>
      </c>
      <c r="I129" s="30" t="str">
        <f>IF('Personal MTs'!I129="","-",IF(LEN('Personal MTs'!I129)&lt;4,"Cek lagi","OK"))</f>
        <v>-</v>
      </c>
      <c r="J129" s="30" t="str">
        <f>IF('Personal MTs'!J129="","-",IF(LEN('Personal MTs'!J129)&lt;&gt;5,"Tidak valid","OK"))</f>
        <v>-</v>
      </c>
      <c r="K129" s="30" t="str">
        <f>IF('Personal MTs'!K129="","-",IF(LEN('Personal MTs'!K129)&lt;&gt;18,"Tidak valid",IF(VALUE('Personal MTs'!K129)&lt;0,"Cek lagi","OK")))</f>
        <v>-</v>
      </c>
      <c r="L129" s="30" t="str">
        <f>IF('Personal MTs'!L129="","-",IF(LEN('Personal MTs'!L129)&lt;&gt;16,"Tidak valid","OK"))</f>
        <v>-</v>
      </c>
      <c r="M129" s="30" t="str">
        <f>IF('Personal MTs'!M129="","-",IF(LEN('Personal MTs'!M129)&lt;4,"Cek lagi","OK"))</f>
        <v>-</v>
      </c>
      <c r="N129" s="30" t="str">
        <f>IF('Personal MTs'!N129="","-",IF(LEN('Personal MTs'!N129)&lt;16,"Tidak valid","OK"))</f>
        <v>-</v>
      </c>
      <c r="O129" s="30" t="str">
        <f>IF('Personal MTs'!O129="","-",IF(LEN('Personal MTs'!O129)&lt;4,"Cek lagi","OK"))</f>
        <v>-</v>
      </c>
      <c r="P129" s="31" t="str">
        <f>IF('Personal MTs'!P129="","-",IF(VALUE(LEFT('Personal MTs'!P129,2))&gt;31,"Tanggal tidak valid",IF(VALUE(LEFT(RIGHT('Personal MTs'!P129,7),2))&gt;12,"Bulan tidak valid",IF(VALUE(RIGHT('Personal MTs'!P129,4))&gt;2000,"Umur terlalu muda",IF(VALUE(RIGHT('Personal MTs'!P129,4))&lt;1945,"Umur terlalu tua","OK")))))</f>
        <v>-</v>
      </c>
      <c r="Q129" s="30" t="str">
        <f>IF('Personal MTs'!Q129="","-",IF('Personal MTs'!Q129="L","OK",IF('Personal MTs'!Q129="P","OK","Tidak valid")))</f>
        <v>-</v>
      </c>
      <c r="R129" s="30" t="str">
        <f>IF('Personal MTs'!R129="","-",IF(LEN('Personal MTs'!R129)&lt;4,"Cek lagi","OK"))</f>
        <v>-</v>
      </c>
      <c r="S129" s="30" t="str">
        <f>IF('Personal MTs'!S129="","-",IF('Personal MTs'!S129&gt;9,"Tidak valid","OK"))</f>
        <v>-</v>
      </c>
      <c r="T129" s="30" t="str">
        <f>IF('Personal MTs'!S129="","-",IF('Personal MTs'!S129&gt;2,IF('Personal MTs'!T129="","Wajib Diisi",IF(VALUE('Personal MTs'!T129)&gt;18,"Tidak valid","OK")),IF('Personal MTs'!S129&lt;3,IF('Personal MTs'!T129="","OK","Harap dikosongkan"))))</f>
        <v>-</v>
      </c>
      <c r="U129" s="30" t="str">
        <f>IF('Personal MTs'!U129="","-",IF('Personal MTs'!U129&gt;2,"Tidak valid",IF('Personal MTs'!U129&lt;1,"Tidak valid","OK")))</f>
        <v>-</v>
      </c>
      <c r="V129" s="30" t="str">
        <f>IF('Personal MTs'!U129="",IF('Personal MTs'!V129="","-","Tidak valid"),IF('Personal MTs'!U129=2,IF('Personal MTs'!V129="","Wajib Diisi",IF(VALUE('Personal MTs'!V129)&gt;1,"Tidak valid","OK")),IF('Personal MTs'!U129=1,IF('Personal MTs'!V129="","OK","Harap dikosongkan"))))</f>
        <v>-</v>
      </c>
      <c r="W129" s="31" t="str">
        <f>IF('Personal MTs'!U129=1,"OK",IF('Personal MTs'!V129="",IF('Personal MTs'!W129&lt;&gt;"","Harap dikosongkan","-"),IF('Personal MTs'!V129=0,IF('Personal MTs'!W129&lt;&gt;"","Harap dikosongkan","OK"),IF('Personal MTs'!W129="","Wajib Diisi",IF(VALUE(LEFT('Personal MTs'!W129,2))&gt;31,"Tanggal tidak valid",IF(VALUE(LEFT(RIGHT('Personal MTs'!W129,7),2))&gt;12,"Bulan tidak valid",IF(VALUE(RIGHT('Personal MTs'!W129,4))&gt;2016,"Tahun cek lagi",IF(VALUE(RIGHT('Personal MTs'!W129,4))&lt;1990,"Tahun cek lagi","OK"))))))))</f>
        <v>-</v>
      </c>
      <c r="X129" s="30" t="str">
        <f>IF('Personal MTs'!U129="","-",IF('Personal MTs'!U129=1,IF('Personal MTs'!X129="","Wajib Diisi",IF(VALUE(LEFT('Personal MTs'!X129,2))&gt;14,"Tidak valid","OK")),IF('Personal MTs'!U129=2,(IF('Personal MTs'!V129&lt;1,IF('Personal MTs'!X129="","OK","Harap dikosongkan"),IF('Personal MTs'!X129="","Wajib Diisi",IF(VALUE(LEFT('Personal MTs'!X129,2))&gt;14,"Tidak valid","OK")))))))</f>
        <v>-</v>
      </c>
      <c r="Y129" s="31" t="str">
        <f>IF('Personal MTs'!U129="","-",IF('Personal MTs'!U129=2,"OK",IF('Personal MTs'!U129=1,IF('Personal MTs'!Y129="","Wajib Diisi",IF('Personal MTs'!Y129="","-",IF(VALUE(LEFT('Personal MTs'!Y129,2))&gt;31,"Tanggal tidak valid",IF(VALUE(LEFT(RIGHT('Personal MTs'!Y129,7),2))&gt;12,"Bulan tidak valid",IF(VALUE(RIGHT('Personal MTs'!Y129,4))&gt;2016,"Tahun cek lagi",IF(VALUE(RIGHT('Personal MTs'!Y129,4))&lt;1960,"Tahun cek lagi","OK")))))))))</f>
        <v>-</v>
      </c>
      <c r="Z129" s="31" t="str">
        <f>IF('Personal MTs'!Z129="","-",IF(VALUE(LEFT('Personal MTs'!Z129,2))&gt;31,"Tanggal tidak valid",IF(VALUE(LEFT(RIGHT('Personal MTs'!Z129,7),2))&gt;12,"Bulan tidak valid",IF(VALUE(RIGHT('Personal MTs'!Z129,4))&gt;2016,"Tahun cek lagi",IF(VALUE(RIGHT('Personal MTs'!Z129,4))&lt;1960,"Tahun cek lagi","OK")))))</f>
        <v>-</v>
      </c>
      <c r="AA129" s="31" t="str">
        <f>IF('Personal MTs'!AA129="","-",IF(VALUE(LEFT('Personal MTs'!AA129,2))&gt;31,"Tanggal tidak valid",IF(VALUE(LEFT(RIGHT('Personal MTs'!AA129,7),2))&gt;12,"Bulan tidak valid",IF(VALUE(RIGHT('Personal MTs'!AA129,4))&gt;2016,"Tahun cek lagi",IF(VALUE(RIGHT('Personal MTs'!AA129,4))&lt;1960,"Tahun cek lagi","OK")))))</f>
        <v>-</v>
      </c>
      <c r="AB129" s="30" t="str">
        <f>IF('Personal MTs'!AB129="","-",IF('Personal MTs'!AB129&gt;6,"Tidak valid",IF('Personal MTs'!AB129&lt;1,"Tidak valid","OK")))</f>
        <v>-</v>
      </c>
      <c r="AC129" s="30" t="str">
        <f>IF('Personal MTs'!AC129="","-",IF('Personal MTs'!AC129&gt;4,"Tidak valid",IF('Personal MTs'!AC129&lt;1,"Tidak valid","OK")))</f>
        <v>-</v>
      </c>
      <c r="AD129" s="30" t="str">
        <f>IF('Personal MTs'!AD129="","-",IF('Personal MTs'!AD129&gt;20000000,"Cek lagi","OK"))</f>
        <v>-</v>
      </c>
      <c r="AE129" s="30" t="str">
        <f>IF('Personal MTs'!AE129="","-",IF('Personal MTs'!AE129&gt;2,"Tidak valid",IF('Personal MTs'!AE129&lt;1,"Tidak valid","OK")))</f>
        <v>-</v>
      </c>
      <c r="AF129" s="30" t="str">
        <f>IF('Personal MTs'!AE129="",IF('Personal MTs'!AF129="","-","Harap dikosongkan"),IF('Personal MTs'!AE129=1,IF('Personal MTs'!AF129="","OK","Harap dikosongkan"),IF('Personal MTs'!AF129="","Wajib Diisi",IF('Personal MTs'!AF129&gt;8,"Tidak valid",IF('Personal MTs'!AF129&lt;1,"Tidak valid","OK")))))</f>
        <v>-</v>
      </c>
      <c r="AG129" s="53" t="str">
        <f>IF('Personal MTs'!AE129=1,IF('Personal MTs'!AG129="","OK","Harap dikosongkan"),IF('Personal MTs'!AF129="",IF('Personal MTs'!AF129="","-","Harap dikosongkan"),IF('Personal MTs'!AF129="",IF('Personal MTs'!AG129="","OK","Harap dikosongkan"),IF('Personal MTs'!AF129&lt;&gt;"",IF('Personal MTs'!AG129="","Wajib Diisi",IF(LEN('Personal MTs'!AG129)&lt;&gt;8,"Tidak valid","OK"))))))</f>
        <v>-</v>
      </c>
      <c r="AH129" s="30" t="str">
        <f>IF('Personal MTs'!AH129="","-",IF('Personal MTs'!AH129&gt;2,"Tidak valid",IF('Personal MTs'!AH129&lt;1,"Tidak valid","OK")))</f>
        <v>-</v>
      </c>
      <c r="AI129" s="30" t="str">
        <f>IF('Personal MTs'!AI129="","-",IF('Personal MTs'!AI129&gt;5,"Tidak valid",IF('Personal MTs'!AI129&lt;1,"Tidak valid","OK")))</f>
        <v>-</v>
      </c>
      <c r="AJ129" s="30" t="str">
        <f>IF('Personal MTs'!AH129="",IF('Personal MTs'!AJ129="","-","Kolom AA Wajib Diisi"),IF('Personal MTs'!AH129=1,IF('Personal MTs'!AJ129="","Wajib Diisi",IF(VALUE('Personal MTs'!AJ129)&gt;0,IF(VALUE('Personal MTs'!AJ129)&lt;34,"OK","Tidak valid"))),IF('Personal MTs'!AH129&gt;1,IF('Personal MTs'!AJ129="","OK","Harap dikosongkan"))))</f>
        <v>-</v>
      </c>
      <c r="AK129" s="30" t="str">
        <f>IF('Personal MTs'!AH129&amp;'Personal MTs'!AJ129&amp;'Personal MTs'!AK129="","-",IF(VALUE('Personal MTs'!AH129&amp;'Personal MTs'!AJ129&amp;'Personal MTs'!AK129)=2,"OK",IF('Personal MTs'!AJ129="",IF(VALUE('Personal MTs'!AK129)&gt;0,"Harap dikosongkan","-"),IF('Personal MTs'!AJ129&lt;&gt;"",IF(VALUE('Personal MTs'!AK129)&gt;0,IF(VALUE('Personal MTs'!AK129)&gt;50,"Cek lagi","OK"),"Wajib Diisi")))))</f>
        <v>-</v>
      </c>
      <c r="AL129" s="30" t="str">
        <f>IF('Personal MTs'!AH129="",IF('Personal MTs'!AL129="","-","Kolom Z Wajib Diisi"),IF('Personal MTs'!AH129=2,IF('Personal MTs'!AL129="","Wajib Diisi",IF(VALUE('Personal MTs'!AL129)&gt;0,IF(VALUE('Personal MTs'!AL129)&lt;9,"OK","Tidak valid"))),IF('Personal MTs'!AH129=1,IF('Personal MTs'!AL129="","OK","Harap dikosongkan"))))</f>
        <v>-</v>
      </c>
      <c r="AM129" s="30" t="str">
        <f>IF('Personal MTs'!AM129="","-",IF('Personal MTs'!AM129&gt;8,"Tidak valid","OK"))</f>
        <v>-</v>
      </c>
      <c r="AN129" s="30" t="str">
        <f>IF('Personal MTs'!AM129="",IF('Personal MTs'!AN129="","-",IF('Personal MTs'!AN129&lt;&gt;"","Kolom AC Wajib Diisi","OK")),IF('Personal MTs'!AM129&lt;&gt;"",IF('Personal MTs'!AN129="","Wajib Diisi",IF(VALUE('Personal MTs'!AN129)&gt;24,"Cek lagi","OK"))))</f>
        <v>-</v>
      </c>
      <c r="AO129" s="30" t="str">
        <f>IF('Personal MTs'!AO129="","-",IF('Personal MTs'!AO129&gt;8,"Tidak valid","OK"))</f>
        <v>-</v>
      </c>
      <c r="AP129" s="53" t="str">
        <f>IF('Personal MTs'!AO129="",IF('Personal MTs'!AP129="","-","Harap dikosongkan"),IF('Personal MTs'!AO129&lt;&gt;"",IF('Personal MTs'!AP129="","Wajib Diisi",IF(LEN('Personal MTs'!AP129)&lt;&gt;8,"Tidak valid","OK"))))</f>
        <v>-</v>
      </c>
      <c r="AQ129" s="30" t="str">
        <f>IF('Personal MTs'!AO129="",IF('Personal MTs'!AQ129="","-","Kolom AG Wajib Diisi"),IF('Personal MTs'!AO129&lt;9,IF('Personal MTs'!AQ129="","Wajib Diisi",IF(VALUE('Personal MTs'!AQ129)&lt;34,IF(VALUE('Personal MTs'!AQ129)&gt;0,"OK","Tidak valid")))))</f>
        <v>-</v>
      </c>
      <c r="AR129" s="30" t="str">
        <f>IF('Personal MTs'!AO129="",IF('Personal MTs'!AR129="","-",IF('Personal MTs'!AR129&lt;&gt;"","Kolom AG Wajib Diisi","OK")),IF('Personal MTs'!AO129&lt;&gt;"",IF('Personal MTs'!AR129="","Wajib Diisi",IF(VALUE('Personal MTs'!AR129)&gt;50,"Cek lagi","OK"))))</f>
        <v>-</v>
      </c>
      <c r="AS129" s="30" t="str">
        <f>IF('Personal MTs'!AS129="","-",IF('Personal MTs'!AS129&gt;1,"Tidak valid",IF('Personal MTs'!AS129&lt;0,"Tidak valid","OK")))</f>
        <v>-</v>
      </c>
      <c r="AT129" s="30" t="str">
        <f>IF('Personal MTs'!AS129="",IF('Personal MTs'!AT129&lt;&gt;"","Harap dikosongkan","-"),IF('Personal MTs'!AS129=0,IF('Personal MTs'!AT129&lt;&gt;"","Harap dikosongkan","OK"),IF('Personal MTs'!AT129="","Wajib Diisi",IF('Personal MTs'!AT129&gt;3,"Tidak valid",IF('Personal MTs'!AT129&lt;1,"Tidak valid","OK")))))</f>
        <v>-</v>
      </c>
      <c r="AU129" s="30" t="str">
        <f>IF('Personal MTs'!AS129="",IF('Personal MTs'!AU129&lt;&gt;"","Harap dikosongkan","-"),IF('Personal MTs'!AT129&lt;&gt;1,IF('Personal MTs'!AU129="","OK","Harap dikosongkan"),IF('Personal MTs'!AU129="","Wajib Diisi",IF('Personal MTs'!AU129&gt;2016,"Cek lagi",IF('Personal MTs'!AU129&lt;2005,"Cek lagi","OK")))))</f>
        <v>-</v>
      </c>
      <c r="AV129" s="30" t="str">
        <f>IF('Personal MTs'!AS129="",IF('Personal MTs'!AV129&lt;&gt;"","Harap dikosongkan","-"),IF('Personal MTs'!AT129&lt;&gt;1,IF('Personal MTs'!AV129="","OK","Harap dikosongkan"),IF('Personal MTs'!AV129="","Wajib Diisi",IF(VALUE('Personal MTs'!AV129)&gt;33,"Tidak valid",IF(VALUE('Personal MTs'!AV129)&lt;1,"Tidak valid","OK")))))</f>
        <v>-</v>
      </c>
      <c r="AW129" s="30" t="str">
        <f>IF('Personal MTs'!AS129="",IF('Personal MTs'!AW129="","-","Harap dikosongkan"),IF('Personal MTs'!AS129=0,IF('Personal MTs'!AW129="","OK","Harap dikosongkan"),IF('Personal MTs'!AT129="",IF('Personal MTs'!AW129="","-","Harap dikosongkan"),IF('Personal MTs'!AT129&lt;&gt;1,IF('Personal MTs'!AW129="","OK","Harap dikosongkan"),IF('Personal MTs'!AW129="","OK",IF(LEN('Personal MTs'!AW129)&lt;12,"Tidak valid",IF(LEN('Personal MTs'!AW129)&gt;14,"Tidak valid","OK")))))))</f>
        <v>-</v>
      </c>
      <c r="AX129" s="31" t="str">
        <f>IF('Personal MTs'!AS129="",IF('Personal MTs'!AX129="","-","Harap dikosongkan"),IF('Personal MTs'!AS129=0,IF('Personal MTs'!AX129="","OK","Harap dikosongkan"),IF('Personal MTs'!AT129="",IF('Personal MTs'!AX129="","-","Harap dikosongkan"),IF('Personal MTs'!AT129&lt;&gt;1,IF('Personal MTs'!AX129="","OK","Harap dikosongkan"),IF('Personal MTs'!AW129="",IF('Personal MTs'!AX129="","OK","Harap dikosongkan"),IF('Personal MTs'!AX129="","Wajib diisi",IF(LEN('Personal MTs'!AX129)&lt;5,"Cek lagi","OK")))))))</f>
        <v>-</v>
      </c>
      <c r="AY129" s="31" t="str">
        <f>IF('Personal MTs'!AS129="",IF('Personal MTs'!AY129="","-","Harap dikosongkan"),IF('Personal MTs'!AS129=0,IF('Personal MTs'!AY129="","OK","Harap dikosongkan"),IF('Personal MTs'!AT129="",IF('Personal MTs'!AY129="","-","Harap dikosongkan"),IF('Personal MTs'!AT129&lt;&gt;1,IF('Personal MTs'!AY129="","OK","Harap dikosongkan"),IF('Personal MTs'!AW129="",IF('Personal MTs'!AY129="","OK","Harap dikosongkan"),IF('Personal MTs'!AY129="","Wajib diisi",IF(VALUE(LEFT('Personal MTs'!AY129,2))&gt;31,"Tanggal tidak valid",IF(VALUE(LEFT(RIGHT('Personal MTs'!AY129,7),2))&gt;12,"Bulan tidak valid",IF(VALUE(RIGHT('Personal MTs'!AY129,4))&gt;2016,"Tahun cek lagi",IF(VALUE(RIGHT('Personal MTs'!AY129,4))&lt;2005,"Tahun cek lagi","OK"))))))))))</f>
        <v>-</v>
      </c>
      <c r="AZ129" s="30" t="str">
        <f>IF('Personal MTs'!AS129="",IF('Personal MTs'!AZ129="","-","Harap dikosongkan"),IF('Personal MTs'!AS129=0,IF('Personal MTs'!AZ129="","OK","Harap dikosongkan"),IF('Personal MTs'!AT129="",IF('Personal MTs'!AZ129="","-","Harap dikosongkan"),IF('Personal MTs'!AT129&lt;&gt;1,IF('Personal MTs'!AZ129="","OK","Harap dikosongkan"),IF('Personal MTs'!AW129="",IF('Personal MTs'!AZ129="","OK","Harap dikosongkan"),IF('Personal MTs'!AW129&lt;&gt;"",IF('Personal MTs'!AZ129="","Wajib diisi",IF('Personal MTs'!AZ129&gt;1,"Tidak valid","OK"))))))))</f>
        <v>-</v>
      </c>
      <c r="BA129" s="30" t="str">
        <f>IF('Personal MTs'!AS129="",IF('Personal MTs'!BA129="","-","Harap dikosongkan"),IF('Personal MTs'!AS129=0,IF('Personal MTs'!BA129="","OK","Harap dikosongkan"),IF('Personal MTs'!AT129="",IF('Personal MTs'!BA129="","-","Harap dikosongkan"),IF('Personal MTs'!AT129&lt;&gt;1,IF('Personal MTs'!BA129="","OK","Harap dikosongkan"),IF('Personal MTs'!AZ129=0,IF('Personal MTs'!BA129="","OK","Harap dikosongkan"),IF('Personal MTs'!AZ129=1,IF('Personal MTs'!BA129="","Wajib diisi",IF('Personal MTs'!AZ129="",IF('Personal MTs'!BA129="","-","Harap dikosongkan"),IF('Personal MTs'!AZ129=0,IF('Personal MTs'!BA129="","OK","Harap dikosongkan"),IF('Personal MTs'!BA129="","Wajib diisi",IF('Personal MTs'!BA129&gt;2016,"Tidak valid",IF('Personal MTs'!BA129&lt;2005,"Tidak valid",IF('Personal MTs'!BA129&gt;'Personal MTs'!BA129,"Cek lagi","OK")))))))))))))</f>
        <v>-</v>
      </c>
      <c r="BB129" s="30" t="str">
        <f>IF('Personal MTs'!AS129="",IF('Personal MTs'!BB129="","-","Harap dikosongkan"),IF('Personal MTs'!AS129=0,IF('Personal MTs'!BB129="","OK","Harap dikosongkan"),IF('Personal MTs'!AT129="",IF('Personal MTs'!BB129="","-","Harap dikosongkan"),IF('Personal MTs'!AT129&lt;&gt;1,IF('Personal MTs'!BB129="","OK","Harap dikosongkan"),IF('Personal MTs'!AZ129=0,IF('Personal MTs'!BB129="","OK","Harap dikosongkan"),IF('Personal MTs'!AZ129=1,IF('Personal MTs'!BB129="","Wajib diisi",IF('Personal MTs'!AZ129="",IF('Personal MTs'!BB129="","-","Harap dikosongkan"),IF('Personal MTs'!AZ129=0,IF('Personal MTs'!BB129="","OK","Harap dikosongkan"),IF('Personal MTs'!BB129="","Wajib diisi",IF('Personal MTs'!BB129&gt;20000000,"Cek lagi",IF('Personal MTs'!BB129&lt;100000,"Cek lagi","OK"))))))))))))</f>
        <v>-</v>
      </c>
      <c r="BC129" s="30" t="str">
        <f>IF('Personal MTs'!BC129="","-",IF('Personal MTs'!BC129&gt;1,"Tidak valid","OK"))</f>
        <v>-</v>
      </c>
      <c r="BD129" s="30" t="str">
        <f>IF('Personal MTs'!BC129="",IF('Personal MTs'!BD129="","-","Harap dikosongkan"),IF('Personal MTs'!BC129=0,IF('Personal MTs'!BD129="","OK","Harap dikosongkan"),IF('Personal MTs'!BD129="","Wajib Diisi",IF('Personal MTs'!BD129&gt;2016,"Tidak valid",IF('Personal MTs'!BD129&lt;2005,"Tidak valid","OK")))))</f>
        <v>-</v>
      </c>
      <c r="BE129" s="30" t="str">
        <f>IF('Personal MTs'!BC129="",IF('Personal MTs'!BE129="","-","Harap dikosongkan"),IF('Personal MTs'!BC129=0,IF('Personal MTs'!BE129="","OK","Harap dikosongkan"),IF('Personal MTs'!BE129="","Wajib Diisi",IF('Personal MTs'!BE129&gt;2000000,"Cek lagi",IF('Personal MTs'!BE129&lt;50000,"Cek lagi","OK")))))</f>
        <v>-</v>
      </c>
      <c r="BF129" s="30" t="str">
        <f>IF('Personal MTs'!BF129="","-",IF('Personal MTs'!BF129&gt;1,"Tidak valid","OK"))</f>
        <v>-</v>
      </c>
      <c r="BG129" s="30" t="str">
        <f>IF('Personal MTs'!BF129="",IF('Personal MTs'!BG129&lt;&gt;"","Harap dikosongkan","-"),IF('Personal MTs'!BF129=0,IF('Personal MTs'!BG129&lt;&gt;"","Harap dikosongkan","OK"),IF('Personal MTs'!BG129="","Wajib Diisi",IF('Personal MTs'!BG129&gt;4,"Tidak valid",IF('Personal MTs'!BG129&lt;1,"Tidak valid","OK")))))</f>
        <v>-</v>
      </c>
      <c r="BH129" s="30" t="str">
        <f>IF('Personal MTs'!BF129="",IF('Personal MTs'!BH129&lt;&gt;"","Harap dikosongkan","-"),IF('Personal MTs'!BF129=0,IF('Personal MTs'!BH129&lt;&gt;"","Harap dikosongkan","OK"),IF('Personal MTs'!BH129="","Wajib Diisi",IF('Personal MTs'!BH129&gt;4,"Tidak valid",IF('Personal MTs'!BH129&lt;1,"Tidak valid","OK")))))</f>
        <v>-</v>
      </c>
      <c r="BI129" s="30" t="str">
        <f>IF('Personal MTs'!BF129="",IF('Personal MTs'!BI129&lt;&gt;"","Harap dikosongkan","-"),IF('Personal MTs'!BF129=0,IF('Personal MTs'!BI129&lt;&gt;"","Harap dikosongkan","OK"),IF('Personal MTs'!BI129="","Wajib Diisi",IF('Personal MTs'!BI129&gt;2015,"Tidak valid",IF('Personal MTs'!BI129&lt;1980,"Tidak valid","OK")))))</f>
        <v>-</v>
      </c>
      <c r="BJ129" s="30" t="str">
        <f>IF('Personal MTs'!BJ129="","-",IF('Personal MTs'!BJ129&gt;1,"Tidak valid","OK"))</f>
        <v>-</v>
      </c>
      <c r="BK129" s="30" t="str">
        <f>IF('Personal MTs'!BJ129="",IF('Personal MTs'!BK129&lt;&gt;"","Kolom BJ harus diisi","-"),IF('Personal MTs'!BJ129=0,IF('Personal MTs'!BK129&lt;&gt;"","Harap dikosongkan","OK"),IF('Personal MTs'!BK129="","Wajib Diisi",IF('Personal MTs'!BK129&gt;2016,"Tidak valid",IF('Personal MTs'!BK129&lt;1980,"Tidak valid","OK")))))</f>
        <v>-</v>
      </c>
      <c r="BL129" s="30" t="str">
        <f>IF('Personal MTs'!BL129="","-",IF('Personal MTs'!BL129&gt;1,"Tidak valid","OK"))</f>
        <v>-</v>
      </c>
      <c r="BM129" s="30" t="str">
        <f>IF('Personal MTs'!BL129="",IF('Personal MTs'!BM129&lt;&gt;"","Kolom BL harus diisi","-"),IF('Personal MTs'!BL129=0,IF('Personal MTs'!BM129&lt;&gt;"","Harap dikosongkan","OK"),IF('Personal MTs'!BM129="","Wajib Diisi",IF('Personal MTs'!BM129&gt;2016,"Tidak valid",IF('Personal MTs'!BM129&lt;1980,"Tidak valid","OK")))))</f>
        <v>-</v>
      </c>
      <c r="BN129" s="30" t="str">
        <f>IF('Personal MTs'!BN129="","-",IF('Personal MTs'!BN129&gt;1,"Tidak valid","OK"))</f>
        <v>-</v>
      </c>
      <c r="BO129" s="30" t="str">
        <f>IF('Personal MTs'!BN129="",IF('Personal MTs'!BO129&lt;&gt;"","Kolom BN harus diisi","-"),IF('Personal MTs'!BN129=0,IF('Personal MTs'!BO129&lt;&gt;"","Harap dikosongkan","OK"),IF('Personal MTs'!BO129="","Wajib Diisi",IF('Personal MTs'!BO129&gt;2016,"Tidak valid",IF('Personal MTs'!BO129&lt;1980,"Tidak valid","OK")))))</f>
        <v>-</v>
      </c>
      <c r="BP129" s="30" t="str">
        <f>IF('Personal MTs'!BP129="","-",IF('Personal MTs'!BP129&gt;1,"Tidak valid","OK"))</f>
        <v>-</v>
      </c>
      <c r="BQ129" s="30" t="str">
        <f>IF('Personal MTs'!BP129="",IF('Personal MTs'!BQ129&lt;&gt;"","Kolom BP harus diisi","-"),IF('Personal MTs'!BP129=0,IF('Personal MTs'!BQ129&lt;&gt;"","Harap dikosongkan","OK"),IF('Personal MTs'!BQ129="","Wajib Diisi",IF('Personal MTs'!BQ129&gt;2016,"Tidak valid",IF('Personal MTs'!BQ129&lt;1980,"Tidak valid","OK")))))</f>
        <v>-</v>
      </c>
      <c r="BR129" s="30" t="str">
        <f>IF('Personal MTs'!BR129="","-",IF('Personal MTs'!BR129&gt;1,"Tidak valid","OK"))</f>
        <v>-</v>
      </c>
      <c r="BS129" s="30" t="str">
        <f>IF('Personal MTs'!BR129="",IF('Personal MTs'!BS129&lt;&gt;"","Kolom BR harus diisi","-"),IF('Personal MTs'!BR129=0,IF('Personal MTs'!BS129&lt;&gt;"","Harap dikosongkan","OK"),IF('Personal MTs'!BS129="","Wajib Diisi",IF('Personal MTs'!BS129&gt;2016,"Tidak valid",IF('Personal MTs'!BS129&lt;1980,"Tidak valid","OK")))))</f>
        <v>-</v>
      </c>
      <c r="BT129" s="30" t="str">
        <f>IF('Personal MTs'!BT129="","-",IF(LEN('Personal MTs'!BT129)&lt;5,"Cek lagi","OK"))</f>
        <v>-</v>
      </c>
      <c r="BU129" s="30" t="str">
        <f>IF('Personal MTs'!BU129="","-",IF(LEN('Personal MTs'!BU129)&lt;4,"Cek lagi","OK"))</f>
        <v>-</v>
      </c>
      <c r="BV129" s="30" t="str">
        <f>IF('Personal MTs'!BV129="","-",IF(LEN('Personal MTs'!BV129)&lt;4,"Cek lagi","OK"))</f>
        <v>-</v>
      </c>
      <c r="BW129" s="30" t="str">
        <f>IF('Personal MTs'!BW129="","-",IF(LEN('Personal MTs'!BW129)&lt;4,"Cek lagi","OK"))</f>
        <v>-</v>
      </c>
      <c r="BX129" s="30" t="str">
        <f>IF('Personal MTs'!BX129="","-",IF(LEN('Personal MTs'!BX129)&lt;4,"Cek lagi","OK"))</f>
        <v>-</v>
      </c>
      <c r="BY129" s="30" t="str">
        <f>IF('Personal MTs'!BY129="","-",IF(LEN('Personal MTs'!BY129)&lt;&gt;5,"Tidak valid","OK"))</f>
        <v>-</v>
      </c>
      <c r="BZ129" s="30" t="str">
        <f>IF('Personal MTs'!BZ129="","-",IF('Personal MTs'!BZ129&gt;5,"Tidak valid",IF('Personal MTs'!BZ129&lt;1,"Tidak valid","OK")))</f>
        <v>-</v>
      </c>
      <c r="CA129" s="30" t="str">
        <f>IF('Personal MTs'!CA129="","-",IF('Personal MTs'!CA129&gt;8,"Tidak valid",IF('Personal MTs'!CA129&lt;1,"Tidak valid","OK")))</f>
        <v>-</v>
      </c>
      <c r="CB129" s="30" t="str">
        <f>IF('Personal MTs'!CB129="","-",IF(LEN('Personal MTs'!CB129)&lt;9,"Cek lagi",IF(LEN('Personal MTs'!CB129)&gt;14,"Cek lagi","OK")))</f>
        <v>-</v>
      </c>
      <c r="CC129" s="103" t="str">
        <f>IF('Personal MTs'!CC129="","-",IF('Personal MTs'!CC129&gt;6,"Tidak valid",IF('Personal MTs'!CC129&lt;1,"Tidak valid","OK")))</f>
        <v>-</v>
      </c>
      <c r="CD129" s="103" t="str">
        <f>IF('Personal MTs'!CD129="","-",IF('Personal MTs'!CD129&gt;6,"Tidak valid",IF('Personal MTs'!CD129&lt;1,"Tidak valid","OK")))</f>
        <v>-</v>
      </c>
      <c r="CE129" s="103" t="str">
        <f>IF('Personal MTs'!S129="","-",IF('Personal MTs'!S129&lt;6,IF('Personal MTs'!CE129="","OK","Cek lagi Kolom S"),IF(AND('Personal MTs'!S129&lt;6,'Personal MTs'!CE129&lt;&gt;""),"Harap Dikosongkan",IF(AND('Personal MTs'!S129&lt;6,'Personal MTs'!CE129=""),"-",IF(AND('Personal MTs'!S129&gt;5,'Personal MTs'!CE129=""),"Wajib Diisi",IF(OR(AND('Personal MTs'!S129&gt;5,'Personal MTs'!CE129&lt;"01"),AND('Personal MTs'!S129&gt;5,'Personal MTs'!CE129&gt;"18")),"Tidak Valid","OK"))))))</f>
        <v>-</v>
      </c>
      <c r="CF129" s="103" t="str">
        <f>IF('Personal MTs'!S129="","-",IF('Personal MTs'!S129&lt;6,IF('Personal MTs'!CF129="","OK","Cek lagi Kolom S"),IF(AND('Personal MTs'!S129&lt;6,'Personal MTs'!CF129&lt;&gt;""),"Harap Dikosongkan",IF(AND('Personal MTs'!S129&lt;6,'Personal MTs'!CF129=""),"-",IF(AND('Personal MTs'!S129&gt;5,'Personal MTs'!CF129=""),"Wajib Diisi","OK")))))</f>
        <v>-</v>
      </c>
      <c r="CG129" s="103" t="str">
        <f>IF('Personal MTs'!S129="","-",IF('Personal MTs'!S129&lt;6,IF('Personal MTs'!CG129="","OK","Cek lagi Kolom S"),IF(AND('Personal MTs'!S129&lt;6,'Personal MTs'!CG129&lt;&gt;""),"Harap Dikosongkan",IF(AND('Personal MTs'!S129&lt;6,'Personal MTs'!CG129=""),"-",IF(AND('Personal MTs'!S129&gt;5,'Personal MTs'!CG129=""),"Wajib Diisi",IF(OR(AND('Personal MTs'!S129&gt;5,'Personal MTs'!CG129&lt;1980),AND('Personal MTs'!S129&gt;5,'Personal MTs'!CG129&gt;2016)),"Cek lagi","OK"))))))</f>
        <v>-</v>
      </c>
      <c r="CH129" s="103" t="str">
        <f>IF('Personal MTs'!S129="","-",IF('Personal MTs'!S129&lt;8,IF('Personal MTs'!CH129="","OK","Cek lagi Kolom S"),IF(AND('Personal MTs'!S129&lt;8,'Personal MTs'!CH129&lt;&gt;""),"Harap Dikosongkan",IF(AND('Personal MTs'!S129&lt;8,'Personal MTs'!CH129=""),"-",IF(AND('Personal MTs'!S129&gt;7,'Personal MTs'!CH129=""),"Wajib Diisi",IF(OR(AND('Personal MTs'!S129&gt;7,'Personal MTs'!CH129&lt;"01"),AND('Personal MTs'!S129&gt;7,'Personal MTs'!CH129&gt;"18")),"Tidak Valid","OK"))))))</f>
        <v>-</v>
      </c>
      <c r="CI129" s="103" t="str">
        <f>IF('Personal MTs'!S129="","-",IF('Personal MTs'!S129&lt;8,IF('Personal MTs'!CI129="","OK","Cek lagi Kolom S"),IF(AND('Personal MTs'!S129&lt;8,'Personal MTs'!CI129&lt;&gt;""),"Harap Dikosongkan",IF(AND('Personal MTs'!S129&lt;8,'Personal MTs'!CI129=""),"-",IF(AND('Personal MTs'!S129&gt;7,'Personal MTs'!CI129=""),"Wajib Diisi","OK")))))</f>
        <v>-</v>
      </c>
      <c r="CJ129" s="103" t="str">
        <f>IF('Personal MTs'!S129="","-",IF('Personal MTs'!S129&lt;8,IF('Personal MTs'!CJ129="","OK","Cek lagi Kolom S"),IF(AND('Personal MTs'!S129&lt;8,'Personal MTs'!CJ129&lt;&gt;""),"Harap Dikosongkan",IF(AND('Personal MTs'!S129&lt;8,'Personal MTs'!CJ129=""),"-",IF(AND('Personal MTs'!S129&gt;7,'Personal MTs'!CJ129=""),"Wajib Diisi",IF(OR(AND('Personal MTs'!S129&gt;7,'Personal MTs'!CJ129&lt;1980),AND('Personal MTs'!S129&gt;7,'Personal MTs'!CJ129&gt;2016)),"Cek lagi","OK"))))))</f>
        <v>-</v>
      </c>
      <c r="CK129" s="103" t="str">
        <f>IF('Personal MTs'!S129="","-",IF('Personal MTs'!S129&lt;9,IF('Personal MTs'!CK129="","OK","Cek lagi Kolom S"),IF(AND('Personal MTs'!S129&lt;9,'Personal MTs'!CK129&lt;&gt;""),"Harap Dikosongkan",IF(AND('Personal MTs'!S129&lt;9,'Personal MTs'!CK129=""),"-",IF(AND('Personal MTs'!S129&gt;8,'Personal MTs'!CK129=""),"Wajib Diisi",IF(OR(AND('Personal MTs'!S129&gt;8,'Personal MTs'!CK129&lt;"01"),AND('Personal MTs'!S129&gt;8,'Personal MTs'!CK129&gt;"18")),"Tidak Valid","OK"))))))</f>
        <v>-</v>
      </c>
      <c r="CL129" s="103" t="str">
        <f>IF('Personal MTs'!S129="","-",IF('Personal MTs'!S129&lt;9,IF('Personal MTs'!CL129="","OK","Cek lagi Kolom S"),IF(AND('Personal MTs'!S129&lt;9,'Personal MTs'!CL129&lt;&gt;""),"Harap Dikosongkan",IF(AND('Personal MTs'!S129&lt;9,'Personal MTs'!CL129=""),"-",IF(AND('Personal MTs'!S129&gt;8,'Personal MTs'!CL129=""),"Wajib Diisi","OK")))))</f>
        <v>-</v>
      </c>
      <c r="CM129" s="103" t="str">
        <f>IF('Personal MTs'!S129="","-",IF('Personal MTs'!S129&lt;9,IF('Personal MTs'!CM129="","OK","Cek lagi Kolom S"),IF(AND('Personal MTs'!S129&lt;9,'Personal MTs'!CM129&lt;&gt;""),"Harap Dikosongkan",IF(AND('Personal MTs'!S129&lt;9,'Personal MTs'!CM129=""),"-",IF(AND('Personal MTs'!S129&gt;8,'Personal MTs'!CM129=""),"Wajib Diisi",IF(OR(AND('Personal MTs'!S129&gt;8,'Personal MTs'!CM129&lt;1980),AND('Personal MTs'!S129&gt;8,'Personal MTs'!CM129&gt;2016)),"Cek lagi","OK"))))))</f>
        <v>-</v>
      </c>
      <c r="CN129" s="103" t="str">
        <f>IF(AND('Personal MTs'!AH129=1,'Personal MTs'!U129=2,'Personal MTs'!AC129=1),IF(AND('Personal MTs'!AH129=1,'Personal MTs'!U129=2,'Personal MTs'!AC129=1,'Personal MTs'!CN129=""),"Wajib Diisi",IF(AND('Personal MTs'!AH129=1,'Personal MTs'!U129=2,'Personal MTs'!AC129=1,'Personal MTs'!CN129&lt;&gt;""),"OK","-")),IF('Personal MTs'!CN129&lt;&gt;"","Harap Dikosongkan","-"))</f>
        <v>-</v>
      </c>
      <c r="CO129" s="103" t="str">
        <f>IF(AND('Personal MTs'!AH129=1,'Personal MTs'!U129=2,'Personal MTs'!AC129=1),IF('Personal MTs'!CO129="","Wajib Diisi",IF(VALUE(RIGHT('Personal MTs'!CO129,4))&gt;2016,"Tahun cek lagi",IF(VALUE(RIGHT('Personal MTs'!CO129,4))&lt;1961,"Tahun cek lagi","OK"))),IF('Personal MTs'!CO129&lt;&gt;"","Harap dikosongkan","-"))</f>
        <v>-</v>
      </c>
      <c r="CP129" s="103" t="str">
        <f>IF(AND('Personal MTs'!AH129=1,'Personal MTs'!U129=2,'Personal MTs'!AC129=1,'Personal MTs'!V129=1),IF(AND('Personal MTs'!AH129=1,'Personal MTs'!U129=2,'Personal MTs'!AC129=1,'Personal MTs'!CP129="",,'Personal MTs'!V129=1),"Wajib Diisi",IF(AND('Personal MTs'!AH129=1,'Personal MTs'!U129=2,'Personal MTs'!AC129=1,'Personal MTs'!CP129&lt;&gt;"",'Personal MTs'!V129=1),"OK","-")),IF('Personal MTs'!CP129&lt;&gt;"","Harap Dikosongkan","-"))</f>
        <v>-</v>
      </c>
      <c r="CQ129" s="103" t="str">
        <f>IF(AND('Personal MTs'!AH129=1,'Personal MTs'!U129=2,'Personal MTs'!AC129=1,'Personal MTs'!V129=1),IF('Personal MTs'!CQ129="","Wajib Diisi",IF(VALUE(RIGHT('Personal MTs'!CQ129,4))&gt;2016,"Tahun cek lagi",IF(VALUE(RIGHT('Personal MTs'!CQ129,4))&lt;2006,"Tahun cek lagi","OK"))),IF('Personal MTs'!CQ129&lt;&gt;"","Harap dikosongkan","-"))</f>
        <v>-</v>
      </c>
      <c r="CR129" s="103" t="str">
        <f>IF(AND('Personal MTs'!AS129="",'Personal MTs'!CR129=""),"-",IF(AND('Personal MTs'!AS129=0,'Personal MTs'!CR129=""),"OK",IF(AND('Personal MTs'!AS129=1,'Personal MTs'!CR129=""),"Wajib Diisi",IF('Personal MTs'!AS129="",IF('Personal MTs'!CR129&lt;&gt;"","Harap dikosongkan","-"),IF('Personal MTs'!AS129&gt;1,IF('Personal MTs'!CR129="","-","Harap dikosongkan"),IF('Personal MTs'!CR129="","-",IF(LEN('Personal MTs'!CR129)&gt;54,"Tidak valid",IF(LEN('Personal MTs'!CR129)&lt;2,"Tidak valid",IF(VALUE('Personal MTs'!CR129)&lt;0,"Cek lagi","OK")))))))))</f>
        <v>-</v>
      </c>
      <c r="CS129" s="103" t="str">
        <f>IF(AND('Personal MTs'!AS129="",'Personal MTs'!CS129=""),"-",IF(AND('Personal MTs'!AS129=0,'Personal MTs'!CS129=""),"OK",IF(AND('Personal MTs'!AS129=1,'Personal MTs'!CS129=""),"Wajib Diisi",IF(OR('Personal MTs'!AS129="",'Personal MTs'!AS129=0),IF('Personal MTs'!CS129&lt;&gt;"","Harap dikosongkan","-"),IF('Personal MTs'!AS129&gt;1,IF('Personal MTs'!CS129="","-","Harap dikosongkan"),IF('Personal MTs'!CS129="","-",IF(('Personal MTs'!CS129)&gt;6,"Tidak Valid",IF(('Personal MTs'!CS129)&lt;1,"Tidak Valid",IF(VALUE('Personal MTs'!CS129)&lt;0,"Cek lagi","OK")))))))))</f>
        <v>-</v>
      </c>
      <c r="CT129" s="103" t="str">
        <f>IF(AND('Personal MTs'!AS129="",'Personal MTs'!CT129=""),"-",IF(AND('Personal MTs'!AS129=0,'Personal MTs'!CT129=""),"OK",IF(AND('Personal MTs'!AT129=1,'Personal MTs'!CT129=""),"Wajib Diisi",IF(AND('Personal MTs'!AT129&gt;1,'Personal MTs'!CT129=""),"OK",IF(AND('Personal MTs'!AT129&lt;&gt;1,'Personal MTs'!CT129&lt;&gt;""),"Harap Dikosongkan",IF(AND('Personal MTs'!AT129=1,'Personal MTs'!CT129&lt;&gt;""),IF(VALUE(RIGHT('Personal MTs'!CT129,4))&gt;2016,"Tahun cek lagi",IF(VALUE(RIGHT('Personal MTs'!CT129,4))&lt;2006,"Tahun cek lagi","OK")),"-"))))))</f>
        <v>-</v>
      </c>
      <c r="CU129" s="103" t="str">
        <f>IF(AND('Personal MTs'!AS129="",'Personal MTs'!CU129=""),"-",IF(AND('Personal MTs'!AS129=0,'Personal MTs'!CU129=""),"OK",IF(AND('Personal MTs'!AT129=1,'Personal MTs'!CU129=""),"Wajib Diisi",IF(AND('Personal MTs'!AT129&gt;1,'Personal MTs'!CT129=""),"OK",IF(AND('Personal MTs'!AT129&lt;&gt;1,'Personal MTs'!CU129&lt;&gt;""),"Harap Dikosongkan",IF(AND('Personal MTs'!AT129=1,'Personal MTs'!CU129&lt;&gt;""),IF(LEN('Personal MTs'!CU129)&gt;54,"Tidak Valid",IF(LEN('Personal MTs'!CU129)&lt;2,"Tidak Valid","OK")),"-"))))))</f>
        <v>-</v>
      </c>
      <c r="CV129" s="103" t="str">
        <f>IF(AND('Personal MTs'!AS129="",'Personal MTs'!CV129=""),"-",IF(AND('Personal MTs'!AS129=0,'Personal MTs'!CV129=""),"OK",IF(AND('Personal MTs'!AT129=1,'Personal MTs'!CV129=""),"Wajib Diisi",IF(AND('Personal MTs'!AT129&gt;1,'Personal MTs'!CV129=""),"OK",IF(AND('Personal MTs'!AT129&lt;&gt;1,'Personal MTs'!CV129&lt;&gt;""),"Harap Dikosongkan",IF(AND('Personal MTs'!AT129=1,'Personal MTs'!CV129&lt;&gt;""),IF(VALUE(RIGHT('Personal MTs'!CV129,4))&gt;2016,"Tahun cek lagi",IF(VALUE(RIGHT('Personal MTs'!CV129,4))&lt;2006,"Tahun cek lagi","OK")),"-"))))))</f>
        <v>-</v>
      </c>
      <c r="CW129" s="103" t="str">
        <f>IF(AND('Personal MTs'!AS129="",'Personal MTs'!CW129=""),"-",IF(AND('Personal MTs'!AS129=0,'Personal MTs'!CW129=""),"OK",IF(AND('Personal MTs'!AS129=1,'Personal MTs'!CW129=""),"Wajib Diisi",IF(AND('Personal MTs'!AS129&lt;&gt;1,'Personal MTs'!CW129&lt;&gt;""),"Harap Dikosongkan",IF(AND('Personal MTs'!AS129=1,'Personal MTs'!CW129&lt;&gt;""),IF(LEN('Personal MTs'!CW129)&gt;3,"Tidak Valid",IF(LEN('Personal MTs'!CW129)&lt;3,"Tidak Valid","OK")),"-")))))</f>
        <v>-</v>
      </c>
      <c r="CX129" s="103" t="str">
        <f>IF(AND('Personal MTs'!AS129="",'Personal MTs'!CX129=""),"-",IF(AND('Personal MTs'!AS129=0,'Personal MTs'!CX129=""),"OK",IF(AND('Personal MTs'!AS129=1,'Personal MTs'!CX129=""),"Wajib Diisi",IF(AND('Personal MTs'!AS129&lt;&gt;1,'Personal MTs'!CX129&lt;&gt;""),"Harap Dikosongkan",IF(AND('Personal MTs'!AS129=1,'Personal MTs'!CX129&lt;&gt;""),"OK","-")))))</f>
        <v>-</v>
      </c>
    </row>
    <row r="130" spans="1:102" s="23" customFormat="1" ht="15" customHeight="1">
      <c r="A130" s="30" t="str">
        <f>IF('Personal MTs'!A130="","-",IF(LEN('Personal MTs'!A130)&lt;&gt;12,"Tidak valid","OK"))</f>
        <v>-</v>
      </c>
      <c r="B130" s="30" t="str">
        <f>IF('Personal MTs'!B130="","-",IF(LEN('Personal MTs'!B130)&lt;&gt;8,"Tidak valid","OK"))</f>
        <v>-</v>
      </c>
      <c r="C130" s="31" t="str">
        <f>IF('Personal MTs'!C130="","-",IF(LEN('Personal MTs'!C130)&lt;5,"Cek lagi","OK"))</f>
        <v>-</v>
      </c>
      <c r="D130" s="30" t="str">
        <f>IF('Personal MTs'!D130="","-",IF('Personal MTs'!D130="MTsN","OK",IF('Personal MTs'!D130="MTsS","OK","Tidak valid")))</f>
        <v>-</v>
      </c>
      <c r="E130" s="30" t="str">
        <f>IF('Personal MTs'!E130="","-",IF(LEN('Personal MTs'!E130)&lt;5,"Cek lagi","OK"))</f>
        <v>-</v>
      </c>
      <c r="F130" s="30" t="str">
        <f>IF('Personal MTs'!F130="","-",IF(LEN('Personal MTs'!F130)&lt;4,"Cek lagi","OK"))</f>
        <v>-</v>
      </c>
      <c r="G130" s="30" t="str">
        <f>IF('Personal MTs'!G130="","-",IF(LEN('Personal MTs'!G130)&lt;4,"Cek lagi","OK"))</f>
        <v>-</v>
      </c>
      <c r="H130" s="30" t="str">
        <f>IF('Personal MTs'!H130="","-",IF(LEN('Personal MTs'!H130)&lt;4,"Cek lagi","OK"))</f>
        <v>-</v>
      </c>
      <c r="I130" s="30" t="str">
        <f>IF('Personal MTs'!I130="","-",IF(LEN('Personal MTs'!I130)&lt;4,"Cek lagi","OK"))</f>
        <v>-</v>
      </c>
      <c r="J130" s="30" t="str">
        <f>IF('Personal MTs'!J130="","-",IF(LEN('Personal MTs'!J130)&lt;&gt;5,"Tidak valid","OK"))</f>
        <v>-</v>
      </c>
      <c r="K130" s="30" t="str">
        <f>IF('Personal MTs'!K130="","-",IF(LEN('Personal MTs'!K130)&lt;&gt;18,"Tidak valid",IF(VALUE('Personal MTs'!K130)&lt;0,"Cek lagi","OK")))</f>
        <v>-</v>
      </c>
      <c r="L130" s="30" t="str">
        <f>IF('Personal MTs'!L130="","-",IF(LEN('Personal MTs'!L130)&lt;&gt;16,"Tidak valid","OK"))</f>
        <v>-</v>
      </c>
      <c r="M130" s="30" t="str">
        <f>IF('Personal MTs'!M130="","-",IF(LEN('Personal MTs'!M130)&lt;4,"Cek lagi","OK"))</f>
        <v>-</v>
      </c>
      <c r="N130" s="30" t="str">
        <f>IF('Personal MTs'!N130="","-",IF(LEN('Personal MTs'!N130)&lt;16,"Tidak valid","OK"))</f>
        <v>-</v>
      </c>
      <c r="O130" s="30" t="str">
        <f>IF('Personal MTs'!O130="","-",IF(LEN('Personal MTs'!O130)&lt;4,"Cek lagi","OK"))</f>
        <v>-</v>
      </c>
      <c r="P130" s="31" t="str">
        <f>IF('Personal MTs'!P130="","-",IF(VALUE(LEFT('Personal MTs'!P130,2))&gt;31,"Tanggal tidak valid",IF(VALUE(LEFT(RIGHT('Personal MTs'!P130,7),2))&gt;12,"Bulan tidak valid",IF(VALUE(RIGHT('Personal MTs'!P130,4))&gt;2000,"Umur terlalu muda",IF(VALUE(RIGHT('Personal MTs'!P130,4))&lt;1945,"Umur terlalu tua","OK")))))</f>
        <v>-</v>
      </c>
      <c r="Q130" s="30" t="str">
        <f>IF('Personal MTs'!Q130="","-",IF('Personal MTs'!Q130="L","OK",IF('Personal MTs'!Q130="P","OK","Tidak valid")))</f>
        <v>-</v>
      </c>
      <c r="R130" s="30" t="str">
        <f>IF('Personal MTs'!R130="","-",IF(LEN('Personal MTs'!R130)&lt;4,"Cek lagi","OK"))</f>
        <v>-</v>
      </c>
      <c r="S130" s="30" t="str">
        <f>IF('Personal MTs'!S130="","-",IF('Personal MTs'!S130&gt;9,"Tidak valid","OK"))</f>
        <v>-</v>
      </c>
      <c r="T130" s="30" t="str">
        <f>IF('Personal MTs'!S130="","-",IF('Personal MTs'!S130&gt;2,IF('Personal MTs'!T130="","Wajib Diisi",IF(VALUE('Personal MTs'!T130)&gt;18,"Tidak valid","OK")),IF('Personal MTs'!S130&lt;3,IF('Personal MTs'!T130="","OK","Harap dikosongkan"))))</f>
        <v>-</v>
      </c>
      <c r="U130" s="30" t="str">
        <f>IF('Personal MTs'!U130="","-",IF('Personal MTs'!U130&gt;2,"Tidak valid",IF('Personal MTs'!U130&lt;1,"Tidak valid","OK")))</f>
        <v>-</v>
      </c>
      <c r="V130" s="30" t="str">
        <f>IF('Personal MTs'!U130="",IF('Personal MTs'!V130="","-","Tidak valid"),IF('Personal MTs'!U130=2,IF('Personal MTs'!V130="","Wajib Diisi",IF(VALUE('Personal MTs'!V130)&gt;1,"Tidak valid","OK")),IF('Personal MTs'!U130=1,IF('Personal MTs'!V130="","OK","Harap dikosongkan"))))</f>
        <v>-</v>
      </c>
      <c r="W130" s="31" t="str">
        <f>IF('Personal MTs'!U130=1,"OK",IF('Personal MTs'!V130="",IF('Personal MTs'!W130&lt;&gt;"","Harap dikosongkan","-"),IF('Personal MTs'!V130=0,IF('Personal MTs'!W130&lt;&gt;"","Harap dikosongkan","OK"),IF('Personal MTs'!W130="","Wajib Diisi",IF(VALUE(LEFT('Personal MTs'!W130,2))&gt;31,"Tanggal tidak valid",IF(VALUE(LEFT(RIGHT('Personal MTs'!W130,7),2))&gt;12,"Bulan tidak valid",IF(VALUE(RIGHT('Personal MTs'!W130,4))&gt;2016,"Tahun cek lagi",IF(VALUE(RIGHT('Personal MTs'!W130,4))&lt;1990,"Tahun cek lagi","OK"))))))))</f>
        <v>-</v>
      </c>
      <c r="X130" s="30" t="str">
        <f>IF('Personal MTs'!U130="","-",IF('Personal MTs'!U130=1,IF('Personal MTs'!X130="","Wajib Diisi",IF(VALUE(LEFT('Personal MTs'!X130,2))&gt;14,"Tidak valid","OK")),IF('Personal MTs'!U130=2,(IF('Personal MTs'!V130&lt;1,IF('Personal MTs'!X130="","OK","Harap dikosongkan"),IF('Personal MTs'!X130="","Wajib Diisi",IF(VALUE(LEFT('Personal MTs'!X130,2))&gt;14,"Tidak valid","OK")))))))</f>
        <v>-</v>
      </c>
      <c r="Y130" s="31" t="str">
        <f>IF('Personal MTs'!U130="","-",IF('Personal MTs'!U130=2,"OK",IF('Personal MTs'!U130=1,IF('Personal MTs'!Y130="","Wajib Diisi",IF('Personal MTs'!Y130="","-",IF(VALUE(LEFT('Personal MTs'!Y130,2))&gt;31,"Tanggal tidak valid",IF(VALUE(LEFT(RIGHT('Personal MTs'!Y130,7),2))&gt;12,"Bulan tidak valid",IF(VALUE(RIGHT('Personal MTs'!Y130,4))&gt;2016,"Tahun cek lagi",IF(VALUE(RIGHT('Personal MTs'!Y130,4))&lt;1960,"Tahun cek lagi","OK")))))))))</f>
        <v>-</v>
      </c>
      <c r="Z130" s="31" t="str">
        <f>IF('Personal MTs'!Z130="","-",IF(VALUE(LEFT('Personal MTs'!Z130,2))&gt;31,"Tanggal tidak valid",IF(VALUE(LEFT(RIGHT('Personal MTs'!Z130,7),2))&gt;12,"Bulan tidak valid",IF(VALUE(RIGHT('Personal MTs'!Z130,4))&gt;2016,"Tahun cek lagi",IF(VALUE(RIGHT('Personal MTs'!Z130,4))&lt;1960,"Tahun cek lagi","OK")))))</f>
        <v>-</v>
      </c>
      <c r="AA130" s="31" t="str">
        <f>IF('Personal MTs'!AA130="","-",IF(VALUE(LEFT('Personal MTs'!AA130,2))&gt;31,"Tanggal tidak valid",IF(VALUE(LEFT(RIGHT('Personal MTs'!AA130,7),2))&gt;12,"Bulan tidak valid",IF(VALUE(RIGHT('Personal MTs'!AA130,4))&gt;2016,"Tahun cek lagi",IF(VALUE(RIGHT('Personal MTs'!AA130,4))&lt;1960,"Tahun cek lagi","OK")))))</f>
        <v>-</v>
      </c>
      <c r="AB130" s="30" t="str">
        <f>IF('Personal MTs'!AB130="","-",IF('Personal MTs'!AB130&gt;6,"Tidak valid",IF('Personal MTs'!AB130&lt;1,"Tidak valid","OK")))</f>
        <v>-</v>
      </c>
      <c r="AC130" s="30" t="str">
        <f>IF('Personal MTs'!AC130="","-",IF('Personal MTs'!AC130&gt;4,"Tidak valid",IF('Personal MTs'!AC130&lt;1,"Tidak valid","OK")))</f>
        <v>-</v>
      </c>
      <c r="AD130" s="30" t="str">
        <f>IF('Personal MTs'!AD130="","-",IF('Personal MTs'!AD130&gt;20000000,"Cek lagi","OK"))</f>
        <v>-</v>
      </c>
      <c r="AE130" s="30" t="str">
        <f>IF('Personal MTs'!AE130="","-",IF('Personal MTs'!AE130&gt;2,"Tidak valid",IF('Personal MTs'!AE130&lt;1,"Tidak valid","OK")))</f>
        <v>-</v>
      </c>
      <c r="AF130" s="30" t="str">
        <f>IF('Personal MTs'!AE130="",IF('Personal MTs'!AF130="","-","Harap dikosongkan"),IF('Personal MTs'!AE130=1,IF('Personal MTs'!AF130="","OK","Harap dikosongkan"),IF('Personal MTs'!AF130="","Wajib Diisi",IF('Personal MTs'!AF130&gt;8,"Tidak valid",IF('Personal MTs'!AF130&lt;1,"Tidak valid","OK")))))</f>
        <v>-</v>
      </c>
      <c r="AG130" s="53" t="str">
        <f>IF('Personal MTs'!AE130=1,IF('Personal MTs'!AG130="","OK","Harap dikosongkan"),IF('Personal MTs'!AF130="",IF('Personal MTs'!AF130="","-","Harap dikosongkan"),IF('Personal MTs'!AF130="",IF('Personal MTs'!AG130="","OK","Harap dikosongkan"),IF('Personal MTs'!AF130&lt;&gt;"",IF('Personal MTs'!AG130="","Wajib Diisi",IF(LEN('Personal MTs'!AG130)&lt;&gt;8,"Tidak valid","OK"))))))</f>
        <v>-</v>
      </c>
      <c r="AH130" s="30" t="str">
        <f>IF('Personal MTs'!AH130="","-",IF('Personal MTs'!AH130&gt;2,"Tidak valid",IF('Personal MTs'!AH130&lt;1,"Tidak valid","OK")))</f>
        <v>-</v>
      </c>
      <c r="AI130" s="30" t="str">
        <f>IF('Personal MTs'!AI130="","-",IF('Personal MTs'!AI130&gt;5,"Tidak valid",IF('Personal MTs'!AI130&lt;1,"Tidak valid","OK")))</f>
        <v>-</v>
      </c>
      <c r="AJ130" s="30" t="str">
        <f>IF('Personal MTs'!AH130="",IF('Personal MTs'!AJ130="","-","Kolom AA Wajib Diisi"),IF('Personal MTs'!AH130=1,IF('Personal MTs'!AJ130="","Wajib Diisi",IF(VALUE('Personal MTs'!AJ130)&gt;0,IF(VALUE('Personal MTs'!AJ130)&lt;34,"OK","Tidak valid"))),IF('Personal MTs'!AH130&gt;1,IF('Personal MTs'!AJ130="","OK","Harap dikosongkan"))))</f>
        <v>-</v>
      </c>
      <c r="AK130" s="30" t="str">
        <f>IF('Personal MTs'!AH130&amp;'Personal MTs'!AJ130&amp;'Personal MTs'!AK130="","-",IF(VALUE('Personal MTs'!AH130&amp;'Personal MTs'!AJ130&amp;'Personal MTs'!AK130)=2,"OK",IF('Personal MTs'!AJ130="",IF(VALUE('Personal MTs'!AK130)&gt;0,"Harap dikosongkan","-"),IF('Personal MTs'!AJ130&lt;&gt;"",IF(VALUE('Personal MTs'!AK130)&gt;0,IF(VALUE('Personal MTs'!AK130)&gt;50,"Cek lagi","OK"),"Wajib Diisi")))))</f>
        <v>-</v>
      </c>
      <c r="AL130" s="30" t="str">
        <f>IF('Personal MTs'!AH130="",IF('Personal MTs'!AL130="","-","Kolom Z Wajib Diisi"),IF('Personal MTs'!AH130=2,IF('Personal MTs'!AL130="","Wajib Diisi",IF(VALUE('Personal MTs'!AL130)&gt;0,IF(VALUE('Personal MTs'!AL130)&lt;9,"OK","Tidak valid"))),IF('Personal MTs'!AH130=1,IF('Personal MTs'!AL130="","OK","Harap dikosongkan"))))</f>
        <v>-</v>
      </c>
      <c r="AM130" s="30" t="str">
        <f>IF('Personal MTs'!AM130="","-",IF('Personal MTs'!AM130&gt;8,"Tidak valid","OK"))</f>
        <v>-</v>
      </c>
      <c r="AN130" s="30" t="str">
        <f>IF('Personal MTs'!AM130="",IF('Personal MTs'!AN130="","-",IF('Personal MTs'!AN130&lt;&gt;"","Kolom AC Wajib Diisi","OK")),IF('Personal MTs'!AM130&lt;&gt;"",IF('Personal MTs'!AN130="","Wajib Diisi",IF(VALUE('Personal MTs'!AN130)&gt;24,"Cek lagi","OK"))))</f>
        <v>-</v>
      </c>
      <c r="AO130" s="30" t="str">
        <f>IF('Personal MTs'!AO130="","-",IF('Personal MTs'!AO130&gt;8,"Tidak valid","OK"))</f>
        <v>-</v>
      </c>
      <c r="AP130" s="53" t="str">
        <f>IF('Personal MTs'!AO130="",IF('Personal MTs'!AP130="","-","Harap dikosongkan"),IF('Personal MTs'!AO130&lt;&gt;"",IF('Personal MTs'!AP130="","Wajib Diisi",IF(LEN('Personal MTs'!AP130)&lt;&gt;8,"Tidak valid","OK"))))</f>
        <v>-</v>
      </c>
      <c r="AQ130" s="30" t="str">
        <f>IF('Personal MTs'!AO130="",IF('Personal MTs'!AQ130="","-","Kolom AG Wajib Diisi"),IF('Personal MTs'!AO130&lt;9,IF('Personal MTs'!AQ130="","Wajib Diisi",IF(VALUE('Personal MTs'!AQ130)&lt;34,IF(VALUE('Personal MTs'!AQ130)&gt;0,"OK","Tidak valid")))))</f>
        <v>-</v>
      </c>
      <c r="AR130" s="30" t="str">
        <f>IF('Personal MTs'!AO130="",IF('Personal MTs'!AR130="","-",IF('Personal MTs'!AR130&lt;&gt;"","Kolom AG Wajib Diisi","OK")),IF('Personal MTs'!AO130&lt;&gt;"",IF('Personal MTs'!AR130="","Wajib Diisi",IF(VALUE('Personal MTs'!AR130)&gt;50,"Cek lagi","OK"))))</f>
        <v>-</v>
      </c>
      <c r="AS130" s="30" t="str">
        <f>IF('Personal MTs'!AS130="","-",IF('Personal MTs'!AS130&gt;1,"Tidak valid",IF('Personal MTs'!AS130&lt;0,"Tidak valid","OK")))</f>
        <v>-</v>
      </c>
      <c r="AT130" s="30" t="str">
        <f>IF('Personal MTs'!AS130="",IF('Personal MTs'!AT130&lt;&gt;"","Harap dikosongkan","-"),IF('Personal MTs'!AS130=0,IF('Personal MTs'!AT130&lt;&gt;"","Harap dikosongkan","OK"),IF('Personal MTs'!AT130="","Wajib Diisi",IF('Personal MTs'!AT130&gt;3,"Tidak valid",IF('Personal MTs'!AT130&lt;1,"Tidak valid","OK")))))</f>
        <v>-</v>
      </c>
      <c r="AU130" s="30" t="str">
        <f>IF('Personal MTs'!AS130="",IF('Personal MTs'!AU130&lt;&gt;"","Harap dikosongkan","-"),IF('Personal MTs'!AT130&lt;&gt;1,IF('Personal MTs'!AU130="","OK","Harap dikosongkan"),IF('Personal MTs'!AU130="","Wajib Diisi",IF('Personal MTs'!AU130&gt;2016,"Cek lagi",IF('Personal MTs'!AU130&lt;2005,"Cek lagi","OK")))))</f>
        <v>-</v>
      </c>
      <c r="AV130" s="30" t="str">
        <f>IF('Personal MTs'!AS130="",IF('Personal MTs'!AV130&lt;&gt;"","Harap dikosongkan","-"),IF('Personal MTs'!AT130&lt;&gt;1,IF('Personal MTs'!AV130="","OK","Harap dikosongkan"),IF('Personal MTs'!AV130="","Wajib Diisi",IF(VALUE('Personal MTs'!AV130)&gt;33,"Tidak valid",IF(VALUE('Personal MTs'!AV130)&lt;1,"Tidak valid","OK")))))</f>
        <v>-</v>
      </c>
      <c r="AW130" s="30" t="str">
        <f>IF('Personal MTs'!AS130="",IF('Personal MTs'!AW130="","-","Harap dikosongkan"),IF('Personal MTs'!AS130=0,IF('Personal MTs'!AW130="","OK","Harap dikosongkan"),IF('Personal MTs'!AT130="",IF('Personal MTs'!AW130="","-","Harap dikosongkan"),IF('Personal MTs'!AT130&lt;&gt;1,IF('Personal MTs'!AW130="","OK","Harap dikosongkan"),IF('Personal MTs'!AW130="","OK",IF(LEN('Personal MTs'!AW130)&lt;12,"Tidak valid",IF(LEN('Personal MTs'!AW130)&gt;14,"Tidak valid","OK")))))))</f>
        <v>-</v>
      </c>
      <c r="AX130" s="31" t="str">
        <f>IF('Personal MTs'!AS130="",IF('Personal MTs'!AX130="","-","Harap dikosongkan"),IF('Personal MTs'!AS130=0,IF('Personal MTs'!AX130="","OK","Harap dikosongkan"),IF('Personal MTs'!AT130="",IF('Personal MTs'!AX130="","-","Harap dikosongkan"),IF('Personal MTs'!AT130&lt;&gt;1,IF('Personal MTs'!AX130="","OK","Harap dikosongkan"),IF('Personal MTs'!AW130="",IF('Personal MTs'!AX130="","OK","Harap dikosongkan"),IF('Personal MTs'!AX130="","Wajib diisi",IF(LEN('Personal MTs'!AX130)&lt;5,"Cek lagi","OK")))))))</f>
        <v>-</v>
      </c>
      <c r="AY130" s="31" t="str">
        <f>IF('Personal MTs'!AS130="",IF('Personal MTs'!AY130="","-","Harap dikosongkan"),IF('Personal MTs'!AS130=0,IF('Personal MTs'!AY130="","OK","Harap dikosongkan"),IF('Personal MTs'!AT130="",IF('Personal MTs'!AY130="","-","Harap dikosongkan"),IF('Personal MTs'!AT130&lt;&gt;1,IF('Personal MTs'!AY130="","OK","Harap dikosongkan"),IF('Personal MTs'!AW130="",IF('Personal MTs'!AY130="","OK","Harap dikosongkan"),IF('Personal MTs'!AY130="","Wajib diisi",IF(VALUE(LEFT('Personal MTs'!AY130,2))&gt;31,"Tanggal tidak valid",IF(VALUE(LEFT(RIGHT('Personal MTs'!AY130,7),2))&gt;12,"Bulan tidak valid",IF(VALUE(RIGHT('Personal MTs'!AY130,4))&gt;2016,"Tahun cek lagi",IF(VALUE(RIGHT('Personal MTs'!AY130,4))&lt;2005,"Tahun cek lagi","OK"))))))))))</f>
        <v>-</v>
      </c>
      <c r="AZ130" s="30" t="str">
        <f>IF('Personal MTs'!AS130="",IF('Personal MTs'!AZ130="","-","Harap dikosongkan"),IF('Personal MTs'!AS130=0,IF('Personal MTs'!AZ130="","OK","Harap dikosongkan"),IF('Personal MTs'!AT130="",IF('Personal MTs'!AZ130="","-","Harap dikosongkan"),IF('Personal MTs'!AT130&lt;&gt;1,IF('Personal MTs'!AZ130="","OK","Harap dikosongkan"),IF('Personal MTs'!AW130="",IF('Personal MTs'!AZ130="","OK","Harap dikosongkan"),IF('Personal MTs'!AW130&lt;&gt;"",IF('Personal MTs'!AZ130="","Wajib diisi",IF('Personal MTs'!AZ130&gt;1,"Tidak valid","OK"))))))))</f>
        <v>-</v>
      </c>
      <c r="BA130" s="30" t="str">
        <f>IF('Personal MTs'!AS130="",IF('Personal MTs'!BA130="","-","Harap dikosongkan"),IF('Personal MTs'!AS130=0,IF('Personal MTs'!BA130="","OK","Harap dikosongkan"),IF('Personal MTs'!AT130="",IF('Personal MTs'!BA130="","-","Harap dikosongkan"),IF('Personal MTs'!AT130&lt;&gt;1,IF('Personal MTs'!BA130="","OK","Harap dikosongkan"),IF('Personal MTs'!AZ130=0,IF('Personal MTs'!BA130="","OK","Harap dikosongkan"),IF('Personal MTs'!AZ130=1,IF('Personal MTs'!BA130="","Wajib diisi",IF('Personal MTs'!AZ130="",IF('Personal MTs'!BA130="","-","Harap dikosongkan"),IF('Personal MTs'!AZ130=0,IF('Personal MTs'!BA130="","OK","Harap dikosongkan"),IF('Personal MTs'!BA130="","Wajib diisi",IF('Personal MTs'!BA130&gt;2016,"Tidak valid",IF('Personal MTs'!BA130&lt;2005,"Tidak valid",IF('Personal MTs'!BA130&gt;'Personal MTs'!BA130,"Cek lagi","OK")))))))))))))</f>
        <v>-</v>
      </c>
      <c r="BB130" s="30" t="str">
        <f>IF('Personal MTs'!AS130="",IF('Personal MTs'!BB130="","-","Harap dikosongkan"),IF('Personal MTs'!AS130=0,IF('Personal MTs'!BB130="","OK","Harap dikosongkan"),IF('Personal MTs'!AT130="",IF('Personal MTs'!BB130="","-","Harap dikosongkan"),IF('Personal MTs'!AT130&lt;&gt;1,IF('Personal MTs'!BB130="","OK","Harap dikosongkan"),IF('Personal MTs'!AZ130=0,IF('Personal MTs'!BB130="","OK","Harap dikosongkan"),IF('Personal MTs'!AZ130=1,IF('Personal MTs'!BB130="","Wajib diisi",IF('Personal MTs'!AZ130="",IF('Personal MTs'!BB130="","-","Harap dikosongkan"),IF('Personal MTs'!AZ130=0,IF('Personal MTs'!BB130="","OK","Harap dikosongkan"),IF('Personal MTs'!BB130="","Wajib diisi",IF('Personal MTs'!BB130&gt;20000000,"Cek lagi",IF('Personal MTs'!BB130&lt;100000,"Cek lagi","OK"))))))))))))</f>
        <v>-</v>
      </c>
      <c r="BC130" s="30" t="str">
        <f>IF('Personal MTs'!BC130="","-",IF('Personal MTs'!BC130&gt;1,"Tidak valid","OK"))</f>
        <v>-</v>
      </c>
      <c r="BD130" s="30" t="str">
        <f>IF('Personal MTs'!BC130="",IF('Personal MTs'!BD130="","-","Harap dikosongkan"),IF('Personal MTs'!BC130=0,IF('Personal MTs'!BD130="","OK","Harap dikosongkan"),IF('Personal MTs'!BD130="","Wajib Diisi",IF('Personal MTs'!BD130&gt;2016,"Tidak valid",IF('Personal MTs'!BD130&lt;2005,"Tidak valid","OK")))))</f>
        <v>-</v>
      </c>
      <c r="BE130" s="30" t="str">
        <f>IF('Personal MTs'!BC130="",IF('Personal MTs'!BE130="","-","Harap dikosongkan"),IF('Personal MTs'!BC130=0,IF('Personal MTs'!BE130="","OK","Harap dikosongkan"),IF('Personal MTs'!BE130="","Wajib Diisi",IF('Personal MTs'!BE130&gt;2000000,"Cek lagi",IF('Personal MTs'!BE130&lt;50000,"Cek lagi","OK")))))</f>
        <v>-</v>
      </c>
      <c r="BF130" s="30" t="str">
        <f>IF('Personal MTs'!BF130="","-",IF('Personal MTs'!BF130&gt;1,"Tidak valid","OK"))</f>
        <v>-</v>
      </c>
      <c r="BG130" s="30" t="str">
        <f>IF('Personal MTs'!BF130="",IF('Personal MTs'!BG130&lt;&gt;"","Harap dikosongkan","-"),IF('Personal MTs'!BF130=0,IF('Personal MTs'!BG130&lt;&gt;"","Harap dikosongkan","OK"),IF('Personal MTs'!BG130="","Wajib Diisi",IF('Personal MTs'!BG130&gt;4,"Tidak valid",IF('Personal MTs'!BG130&lt;1,"Tidak valid","OK")))))</f>
        <v>-</v>
      </c>
      <c r="BH130" s="30" t="str">
        <f>IF('Personal MTs'!BF130="",IF('Personal MTs'!BH130&lt;&gt;"","Harap dikosongkan","-"),IF('Personal MTs'!BF130=0,IF('Personal MTs'!BH130&lt;&gt;"","Harap dikosongkan","OK"),IF('Personal MTs'!BH130="","Wajib Diisi",IF('Personal MTs'!BH130&gt;4,"Tidak valid",IF('Personal MTs'!BH130&lt;1,"Tidak valid","OK")))))</f>
        <v>-</v>
      </c>
      <c r="BI130" s="30" t="str">
        <f>IF('Personal MTs'!BF130="",IF('Personal MTs'!BI130&lt;&gt;"","Harap dikosongkan","-"),IF('Personal MTs'!BF130=0,IF('Personal MTs'!BI130&lt;&gt;"","Harap dikosongkan","OK"),IF('Personal MTs'!BI130="","Wajib Diisi",IF('Personal MTs'!BI130&gt;2015,"Tidak valid",IF('Personal MTs'!BI130&lt;1980,"Tidak valid","OK")))))</f>
        <v>-</v>
      </c>
      <c r="BJ130" s="30" t="str">
        <f>IF('Personal MTs'!BJ130="","-",IF('Personal MTs'!BJ130&gt;1,"Tidak valid","OK"))</f>
        <v>-</v>
      </c>
      <c r="BK130" s="30" t="str">
        <f>IF('Personal MTs'!BJ130="",IF('Personal MTs'!BK130&lt;&gt;"","Kolom BJ harus diisi","-"),IF('Personal MTs'!BJ130=0,IF('Personal MTs'!BK130&lt;&gt;"","Harap dikosongkan","OK"),IF('Personal MTs'!BK130="","Wajib Diisi",IF('Personal MTs'!BK130&gt;2016,"Tidak valid",IF('Personal MTs'!BK130&lt;1980,"Tidak valid","OK")))))</f>
        <v>-</v>
      </c>
      <c r="BL130" s="30" t="str">
        <f>IF('Personal MTs'!BL130="","-",IF('Personal MTs'!BL130&gt;1,"Tidak valid","OK"))</f>
        <v>-</v>
      </c>
      <c r="BM130" s="30" t="str">
        <f>IF('Personal MTs'!BL130="",IF('Personal MTs'!BM130&lt;&gt;"","Kolom BL harus diisi","-"),IF('Personal MTs'!BL130=0,IF('Personal MTs'!BM130&lt;&gt;"","Harap dikosongkan","OK"),IF('Personal MTs'!BM130="","Wajib Diisi",IF('Personal MTs'!BM130&gt;2016,"Tidak valid",IF('Personal MTs'!BM130&lt;1980,"Tidak valid","OK")))))</f>
        <v>-</v>
      </c>
      <c r="BN130" s="30" t="str">
        <f>IF('Personal MTs'!BN130="","-",IF('Personal MTs'!BN130&gt;1,"Tidak valid","OK"))</f>
        <v>-</v>
      </c>
      <c r="BO130" s="30" t="str">
        <f>IF('Personal MTs'!BN130="",IF('Personal MTs'!BO130&lt;&gt;"","Kolom BN harus diisi","-"),IF('Personal MTs'!BN130=0,IF('Personal MTs'!BO130&lt;&gt;"","Harap dikosongkan","OK"),IF('Personal MTs'!BO130="","Wajib Diisi",IF('Personal MTs'!BO130&gt;2016,"Tidak valid",IF('Personal MTs'!BO130&lt;1980,"Tidak valid","OK")))))</f>
        <v>-</v>
      </c>
      <c r="BP130" s="30" t="str">
        <f>IF('Personal MTs'!BP130="","-",IF('Personal MTs'!BP130&gt;1,"Tidak valid","OK"))</f>
        <v>-</v>
      </c>
      <c r="BQ130" s="30" t="str">
        <f>IF('Personal MTs'!BP130="",IF('Personal MTs'!BQ130&lt;&gt;"","Kolom BP harus diisi","-"),IF('Personal MTs'!BP130=0,IF('Personal MTs'!BQ130&lt;&gt;"","Harap dikosongkan","OK"),IF('Personal MTs'!BQ130="","Wajib Diisi",IF('Personal MTs'!BQ130&gt;2016,"Tidak valid",IF('Personal MTs'!BQ130&lt;1980,"Tidak valid","OK")))))</f>
        <v>-</v>
      </c>
      <c r="BR130" s="30" t="str">
        <f>IF('Personal MTs'!BR130="","-",IF('Personal MTs'!BR130&gt;1,"Tidak valid","OK"))</f>
        <v>-</v>
      </c>
      <c r="BS130" s="30" t="str">
        <f>IF('Personal MTs'!BR130="",IF('Personal MTs'!BS130&lt;&gt;"","Kolom BR harus diisi","-"),IF('Personal MTs'!BR130=0,IF('Personal MTs'!BS130&lt;&gt;"","Harap dikosongkan","OK"),IF('Personal MTs'!BS130="","Wajib Diisi",IF('Personal MTs'!BS130&gt;2016,"Tidak valid",IF('Personal MTs'!BS130&lt;1980,"Tidak valid","OK")))))</f>
        <v>-</v>
      </c>
      <c r="BT130" s="30" t="str">
        <f>IF('Personal MTs'!BT130="","-",IF(LEN('Personal MTs'!BT130)&lt;5,"Cek lagi","OK"))</f>
        <v>-</v>
      </c>
      <c r="BU130" s="30" t="str">
        <f>IF('Personal MTs'!BU130="","-",IF(LEN('Personal MTs'!BU130)&lt;4,"Cek lagi","OK"))</f>
        <v>-</v>
      </c>
      <c r="BV130" s="30" t="str">
        <f>IF('Personal MTs'!BV130="","-",IF(LEN('Personal MTs'!BV130)&lt;4,"Cek lagi","OK"))</f>
        <v>-</v>
      </c>
      <c r="BW130" s="30" t="str">
        <f>IF('Personal MTs'!BW130="","-",IF(LEN('Personal MTs'!BW130)&lt;4,"Cek lagi","OK"))</f>
        <v>-</v>
      </c>
      <c r="BX130" s="30" t="str">
        <f>IF('Personal MTs'!BX130="","-",IF(LEN('Personal MTs'!BX130)&lt;4,"Cek lagi","OK"))</f>
        <v>-</v>
      </c>
      <c r="BY130" s="30" t="str">
        <f>IF('Personal MTs'!BY130="","-",IF(LEN('Personal MTs'!BY130)&lt;&gt;5,"Tidak valid","OK"))</f>
        <v>-</v>
      </c>
      <c r="BZ130" s="30" t="str">
        <f>IF('Personal MTs'!BZ130="","-",IF('Personal MTs'!BZ130&gt;5,"Tidak valid",IF('Personal MTs'!BZ130&lt;1,"Tidak valid","OK")))</f>
        <v>-</v>
      </c>
      <c r="CA130" s="30" t="str">
        <f>IF('Personal MTs'!CA130="","-",IF('Personal MTs'!CA130&gt;8,"Tidak valid",IF('Personal MTs'!CA130&lt;1,"Tidak valid","OK")))</f>
        <v>-</v>
      </c>
      <c r="CB130" s="30" t="str">
        <f>IF('Personal MTs'!CB130="","-",IF(LEN('Personal MTs'!CB130)&lt;9,"Cek lagi",IF(LEN('Personal MTs'!CB130)&gt;14,"Cek lagi","OK")))</f>
        <v>-</v>
      </c>
      <c r="CC130" s="103" t="str">
        <f>IF('Personal MTs'!CC130="","-",IF('Personal MTs'!CC130&gt;6,"Tidak valid",IF('Personal MTs'!CC130&lt;1,"Tidak valid","OK")))</f>
        <v>-</v>
      </c>
      <c r="CD130" s="103" t="str">
        <f>IF('Personal MTs'!CD130="","-",IF('Personal MTs'!CD130&gt;6,"Tidak valid",IF('Personal MTs'!CD130&lt;1,"Tidak valid","OK")))</f>
        <v>-</v>
      </c>
      <c r="CE130" s="103" t="str">
        <f>IF('Personal MTs'!S130="","-",IF('Personal MTs'!S130&lt;6,IF('Personal MTs'!CE130="","OK","Cek lagi Kolom S"),IF(AND('Personal MTs'!S130&lt;6,'Personal MTs'!CE130&lt;&gt;""),"Harap Dikosongkan",IF(AND('Personal MTs'!S130&lt;6,'Personal MTs'!CE130=""),"-",IF(AND('Personal MTs'!S130&gt;5,'Personal MTs'!CE130=""),"Wajib Diisi",IF(OR(AND('Personal MTs'!S130&gt;5,'Personal MTs'!CE130&lt;"01"),AND('Personal MTs'!S130&gt;5,'Personal MTs'!CE130&gt;"18")),"Tidak Valid","OK"))))))</f>
        <v>-</v>
      </c>
      <c r="CF130" s="103" t="str">
        <f>IF('Personal MTs'!S130="","-",IF('Personal MTs'!S130&lt;6,IF('Personal MTs'!CF130="","OK","Cek lagi Kolom S"),IF(AND('Personal MTs'!S130&lt;6,'Personal MTs'!CF130&lt;&gt;""),"Harap Dikosongkan",IF(AND('Personal MTs'!S130&lt;6,'Personal MTs'!CF130=""),"-",IF(AND('Personal MTs'!S130&gt;5,'Personal MTs'!CF130=""),"Wajib Diisi","OK")))))</f>
        <v>-</v>
      </c>
      <c r="CG130" s="103" t="str">
        <f>IF('Personal MTs'!S130="","-",IF('Personal MTs'!S130&lt;6,IF('Personal MTs'!CG130="","OK","Cek lagi Kolom S"),IF(AND('Personal MTs'!S130&lt;6,'Personal MTs'!CG130&lt;&gt;""),"Harap Dikosongkan",IF(AND('Personal MTs'!S130&lt;6,'Personal MTs'!CG130=""),"-",IF(AND('Personal MTs'!S130&gt;5,'Personal MTs'!CG130=""),"Wajib Diisi",IF(OR(AND('Personal MTs'!S130&gt;5,'Personal MTs'!CG130&lt;1980),AND('Personal MTs'!S130&gt;5,'Personal MTs'!CG130&gt;2016)),"Cek lagi","OK"))))))</f>
        <v>-</v>
      </c>
      <c r="CH130" s="103" t="str">
        <f>IF('Personal MTs'!S130="","-",IF('Personal MTs'!S130&lt;8,IF('Personal MTs'!CH130="","OK","Cek lagi Kolom S"),IF(AND('Personal MTs'!S130&lt;8,'Personal MTs'!CH130&lt;&gt;""),"Harap Dikosongkan",IF(AND('Personal MTs'!S130&lt;8,'Personal MTs'!CH130=""),"-",IF(AND('Personal MTs'!S130&gt;7,'Personal MTs'!CH130=""),"Wajib Diisi",IF(OR(AND('Personal MTs'!S130&gt;7,'Personal MTs'!CH130&lt;"01"),AND('Personal MTs'!S130&gt;7,'Personal MTs'!CH130&gt;"18")),"Tidak Valid","OK"))))))</f>
        <v>-</v>
      </c>
      <c r="CI130" s="103" t="str">
        <f>IF('Personal MTs'!S130="","-",IF('Personal MTs'!S130&lt;8,IF('Personal MTs'!CI130="","OK","Cek lagi Kolom S"),IF(AND('Personal MTs'!S130&lt;8,'Personal MTs'!CI130&lt;&gt;""),"Harap Dikosongkan",IF(AND('Personal MTs'!S130&lt;8,'Personal MTs'!CI130=""),"-",IF(AND('Personal MTs'!S130&gt;7,'Personal MTs'!CI130=""),"Wajib Diisi","OK")))))</f>
        <v>-</v>
      </c>
      <c r="CJ130" s="103" t="str">
        <f>IF('Personal MTs'!S130="","-",IF('Personal MTs'!S130&lt;8,IF('Personal MTs'!CJ130="","OK","Cek lagi Kolom S"),IF(AND('Personal MTs'!S130&lt;8,'Personal MTs'!CJ130&lt;&gt;""),"Harap Dikosongkan",IF(AND('Personal MTs'!S130&lt;8,'Personal MTs'!CJ130=""),"-",IF(AND('Personal MTs'!S130&gt;7,'Personal MTs'!CJ130=""),"Wajib Diisi",IF(OR(AND('Personal MTs'!S130&gt;7,'Personal MTs'!CJ130&lt;1980),AND('Personal MTs'!S130&gt;7,'Personal MTs'!CJ130&gt;2016)),"Cek lagi","OK"))))))</f>
        <v>-</v>
      </c>
      <c r="CK130" s="103" t="str">
        <f>IF('Personal MTs'!S130="","-",IF('Personal MTs'!S130&lt;9,IF('Personal MTs'!CK130="","OK","Cek lagi Kolom S"),IF(AND('Personal MTs'!S130&lt;9,'Personal MTs'!CK130&lt;&gt;""),"Harap Dikosongkan",IF(AND('Personal MTs'!S130&lt;9,'Personal MTs'!CK130=""),"-",IF(AND('Personal MTs'!S130&gt;8,'Personal MTs'!CK130=""),"Wajib Diisi",IF(OR(AND('Personal MTs'!S130&gt;8,'Personal MTs'!CK130&lt;"01"),AND('Personal MTs'!S130&gt;8,'Personal MTs'!CK130&gt;"18")),"Tidak Valid","OK"))))))</f>
        <v>-</v>
      </c>
      <c r="CL130" s="103" t="str">
        <f>IF('Personal MTs'!S130="","-",IF('Personal MTs'!S130&lt;9,IF('Personal MTs'!CL130="","OK","Cek lagi Kolom S"),IF(AND('Personal MTs'!S130&lt;9,'Personal MTs'!CL130&lt;&gt;""),"Harap Dikosongkan",IF(AND('Personal MTs'!S130&lt;9,'Personal MTs'!CL130=""),"-",IF(AND('Personal MTs'!S130&gt;8,'Personal MTs'!CL130=""),"Wajib Diisi","OK")))))</f>
        <v>-</v>
      </c>
      <c r="CM130" s="103" t="str">
        <f>IF('Personal MTs'!S130="","-",IF('Personal MTs'!S130&lt;9,IF('Personal MTs'!CM130="","OK","Cek lagi Kolom S"),IF(AND('Personal MTs'!S130&lt;9,'Personal MTs'!CM130&lt;&gt;""),"Harap Dikosongkan",IF(AND('Personal MTs'!S130&lt;9,'Personal MTs'!CM130=""),"-",IF(AND('Personal MTs'!S130&gt;8,'Personal MTs'!CM130=""),"Wajib Diisi",IF(OR(AND('Personal MTs'!S130&gt;8,'Personal MTs'!CM130&lt;1980),AND('Personal MTs'!S130&gt;8,'Personal MTs'!CM130&gt;2016)),"Cek lagi","OK"))))))</f>
        <v>-</v>
      </c>
      <c r="CN130" s="103" t="str">
        <f>IF(AND('Personal MTs'!AH130=1,'Personal MTs'!U130=2,'Personal MTs'!AC130=1),IF(AND('Personal MTs'!AH130=1,'Personal MTs'!U130=2,'Personal MTs'!AC130=1,'Personal MTs'!CN130=""),"Wajib Diisi",IF(AND('Personal MTs'!AH130=1,'Personal MTs'!U130=2,'Personal MTs'!AC130=1,'Personal MTs'!CN130&lt;&gt;""),"OK","-")),IF('Personal MTs'!CN130&lt;&gt;"","Harap Dikosongkan","-"))</f>
        <v>-</v>
      </c>
      <c r="CO130" s="103" t="str">
        <f>IF(AND('Personal MTs'!AH130=1,'Personal MTs'!U130=2,'Personal MTs'!AC130=1),IF('Personal MTs'!CO130="","Wajib Diisi",IF(VALUE(RIGHT('Personal MTs'!CO130,4))&gt;2016,"Tahun cek lagi",IF(VALUE(RIGHT('Personal MTs'!CO130,4))&lt;1961,"Tahun cek lagi","OK"))),IF('Personal MTs'!CO130&lt;&gt;"","Harap dikosongkan","-"))</f>
        <v>-</v>
      </c>
      <c r="CP130" s="103" t="str">
        <f>IF(AND('Personal MTs'!AH130=1,'Personal MTs'!U130=2,'Personal MTs'!AC130=1,'Personal MTs'!V130=1),IF(AND('Personal MTs'!AH130=1,'Personal MTs'!U130=2,'Personal MTs'!AC130=1,'Personal MTs'!CP130="",,'Personal MTs'!V130=1),"Wajib Diisi",IF(AND('Personal MTs'!AH130=1,'Personal MTs'!U130=2,'Personal MTs'!AC130=1,'Personal MTs'!CP130&lt;&gt;"",'Personal MTs'!V130=1),"OK","-")),IF('Personal MTs'!CP130&lt;&gt;"","Harap Dikosongkan","-"))</f>
        <v>-</v>
      </c>
      <c r="CQ130" s="103" t="str">
        <f>IF(AND('Personal MTs'!AH130=1,'Personal MTs'!U130=2,'Personal MTs'!AC130=1,'Personal MTs'!V130=1),IF('Personal MTs'!CQ130="","Wajib Diisi",IF(VALUE(RIGHT('Personal MTs'!CQ130,4))&gt;2016,"Tahun cek lagi",IF(VALUE(RIGHT('Personal MTs'!CQ130,4))&lt;2006,"Tahun cek lagi","OK"))),IF('Personal MTs'!CQ130&lt;&gt;"","Harap dikosongkan","-"))</f>
        <v>-</v>
      </c>
      <c r="CR130" s="103" t="str">
        <f>IF(AND('Personal MTs'!AS130="",'Personal MTs'!CR130=""),"-",IF(AND('Personal MTs'!AS130=0,'Personal MTs'!CR130=""),"OK",IF(AND('Personal MTs'!AS130=1,'Personal MTs'!CR130=""),"Wajib Diisi",IF('Personal MTs'!AS130="",IF('Personal MTs'!CR130&lt;&gt;"","Harap dikosongkan","-"),IF('Personal MTs'!AS130&gt;1,IF('Personal MTs'!CR130="","-","Harap dikosongkan"),IF('Personal MTs'!CR130="","-",IF(LEN('Personal MTs'!CR130)&gt;54,"Tidak valid",IF(LEN('Personal MTs'!CR130)&lt;2,"Tidak valid",IF(VALUE('Personal MTs'!CR130)&lt;0,"Cek lagi","OK")))))))))</f>
        <v>-</v>
      </c>
      <c r="CS130" s="103" t="str">
        <f>IF(AND('Personal MTs'!AS130="",'Personal MTs'!CS130=""),"-",IF(AND('Personal MTs'!AS130=0,'Personal MTs'!CS130=""),"OK",IF(AND('Personal MTs'!AS130=1,'Personal MTs'!CS130=""),"Wajib Diisi",IF(OR('Personal MTs'!AS130="",'Personal MTs'!AS130=0),IF('Personal MTs'!CS130&lt;&gt;"","Harap dikosongkan","-"),IF('Personal MTs'!AS130&gt;1,IF('Personal MTs'!CS130="","-","Harap dikosongkan"),IF('Personal MTs'!CS130="","-",IF(('Personal MTs'!CS130)&gt;6,"Tidak Valid",IF(('Personal MTs'!CS130)&lt;1,"Tidak Valid",IF(VALUE('Personal MTs'!CS130)&lt;0,"Cek lagi","OK")))))))))</f>
        <v>-</v>
      </c>
      <c r="CT130" s="103" t="str">
        <f>IF(AND('Personal MTs'!AS130="",'Personal MTs'!CT130=""),"-",IF(AND('Personal MTs'!AS130=0,'Personal MTs'!CT130=""),"OK",IF(AND('Personal MTs'!AT130=1,'Personal MTs'!CT130=""),"Wajib Diisi",IF(AND('Personal MTs'!AT130&gt;1,'Personal MTs'!CT130=""),"OK",IF(AND('Personal MTs'!AT130&lt;&gt;1,'Personal MTs'!CT130&lt;&gt;""),"Harap Dikosongkan",IF(AND('Personal MTs'!AT130=1,'Personal MTs'!CT130&lt;&gt;""),IF(VALUE(RIGHT('Personal MTs'!CT130,4))&gt;2016,"Tahun cek lagi",IF(VALUE(RIGHT('Personal MTs'!CT130,4))&lt;2006,"Tahun cek lagi","OK")),"-"))))))</f>
        <v>-</v>
      </c>
      <c r="CU130" s="103" t="str">
        <f>IF(AND('Personal MTs'!AS130="",'Personal MTs'!CU130=""),"-",IF(AND('Personal MTs'!AS130=0,'Personal MTs'!CU130=""),"OK",IF(AND('Personal MTs'!AT130=1,'Personal MTs'!CU130=""),"Wajib Diisi",IF(AND('Personal MTs'!AT130&gt;1,'Personal MTs'!CT130=""),"OK",IF(AND('Personal MTs'!AT130&lt;&gt;1,'Personal MTs'!CU130&lt;&gt;""),"Harap Dikosongkan",IF(AND('Personal MTs'!AT130=1,'Personal MTs'!CU130&lt;&gt;""),IF(LEN('Personal MTs'!CU130)&gt;54,"Tidak Valid",IF(LEN('Personal MTs'!CU130)&lt;2,"Tidak Valid","OK")),"-"))))))</f>
        <v>-</v>
      </c>
      <c r="CV130" s="103" t="str">
        <f>IF(AND('Personal MTs'!AS130="",'Personal MTs'!CV130=""),"-",IF(AND('Personal MTs'!AS130=0,'Personal MTs'!CV130=""),"OK",IF(AND('Personal MTs'!AT130=1,'Personal MTs'!CV130=""),"Wajib Diisi",IF(AND('Personal MTs'!AT130&gt;1,'Personal MTs'!CV130=""),"OK",IF(AND('Personal MTs'!AT130&lt;&gt;1,'Personal MTs'!CV130&lt;&gt;""),"Harap Dikosongkan",IF(AND('Personal MTs'!AT130=1,'Personal MTs'!CV130&lt;&gt;""),IF(VALUE(RIGHT('Personal MTs'!CV130,4))&gt;2016,"Tahun cek lagi",IF(VALUE(RIGHT('Personal MTs'!CV130,4))&lt;2006,"Tahun cek lagi","OK")),"-"))))))</f>
        <v>-</v>
      </c>
      <c r="CW130" s="103" t="str">
        <f>IF(AND('Personal MTs'!AS130="",'Personal MTs'!CW130=""),"-",IF(AND('Personal MTs'!AS130=0,'Personal MTs'!CW130=""),"OK",IF(AND('Personal MTs'!AS130=1,'Personal MTs'!CW130=""),"Wajib Diisi",IF(AND('Personal MTs'!AS130&lt;&gt;1,'Personal MTs'!CW130&lt;&gt;""),"Harap Dikosongkan",IF(AND('Personal MTs'!AS130=1,'Personal MTs'!CW130&lt;&gt;""),IF(LEN('Personal MTs'!CW130)&gt;3,"Tidak Valid",IF(LEN('Personal MTs'!CW130)&lt;3,"Tidak Valid","OK")),"-")))))</f>
        <v>-</v>
      </c>
      <c r="CX130" s="103" t="str">
        <f>IF(AND('Personal MTs'!AS130="",'Personal MTs'!CX130=""),"-",IF(AND('Personal MTs'!AS130=0,'Personal MTs'!CX130=""),"OK",IF(AND('Personal MTs'!AS130=1,'Personal MTs'!CX130=""),"Wajib Diisi",IF(AND('Personal MTs'!AS130&lt;&gt;1,'Personal MTs'!CX130&lt;&gt;""),"Harap Dikosongkan",IF(AND('Personal MTs'!AS130=1,'Personal MTs'!CX130&lt;&gt;""),"OK","-")))))</f>
        <v>-</v>
      </c>
    </row>
    <row r="131" spans="1:102" s="23" customFormat="1" ht="15" customHeight="1">
      <c r="A131" s="30" t="str">
        <f>IF('Personal MTs'!A131="","-",IF(LEN('Personal MTs'!A131)&lt;&gt;12,"Tidak valid","OK"))</f>
        <v>-</v>
      </c>
      <c r="B131" s="30" t="str">
        <f>IF('Personal MTs'!B131="","-",IF(LEN('Personal MTs'!B131)&lt;&gt;8,"Tidak valid","OK"))</f>
        <v>-</v>
      </c>
      <c r="C131" s="31" t="str">
        <f>IF('Personal MTs'!C131="","-",IF(LEN('Personal MTs'!C131)&lt;5,"Cek lagi","OK"))</f>
        <v>-</v>
      </c>
      <c r="D131" s="30" t="str">
        <f>IF('Personal MTs'!D131="","-",IF('Personal MTs'!D131="MTsN","OK",IF('Personal MTs'!D131="MTsS","OK","Tidak valid")))</f>
        <v>-</v>
      </c>
      <c r="E131" s="30" t="str">
        <f>IF('Personal MTs'!E131="","-",IF(LEN('Personal MTs'!E131)&lt;5,"Cek lagi","OK"))</f>
        <v>-</v>
      </c>
      <c r="F131" s="30" t="str">
        <f>IF('Personal MTs'!F131="","-",IF(LEN('Personal MTs'!F131)&lt;4,"Cek lagi","OK"))</f>
        <v>-</v>
      </c>
      <c r="G131" s="30" t="str">
        <f>IF('Personal MTs'!G131="","-",IF(LEN('Personal MTs'!G131)&lt;4,"Cek lagi","OK"))</f>
        <v>-</v>
      </c>
      <c r="H131" s="30" t="str">
        <f>IF('Personal MTs'!H131="","-",IF(LEN('Personal MTs'!H131)&lt;4,"Cek lagi","OK"))</f>
        <v>-</v>
      </c>
      <c r="I131" s="30" t="str">
        <f>IF('Personal MTs'!I131="","-",IF(LEN('Personal MTs'!I131)&lt;4,"Cek lagi","OK"))</f>
        <v>-</v>
      </c>
      <c r="J131" s="30" t="str">
        <f>IF('Personal MTs'!J131="","-",IF(LEN('Personal MTs'!J131)&lt;&gt;5,"Tidak valid","OK"))</f>
        <v>-</v>
      </c>
      <c r="K131" s="30" t="str">
        <f>IF('Personal MTs'!K131="","-",IF(LEN('Personal MTs'!K131)&lt;&gt;18,"Tidak valid",IF(VALUE('Personal MTs'!K131)&lt;0,"Cek lagi","OK")))</f>
        <v>-</v>
      </c>
      <c r="L131" s="30" t="str">
        <f>IF('Personal MTs'!L131="","-",IF(LEN('Personal MTs'!L131)&lt;&gt;16,"Tidak valid","OK"))</f>
        <v>-</v>
      </c>
      <c r="M131" s="30" t="str">
        <f>IF('Personal MTs'!M131="","-",IF(LEN('Personal MTs'!M131)&lt;4,"Cek lagi","OK"))</f>
        <v>-</v>
      </c>
      <c r="N131" s="30" t="str">
        <f>IF('Personal MTs'!N131="","-",IF(LEN('Personal MTs'!N131)&lt;16,"Tidak valid","OK"))</f>
        <v>-</v>
      </c>
      <c r="O131" s="30" t="str">
        <f>IF('Personal MTs'!O131="","-",IF(LEN('Personal MTs'!O131)&lt;4,"Cek lagi","OK"))</f>
        <v>-</v>
      </c>
      <c r="P131" s="31" t="str">
        <f>IF('Personal MTs'!P131="","-",IF(VALUE(LEFT('Personal MTs'!P131,2))&gt;31,"Tanggal tidak valid",IF(VALUE(LEFT(RIGHT('Personal MTs'!P131,7),2))&gt;12,"Bulan tidak valid",IF(VALUE(RIGHT('Personal MTs'!P131,4))&gt;2000,"Umur terlalu muda",IF(VALUE(RIGHT('Personal MTs'!P131,4))&lt;1945,"Umur terlalu tua","OK")))))</f>
        <v>-</v>
      </c>
      <c r="Q131" s="30" t="str">
        <f>IF('Personal MTs'!Q131="","-",IF('Personal MTs'!Q131="L","OK",IF('Personal MTs'!Q131="P","OK","Tidak valid")))</f>
        <v>-</v>
      </c>
      <c r="R131" s="30" t="str">
        <f>IF('Personal MTs'!R131="","-",IF(LEN('Personal MTs'!R131)&lt;4,"Cek lagi","OK"))</f>
        <v>-</v>
      </c>
      <c r="S131" s="30" t="str">
        <f>IF('Personal MTs'!S131="","-",IF('Personal MTs'!S131&gt;9,"Tidak valid","OK"))</f>
        <v>-</v>
      </c>
      <c r="T131" s="30" t="str">
        <f>IF('Personal MTs'!S131="","-",IF('Personal MTs'!S131&gt;2,IF('Personal MTs'!T131="","Wajib Diisi",IF(VALUE('Personal MTs'!T131)&gt;18,"Tidak valid","OK")),IF('Personal MTs'!S131&lt;3,IF('Personal MTs'!T131="","OK","Harap dikosongkan"))))</f>
        <v>-</v>
      </c>
      <c r="U131" s="30" t="str">
        <f>IF('Personal MTs'!U131="","-",IF('Personal MTs'!U131&gt;2,"Tidak valid",IF('Personal MTs'!U131&lt;1,"Tidak valid","OK")))</f>
        <v>-</v>
      </c>
      <c r="V131" s="30" t="str">
        <f>IF('Personal MTs'!U131="",IF('Personal MTs'!V131="","-","Tidak valid"),IF('Personal MTs'!U131=2,IF('Personal MTs'!V131="","Wajib Diisi",IF(VALUE('Personal MTs'!V131)&gt;1,"Tidak valid","OK")),IF('Personal MTs'!U131=1,IF('Personal MTs'!V131="","OK","Harap dikosongkan"))))</f>
        <v>-</v>
      </c>
      <c r="W131" s="31" t="str">
        <f>IF('Personal MTs'!U131=1,"OK",IF('Personal MTs'!V131="",IF('Personal MTs'!W131&lt;&gt;"","Harap dikosongkan","-"),IF('Personal MTs'!V131=0,IF('Personal MTs'!W131&lt;&gt;"","Harap dikosongkan","OK"),IF('Personal MTs'!W131="","Wajib Diisi",IF(VALUE(LEFT('Personal MTs'!W131,2))&gt;31,"Tanggal tidak valid",IF(VALUE(LEFT(RIGHT('Personal MTs'!W131,7),2))&gt;12,"Bulan tidak valid",IF(VALUE(RIGHT('Personal MTs'!W131,4))&gt;2016,"Tahun cek lagi",IF(VALUE(RIGHT('Personal MTs'!W131,4))&lt;1990,"Tahun cek lagi","OK"))))))))</f>
        <v>-</v>
      </c>
      <c r="X131" s="30" t="str">
        <f>IF('Personal MTs'!U131="","-",IF('Personal MTs'!U131=1,IF('Personal MTs'!X131="","Wajib Diisi",IF(VALUE(LEFT('Personal MTs'!X131,2))&gt;14,"Tidak valid","OK")),IF('Personal MTs'!U131=2,(IF('Personal MTs'!V131&lt;1,IF('Personal MTs'!X131="","OK","Harap dikosongkan"),IF('Personal MTs'!X131="","Wajib Diisi",IF(VALUE(LEFT('Personal MTs'!X131,2))&gt;14,"Tidak valid","OK")))))))</f>
        <v>-</v>
      </c>
      <c r="Y131" s="31" t="str">
        <f>IF('Personal MTs'!U131="","-",IF('Personal MTs'!U131=2,"OK",IF('Personal MTs'!U131=1,IF('Personal MTs'!Y131="","Wajib Diisi",IF('Personal MTs'!Y131="","-",IF(VALUE(LEFT('Personal MTs'!Y131,2))&gt;31,"Tanggal tidak valid",IF(VALUE(LEFT(RIGHT('Personal MTs'!Y131,7),2))&gt;12,"Bulan tidak valid",IF(VALUE(RIGHT('Personal MTs'!Y131,4))&gt;2016,"Tahun cek lagi",IF(VALUE(RIGHT('Personal MTs'!Y131,4))&lt;1960,"Tahun cek lagi","OK")))))))))</f>
        <v>-</v>
      </c>
      <c r="Z131" s="31" t="str">
        <f>IF('Personal MTs'!Z131="","-",IF(VALUE(LEFT('Personal MTs'!Z131,2))&gt;31,"Tanggal tidak valid",IF(VALUE(LEFT(RIGHT('Personal MTs'!Z131,7),2))&gt;12,"Bulan tidak valid",IF(VALUE(RIGHT('Personal MTs'!Z131,4))&gt;2016,"Tahun cek lagi",IF(VALUE(RIGHT('Personal MTs'!Z131,4))&lt;1960,"Tahun cek lagi","OK")))))</f>
        <v>-</v>
      </c>
      <c r="AA131" s="31" t="str">
        <f>IF('Personal MTs'!AA131="","-",IF(VALUE(LEFT('Personal MTs'!AA131,2))&gt;31,"Tanggal tidak valid",IF(VALUE(LEFT(RIGHT('Personal MTs'!AA131,7),2))&gt;12,"Bulan tidak valid",IF(VALUE(RIGHT('Personal MTs'!AA131,4))&gt;2016,"Tahun cek lagi",IF(VALUE(RIGHT('Personal MTs'!AA131,4))&lt;1960,"Tahun cek lagi","OK")))))</f>
        <v>-</v>
      </c>
      <c r="AB131" s="30" t="str">
        <f>IF('Personal MTs'!AB131="","-",IF('Personal MTs'!AB131&gt;6,"Tidak valid",IF('Personal MTs'!AB131&lt;1,"Tidak valid","OK")))</f>
        <v>-</v>
      </c>
      <c r="AC131" s="30" t="str">
        <f>IF('Personal MTs'!AC131="","-",IF('Personal MTs'!AC131&gt;4,"Tidak valid",IF('Personal MTs'!AC131&lt;1,"Tidak valid","OK")))</f>
        <v>-</v>
      </c>
      <c r="AD131" s="30" t="str">
        <f>IF('Personal MTs'!AD131="","-",IF('Personal MTs'!AD131&gt;20000000,"Cek lagi","OK"))</f>
        <v>-</v>
      </c>
      <c r="AE131" s="30" t="str">
        <f>IF('Personal MTs'!AE131="","-",IF('Personal MTs'!AE131&gt;2,"Tidak valid",IF('Personal MTs'!AE131&lt;1,"Tidak valid","OK")))</f>
        <v>-</v>
      </c>
      <c r="AF131" s="30" t="str">
        <f>IF('Personal MTs'!AE131="",IF('Personal MTs'!AF131="","-","Harap dikosongkan"),IF('Personal MTs'!AE131=1,IF('Personal MTs'!AF131="","OK","Harap dikosongkan"),IF('Personal MTs'!AF131="","Wajib Diisi",IF('Personal MTs'!AF131&gt;8,"Tidak valid",IF('Personal MTs'!AF131&lt;1,"Tidak valid","OK")))))</f>
        <v>-</v>
      </c>
      <c r="AG131" s="53" t="str">
        <f>IF('Personal MTs'!AE131=1,IF('Personal MTs'!AG131="","OK","Harap dikosongkan"),IF('Personal MTs'!AF131="",IF('Personal MTs'!AF131="","-","Harap dikosongkan"),IF('Personal MTs'!AF131="",IF('Personal MTs'!AG131="","OK","Harap dikosongkan"),IF('Personal MTs'!AF131&lt;&gt;"",IF('Personal MTs'!AG131="","Wajib Diisi",IF(LEN('Personal MTs'!AG131)&lt;&gt;8,"Tidak valid","OK"))))))</f>
        <v>-</v>
      </c>
      <c r="AH131" s="30" t="str">
        <f>IF('Personal MTs'!AH131="","-",IF('Personal MTs'!AH131&gt;2,"Tidak valid",IF('Personal MTs'!AH131&lt;1,"Tidak valid","OK")))</f>
        <v>-</v>
      </c>
      <c r="AI131" s="30" t="str">
        <f>IF('Personal MTs'!AI131="","-",IF('Personal MTs'!AI131&gt;5,"Tidak valid",IF('Personal MTs'!AI131&lt;1,"Tidak valid","OK")))</f>
        <v>-</v>
      </c>
      <c r="AJ131" s="30" t="str">
        <f>IF('Personal MTs'!AH131="",IF('Personal MTs'!AJ131="","-","Kolom AA Wajib Diisi"),IF('Personal MTs'!AH131=1,IF('Personal MTs'!AJ131="","Wajib Diisi",IF(VALUE('Personal MTs'!AJ131)&gt;0,IF(VALUE('Personal MTs'!AJ131)&lt;34,"OK","Tidak valid"))),IF('Personal MTs'!AH131&gt;1,IF('Personal MTs'!AJ131="","OK","Harap dikosongkan"))))</f>
        <v>-</v>
      </c>
      <c r="AK131" s="30" t="str">
        <f>IF('Personal MTs'!AH131&amp;'Personal MTs'!AJ131&amp;'Personal MTs'!AK131="","-",IF(VALUE('Personal MTs'!AH131&amp;'Personal MTs'!AJ131&amp;'Personal MTs'!AK131)=2,"OK",IF('Personal MTs'!AJ131="",IF(VALUE('Personal MTs'!AK131)&gt;0,"Harap dikosongkan","-"),IF('Personal MTs'!AJ131&lt;&gt;"",IF(VALUE('Personal MTs'!AK131)&gt;0,IF(VALUE('Personal MTs'!AK131)&gt;50,"Cek lagi","OK"),"Wajib Diisi")))))</f>
        <v>-</v>
      </c>
      <c r="AL131" s="30" t="str">
        <f>IF('Personal MTs'!AH131="",IF('Personal MTs'!AL131="","-","Kolom Z Wajib Diisi"),IF('Personal MTs'!AH131=2,IF('Personal MTs'!AL131="","Wajib Diisi",IF(VALUE('Personal MTs'!AL131)&gt;0,IF(VALUE('Personal MTs'!AL131)&lt;9,"OK","Tidak valid"))),IF('Personal MTs'!AH131=1,IF('Personal MTs'!AL131="","OK","Harap dikosongkan"))))</f>
        <v>-</v>
      </c>
      <c r="AM131" s="30" t="str">
        <f>IF('Personal MTs'!AM131="","-",IF('Personal MTs'!AM131&gt;8,"Tidak valid","OK"))</f>
        <v>-</v>
      </c>
      <c r="AN131" s="30" t="str">
        <f>IF('Personal MTs'!AM131="",IF('Personal MTs'!AN131="","-",IF('Personal MTs'!AN131&lt;&gt;"","Kolom AC Wajib Diisi","OK")),IF('Personal MTs'!AM131&lt;&gt;"",IF('Personal MTs'!AN131="","Wajib Diisi",IF(VALUE('Personal MTs'!AN131)&gt;24,"Cek lagi","OK"))))</f>
        <v>-</v>
      </c>
      <c r="AO131" s="30" t="str">
        <f>IF('Personal MTs'!AO131="","-",IF('Personal MTs'!AO131&gt;8,"Tidak valid","OK"))</f>
        <v>-</v>
      </c>
      <c r="AP131" s="53" t="str">
        <f>IF('Personal MTs'!AO131="",IF('Personal MTs'!AP131="","-","Harap dikosongkan"),IF('Personal MTs'!AO131&lt;&gt;"",IF('Personal MTs'!AP131="","Wajib Diisi",IF(LEN('Personal MTs'!AP131)&lt;&gt;8,"Tidak valid","OK"))))</f>
        <v>-</v>
      </c>
      <c r="AQ131" s="30" t="str">
        <f>IF('Personal MTs'!AO131="",IF('Personal MTs'!AQ131="","-","Kolom AG Wajib Diisi"),IF('Personal MTs'!AO131&lt;9,IF('Personal MTs'!AQ131="","Wajib Diisi",IF(VALUE('Personal MTs'!AQ131)&lt;34,IF(VALUE('Personal MTs'!AQ131)&gt;0,"OK","Tidak valid")))))</f>
        <v>-</v>
      </c>
      <c r="AR131" s="30" t="str">
        <f>IF('Personal MTs'!AO131="",IF('Personal MTs'!AR131="","-",IF('Personal MTs'!AR131&lt;&gt;"","Kolom AG Wajib Diisi","OK")),IF('Personal MTs'!AO131&lt;&gt;"",IF('Personal MTs'!AR131="","Wajib Diisi",IF(VALUE('Personal MTs'!AR131)&gt;50,"Cek lagi","OK"))))</f>
        <v>-</v>
      </c>
      <c r="AS131" s="30" t="str">
        <f>IF('Personal MTs'!AS131="","-",IF('Personal MTs'!AS131&gt;1,"Tidak valid",IF('Personal MTs'!AS131&lt;0,"Tidak valid","OK")))</f>
        <v>-</v>
      </c>
      <c r="AT131" s="30" t="str">
        <f>IF('Personal MTs'!AS131="",IF('Personal MTs'!AT131&lt;&gt;"","Harap dikosongkan","-"),IF('Personal MTs'!AS131=0,IF('Personal MTs'!AT131&lt;&gt;"","Harap dikosongkan","OK"),IF('Personal MTs'!AT131="","Wajib Diisi",IF('Personal MTs'!AT131&gt;3,"Tidak valid",IF('Personal MTs'!AT131&lt;1,"Tidak valid","OK")))))</f>
        <v>-</v>
      </c>
      <c r="AU131" s="30" t="str">
        <f>IF('Personal MTs'!AS131="",IF('Personal MTs'!AU131&lt;&gt;"","Harap dikosongkan","-"),IF('Personal MTs'!AT131&lt;&gt;1,IF('Personal MTs'!AU131="","OK","Harap dikosongkan"),IF('Personal MTs'!AU131="","Wajib Diisi",IF('Personal MTs'!AU131&gt;2016,"Cek lagi",IF('Personal MTs'!AU131&lt;2005,"Cek lagi","OK")))))</f>
        <v>-</v>
      </c>
      <c r="AV131" s="30" t="str">
        <f>IF('Personal MTs'!AS131="",IF('Personal MTs'!AV131&lt;&gt;"","Harap dikosongkan","-"),IF('Personal MTs'!AT131&lt;&gt;1,IF('Personal MTs'!AV131="","OK","Harap dikosongkan"),IF('Personal MTs'!AV131="","Wajib Diisi",IF(VALUE('Personal MTs'!AV131)&gt;33,"Tidak valid",IF(VALUE('Personal MTs'!AV131)&lt;1,"Tidak valid","OK")))))</f>
        <v>-</v>
      </c>
      <c r="AW131" s="30" t="str">
        <f>IF('Personal MTs'!AS131="",IF('Personal MTs'!AW131="","-","Harap dikosongkan"),IF('Personal MTs'!AS131=0,IF('Personal MTs'!AW131="","OK","Harap dikosongkan"),IF('Personal MTs'!AT131="",IF('Personal MTs'!AW131="","-","Harap dikosongkan"),IF('Personal MTs'!AT131&lt;&gt;1,IF('Personal MTs'!AW131="","OK","Harap dikosongkan"),IF('Personal MTs'!AW131="","OK",IF(LEN('Personal MTs'!AW131)&lt;12,"Tidak valid",IF(LEN('Personal MTs'!AW131)&gt;14,"Tidak valid","OK")))))))</f>
        <v>-</v>
      </c>
      <c r="AX131" s="31" t="str">
        <f>IF('Personal MTs'!AS131="",IF('Personal MTs'!AX131="","-","Harap dikosongkan"),IF('Personal MTs'!AS131=0,IF('Personal MTs'!AX131="","OK","Harap dikosongkan"),IF('Personal MTs'!AT131="",IF('Personal MTs'!AX131="","-","Harap dikosongkan"),IF('Personal MTs'!AT131&lt;&gt;1,IF('Personal MTs'!AX131="","OK","Harap dikosongkan"),IF('Personal MTs'!AW131="",IF('Personal MTs'!AX131="","OK","Harap dikosongkan"),IF('Personal MTs'!AX131="","Wajib diisi",IF(LEN('Personal MTs'!AX131)&lt;5,"Cek lagi","OK")))))))</f>
        <v>-</v>
      </c>
      <c r="AY131" s="31" t="str">
        <f>IF('Personal MTs'!AS131="",IF('Personal MTs'!AY131="","-","Harap dikosongkan"),IF('Personal MTs'!AS131=0,IF('Personal MTs'!AY131="","OK","Harap dikosongkan"),IF('Personal MTs'!AT131="",IF('Personal MTs'!AY131="","-","Harap dikosongkan"),IF('Personal MTs'!AT131&lt;&gt;1,IF('Personal MTs'!AY131="","OK","Harap dikosongkan"),IF('Personal MTs'!AW131="",IF('Personal MTs'!AY131="","OK","Harap dikosongkan"),IF('Personal MTs'!AY131="","Wajib diisi",IF(VALUE(LEFT('Personal MTs'!AY131,2))&gt;31,"Tanggal tidak valid",IF(VALUE(LEFT(RIGHT('Personal MTs'!AY131,7),2))&gt;12,"Bulan tidak valid",IF(VALUE(RIGHT('Personal MTs'!AY131,4))&gt;2016,"Tahun cek lagi",IF(VALUE(RIGHT('Personal MTs'!AY131,4))&lt;2005,"Tahun cek lagi","OK"))))))))))</f>
        <v>-</v>
      </c>
      <c r="AZ131" s="30" t="str">
        <f>IF('Personal MTs'!AS131="",IF('Personal MTs'!AZ131="","-","Harap dikosongkan"),IF('Personal MTs'!AS131=0,IF('Personal MTs'!AZ131="","OK","Harap dikosongkan"),IF('Personal MTs'!AT131="",IF('Personal MTs'!AZ131="","-","Harap dikosongkan"),IF('Personal MTs'!AT131&lt;&gt;1,IF('Personal MTs'!AZ131="","OK","Harap dikosongkan"),IF('Personal MTs'!AW131="",IF('Personal MTs'!AZ131="","OK","Harap dikosongkan"),IF('Personal MTs'!AW131&lt;&gt;"",IF('Personal MTs'!AZ131="","Wajib diisi",IF('Personal MTs'!AZ131&gt;1,"Tidak valid","OK"))))))))</f>
        <v>-</v>
      </c>
      <c r="BA131" s="30" t="str">
        <f>IF('Personal MTs'!AS131="",IF('Personal MTs'!BA131="","-","Harap dikosongkan"),IF('Personal MTs'!AS131=0,IF('Personal MTs'!BA131="","OK","Harap dikosongkan"),IF('Personal MTs'!AT131="",IF('Personal MTs'!BA131="","-","Harap dikosongkan"),IF('Personal MTs'!AT131&lt;&gt;1,IF('Personal MTs'!BA131="","OK","Harap dikosongkan"),IF('Personal MTs'!AZ131=0,IF('Personal MTs'!BA131="","OK","Harap dikosongkan"),IF('Personal MTs'!AZ131=1,IF('Personal MTs'!BA131="","Wajib diisi",IF('Personal MTs'!AZ131="",IF('Personal MTs'!BA131="","-","Harap dikosongkan"),IF('Personal MTs'!AZ131=0,IF('Personal MTs'!BA131="","OK","Harap dikosongkan"),IF('Personal MTs'!BA131="","Wajib diisi",IF('Personal MTs'!BA131&gt;2016,"Tidak valid",IF('Personal MTs'!BA131&lt;2005,"Tidak valid",IF('Personal MTs'!BA131&gt;'Personal MTs'!BA131,"Cek lagi","OK")))))))))))))</f>
        <v>-</v>
      </c>
      <c r="BB131" s="30" t="str">
        <f>IF('Personal MTs'!AS131="",IF('Personal MTs'!BB131="","-","Harap dikosongkan"),IF('Personal MTs'!AS131=0,IF('Personal MTs'!BB131="","OK","Harap dikosongkan"),IF('Personal MTs'!AT131="",IF('Personal MTs'!BB131="","-","Harap dikosongkan"),IF('Personal MTs'!AT131&lt;&gt;1,IF('Personal MTs'!BB131="","OK","Harap dikosongkan"),IF('Personal MTs'!AZ131=0,IF('Personal MTs'!BB131="","OK","Harap dikosongkan"),IF('Personal MTs'!AZ131=1,IF('Personal MTs'!BB131="","Wajib diisi",IF('Personal MTs'!AZ131="",IF('Personal MTs'!BB131="","-","Harap dikosongkan"),IF('Personal MTs'!AZ131=0,IF('Personal MTs'!BB131="","OK","Harap dikosongkan"),IF('Personal MTs'!BB131="","Wajib diisi",IF('Personal MTs'!BB131&gt;20000000,"Cek lagi",IF('Personal MTs'!BB131&lt;100000,"Cek lagi","OK"))))))))))))</f>
        <v>-</v>
      </c>
      <c r="BC131" s="30" t="str">
        <f>IF('Personal MTs'!BC131="","-",IF('Personal MTs'!BC131&gt;1,"Tidak valid","OK"))</f>
        <v>-</v>
      </c>
      <c r="BD131" s="30" t="str">
        <f>IF('Personal MTs'!BC131="",IF('Personal MTs'!BD131="","-","Harap dikosongkan"),IF('Personal MTs'!BC131=0,IF('Personal MTs'!BD131="","OK","Harap dikosongkan"),IF('Personal MTs'!BD131="","Wajib Diisi",IF('Personal MTs'!BD131&gt;2016,"Tidak valid",IF('Personal MTs'!BD131&lt;2005,"Tidak valid","OK")))))</f>
        <v>-</v>
      </c>
      <c r="BE131" s="30" t="str">
        <f>IF('Personal MTs'!BC131="",IF('Personal MTs'!BE131="","-","Harap dikosongkan"),IF('Personal MTs'!BC131=0,IF('Personal MTs'!BE131="","OK","Harap dikosongkan"),IF('Personal MTs'!BE131="","Wajib Diisi",IF('Personal MTs'!BE131&gt;2000000,"Cek lagi",IF('Personal MTs'!BE131&lt;50000,"Cek lagi","OK")))))</f>
        <v>-</v>
      </c>
      <c r="BF131" s="30" t="str">
        <f>IF('Personal MTs'!BF131="","-",IF('Personal MTs'!BF131&gt;1,"Tidak valid","OK"))</f>
        <v>-</v>
      </c>
      <c r="BG131" s="30" t="str">
        <f>IF('Personal MTs'!BF131="",IF('Personal MTs'!BG131&lt;&gt;"","Harap dikosongkan","-"),IF('Personal MTs'!BF131=0,IF('Personal MTs'!BG131&lt;&gt;"","Harap dikosongkan","OK"),IF('Personal MTs'!BG131="","Wajib Diisi",IF('Personal MTs'!BG131&gt;4,"Tidak valid",IF('Personal MTs'!BG131&lt;1,"Tidak valid","OK")))))</f>
        <v>-</v>
      </c>
      <c r="BH131" s="30" t="str">
        <f>IF('Personal MTs'!BF131="",IF('Personal MTs'!BH131&lt;&gt;"","Harap dikosongkan","-"),IF('Personal MTs'!BF131=0,IF('Personal MTs'!BH131&lt;&gt;"","Harap dikosongkan","OK"),IF('Personal MTs'!BH131="","Wajib Diisi",IF('Personal MTs'!BH131&gt;4,"Tidak valid",IF('Personal MTs'!BH131&lt;1,"Tidak valid","OK")))))</f>
        <v>-</v>
      </c>
      <c r="BI131" s="30" t="str">
        <f>IF('Personal MTs'!BF131="",IF('Personal MTs'!BI131&lt;&gt;"","Harap dikosongkan","-"),IF('Personal MTs'!BF131=0,IF('Personal MTs'!BI131&lt;&gt;"","Harap dikosongkan","OK"),IF('Personal MTs'!BI131="","Wajib Diisi",IF('Personal MTs'!BI131&gt;2015,"Tidak valid",IF('Personal MTs'!BI131&lt;1980,"Tidak valid","OK")))))</f>
        <v>-</v>
      </c>
      <c r="BJ131" s="30" t="str">
        <f>IF('Personal MTs'!BJ131="","-",IF('Personal MTs'!BJ131&gt;1,"Tidak valid","OK"))</f>
        <v>-</v>
      </c>
      <c r="BK131" s="30" t="str">
        <f>IF('Personal MTs'!BJ131="",IF('Personal MTs'!BK131&lt;&gt;"","Kolom BJ harus diisi","-"),IF('Personal MTs'!BJ131=0,IF('Personal MTs'!BK131&lt;&gt;"","Harap dikosongkan","OK"),IF('Personal MTs'!BK131="","Wajib Diisi",IF('Personal MTs'!BK131&gt;2016,"Tidak valid",IF('Personal MTs'!BK131&lt;1980,"Tidak valid","OK")))))</f>
        <v>-</v>
      </c>
      <c r="BL131" s="30" t="str">
        <f>IF('Personal MTs'!BL131="","-",IF('Personal MTs'!BL131&gt;1,"Tidak valid","OK"))</f>
        <v>-</v>
      </c>
      <c r="BM131" s="30" t="str">
        <f>IF('Personal MTs'!BL131="",IF('Personal MTs'!BM131&lt;&gt;"","Kolom BL harus diisi","-"),IF('Personal MTs'!BL131=0,IF('Personal MTs'!BM131&lt;&gt;"","Harap dikosongkan","OK"),IF('Personal MTs'!BM131="","Wajib Diisi",IF('Personal MTs'!BM131&gt;2016,"Tidak valid",IF('Personal MTs'!BM131&lt;1980,"Tidak valid","OK")))))</f>
        <v>-</v>
      </c>
      <c r="BN131" s="30" t="str">
        <f>IF('Personal MTs'!BN131="","-",IF('Personal MTs'!BN131&gt;1,"Tidak valid","OK"))</f>
        <v>-</v>
      </c>
      <c r="BO131" s="30" t="str">
        <f>IF('Personal MTs'!BN131="",IF('Personal MTs'!BO131&lt;&gt;"","Kolom BN harus diisi","-"),IF('Personal MTs'!BN131=0,IF('Personal MTs'!BO131&lt;&gt;"","Harap dikosongkan","OK"),IF('Personal MTs'!BO131="","Wajib Diisi",IF('Personal MTs'!BO131&gt;2016,"Tidak valid",IF('Personal MTs'!BO131&lt;1980,"Tidak valid","OK")))))</f>
        <v>-</v>
      </c>
      <c r="BP131" s="30" t="str">
        <f>IF('Personal MTs'!BP131="","-",IF('Personal MTs'!BP131&gt;1,"Tidak valid","OK"))</f>
        <v>-</v>
      </c>
      <c r="BQ131" s="30" t="str">
        <f>IF('Personal MTs'!BP131="",IF('Personal MTs'!BQ131&lt;&gt;"","Kolom BP harus diisi","-"),IF('Personal MTs'!BP131=0,IF('Personal MTs'!BQ131&lt;&gt;"","Harap dikosongkan","OK"),IF('Personal MTs'!BQ131="","Wajib Diisi",IF('Personal MTs'!BQ131&gt;2016,"Tidak valid",IF('Personal MTs'!BQ131&lt;1980,"Tidak valid","OK")))))</f>
        <v>-</v>
      </c>
      <c r="BR131" s="30" t="str">
        <f>IF('Personal MTs'!BR131="","-",IF('Personal MTs'!BR131&gt;1,"Tidak valid","OK"))</f>
        <v>-</v>
      </c>
      <c r="BS131" s="30" t="str">
        <f>IF('Personal MTs'!BR131="",IF('Personal MTs'!BS131&lt;&gt;"","Kolom BR harus diisi","-"),IF('Personal MTs'!BR131=0,IF('Personal MTs'!BS131&lt;&gt;"","Harap dikosongkan","OK"),IF('Personal MTs'!BS131="","Wajib Diisi",IF('Personal MTs'!BS131&gt;2016,"Tidak valid",IF('Personal MTs'!BS131&lt;1980,"Tidak valid","OK")))))</f>
        <v>-</v>
      </c>
      <c r="BT131" s="30" t="str">
        <f>IF('Personal MTs'!BT131="","-",IF(LEN('Personal MTs'!BT131)&lt;5,"Cek lagi","OK"))</f>
        <v>-</v>
      </c>
      <c r="BU131" s="30" t="str">
        <f>IF('Personal MTs'!BU131="","-",IF(LEN('Personal MTs'!BU131)&lt;4,"Cek lagi","OK"))</f>
        <v>-</v>
      </c>
      <c r="BV131" s="30" t="str">
        <f>IF('Personal MTs'!BV131="","-",IF(LEN('Personal MTs'!BV131)&lt;4,"Cek lagi","OK"))</f>
        <v>-</v>
      </c>
      <c r="BW131" s="30" t="str">
        <f>IF('Personal MTs'!BW131="","-",IF(LEN('Personal MTs'!BW131)&lt;4,"Cek lagi","OK"))</f>
        <v>-</v>
      </c>
      <c r="BX131" s="30" t="str">
        <f>IF('Personal MTs'!BX131="","-",IF(LEN('Personal MTs'!BX131)&lt;4,"Cek lagi","OK"))</f>
        <v>-</v>
      </c>
      <c r="BY131" s="30" t="str">
        <f>IF('Personal MTs'!BY131="","-",IF(LEN('Personal MTs'!BY131)&lt;&gt;5,"Tidak valid","OK"))</f>
        <v>-</v>
      </c>
      <c r="BZ131" s="30" t="str">
        <f>IF('Personal MTs'!BZ131="","-",IF('Personal MTs'!BZ131&gt;5,"Tidak valid",IF('Personal MTs'!BZ131&lt;1,"Tidak valid","OK")))</f>
        <v>-</v>
      </c>
      <c r="CA131" s="30" t="str">
        <f>IF('Personal MTs'!CA131="","-",IF('Personal MTs'!CA131&gt;8,"Tidak valid",IF('Personal MTs'!CA131&lt;1,"Tidak valid","OK")))</f>
        <v>-</v>
      </c>
      <c r="CB131" s="30" t="str">
        <f>IF('Personal MTs'!CB131="","-",IF(LEN('Personal MTs'!CB131)&lt;9,"Cek lagi",IF(LEN('Personal MTs'!CB131)&gt;14,"Cek lagi","OK")))</f>
        <v>-</v>
      </c>
      <c r="CC131" s="103" t="str">
        <f>IF('Personal MTs'!CC131="","-",IF('Personal MTs'!CC131&gt;6,"Tidak valid",IF('Personal MTs'!CC131&lt;1,"Tidak valid","OK")))</f>
        <v>-</v>
      </c>
      <c r="CD131" s="103" t="str">
        <f>IF('Personal MTs'!CD131="","-",IF('Personal MTs'!CD131&gt;6,"Tidak valid",IF('Personal MTs'!CD131&lt;1,"Tidak valid","OK")))</f>
        <v>-</v>
      </c>
      <c r="CE131" s="103" t="str">
        <f>IF('Personal MTs'!S131="","-",IF('Personal MTs'!S131&lt;6,IF('Personal MTs'!CE131="","OK","Cek lagi Kolom S"),IF(AND('Personal MTs'!S131&lt;6,'Personal MTs'!CE131&lt;&gt;""),"Harap Dikosongkan",IF(AND('Personal MTs'!S131&lt;6,'Personal MTs'!CE131=""),"-",IF(AND('Personal MTs'!S131&gt;5,'Personal MTs'!CE131=""),"Wajib Diisi",IF(OR(AND('Personal MTs'!S131&gt;5,'Personal MTs'!CE131&lt;"01"),AND('Personal MTs'!S131&gt;5,'Personal MTs'!CE131&gt;"18")),"Tidak Valid","OK"))))))</f>
        <v>-</v>
      </c>
      <c r="CF131" s="103" t="str">
        <f>IF('Personal MTs'!S131="","-",IF('Personal MTs'!S131&lt;6,IF('Personal MTs'!CF131="","OK","Cek lagi Kolom S"),IF(AND('Personal MTs'!S131&lt;6,'Personal MTs'!CF131&lt;&gt;""),"Harap Dikosongkan",IF(AND('Personal MTs'!S131&lt;6,'Personal MTs'!CF131=""),"-",IF(AND('Personal MTs'!S131&gt;5,'Personal MTs'!CF131=""),"Wajib Diisi","OK")))))</f>
        <v>-</v>
      </c>
      <c r="CG131" s="103" t="str">
        <f>IF('Personal MTs'!S131="","-",IF('Personal MTs'!S131&lt;6,IF('Personal MTs'!CG131="","OK","Cek lagi Kolom S"),IF(AND('Personal MTs'!S131&lt;6,'Personal MTs'!CG131&lt;&gt;""),"Harap Dikosongkan",IF(AND('Personal MTs'!S131&lt;6,'Personal MTs'!CG131=""),"-",IF(AND('Personal MTs'!S131&gt;5,'Personal MTs'!CG131=""),"Wajib Diisi",IF(OR(AND('Personal MTs'!S131&gt;5,'Personal MTs'!CG131&lt;1980),AND('Personal MTs'!S131&gt;5,'Personal MTs'!CG131&gt;2016)),"Cek lagi","OK"))))))</f>
        <v>-</v>
      </c>
      <c r="CH131" s="103" t="str">
        <f>IF('Personal MTs'!S131="","-",IF('Personal MTs'!S131&lt;8,IF('Personal MTs'!CH131="","OK","Cek lagi Kolom S"),IF(AND('Personal MTs'!S131&lt;8,'Personal MTs'!CH131&lt;&gt;""),"Harap Dikosongkan",IF(AND('Personal MTs'!S131&lt;8,'Personal MTs'!CH131=""),"-",IF(AND('Personal MTs'!S131&gt;7,'Personal MTs'!CH131=""),"Wajib Diisi",IF(OR(AND('Personal MTs'!S131&gt;7,'Personal MTs'!CH131&lt;"01"),AND('Personal MTs'!S131&gt;7,'Personal MTs'!CH131&gt;"18")),"Tidak Valid","OK"))))))</f>
        <v>-</v>
      </c>
      <c r="CI131" s="103" t="str">
        <f>IF('Personal MTs'!S131="","-",IF('Personal MTs'!S131&lt;8,IF('Personal MTs'!CI131="","OK","Cek lagi Kolom S"),IF(AND('Personal MTs'!S131&lt;8,'Personal MTs'!CI131&lt;&gt;""),"Harap Dikosongkan",IF(AND('Personal MTs'!S131&lt;8,'Personal MTs'!CI131=""),"-",IF(AND('Personal MTs'!S131&gt;7,'Personal MTs'!CI131=""),"Wajib Diisi","OK")))))</f>
        <v>-</v>
      </c>
      <c r="CJ131" s="103" t="str">
        <f>IF('Personal MTs'!S131="","-",IF('Personal MTs'!S131&lt;8,IF('Personal MTs'!CJ131="","OK","Cek lagi Kolom S"),IF(AND('Personal MTs'!S131&lt;8,'Personal MTs'!CJ131&lt;&gt;""),"Harap Dikosongkan",IF(AND('Personal MTs'!S131&lt;8,'Personal MTs'!CJ131=""),"-",IF(AND('Personal MTs'!S131&gt;7,'Personal MTs'!CJ131=""),"Wajib Diisi",IF(OR(AND('Personal MTs'!S131&gt;7,'Personal MTs'!CJ131&lt;1980),AND('Personal MTs'!S131&gt;7,'Personal MTs'!CJ131&gt;2016)),"Cek lagi","OK"))))))</f>
        <v>-</v>
      </c>
      <c r="CK131" s="103" t="str">
        <f>IF('Personal MTs'!S131="","-",IF('Personal MTs'!S131&lt;9,IF('Personal MTs'!CK131="","OK","Cek lagi Kolom S"),IF(AND('Personal MTs'!S131&lt;9,'Personal MTs'!CK131&lt;&gt;""),"Harap Dikosongkan",IF(AND('Personal MTs'!S131&lt;9,'Personal MTs'!CK131=""),"-",IF(AND('Personal MTs'!S131&gt;8,'Personal MTs'!CK131=""),"Wajib Diisi",IF(OR(AND('Personal MTs'!S131&gt;8,'Personal MTs'!CK131&lt;"01"),AND('Personal MTs'!S131&gt;8,'Personal MTs'!CK131&gt;"18")),"Tidak Valid","OK"))))))</f>
        <v>-</v>
      </c>
      <c r="CL131" s="103" t="str">
        <f>IF('Personal MTs'!S131="","-",IF('Personal MTs'!S131&lt;9,IF('Personal MTs'!CL131="","OK","Cek lagi Kolom S"),IF(AND('Personal MTs'!S131&lt;9,'Personal MTs'!CL131&lt;&gt;""),"Harap Dikosongkan",IF(AND('Personal MTs'!S131&lt;9,'Personal MTs'!CL131=""),"-",IF(AND('Personal MTs'!S131&gt;8,'Personal MTs'!CL131=""),"Wajib Diisi","OK")))))</f>
        <v>-</v>
      </c>
      <c r="CM131" s="103" t="str">
        <f>IF('Personal MTs'!S131="","-",IF('Personal MTs'!S131&lt;9,IF('Personal MTs'!CM131="","OK","Cek lagi Kolom S"),IF(AND('Personal MTs'!S131&lt;9,'Personal MTs'!CM131&lt;&gt;""),"Harap Dikosongkan",IF(AND('Personal MTs'!S131&lt;9,'Personal MTs'!CM131=""),"-",IF(AND('Personal MTs'!S131&gt;8,'Personal MTs'!CM131=""),"Wajib Diisi",IF(OR(AND('Personal MTs'!S131&gt;8,'Personal MTs'!CM131&lt;1980),AND('Personal MTs'!S131&gt;8,'Personal MTs'!CM131&gt;2016)),"Cek lagi","OK"))))))</f>
        <v>-</v>
      </c>
      <c r="CN131" s="103" t="str">
        <f>IF(AND('Personal MTs'!AH131=1,'Personal MTs'!U131=2,'Personal MTs'!AC131=1),IF(AND('Personal MTs'!AH131=1,'Personal MTs'!U131=2,'Personal MTs'!AC131=1,'Personal MTs'!CN131=""),"Wajib Diisi",IF(AND('Personal MTs'!AH131=1,'Personal MTs'!U131=2,'Personal MTs'!AC131=1,'Personal MTs'!CN131&lt;&gt;""),"OK","-")),IF('Personal MTs'!CN131&lt;&gt;"","Harap Dikosongkan","-"))</f>
        <v>-</v>
      </c>
      <c r="CO131" s="103" t="str">
        <f>IF(AND('Personal MTs'!AH131=1,'Personal MTs'!U131=2,'Personal MTs'!AC131=1),IF('Personal MTs'!CO131="","Wajib Diisi",IF(VALUE(RIGHT('Personal MTs'!CO131,4))&gt;2016,"Tahun cek lagi",IF(VALUE(RIGHT('Personal MTs'!CO131,4))&lt;1961,"Tahun cek lagi","OK"))),IF('Personal MTs'!CO131&lt;&gt;"","Harap dikosongkan","-"))</f>
        <v>-</v>
      </c>
      <c r="CP131" s="103" t="str">
        <f>IF(AND('Personal MTs'!AH131=1,'Personal MTs'!U131=2,'Personal MTs'!AC131=1,'Personal MTs'!V131=1),IF(AND('Personal MTs'!AH131=1,'Personal MTs'!U131=2,'Personal MTs'!AC131=1,'Personal MTs'!CP131="",,'Personal MTs'!V131=1),"Wajib Diisi",IF(AND('Personal MTs'!AH131=1,'Personal MTs'!U131=2,'Personal MTs'!AC131=1,'Personal MTs'!CP131&lt;&gt;"",'Personal MTs'!V131=1),"OK","-")),IF('Personal MTs'!CP131&lt;&gt;"","Harap Dikosongkan","-"))</f>
        <v>-</v>
      </c>
      <c r="CQ131" s="103" t="str">
        <f>IF(AND('Personal MTs'!AH131=1,'Personal MTs'!U131=2,'Personal MTs'!AC131=1,'Personal MTs'!V131=1),IF('Personal MTs'!CQ131="","Wajib Diisi",IF(VALUE(RIGHT('Personal MTs'!CQ131,4))&gt;2016,"Tahun cek lagi",IF(VALUE(RIGHT('Personal MTs'!CQ131,4))&lt;2006,"Tahun cek lagi","OK"))),IF('Personal MTs'!CQ131&lt;&gt;"","Harap dikosongkan","-"))</f>
        <v>-</v>
      </c>
      <c r="CR131" s="103" t="str">
        <f>IF(AND('Personal MTs'!AS131="",'Personal MTs'!CR131=""),"-",IF(AND('Personal MTs'!AS131=0,'Personal MTs'!CR131=""),"OK",IF(AND('Personal MTs'!AS131=1,'Personal MTs'!CR131=""),"Wajib Diisi",IF('Personal MTs'!AS131="",IF('Personal MTs'!CR131&lt;&gt;"","Harap dikosongkan","-"),IF('Personal MTs'!AS131&gt;1,IF('Personal MTs'!CR131="","-","Harap dikosongkan"),IF('Personal MTs'!CR131="","-",IF(LEN('Personal MTs'!CR131)&gt;54,"Tidak valid",IF(LEN('Personal MTs'!CR131)&lt;2,"Tidak valid",IF(VALUE('Personal MTs'!CR131)&lt;0,"Cek lagi","OK")))))))))</f>
        <v>-</v>
      </c>
      <c r="CS131" s="103" t="str">
        <f>IF(AND('Personal MTs'!AS131="",'Personal MTs'!CS131=""),"-",IF(AND('Personal MTs'!AS131=0,'Personal MTs'!CS131=""),"OK",IF(AND('Personal MTs'!AS131=1,'Personal MTs'!CS131=""),"Wajib Diisi",IF(OR('Personal MTs'!AS131="",'Personal MTs'!AS131=0),IF('Personal MTs'!CS131&lt;&gt;"","Harap dikosongkan","-"),IF('Personal MTs'!AS131&gt;1,IF('Personal MTs'!CS131="","-","Harap dikosongkan"),IF('Personal MTs'!CS131="","-",IF(('Personal MTs'!CS131)&gt;6,"Tidak Valid",IF(('Personal MTs'!CS131)&lt;1,"Tidak Valid",IF(VALUE('Personal MTs'!CS131)&lt;0,"Cek lagi","OK")))))))))</f>
        <v>-</v>
      </c>
      <c r="CT131" s="103" t="str">
        <f>IF(AND('Personal MTs'!AS131="",'Personal MTs'!CT131=""),"-",IF(AND('Personal MTs'!AS131=0,'Personal MTs'!CT131=""),"OK",IF(AND('Personal MTs'!AT131=1,'Personal MTs'!CT131=""),"Wajib Diisi",IF(AND('Personal MTs'!AT131&gt;1,'Personal MTs'!CT131=""),"OK",IF(AND('Personal MTs'!AT131&lt;&gt;1,'Personal MTs'!CT131&lt;&gt;""),"Harap Dikosongkan",IF(AND('Personal MTs'!AT131=1,'Personal MTs'!CT131&lt;&gt;""),IF(VALUE(RIGHT('Personal MTs'!CT131,4))&gt;2016,"Tahun cek lagi",IF(VALUE(RIGHT('Personal MTs'!CT131,4))&lt;2006,"Tahun cek lagi","OK")),"-"))))))</f>
        <v>-</v>
      </c>
      <c r="CU131" s="103" t="str">
        <f>IF(AND('Personal MTs'!AS131="",'Personal MTs'!CU131=""),"-",IF(AND('Personal MTs'!AS131=0,'Personal MTs'!CU131=""),"OK",IF(AND('Personal MTs'!AT131=1,'Personal MTs'!CU131=""),"Wajib Diisi",IF(AND('Personal MTs'!AT131&gt;1,'Personal MTs'!CT131=""),"OK",IF(AND('Personal MTs'!AT131&lt;&gt;1,'Personal MTs'!CU131&lt;&gt;""),"Harap Dikosongkan",IF(AND('Personal MTs'!AT131=1,'Personal MTs'!CU131&lt;&gt;""),IF(LEN('Personal MTs'!CU131)&gt;54,"Tidak Valid",IF(LEN('Personal MTs'!CU131)&lt;2,"Tidak Valid","OK")),"-"))))))</f>
        <v>-</v>
      </c>
      <c r="CV131" s="103" t="str">
        <f>IF(AND('Personal MTs'!AS131="",'Personal MTs'!CV131=""),"-",IF(AND('Personal MTs'!AS131=0,'Personal MTs'!CV131=""),"OK",IF(AND('Personal MTs'!AT131=1,'Personal MTs'!CV131=""),"Wajib Diisi",IF(AND('Personal MTs'!AT131&gt;1,'Personal MTs'!CV131=""),"OK",IF(AND('Personal MTs'!AT131&lt;&gt;1,'Personal MTs'!CV131&lt;&gt;""),"Harap Dikosongkan",IF(AND('Personal MTs'!AT131=1,'Personal MTs'!CV131&lt;&gt;""),IF(VALUE(RIGHT('Personal MTs'!CV131,4))&gt;2016,"Tahun cek lagi",IF(VALUE(RIGHT('Personal MTs'!CV131,4))&lt;2006,"Tahun cek lagi","OK")),"-"))))))</f>
        <v>-</v>
      </c>
      <c r="CW131" s="103" t="str">
        <f>IF(AND('Personal MTs'!AS131="",'Personal MTs'!CW131=""),"-",IF(AND('Personal MTs'!AS131=0,'Personal MTs'!CW131=""),"OK",IF(AND('Personal MTs'!AS131=1,'Personal MTs'!CW131=""),"Wajib Diisi",IF(AND('Personal MTs'!AS131&lt;&gt;1,'Personal MTs'!CW131&lt;&gt;""),"Harap Dikosongkan",IF(AND('Personal MTs'!AS131=1,'Personal MTs'!CW131&lt;&gt;""),IF(LEN('Personal MTs'!CW131)&gt;3,"Tidak Valid",IF(LEN('Personal MTs'!CW131)&lt;3,"Tidak Valid","OK")),"-")))))</f>
        <v>-</v>
      </c>
      <c r="CX131" s="103" t="str">
        <f>IF(AND('Personal MTs'!AS131="",'Personal MTs'!CX131=""),"-",IF(AND('Personal MTs'!AS131=0,'Personal MTs'!CX131=""),"OK",IF(AND('Personal MTs'!AS131=1,'Personal MTs'!CX131=""),"Wajib Diisi",IF(AND('Personal MTs'!AS131&lt;&gt;1,'Personal MTs'!CX131&lt;&gt;""),"Harap Dikosongkan",IF(AND('Personal MTs'!AS131=1,'Personal MTs'!CX131&lt;&gt;""),"OK","-")))))</f>
        <v>-</v>
      </c>
    </row>
    <row r="132" spans="1:102" s="23" customFormat="1" ht="15" customHeight="1">
      <c r="A132" s="30" t="str">
        <f>IF('Personal MTs'!A132="","-",IF(LEN('Personal MTs'!A132)&lt;&gt;12,"Tidak valid","OK"))</f>
        <v>-</v>
      </c>
      <c r="B132" s="30" t="str">
        <f>IF('Personal MTs'!B132="","-",IF(LEN('Personal MTs'!B132)&lt;&gt;8,"Tidak valid","OK"))</f>
        <v>-</v>
      </c>
      <c r="C132" s="31" t="str">
        <f>IF('Personal MTs'!C132="","-",IF(LEN('Personal MTs'!C132)&lt;5,"Cek lagi","OK"))</f>
        <v>-</v>
      </c>
      <c r="D132" s="30" t="str">
        <f>IF('Personal MTs'!D132="","-",IF('Personal MTs'!D132="MTsN","OK",IF('Personal MTs'!D132="MTsS","OK","Tidak valid")))</f>
        <v>-</v>
      </c>
      <c r="E132" s="30" t="str">
        <f>IF('Personal MTs'!E132="","-",IF(LEN('Personal MTs'!E132)&lt;5,"Cek lagi","OK"))</f>
        <v>-</v>
      </c>
      <c r="F132" s="30" t="str">
        <f>IF('Personal MTs'!F132="","-",IF(LEN('Personal MTs'!F132)&lt;4,"Cek lagi","OK"))</f>
        <v>-</v>
      </c>
      <c r="G132" s="30" t="str">
        <f>IF('Personal MTs'!G132="","-",IF(LEN('Personal MTs'!G132)&lt;4,"Cek lagi","OK"))</f>
        <v>-</v>
      </c>
      <c r="H132" s="30" t="str">
        <f>IF('Personal MTs'!H132="","-",IF(LEN('Personal MTs'!H132)&lt;4,"Cek lagi","OK"))</f>
        <v>-</v>
      </c>
      <c r="I132" s="30" t="str">
        <f>IF('Personal MTs'!I132="","-",IF(LEN('Personal MTs'!I132)&lt;4,"Cek lagi","OK"))</f>
        <v>-</v>
      </c>
      <c r="J132" s="30" t="str">
        <f>IF('Personal MTs'!J132="","-",IF(LEN('Personal MTs'!J132)&lt;&gt;5,"Tidak valid","OK"))</f>
        <v>-</v>
      </c>
      <c r="K132" s="30" t="str">
        <f>IF('Personal MTs'!K132="","-",IF(LEN('Personal MTs'!K132)&lt;&gt;18,"Tidak valid",IF(VALUE('Personal MTs'!K132)&lt;0,"Cek lagi","OK")))</f>
        <v>-</v>
      </c>
      <c r="L132" s="30" t="str">
        <f>IF('Personal MTs'!L132="","-",IF(LEN('Personal MTs'!L132)&lt;&gt;16,"Tidak valid","OK"))</f>
        <v>-</v>
      </c>
      <c r="M132" s="30" t="str">
        <f>IF('Personal MTs'!M132="","-",IF(LEN('Personal MTs'!M132)&lt;4,"Cek lagi","OK"))</f>
        <v>-</v>
      </c>
      <c r="N132" s="30" t="str">
        <f>IF('Personal MTs'!N132="","-",IF(LEN('Personal MTs'!N132)&lt;16,"Tidak valid","OK"))</f>
        <v>-</v>
      </c>
      <c r="O132" s="30" t="str">
        <f>IF('Personal MTs'!O132="","-",IF(LEN('Personal MTs'!O132)&lt;4,"Cek lagi","OK"))</f>
        <v>-</v>
      </c>
      <c r="P132" s="31" t="str">
        <f>IF('Personal MTs'!P132="","-",IF(VALUE(LEFT('Personal MTs'!P132,2))&gt;31,"Tanggal tidak valid",IF(VALUE(LEFT(RIGHT('Personal MTs'!P132,7),2))&gt;12,"Bulan tidak valid",IF(VALUE(RIGHT('Personal MTs'!P132,4))&gt;2000,"Umur terlalu muda",IF(VALUE(RIGHT('Personal MTs'!P132,4))&lt;1945,"Umur terlalu tua","OK")))))</f>
        <v>-</v>
      </c>
      <c r="Q132" s="30" t="str">
        <f>IF('Personal MTs'!Q132="","-",IF('Personal MTs'!Q132="L","OK",IF('Personal MTs'!Q132="P","OK","Tidak valid")))</f>
        <v>-</v>
      </c>
      <c r="R132" s="30" t="str">
        <f>IF('Personal MTs'!R132="","-",IF(LEN('Personal MTs'!R132)&lt;4,"Cek lagi","OK"))</f>
        <v>-</v>
      </c>
      <c r="S132" s="30" t="str">
        <f>IF('Personal MTs'!S132="","-",IF('Personal MTs'!S132&gt;9,"Tidak valid","OK"))</f>
        <v>-</v>
      </c>
      <c r="T132" s="30" t="str">
        <f>IF('Personal MTs'!S132="","-",IF('Personal MTs'!S132&gt;2,IF('Personal MTs'!T132="","Wajib Diisi",IF(VALUE('Personal MTs'!T132)&gt;18,"Tidak valid","OK")),IF('Personal MTs'!S132&lt;3,IF('Personal MTs'!T132="","OK","Harap dikosongkan"))))</f>
        <v>-</v>
      </c>
      <c r="U132" s="30" t="str">
        <f>IF('Personal MTs'!U132="","-",IF('Personal MTs'!U132&gt;2,"Tidak valid",IF('Personal MTs'!U132&lt;1,"Tidak valid","OK")))</f>
        <v>-</v>
      </c>
      <c r="V132" s="30" t="str">
        <f>IF('Personal MTs'!U132="",IF('Personal MTs'!V132="","-","Tidak valid"),IF('Personal MTs'!U132=2,IF('Personal MTs'!V132="","Wajib Diisi",IF(VALUE('Personal MTs'!V132)&gt;1,"Tidak valid","OK")),IF('Personal MTs'!U132=1,IF('Personal MTs'!V132="","OK","Harap dikosongkan"))))</f>
        <v>-</v>
      </c>
      <c r="W132" s="31" t="str">
        <f>IF('Personal MTs'!U132=1,"OK",IF('Personal MTs'!V132="",IF('Personal MTs'!W132&lt;&gt;"","Harap dikosongkan","-"),IF('Personal MTs'!V132=0,IF('Personal MTs'!W132&lt;&gt;"","Harap dikosongkan","OK"),IF('Personal MTs'!W132="","Wajib Diisi",IF(VALUE(LEFT('Personal MTs'!W132,2))&gt;31,"Tanggal tidak valid",IF(VALUE(LEFT(RIGHT('Personal MTs'!W132,7),2))&gt;12,"Bulan tidak valid",IF(VALUE(RIGHT('Personal MTs'!W132,4))&gt;2016,"Tahun cek lagi",IF(VALUE(RIGHT('Personal MTs'!W132,4))&lt;1990,"Tahun cek lagi","OK"))))))))</f>
        <v>-</v>
      </c>
      <c r="X132" s="30" t="str">
        <f>IF('Personal MTs'!U132="","-",IF('Personal MTs'!U132=1,IF('Personal MTs'!X132="","Wajib Diisi",IF(VALUE(LEFT('Personal MTs'!X132,2))&gt;14,"Tidak valid","OK")),IF('Personal MTs'!U132=2,(IF('Personal MTs'!V132&lt;1,IF('Personal MTs'!X132="","OK","Harap dikosongkan"),IF('Personal MTs'!X132="","Wajib Diisi",IF(VALUE(LEFT('Personal MTs'!X132,2))&gt;14,"Tidak valid","OK")))))))</f>
        <v>-</v>
      </c>
      <c r="Y132" s="31" t="str">
        <f>IF('Personal MTs'!U132="","-",IF('Personal MTs'!U132=2,"OK",IF('Personal MTs'!U132=1,IF('Personal MTs'!Y132="","Wajib Diisi",IF('Personal MTs'!Y132="","-",IF(VALUE(LEFT('Personal MTs'!Y132,2))&gt;31,"Tanggal tidak valid",IF(VALUE(LEFT(RIGHT('Personal MTs'!Y132,7),2))&gt;12,"Bulan tidak valid",IF(VALUE(RIGHT('Personal MTs'!Y132,4))&gt;2016,"Tahun cek lagi",IF(VALUE(RIGHT('Personal MTs'!Y132,4))&lt;1960,"Tahun cek lagi","OK")))))))))</f>
        <v>-</v>
      </c>
      <c r="Z132" s="31" t="str">
        <f>IF('Personal MTs'!Z132="","-",IF(VALUE(LEFT('Personal MTs'!Z132,2))&gt;31,"Tanggal tidak valid",IF(VALUE(LEFT(RIGHT('Personal MTs'!Z132,7),2))&gt;12,"Bulan tidak valid",IF(VALUE(RIGHT('Personal MTs'!Z132,4))&gt;2016,"Tahun cek lagi",IF(VALUE(RIGHT('Personal MTs'!Z132,4))&lt;1960,"Tahun cek lagi","OK")))))</f>
        <v>-</v>
      </c>
      <c r="AA132" s="31" t="str">
        <f>IF('Personal MTs'!AA132="","-",IF(VALUE(LEFT('Personal MTs'!AA132,2))&gt;31,"Tanggal tidak valid",IF(VALUE(LEFT(RIGHT('Personal MTs'!AA132,7),2))&gt;12,"Bulan tidak valid",IF(VALUE(RIGHT('Personal MTs'!AA132,4))&gt;2016,"Tahun cek lagi",IF(VALUE(RIGHT('Personal MTs'!AA132,4))&lt;1960,"Tahun cek lagi","OK")))))</f>
        <v>-</v>
      </c>
      <c r="AB132" s="30" t="str">
        <f>IF('Personal MTs'!AB132="","-",IF('Personal MTs'!AB132&gt;6,"Tidak valid",IF('Personal MTs'!AB132&lt;1,"Tidak valid","OK")))</f>
        <v>-</v>
      </c>
      <c r="AC132" s="30" t="str">
        <f>IF('Personal MTs'!AC132="","-",IF('Personal MTs'!AC132&gt;4,"Tidak valid",IF('Personal MTs'!AC132&lt;1,"Tidak valid","OK")))</f>
        <v>-</v>
      </c>
      <c r="AD132" s="30" t="str">
        <f>IF('Personal MTs'!AD132="","-",IF('Personal MTs'!AD132&gt;20000000,"Cek lagi","OK"))</f>
        <v>-</v>
      </c>
      <c r="AE132" s="30" t="str">
        <f>IF('Personal MTs'!AE132="","-",IF('Personal MTs'!AE132&gt;2,"Tidak valid",IF('Personal MTs'!AE132&lt;1,"Tidak valid","OK")))</f>
        <v>-</v>
      </c>
      <c r="AF132" s="30" t="str">
        <f>IF('Personal MTs'!AE132="",IF('Personal MTs'!AF132="","-","Harap dikosongkan"),IF('Personal MTs'!AE132=1,IF('Personal MTs'!AF132="","OK","Harap dikosongkan"),IF('Personal MTs'!AF132="","Wajib Diisi",IF('Personal MTs'!AF132&gt;8,"Tidak valid",IF('Personal MTs'!AF132&lt;1,"Tidak valid","OK")))))</f>
        <v>-</v>
      </c>
      <c r="AG132" s="53" t="str">
        <f>IF('Personal MTs'!AE132=1,IF('Personal MTs'!AG132="","OK","Harap dikosongkan"),IF('Personal MTs'!AF132="",IF('Personal MTs'!AF132="","-","Harap dikosongkan"),IF('Personal MTs'!AF132="",IF('Personal MTs'!AG132="","OK","Harap dikosongkan"),IF('Personal MTs'!AF132&lt;&gt;"",IF('Personal MTs'!AG132="","Wajib Diisi",IF(LEN('Personal MTs'!AG132)&lt;&gt;8,"Tidak valid","OK"))))))</f>
        <v>-</v>
      </c>
      <c r="AH132" s="30" t="str">
        <f>IF('Personal MTs'!AH132="","-",IF('Personal MTs'!AH132&gt;2,"Tidak valid",IF('Personal MTs'!AH132&lt;1,"Tidak valid","OK")))</f>
        <v>-</v>
      </c>
      <c r="AI132" s="30" t="str">
        <f>IF('Personal MTs'!AI132="","-",IF('Personal MTs'!AI132&gt;5,"Tidak valid",IF('Personal MTs'!AI132&lt;1,"Tidak valid","OK")))</f>
        <v>-</v>
      </c>
      <c r="AJ132" s="30" t="str">
        <f>IF('Personal MTs'!AH132="",IF('Personal MTs'!AJ132="","-","Kolom AA Wajib Diisi"),IF('Personal MTs'!AH132=1,IF('Personal MTs'!AJ132="","Wajib Diisi",IF(VALUE('Personal MTs'!AJ132)&gt;0,IF(VALUE('Personal MTs'!AJ132)&lt;34,"OK","Tidak valid"))),IF('Personal MTs'!AH132&gt;1,IF('Personal MTs'!AJ132="","OK","Harap dikosongkan"))))</f>
        <v>-</v>
      </c>
      <c r="AK132" s="30" t="str">
        <f>IF('Personal MTs'!AH132&amp;'Personal MTs'!AJ132&amp;'Personal MTs'!AK132="","-",IF(VALUE('Personal MTs'!AH132&amp;'Personal MTs'!AJ132&amp;'Personal MTs'!AK132)=2,"OK",IF('Personal MTs'!AJ132="",IF(VALUE('Personal MTs'!AK132)&gt;0,"Harap dikosongkan","-"),IF('Personal MTs'!AJ132&lt;&gt;"",IF(VALUE('Personal MTs'!AK132)&gt;0,IF(VALUE('Personal MTs'!AK132)&gt;50,"Cek lagi","OK"),"Wajib Diisi")))))</f>
        <v>-</v>
      </c>
      <c r="AL132" s="30" t="str">
        <f>IF('Personal MTs'!AH132="",IF('Personal MTs'!AL132="","-","Kolom Z Wajib Diisi"),IF('Personal MTs'!AH132=2,IF('Personal MTs'!AL132="","Wajib Diisi",IF(VALUE('Personal MTs'!AL132)&gt;0,IF(VALUE('Personal MTs'!AL132)&lt;9,"OK","Tidak valid"))),IF('Personal MTs'!AH132=1,IF('Personal MTs'!AL132="","OK","Harap dikosongkan"))))</f>
        <v>-</v>
      </c>
      <c r="AM132" s="30" t="str">
        <f>IF('Personal MTs'!AM132="","-",IF('Personal MTs'!AM132&gt;8,"Tidak valid","OK"))</f>
        <v>-</v>
      </c>
      <c r="AN132" s="30" t="str">
        <f>IF('Personal MTs'!AM132="",IF('Personal MTs'!AN132="","-",IF('Personal MTs'!AN132&lt;&gt;"","Kolom AC Wajib Diisi","OK")),IF('Personal MTs'!AM132&lt;&gt;"",IF('Personal MTs'!AN132="","Wajib Diisi",IF(VALUE('Personal MTs'!AN132)&gt;24,"Cek lagi","OK"))))</f>
        <v>-</v>
      </c>
      <c r="AO132" s="30" t="str">
        <f>IF('Personal MTs'!AO132="","-",IF('Personal MTs'!AO132&gt;8,"Tidak valid","OK"))</f>
        <v>-</v>
      </c>
      <c r="AP132" s="53" t="str">
        <f>IF('Personal MTs'!AO132="",IF('Personal MTs'!AP132="","-","Harap dikosongkan"),IF('Personal MTs'!AO132&lt;&gt;"",IF('Personal MTs'!AP132="","Wajib Diisi",IF(LEN('Personal MTs'!AP132)&lt;&gt;8,"Tidak valid","OK"))))</f>
        <v>-</v>
      </c>
      <c r="AQ132" s="30" t="str">
        <f>IF('Personal MTs'!AO132="",IF('Personal MTs'!AQ132="","-","Kolom AG Wajib Diisi"),IF('Personal MTs'!AO132&lt;9,IF('Personal MTs'!AQ132="","Wajib Diisi",IF(VALUE('Personal MTs'!AQ132)&lt;34,IF(VALUE('Personal MTs'!AQ132)&gt;0,"OK","Tidak valid")))))</f>
        <v>-</v>
      </c>
      <c r="AR132" s="30" t="str">
        <f>IF('Personal MTs'!AO132="",IF('Personal MTs'!AR132="","-",IF('Personal MTs'!AR132&lt;&gt;"","Kolom AG Wajib Diisi","OK")),IF('Personal MTs'!AO132&lt;&gt;"",IF('Personal MTs'!AR132="","Wajib Diisi",IF(VALUE('Personal MTs'!AR132)&gt;50,"Cek lagi","OK"))))</f>
        <v>-</v>
      </c>
      <c r="AS132" s="30" t="str">
        <f>IF('Personal MTs'!AS132="","-",IF('Personal MTs'!AS132&gt;1,"Tidak valid",IF('Personal MTs'!AS132&lt;0,"Tidak valid","OK")))</f>
        <v>-</v>
      </c>
      <c r="AT132" s="30" t="str">
        <f>IF('Personal MTs'!AS132="",IF('Personal MTs'!AT132&lt;&gt;"","Harap dikosongkan","-"),IF('Personal MTs'!AS132=0,IF('Personal MTs'!AT132&lt;&gt;"","Harap dikosongkan","OK"),IF('Personal MTs'!AT132="","Wajib Diisi",IF('Personal MTs'!AT132&gt;3,"Tidak valid",IF('Personal MTs'!AT132&lt;1,"Tidak valid","OK")))))</f>
        <v>-</v>
      </c>
      <c r="AU132" s="30" t="str">
        <f>IF('Personal MTs'!AS132="",IF('Personal MTs'!AU132&lt;&gt;"","Harap dikosongkan","-"),IF('Personal MTs'!AT132&lt;&gt;1,IF('Personal MTs'!AU132="","OK","Harap dikosongkan"),IF('Personal MTs'!AU132="","Wajib Diisi",IF('Personal MTs'!AU132&gt;2016,"Cek lagi",IF('Personal MTs'!AU132&lt;2005,"Cek lagi","OK")))))</f>
        <v>-</v>
      </c>
      <c r="AV132" s="30" t="str">
        <f>IF('Personal MTs'!AS132="",IF('Personal MTs'!AV132&lt;&gt;"","Harap dikosongkan","-"),IF('Personal MTs'!AT132&lt;&gt;1,IF('Personal MTs'!AV132="","OK","Harap dikosongkan"),IF('Personal MTs'!AV132="","Wajib Diisi",IF(VALUE('Personal MTs'!AV132)&gt;33,"Tidak valid",IF(VALUE('Personal MTs'!AV132)&lt;1,"Tidak valid","OK")))))</f>
        <v>-</v>
      </c>
      <c r="AW132" s="30" t="str">
        <f>IF('Personal MTs'!AS132="",IF('Personal MTs'!AW132="","-","Harap dikosongkan"),IF('Personal MTs'!AS132=0,IF('Personal MTs'!AW132="","OK","Harap dikosongkan"),IF('Personal MTs'!AT132="",IF('Personal MTs'!AW132="","-","Harap dikosongkan"),IF('Personal MTs'!AT132&lt;&gt;1,IF('Personal MTs'!AW132="","OK","Harap dikosongkan"),IF('Personal MTs'!AW132="","OK",IF(LEN('Personal MTs'!AW132)&lt;12,"Tidak valid",IF(LEN('Personal MTs'!AW132)&gt;14,"Tidak valid","OK")))))))</f>
        <v>-</v>
      </c>
      <c r="AX132" s="31" t="str">
        <f>IF('Personal MTs'!AS132="",IF('Personal MTs'!AX132="","-","Harap dikosongkan"),IF('Personal MTs'!AS132=0,IF('Personal MTs'!AX132="","OK","Harap dikosongkan"),IF('Personal MTs'!AT132="",IF('Personal MTs'!AX132="","-","Harap dikosongkan"),IF('Personal MTs'!AT132&lt;&gt;1,IF('Personal MTs'!AX132="","OK","Harap dikosongkan"),IF('Personal MTs'!AW132="",IF('Personal MTs'!AX132="","OK","Harap dikosongkan"),IF('Personal MTs'!AX132="","Wajib diisi",IF(LEN('Personal MTs'!AX132)&lt;5,"Cek lagi","OK")))))))</f>
        <v>-</v>
      </c>
      <c r="AY132" s="31" t="str">
        <f>IF('Personal MTs'!AS132="",IF('Personal MTs'!AY132="","-","Harap dikosongkan"),IF('Personal MTs'!AS132=0,IF('Personal MTs'!AY132="","OK","Harap dikosongkan"),IF('Personal MTs'!AT132="",IF('Personal MTs'!AY132="","-","Harap dikosongkan"),IF('Personal MTs'!AT132&lt;&gt;1,IF('Personal MTs'!AY132="","OK","Harap dikosongkan"),IF('Personal MTs'!AW132="",IF('Personal MTs'!AY132="","OK","Harap dikosongkan"),IF('Personal MTs'!AY132="","Wajib diisi",IF(VALUE(LEFT('Personal MTs'!AY132,2))&gt;31,"Tanggal tidak valid",IF(VALUE(LEFT(RIGHT('Personal MTs'!AY132,7),2))&gt;12,"Bulan tidak valid",IF(VALUE(RIGHT('Personal MTs'!AY132,4))&gt;2016,"Tahun cek lagi",IF(VALUE(RIGHT('Personal MTs'!AY132,4))&lt;2005,"Tahun cek lagi","OK"))))))))))</f>
        <v>-</v>
      </c>
      <c r="AZ132" s="30" t="str">
        <f>IF('Personal MTs'!AS132="",IF('Personal MTs'!AZ132="","-","Harap dikosongkan"),IF('Personal MTs'!AS132=0,IF('Personal MTs'!AZ132="","OK","Harap dikosongkan"),IF('Personal MTs'!AT132="",IF('Personal MTs'!AZ132="","-","Harap dikosongkan"),IF('Personal MTs'!AT132&lt;&gt;1,IF('Personal MTs'!AZ132="","OK","Harap dikosongkan"),IF('Personal MTs'!AW132="",IF('Personal MTs'!AZ132="","OK","Harap dikosongkan"),IF('Personal MTs'!AW132&lt;&gt;"",IF('Personal MTs'!AZ132="","Wajib diisi",IF('Personal MTs'!AZ132&gt;1,"Tidak valid","OK"))))))))</f>
        <v>-</v>
      </c>
      <c r="BA132" s="30" t="str">
        <f>IF('Personal MTs'!AS132="",IF('Personal MTs'!BA132="","-","Harap dikosongkan"),IF('Personal MTs'!AS132=0,IF('Personal MTs'!BA132="","OK","Harap dikosongkan"),IF('Personal MTs'!AT132="",IF('Personal MTs'!BA132="","-","Harap dikosongkan"),IF('Personal MTs'!AT132&lt;&gt;1,IF('Personal MTs'!BA132="","OK","Harap dikosongkan"),IF('Personal MTs'!AZ132=0,IF('Personal MTs'!BA132="","OK","Harap dikosongkan"),IF('Personal MTs'!AZ132=1,IF('Personal MTs'!BA132="","Wajib diisi",IF('Personal MTs'!AZ132="",IF('Personal MTs'!BA132="","-","Harap dikosongkan"),IF('Personal MTs'!AZ132=0,IF('Personal MTs'!BA132="","OK","Harap dikosongkan"),IF('Personal MTs'!BA132="","Wajib diisi",IF('Personal MTs'!BA132&gt;2016,"Tidak valid",IF('Personal MTs'!BA132&lt;2005,"Tidak valid",IF('Personal MTs'!BA132&gt;'Personal MTs'!BA132,"Cek lagi","OK")))))))))))))</f>
        <v>-</v>
      </c>
      <c r="BB132" s="30" t="str">
        <f>IF('Personal MTs'!AS132="",IF('Personal MTs'!BB132="","-","Harap dikosongkan"),IF('Personal MTs'!AS132=0,IF('Personal MTs'!BB132="","OK","Harap dikosongkan"),IF('Personal MTs'!AT132="",IF('Personal MTs'!BB132="","-","Harap dikosongkan"),IF('Personal MTs'!AT132&lt;&gt;1,IF('Personal MTs'!BB132="","OK","Harap dikosongkan"),IF('Personal MTs'!AZ132=0,IF('Personal MTs'!BB132="","OK","Harap dikosongkan"),IF('Personal MTs'!AZ132=1,IF('Personal MTs'!BB132="","Wajib diisi",IF('Personal MTs'!AZ132="",IF('Personal MTs'!BB132="","-","Harap dikosongkan"),IF('Personal MTs'!AZ132=0,IF('Personal MTs'!BB132="","OK","Harap dikosongkan"),IF('Personal MTs'!BB132="","Wajib diisi",IF('Personal MTs'!BB132&gt;20000000,"Cek lagi",IF('Personal MTs'!BB132&lt;100000,"Cek lagi","OK"))))))))))))</f>
        <v>-</v>
      </c>
      <c r="BC132" s="30" t="str">
        <f>IF('Personal MTs'!BC132="","-",IF('Personal MTs'!BC132&gt;1,"Tidak valid","OK"))</f>
        <v>-</v>
      </c>
      <c r="BD132" s="30" t="str">
        <f>IF('Personal MTs'!BC132="",IF('Personal MTs'!BD132="","-","Harap dikosongkan"),IF('Personal MTs'!BC132=0,IF('Personal MTs'!BD132="","OK","Harap dikosongkan"),IF('Personal MTs'!BD132="","Wajib Diisi",IF('Personal MTs'!BD132&gt;2016,"Tidak valid",IF('Personal MTs'!BD132&lt;2005,"Tidak valid","OK")))))</f>
        <v>-</v>
      </c>
      <c r="BE132" s="30" t="str">
        <f>IF('Personal MTs'!BC132="",IF('Personal MTs'!BE132="","-","Harap dikosongkan"),IF('Personal MTs'!BC132=0,IF('Personal MTs'!BE132="","OK","Harap dikosongkan"),IF('Personal MTs'!BE132="","Wajib Diisi",IF('Personal MTs'!BE132&gt;2000000,"Cek lagi",IF('Personal MTs'!BE132&lt;50000,"Cek lagi","OK")))))</f>
        <v>-</v>
      </c>
      <c r="BF132" s="30" t="str">
        <f>IF('Personal MTs'!BF132="","-",IF('Personal MTs'!BF132&gt;1,"Tidak valid","OK"))</f>
        <v>-</v>
      </c>
      <c r="BG132" s="30" t="str">
        <f>IF('Personal MTs'!BF132="",IF('Personal MTs'!BG132&lt;&gt;"","Harap dikosongkan","-"),IF('Personal MTs'!BF132=0,IF('Personal MTs'!BG132&lt;&gt;"","Harap dikosongkan","OK"),IF('Personal MTs'!BG132="","Wajib Diisi",IF('Personal MTs'!BG132&gt;4,"Tidak valid",IF('Personal MTs'!BG132&lt;1,"Tidak valid","OK")))))</f>
        <v>-</v>
      </c>
      <c r="BH132" s="30" t="str">
        <f>IF('Personal MTs'!BF132="",IF('Personal MTs'!BH132&lt;&gt;"","Harap dikosongkan","-"),IF('Personal MTs'!BF132=0,IF('Personal MTs'!BH132&lt;&gt;"","Harap dikosongkan","OK"),IF('Personal MTs'!BH132="","Wajib Diisi",IF('Personal MTs'!BH132&gt;4,"Tidak valid",IF('Personal MTs'!BH132&lt;1,"Tidak valid","OK")))))</f>
        <v>-</v>
      </c>
      <c r="BI132" s="30" t="str">
        <f>IF('Personal MTs'!BF132="",IF('Personal MTs'!BI132&lt;&gt;"","Harap dikosongkan","-"),IF('Personal MTs'!BF132=0,IF('Personal MTs'!BI132&lt;&gt;"","Harap dikosongkan","OK"),IF('Personal MTs'!BI132="","Wajib Diisi",IF('Personal MTs'!BI132&gt;2015,"Tidak valid",IF('Personal MTs'!BI132&lt;1980,"Tidak valid","OK")))))</f>
        <v>-</v>
      </c>
      <c r="BJ132" s="30" t="str">
        <f>IF('Personal MTs'!BJ132="","-",IF('Personal MTs'!BJ132&gt;1,"Tidak valid","OK"))</f>
        <v>-</v>
      </c>
      <c r="BK132" s="30" t="str">
        <f>IF('Personal MTs'!BJ132="",IF('Personal MTs'!BK132&lt;&gt;"","Kolom BJ harus diisi","-"),IF('Personal MTs'!BJ132=0,IF('Personal MTs'!BK132&lt;&gt;"","Harap dikosongkan","OK"),IF('Personal MTs'!BK132="","Wajib Diisi",IF('Personal MTs'!BK132&gt;2016,"Tidak valid",IF('Personal MTs'!BK132&lt;1980,"Tidak valid","OK")))))</f>
        <v>-</v>
      </c>
      <c r="BL132" s="30" t="str">
        <f>IF('Personal MTs'!BL132="","-",IF('Personal MTs'!BL132&gt;1,"Tidak valid","OK"))</f>
        <v>-</v>
      </c>
      <c r="BM132" s="30" t="str">
        <f>IF('Personal MTs'!BL132="",IF('Personal MTs'!BM132&lt;&gt;"","Kolom BL harus diisi","-"),IF('Personal MTs'!BL132=0,IF('Personal MTs'!BM132&lt;&gt;"","Harap dikosongkan","OK"),IF('Personal MTs'!BM132="","Wajib Diisi",IF('Personal MTs'!BM132&gt;2016,"Tidak valid",IF('Personal MTs'!BM132&lt;1980,"Tidak valid","OK")))))</f>
        <v>-</v>
      </c>
      <c r="BN132" s="30" t="str">
        <f>IF('Personal MTs'!BN132="","-",IF('Personal MTs'!BN132&gt;1,"Tidak valid","OK"))</f>
        <v>-</v>
      </c>
      <c r="BO132" s="30" t="str">
        <f>IF('Personal MTs'!BN132="",IF('Personal MTs'!BO132&lt;&gt;"","Kolom BN harus diisi","-"),IF('Personal MTs'!BN132=0,IF('Personal MTs'!BO132&lt;&gt;"","Harap dikosongkan","OK"),IF('Personal MTs'!BO132="","Wajib Diisi",IF('Personal MTs'!BO132&gt;2016,"Tidak valid",IF('Personal MTs'!BO132&lt;1980,"Tidak valid","OK")))))</f>
        <v>-</v>
      </c>
      <c r="BP132" s="30" t="str">
        <f>IF('Personal MTs'!BP132="","-",IF('Personal MTs'!BP132&gt;1,"Tidak valid","OK"))</f>
        <v>-</v>
      </c>
      <c r="BQ132" s="30" t="str">
        <f>IF('Personal MTs'!BP132="",IF('Personal MTs'!BQ132&lt;&gt;"","Kolom BP harus diisi","-"),IF('Personal MTs'!BP132=0,IF('Personal MTs'!BQ132&lt;&gt;"","Harap dikosongkan","OK"),IF('Personal MTs'!BQ132="","Wajib Diisi",IF('Personal MTs'!BQ132&gt;2016,"Tidak valid",IF('Personal MTs'!BQ132&lt;1980,"Tidak valid","OK")))))</f>
        <v>-</v>
      </c>
      <c r="BR132" s="30" t="str">
        <f>IF('Personal MTs'!BR132="","-",IF('Personal MTs'!BR132&gt;1,"Tidak valid","OK"))</f>
        <v>-</v>
      </c>
      <c r="BS132" s="30" t="str">
        <f>IF('Personal MTs'!BR132="",IF('Personal MTs'!BS132&lt;&gt;"","Kolom BR harus diisi","-"),IF('Personal MTs'!BR132=0,IF('Personal MTs'!BS132&lt;&gt;"","Harap dikosongkan","OK"),IF('Personal MTs'!BS132="","Wajib Diisi",IF('Personal MTs'!BS132&gt;2016,"Tidak valid",IF('Personal MTs'!BS132&lt;1980,"Tidak valid","OK")))))</f>
        <v>-</v>
      </c>
      <c r="BT132" s="30" t="str">
        <f>IF('Personal MTs'!BT132="","-",IF(LEN('Personal MTs'!BT132)&lt;5,"Cek lagi","OK"))</f>
        <v>-</v>
      </c>
      <c r="BU132" s="30" t="str">
        <f>IF('Personal MTs'!BU132="","-",IF(LEN('Personal MTs'!BU132)&lt;4,"Cek lagi","OK"))</f>
        <v>-</v>
      </c>
      <c r="BV132" s="30" t="str">
        <f>IF('Personal MTs'!BV132="","-",IF(LEN('Personal MTs'!BV132)&lt;4,"Cek lagi","OK"))</f>
        <v>-</v>
      </c>
      <c r="BW132" s="30" t="str">
        <f>IF('Personal MTs'!BW132="","-",IF(LEN('Personal MTs'!BW132)&lt;4,"Cek lagi","OK"))</f>
        <v>-</v>
      </c>
      <c r="BX132" s="30" t="str">
        <f>IF('Personal MTs'!BX132="","-",IF(LEN('Personal MTs'!BX132)&lt;4,"Cek lagi","OK"))</f>
        <v>-</v>
      </c>
      <c r="BY132" s="30" t="str">
        <f>IF('Personal MTs'!BY132="","-",IF(LEN('Personal MTs'!BY132)&lt;&gt;5,"Tidak valid","OK"))</f>
        <v>-</v>
      </c>
      <c r="BZ132" s="30" t="str">
        <f>IF('Personal MTs'!BZ132="","-",IF('Personal MTs'!BZ132&gt;5,"Tidak valid",IF('Personal MTs'!BZ132&lt;1,"Tidak valid","OK")))</f>
        <v>-</v>
      </c>
      <c r="CA132" s="30" t="str">
        <f>IF('Personal MTs'!CA132="","-",IF('Personal MTs'!CA132&gt;8,"Tidak valid",IF('Personal MTs'!CA132&lt;1,"Tidak valid","OK")))</f>
        <v>-</v>
      </c>
      <c r="CB132" s="30" t="str">
        <f>IF('Personal MTs'!CB132="","-",IF(LEN('Personal MTs'!CB132)&lt;9,"Cek lagi",IF(LEN('Personal MTs'!CB132)&gt;14,"Cek lagi","OK")))</f>
        <v>-</v>
      </c>
      <c r="CC132" s="103" t="str">
        <f>IF('Personal MTs'!CC132="","-",IF('Personal MTs'!CC132&gt;6,"Tidak valid",IF('Personal MTs'!CC132&lt;1,"Tidak valid","OK")))</f>
        <v>-</v>
      </c>
      <c r="CD132" s="103" t="str">
        <f>IF('Personal MTs'!CD132="","-",IF('Personal MTs'!CD132&gt;6,"Tidak valid",IF('Personal MTs'!CD132&lt;1,"Tidak valid","OK")))</f>
        <v>-</v>
      </c>
      <c r="CE132" s="103" t="str">
        <f>IF('Personal MTs'!S132="","-",IF('Personal MTs'!S132&lt;6,IF('Personal MTs'!CE132="","OK","Cek lagi Kolom S"),IF(AND('Personal MTs'!S132&lt;6,'Personal MTs'!CE132&lt;&gt;""),"Harap Dikosongkan",IF(AND('Personal MTs'!S132&lt;6,'Personal MTs'!CE132=""),"-",IF(AND('Personal MTs'!S132&gt;5,'Personal MTs'!CE132=""),"Wajib Diisi",IF(OR(AND('Personal MTs'!S132&gt;5,'Personal MTs'!CE132&lt;"01"),AND('Personal MTs'!S132&gt;5,'Personal MTs'!CE132&gt;"18")),"Tidak Valid","OK"))))))</f>
        <v>-</v>
      </c>
      <c r="CF132" s="103" t="str">
        <f>IF('Personal MTs'!S132="","-",IF('Personal MTs'!S132&lt;6,IF('Personal MTs'!CF132="","OK","Cek lagi Kolom S"),IF(AND('Personal MTs'!S132&lt;6,'Personal MTs'!CF132&lt;&gt;""),"Harap Dikosongkan",IF(AND('Personal MTs'!S132&lt;6,'Personal MTs'!CF132=""),"-",IF(AND('Personal MTs'!S132&gt;5,'Personal MTs'!CF132=""),"Wajib Diisi","OK")))))</f>
        <v>-</v>
      </c>
      <c r="CG132" s="103" t="str">
        <f>IF('Personal MTs'!S132="","-",IF('Personal MTs'!S132&lt;6,IF('Personal MTs'!CG132="","OK","Cek lagi Kolom S"),IF(AND('Personal MTs'!S132&lt;6,'Personal MTs'!CG132&lt;&gt;""),"Harap Dikosongkan",IF(AND('Personal MTs'!S132&lt;6,'Personal MTs'!CG132=""),"-",IF(AND('Personal MTs'!S132&gt;5,'Personal MTs'!CG132=""),"Wajib Diisi",IF(OR(AND('Personal MTs'!S132&gt;5,'Personal MTs'!CG132&lt;1980),AND('Personal MTs'!S132&gt;5,'Personal MTs'!CG132&gt;2016)),"Cek lagi","OK"))))))</f>
        <v>-</v>
      </c>
      <c r="CH132" s="103" t="str">
        <f>IF('Personal MTs'!S132="","-",IF('Personal MTs'!S132&lt;8,IF('Personal MTs'!CH132="","OK","Cek lagi Kolom S"),IF(AND('Personal MTs'!S132&lt;8,'Personal MTs'!CH132&lt;&gt;""),"Harap Dikosongkan",IF(AND('Personal MTs'!S132&lt;8,'Personal MTs'!CH132=""),"-",IF(AND('Personal MTs'!S132&gt;7,'Personal MTs'!CH132=""),"Wajib Diisi",IF(OR(AND('Personal MTs'!S132&gt;7,'Personal MTs'!CH132&lt;"01"),AND('Personal MTs'!S132&gt;7,'Personal MTs'!CH132&gt;"18")),"Tidak Valid","OK"))))))</f>
        <v>-</v>
      </c>
      <c r="CI132" s="103" t="str">
        <f>IF('Personal MTs'!S132="","-",IF('Personal MTs'!S132&lt;8,IF('Personal MTs'!CI132="","OK","Cek lagi Kolom S"),IF(AND('Personal MTs'!S132&lt;8,'Personal MTs'!CI132&lt;&gt;""),"Harap Dikosongkan",IF(AND('Personal MTs'!S132&lt;8,'Personal MTs'!CI132=""),"-",IF(AND('Personal MTs'!S132&gt;7,'Personal MTs'!CI132=""),"Wajib Diisi","OK")))))</f>
        <v>-</v>
      </c>
      <c r="CJ132" s="103" t="str">
        <f>IF('Personal MTs'!S132="","-",IF('Personal MTs'!S132&lt;8,IF('Personal MTs'!CJ132="","OK","Cek lagi Kolom S"),IF(AND('Personal MTs'!S132&lt;8,'Personal MTs'!CJ132&lt;&gt;""),"Harap Dikosongkan",IF(AND('Personal MTs'!S132&lt;8,'Personal MTs'!CJ132=""),"-",IF(AND('Personal MTs'!S132&gt;7,'Personal MTs'!CJ132=""),"Wajib Diisi",IF(OR(AND('Personal MTs'!S132&gt;7,'Personal MTs'!CJ132&lt;1980),AND('Personal MTs'!S132&gt;7,'Personal MTs'!CJ132&gt;2016)),"Cek lagi","OK"))))))</f>
        <v>-</v>
      </c>
      <c r="CK132" s="103" t="str">
        <f>IF('Personal MTs'!S132="","-",IF('Personal MTs'!S132&lt;9,IF('Personal MTs'!CK132="","OK","Cek lagi Kolom S"),IF(AND('Personal MTs'!S132&lt;9,'Personal MTs'!CK132&lt;&gt;""),"Harap Dikosongkan",IF(AND('Personal MTs'!S132&lt;9,'Personal MTs'!CK132=""),"-",IF(AND('Personal MTs'!S132&gt;8,'Personal MTs'!CK132=""),"Wajib Diisi",IF(OR(AND('Personal MTs'!S132&gt;8,'Personal MTs'!CK132&lt;"01"),AND('Personal MTs'!S132&gt;8,'Personal MTs'!CK132&gt;"18")),"Tidak Valid","OK"))))))</f>
        <v>-</v>
      </c>
      <c r="CL132" s="103" t="str">
        <f>IF('Personal MTs'!S132="","-",IF('Personal MTs'!S132&lt;9,IF('Personal MTs'!CL132="","OK","Cek lagi Kolom S"),IF(AND('Personal MTs'!S132&lt;9,'Personal MTs'!CL132&lt;&gt;""),"Harap Dikosongkan",IF(AND('Personal MTs'!S132&lt;9,'Personal MTs'!CL132=""),"-",IF(AND('Personal MTs'!S132&gt;8,'Personal MTs'!CL132=""),"Wajib Diisi","OK")))))</f>
        <v>-</v>
      </c>
      <c r="CM132" s="103" t="str">
        <f>IF('Personal MTs'!S132="","-",IF('Personal MTs'!S132&lt;9,IF('Personal MTs'!CM132="","OK","Cek lagi Kolom S"),IF(AND('Personal MTs'!S132&lt;9,'Personal MTs'!CM132&lt;&gt;""),"Harap Dikosongkan",IF(AND('Personal MTs'!S132&lt;9,'Personal MTs'!CM132=""),"-",IF(AND('Personal MTs'!S132&gt;8,'Personal MTs'!CM132=""),"Wajib Diisi",IF(OR(AND('Personal MTs'!S132&gt;8,'Personal MTs'!CM132&lt;1980),AND('Personal MTs'!S132&gt;8,'Personal MTs'!CM132&gt;2016)),"Cek lagi","OK"))))))</f>
        <v>-</v>
      </c>
      <c r="CN132" s="103" t="str">
        <f>IF(AND('Personal MTs'!AH132=1,'Personal MTs'!U132=2,'Personal MTs'!AC132=1),IF(AND('Personal MTs'!AH132=1,'Personal MTs'!U132=2,'Personal MTs'!AC132=1,'Personal MTs'!CN132=""),"Wajib Diisi",IF(AND('Personal MTs'!AH132=1,'Personal MTs'!U132=2,'Personal MTs'!AC132=1,'Personal MTs'!CN132&lt;&gt;""),"OK","-")),IF('Personal MTs'!CN132&lt;&gt;"","Harap Dikosongkan","-"))</f>
        <v>-</v>
      </c>
      <c r="CO132" s="103" t="str">
        <f>IF(AND('Personal MTs'!AH132=1,'Personal MTs'!U132=2,'Personal MTs'!AC132=1),IF('Personal MTs'!CO132="","Wajib Diisi",IF(VALUE(RIGHT('Personal MTs'!CO132,4))&gt;2016,"Tahun cek lagi",IF(VALUE(RIGHT('Personal MTs'!CO132,4))&lt;1961,"Tahun cek lagi","OK"))),IF('Personal MTs'!CO132&lt;&gt;"","Harap dikosongkan","-"))</f>
        <v>-</v>
      </c>
      <c r="CP132" s="103" t="str">
        <f>IF(AND('Personal MTs'!AH132=1,'Personal MTs'!U132=2,'Personal MTs'!AC132=1,'Personal MTs'!V132=1),IF(AND('Personal MTs'!AH132=1,'Personal MTs'!U132=2,'Personal MTs'!AC132=1,'Personal MTs'!CP132="",,'Personal MTs'!V132=1),"Wajib Diisi",IF(AND('Personal MTs'!AH132=1,'Personal MTs'!U132=2,'Personal MTs'!AC132=1,'Personal MTs'!CP132&lt;&gt;"",'Personal MTs'!V132=1),"OK","-")),IF('Personal MTs'!CP132&lt;&gt;"","Harap Dikosongkan","-"))</f>
        <v>-</v>
      </c>
      <c r="CQ132" s="103" t="str">
        <f>IF(AND('Personal MTs'!AH132=1,'Personal MTs'!U132=2,'Personal MTs'!AC132=1,'Personal MTs'!V132=1),IF('Personal MTs'!CQ132="","Wajib Diisi",IF(VALUE(RIGHT('Personal MTs'!CQ132,4))&gt;2016,"Tahun cek lagi",IF(VALUE(RIGHT('Personal MTs'!CQ132,4))&lt;2006,"Tahun cek lagi","OK"))),IF('Personal MTs'!CQ132&lt;&gt;"","Harap dikosongkan","-"))</f>
        <v>-</v>
      </c>
      <c r="CR132" s="103" t="str">
        <f>IF(AND('Personal MTs'!AS132="",'Personal MTs'!CR132=""),"-",IF(AND('Personal MTs'!AS132=0,'Personal MTs'!CR132=""),"OK",IF(AND('Personal MTs'!AS132=1,'Personal MTs'!CR132=""),"Wajib Diisi",IF('Personal MTs'!AS132="",IF('Personal MTs'!CR132&lt;&gt;"","Harap dikosongkan","-"),IF('Personal MTs'!AS132&gt;1,IF('Personal MTs'!CR132="","-","Harap dikosongkan"),IF('Personal MTs'!CR132="","-",IF(LEN('Personal MTs'!CR132)&gt;54,"Tidak valid",IF(LEN('Personal MTs'!CR132)&lt;2,"Tidak valid",IF(VALUE('Personal MTs'!CR132)&lt;0,"Cek lagi","OK")))))))))</f>
        <v>-</v>
      </c>
      <c r="CS132" s="103" t="str">
        <f>IF(AND('Personal MTs'!AS132="",'Personal MTs'!CS132=""),"-",IF(AND('Personal MTs'!AS132=0,'Personal MTs'!CS132=""),"OK",IF(AND('Personal MTs'!AS132=1,'Personal MTs'!CS132=""),"Wajib Diisi",IF(OR('Personal MTs'!AS132="",'Personal MTs'!AS132=0),IF('Personal MTs'!CS132&lt;&gt;"","Harap dikosongkan","-"),IF('Personal MTs'!AS132&gt;1,IF('Personal MTs'!CS132="","-","Harap dikosongkan"),IF('Personal MTs'!CS132="","-",IF(('Personal MTs'!CS132)&gt;6,"Tidak Valid",IF(('Personal MTs'!CS132)&lt;1,"Tidak Valid",IF(VALUE('Personal MTs'!CS132)&lt;0,"Cek lagi","OK")))))))))</f>
        <v>-</v>
      </c>
      <c r="CT132" s="103" t="str">
        <f>IF(AND('Personal MTs'!AS132="",'Personal MTs'!CT132=""),"-",IF(AND('Personal MTs'!AS132=0,'Personal MTs'!CT132=""),"OK",IF(AND('Personal MTs'!AT132=1,'Personal MTs'!CT132=""),"Wajib Diisi",IF(AND('Personal MTs'!AT132&gt;1,'Personal MTs'!CT132=""),"OK",IF(AND('Personal MTs'!AT132&lt;&gt;1,'Personal MTs'!CT132&lt;&gt;""),"Harap Dikosongkan",IF(AND('Personal MTs'!AT132=1,'Personal MTs'!CT132&lt;&gt;""),IF(VALUE(RIGHT('Personal MTs'!CT132,4))&gt;2016,"Tahun cek lagi",IF(VALUE(RIGHT('Personal MTs'!CT132,4))&lt;2006,"Tahun cek lagi","OK")),"-"))))))</f>
        <v>-</v>
      </c>
      <c r="CU132" s="103" t="str">
        <f>IF(AND('Personal MTs'!AS132="",'Personal MTs'!CU132=""),"-",IF(AND('Personal MTs'!AS132=0,'Personal MTs'!CU132=""),"OK",IF(AND('Personal MTs'!AT132=1,'Personal MTs'!CU132=""),"Wajib Diisi",IF(AND('Personal MTs'!AT132&gt;1,'Personal MTs'!CT132=""),"OK",IF(AND('Personal MTs'!AT132&lt;&gt;1,'Personal MTs'!CU132&lt;&gt;""),"Harap Dikosongkan",IF(AND('Personal MTs'!AT132=1,'Personal MTs'!CU132&lt;&gt;""),IF(LEN('Personal MTs'!CU132)&gt;54,"Tidak Valid",IF(LEN('Personal MTs'!CU132)&lt;2,"Tidak Valid","OK")),"-"))))))</f>
        <v>-</v>
      </c>
      <c r="CV132" s="103" t="str">
        <f>IF(AND('Personal MTs'!AS132="",'Personal MTs'!CV132=""),"-",IF(AND('Personal MTs'!AS132=0,'Personal MTs'!CV132=""),"OK",IF(AND('Personal MTs'!AT132=1,'Personal MTs'!CV132=""),"Wajib Diisi",IF(AND('Personal MTs'!AT132&gt;1,'Personal MTs'!CV132=""),"OK",IF(AND('Personal MTs'!AT132&lt;&gt;1,'Personal MTs'!CV132&lt;&gt;""),"Harap Dikosongkan",IF(AND('Personal MTs'!AT132=1,'Personal MTs'!CV132&lt;&gt;""),IF(VALUE(RIGHT('Personal MTs'!CV132,4))&gt;2016,"Tahun cek lagi",IF(VALUE(RIGHT('Personal MTs'!CV132,4))&lt;2006,"Tahun cek lagi","OK")),"-"))))))</f>
        <v>-</v>
      </c>
      <c r="CW132" s="103" t="str">
        <f>IF(AND('Personal MTs'!AS132="",'Personal MTs'!CW132=""),"-",IF(AND('Personal MTs'!AS132=0,'Personal MTs'!CW132=""),"OK",IF(AND('Personal MTs'!AS132=1,'Personal MTs'!CW132=""),"Wajib Diisi",IF(AND('Personal MTs'!AS132&lt;&gt;1,'Personal MTs'!CW132&lt;&gt;""),"Harap Dikosongkan",IF(AND('Personal MTs'!AS132=1,'Personal MTs'!CW132&lt;&gt;""),IF(LEN('Personal MTs'!CW132)&gt;3,"Tidak Valid",IF(LEN('Personal MTs'!CW132)&lt;3,"Tidak Valid","OK")),"-")))))</f>
        <v>-</v>
      </c>
      <c r="CX132" s="103" t="str">
        <f>IF(AND('Personal MTs'!AS132="",'Personal MTs'!CX132=""),"-",IF(AND('Personal MTs'!AS132=0,'Personal MTs'!CX132=""),"OK",IF(AND('Personal MTs'!AS132=1,'Personal MTs'!CX132=""),"Wajib Diisi",IF(AND('Personal MTs'!AS132&lt;&gt;1,'Personal MTs'!CX132&lt;&gt;""),"Harap Dikosongkan",IF(AND('Personal MTs'!AS132=1,'Personal MTs'!CX132&lt;&gt;""),"OK","-")))))</f>
        <v>-</v>
      </c>
    </row>
    <row r="133" spans="1:102" s="23" customFormat="1" ht="15" customHeight="1">
      <c r="A133" s="30" t="str">
        <f>IF('Personal MTs'!A133="","-",IF(LEN('Personal MTs'!A133)&lt;&gt;12,"Tidak valid","OK"))</f>
        <v>-</v>
      </c>
      <c r="B133" s="30" t="str">
        <f>IF('Personal MTs'!B133="","-",IF(LEN('Personal MTs'!B133)&lt;&gt;8,"Tidak valid","OK"))</f>
        <v>-</v>
      </c>
      <c r="C133" s="31" t="str">
        <f>IF('Personal MTs'!C133="","-",IF(LEN('Personal MTs'!C133)&lt;5,"Cek lagi","OK"))</f>
        <v>-</v>
      </c>
      <c r="D133" s="30" t="str">
        <f>IF('Personal MTs'!D133="","-",IF('Personal MTs'!D133="MTsN","OK",IF('Personal MTs'!D133="MTsS","OK","Tidak valid")))</f>
        <v>-</v>
      </c>
      <c r="E133" s="30" t="str">
        <f>IF('Personal MTs'!E133="","-",IF(LEN('Personal MTs'!E133)&lt;5,"Cek lagi","OK"))</f>
        <v>-</v>
      </c>
      <c r="F133" s="30" t="str">
        <f>IF('Personal MTs'!F133="","-",IF(LEN('Personal MTs'!F133)&lt;4,"Cek lagi","OK"))</f>
        <v>-</v>
      </c>
      <c r="G133" s="30" t="str">
        <f>IF('Personal MTs'!G133="","-",IF(LEN('Personal MTs'!G133)&lt;4,"Cek lagi","OK"))</f>
        <v>-</v>
      </c>
      <c r="H133" s="30" t="str">
        <f>IF('Personal MTs'!H133="","-",IF(LEN('Personal MTs'!H133)&lt;4,"Cek lagi","OK"))</f>
        <v>-</v>
      </c>
      <c r="I133" s="30" t="str">
        <f>IF('Personal MTs'!I133="","-",IF(LEN('Personal MTs'!I133)&lt;4,"Cek lagi","OK"))</f>
        <v>-</v>
      </c>
      <c r="J133" s="30" t="str">
        <f>IF('Personal MTs'!J133="","-",IF(LEN('Personal MTs'!J133)&lt;&gt;5,"Tidak valid","OK"))</f>
        <v>-</v>
      </c>
      <c r="K133" s="30" t="str">
        <f>IF('Personal MTs'!K133="","-",IF(LEN('Personal MTs'!K133)&lt;&gt;18,"Tidak valid",IF(VALUE('Personal MTs'!K133)&lt;0,"Cek lagi","OK")))</f>
        <v>-</v>
      </c>
      <c r="L133" s="30" t="str">
        <f>IF('Personal MTs'!L133="","-",IF(LEN('Personal MTs'!L133)&lt;&gt;16,"Tidak valid","OK"))</f>
        <v>-</v>
      </c>
      <c r="M133" s="30" t="str">
        <f>IF('Personal MTs'!M133="","-",IF(LEN('Personal MTs'!M133)&lt;4,"Cek lagi","OK"))</f>
        <v>-</v>
      </c>
      <c r="N133" s="30" t="str">
        <f>IF('Personal MTs'!N133="","-",IF(LEN('Personal MTs'!N133)&lt;16,"Tidak valid","OK"))</f>
        <v>-</v>
      </c>
      <c r="O133" s="30" t="str">
        <f>IF('Personal MTs'!O133="","-",IF(LEN('Personal MTs'!O133)&lt;4,"Cek lagi","OK"))</f>
        <v>-</v>
      </c>
      <c r="P133" s="31" t="str">
        <f>IF('Personal MTs'!P133="","-",IF(VALUE(LEFT('Personal MTs'!P133,2))&gt;31,"Tanggal tidak valid",IF(VALUE(LEFT(RIGHT('Personal MTs'!P133,7),2))&gt;12,"Bulan tidak valid",IF(VALUE(RIGHT('Personal MTs'!P133,4))&gt;2000,"Umur terlalu muda",IF(VALUE(RIGHT('Personal MTs'!P133,4))&lt;1945,"Umur terlalu tua","OK")))))</f>
        <v>-</v>
      </c>
      <c r="Q133" s="30" t="str">
        <f>IF('Personal MTs'!Q133="","-",IF('Personal MTs'!Q133="L","OK",IF('Personal MTs'!Q133="P","OK","Tidak valid")))</f>
        <v>-</v>
      </c>
      <c r="R133" s="30" t="str">
        <f>IF('Personal MTs'!R133="","-",IF(LEN('Personal MTs'!R133)&lt;4,"Cek lagi","OK"))</f>
        <v>-</v>
      </c>
      <c r="S133" s="30" t="str">
        <f>IF('Personal MTs'!S133="","-",IF('Personal MTs'!S133&gt;9,"Tidak valid","OK"))</f>
        <v>-</v>
      </c>
      <c r="T133" s="30" t="str">
        <f>IF('Personal MTs'!S133="","-",IF('Personal MTs'!S133&gt;2,IF('Personal MTs'!T133="","Wajib Diisi",IF(VALUE('Personal MTs'!T133)&gt;18,"Tidak valid","OK")),IF('Personal MTs'!S133&lt;3,IF('Personal MTs'!T133="","OK","Harap dikosongkan"))))</f>
        <v>-</v>
      </c>
      <c r="U133" s="30" t="str">
        <f>IF('Personal MTs'!U133="","-",IF('Personal MTs'!U133&gt;2,"Tidak valid",IF('Personal MTs'!U133&lt;1,"Tidak valid","OK")))</f>
        <v>-</v>
      </c>
      <c r="V133" s="30" t="str">
        <f>IF('Personal MTs'!U133="",IF('Personal MTs'!V133="","-","Tidak valid"),IF('Personal MTs'!U133=2,IF('Personal MTs'!V133="","Wajib Diisi",IF(VALUE('Personal MTs'!V133)&gt;1,"Tidak valid","OK")),IF('Personal MTs'!U133=1,IF('Personal MTs'!V133="","OK","Harap dikosongkan"))))</f>
        <v>-</v>
      </c>
      <c r="W133" s="31" t="str">
        <f>IF('Personal MTs'!U133=1,"OK",IF('Personal MTs'!V133="",IF('Personal MTs'!W133&lt;&gt;"","Harap dikosongkan","-"),IF('Personal MTs'!V133=0,IF('Personal MTs'!W133&lt;&gt;"","Harap dikosongkan","OK"),IF('Personal MTs'!W133="","Wajib Diisi",IF(VALUE(LEFT('Personal MTs'!W133,2))&gt;31,"Tanggal tidak valid",IF(VALUE(LEFT(RIGHT('Personal MTs'!W133,7),2))&gt;12,"Bulan tidak valid",IF(VALUE(RIGHT('Personal MTs'!W133,4))&gt;2016,"Tahun cek lagi",IF(VALUE(RIGHT('Personal MTs'!W133,4))&lt;1990,"Tahun cek lagi","OK"))))))))</f>
        <v>-</v>
      </c>
      <c r="X133" s="30" t="str">
        <f>IF('Personal MTs'!U133="","-",IF('Personal MTs'!U133=1,IF('Personal MTs'!X133="","Wajib Diisi",IF(VALUE(LEFT('Personal MTs'!X133,2))&gt;14,"Tidak valid","OK")),IF('Personal MTs'!U133=2,(IF('Personal MTs'!V133&lt;1,IF('Personal MTs'!X133="","OK","Harap dikosongkan"),IF('Personal MTs'!X133="","Wajib Diisi",IF(VALUE(LEFT('Personal MTs'!X133,2))&gt;14,"Tidak valid","OK")))))))</f>
        <v>-</v>
      </c>
      <c r="Y133" s="31" t="str">
        <f>IF('Personal MTs'!U133="","-",IF('Personal MTs'!U133=2,"OK",IF('Personal MTs'!U133=1,IF('Personal MTs'!Y133="","Wajib Diisi",IF('Personal MTs'!Y133="","-",IF(VALUE(LEFT('Personal MTs'!Y133,2))&gt;31,"Tanggal tidak valid",IF(VALUE(LEFT(RIGHT('Personal MTs'!Y133,7),2))&gt;12,"Bulan tidak valid",IF(VALUE(RIGHT('Personal MTs'!Y133,4))&gt;2016,"Tahun cek lagi",IF(VALUE(RIGHT('Personal MTs'!Y133,4))&lt;1960,"Tahun cek lagi","OK")))))))))</f>
        <v>-</v>
      </c>
      <c r="Z133" s="31" t="str">
        <f>IF('Personal MTs'!Z133="","-",IF(VALUE(LEFT('Personal MTs'!Z133,2))&gt;31,"Tanggal tidak valid",IF(VALUE(LEFT(RIGHT('Personal MTs'!Z133,7),2))&gt;12,"Bulan tidak valid",IF(VALUE(RIGHT('Personal MTs'!Z133,4))&gt;2016,"Tahun cek lagi",IF(VALUE(RIGHT('Personal MTs'!Z133,4))&lt;1960,"Tahun cek lagi","OK")))))</f>
        <v>-</v>
      </c>
      <c r="AA133" s="31" t="str">
        <f>IF('Personal MTs'!AA133="","-",IF(VALUE(LEFT('Personal MTs'!AA133,2))&gt;31,"Tanggal tidak valid",IF(VALUE(LEFT(RIGHT('Personal MTs'!AA133,7),2))&gt;12,"Bulan tidak valid",IF(VALUE(RIGHT('Personal MTs'!AA133,4))&gt;2016,"Tahun cek lagi",IF(VALUE(RIGHT('Personal MTs'!AA133,4))&lt;1960,"Tahun cek lagi","OK")))))</f>
        <v>-</v>
      </c>
      <c r="AB133" s="30" t="str">
        <f>IF('Personal MTs'!AB133="","-",IF('Personal MTs'!AB133&gt;6,"Tidak valid",IF('Personal MTs'!AB133&lt;1,"Tidak valid","OK")))</f>
        <v>-</v>
      </c>
      <c r="AC133" s="30" t="str">
        <f>IF('Personal MTs'!AC133="","-",IF('Personal MTs'!AC133&gt;4,"Tidak valid",IF('Personal MTs'!AC133&lt;1,"Tidak valid","OK")))</f>
        <v>-</v>
      </c>
      <c r="AD133" s="30" t="str">
        <f>IF('Personal MTs'!AD133="","-",IF('Personal MTs'!AD133&gt;20000000,"Cek lagi","OK"))</f>
        <v>-</v>
      </c>
      <c r="AE133" s="30" t="str">
        <f>IF('Personal MTs'!AE133="","-",IF('Personal MTs'!AE133&gt;2,"Tidak valid",IF('Personal MTs'!AE133&lt;1,"Tidak valid","OK")))</f>
        <v>-</v>
      </c>
      <c r="AF133" s="30" t="str">
        <f>IF('Personal MTs'!AE133="",IF('Personal MTs'!AF133="","-","Harap dikosongkan"),IF('Personal MTs'!AE133=1,IF('Personal MTs'!AF133="","OK","Harap dikosongkan"),IF('Personal MTs'!AF133="","Wajib Diisi",IF('Personal MTs'!AF133&gt;8,"Tidak valid",IF('Personal MTs'!AF133&lt;1,"Tidak valid","OK")))))</f>
        <v>-</v>
      </c>
      <c r="AG133" s="53" t="str">
        <f>IF('Personal MTs'!AE133=1,IF('Personal MTs'!AG133="","OK","Harap dikosongkan"),IF('Personal MTs'!AF133="",IF('Personal MTs'!AF133="","-","Harap dikosongkan"),IF('Personal MTs'!AF133="",IF('Personal MTs'!AG133="","OK","Harap dikosongkan"),IF('Personal MTs'!AF133&lt;&gt;"",IF('Personal MTs'!AG133="","Wajib Diisi",IF(LEN('Personal MTs'!AG133)&lt;&gt;8,"Tidak valid","OK"))))))</f>
        <v>-</v>
      </c>
      <c r="AH133" s="30" t="str">
        <f>IF('Personal MTs'!AH133="","-",IF('Personal MTs'!AH133&gt;2,"Tidak valid",IF('Personal MTs'!AH133&lt;1,"Tidak valid","OK")))</f>
        <v>-</v>
      </c>
      <c r="AI133" s="30" t="str">
        <f>IF('Personal MTs'!AI133="","-",IF('Personal MTs'!AI133&gt;5,"Tidak valid",IF('Personal MTs'!AI133&lt;1,"Tidak valid","OK")))</f>
        <v>-</v>
      </c>
      <c r="AJ133" s="30" t="str">
        <f>IF('Personal MTs'!AH133="",IF('Personal MTs'!AJ133="","-","Kolom AA Wajib Diisi"),IF('Personal MTs'!AH133=1,IF('Personal MTs'!AJ133="","Wajib Diisi",IF(VALUE('Personal MTs'!AJ133)&gt;0,IF(VALUE('Personal MTs'!AJ133)&lt;34,"OK","Tidak valid"))),IF('Personal MTs'!AH133&gt;1,IF('Personal MTs'!AJ133="","OK","Harap dikosongkan"))))</f>
        <v>-</v>
      </c>
      <c r="AK133" s="30" t="str">
        <f>IF('Personal MTs'!AH133&amp;'Personal MTs'!AJ133&amp;'Personal MTs'!AK133="","-",IF(VALUE('Personal MTs'!AH133&amp;'Personal MTs'!AJ133&amp;'Personal MTs'!AK133)=2,"OK",IF('Personal MTs'!AJ133="",IF(VALUE('Personal MTs'!AK133)&gt;0,"Harap dikosongkan","-"),IF('Personal MTs'!AJ133&lt;&gt;"",IF(VALUE('Personal MTs'!AK133)&gt;0,IF(VALUE('Personal MTs'!AK133)&gt;50,"Cek lagi","OK"),"Wajib Diisi")))))</f>
        <v>-</v>
      </c>
      <c r="AL133" s="30" t="str">
        <f>IF('Personal MTs'!AH133="",IF('Personal MTs'!AL133="","-","Kolom Z Wajib Diisi"),IF('Personal MTs'!AH133=2,IF('Personal MTs'!AL133="","Wajib Diisi",IF(VALUE('Personal MTs'!AL133)&gt;0,IF(VALUE('Personal MTs'!AL133)&lt;9,"OK","Tidak valid"))),IF('Personal MTs'!AH133=1,IF('Personal MTs'!AL133="","OK","Harap dikosongkan"))))</f>
        <v>-</v>
      </c>
      <c r="AM133" s="30" t="str">
        <f>IF('Personal MTs'!AM133="","-",IF('Personal MTs'!AM133&gt;8,"Tidak valid","OK"))</f>
        <v>-</v>
      </c>
      <c r="AN133" s="30" t="str">
        <f>IF('Personal MTs'!AM133="",IF('Personal MTs'!AN133="","-",IF('Personal MTs'!AN133&lt;&gt;"","Kolom AC Wajib Diisi","OK")),IF('Personal MTs'!AM133&lt;&gt;"",IF('Personal MTs'!AN133="","Wajib Diisi",IF(VALUE('Personal MTs'!AN133)&gt;24,"Cek lagi","OK"))))</f>
        <v>-</v>
      </c>
      <c r="AO133" s="30" t="str">
        <f>IF('Personal MTs'!AO133="","-",IF('Personal MTs'!AO133&gt;8,"Tidak valid","OK"))</f>
        <v>-</v>
      </c>
      <c r="AP133" s="53" t="str">
        <f>IF('Personal MTs'!AO133="",IF('Personal MTs'!AP133="","-","Harap dikosongkan"),IF('Personal MTs'!AO133&lt;&gt;"",IF('Personal MTs'!AP133="","Wajib Diisi",IF(LEN('Personal MTs'!AP133)&lt;&gt;8,"Tidak valid","OK"))))</f>
        <v>-</v>
      </c>
      <c r="AQ133" s="30" t="str">
        <f>IF('Personal MTs'!AO133="",IF('Personal MTs'!AQ133="","-","Kolom AG Wajib Diisi"),IF('Personal MTs'!AO133&lt;9,IF('Personal MTs'!AQ133="","Wajib Diisi",IF(VALUE('Personal MTs'!AQ133)&lt;34,IF(VALUE('Personal MTs'!AQ133)&gt;0,"OK","Tidak valid")))))</f>
        <v>-</v>
      </c>
      <c r="AR133" s="30" t="str">
        <f>IF('Personal MTs'!AO133="",IF('Personal MTs'!AR133="","-",IF('Personal MTs'!AR133&lt;&gt;"","Kolom AG Wajib Diisi","OK")),IF('Personal MTs'!AO133&lt;&gt;"",IF('Personal MTs'!AR133="","Wajib Diisi",IF(VALUE('Personal MTs'!AR133)&gt;50,"Cek lagi","OK"))))</f>
        <v>-</v>
      </c>
      <c r="AS133" s="30" t="str">
        <f>IF('Personal MTs'!AS133="","-",IF('Personal MTs'!AS133&gt;1,"Tidak valid",IF('Personal MTs'!AS133&lt;0,"Tidak valid","OK")))</f>
        <v>-</v>
      </c>
      <c r="AT133" s="30" t="str">
        <f>IF('Personal MTs'!AS133="",IF('Personal MTs'!AT133&lt;&gt;"","Harap dikosongkan","-"),IF('Personal MTs'!AS133=0,IF('Personal MTs'!AT133&lt;&gt;"","Harap dikosongkan","OK"),IF('Personal MTs'!AT133="","Wajib Diisi",IF('Personal MTs'!AT133&gt;3,"Tidak valid",IF('Personal MTs'!AT133&lt;1,"Tidak valid","OK")))))</f>
        <v>-</v>
      </c>
      <c r="AU133" s="30" t="str">
        <f>IF('Personal MTs'!AS133="",IF('Personal MTs'!AU133&lt;&gt;"","Harap dikosongkan","-"),IF('Personal MTs'!AT133&lt;&gt;1,IF('Personal MTs'!AU133="","OK","Harap dikosongkan"),IF('Personal MTs'!AU133="","Wajib Diisi",IF('Personal MTs'!AU133&gt;2016,"Cek lagi",IF('Personal MTs'!AU133&lt;2005,"Cek lagi","OK")))))</f>
        <v>-</v>
      </c>
      <c r="AV133" s="30" t="str">
        <f>IF('Personal MTs'!AS133="",IF('Personal MTs'!AV133&lt;&gt;"","Harap dikosongkan","-"),IF('Personal MTs'!AT133&lt;&gt;1,IF('Personal MTs'!AV133="","OK","Harap dikosongkan"),IF('Personal MTs'!AV133="","Wajib Diisi",IF(VALUE('Personal MTs'!AV133)&gt;33,"Tidak valid",IF(VALUE('Personal MTs'!AV133)&lt;1,"Tidak valid","OK")))))</f>
        <v>-</v>
      </c>
      <c r="AW133" s="30" t="str">
        <f>IF('Personal MTs'!AS133="",IF('Personal MTs'!AW133="","-","Harap dikosongkan"),IF('Personal MTs'!AS133=0,IF('Personal MTs'!AW133="","OK","Harap dikosongkan"),IF('Personal MTs'!AT133="",IF('Personal MTs'!AW133="","-","Harap dikosongkan"),IF('Personal MTs'!AT133&lt;&gt;1,IF('Personal MTs'!AW133="","OK","Harap dikosongkan"),IF('Personal MTs'!AW133="","OK",IF(LEN('Personal MTs'!AW133)&lt;12,"Tidak valid",IF(LEN('Personal MTs'!AW133)&gt;14,"Tidak valid","OK")))))))</f>
        <v>-</v>
      </c>
      <c r="AX133" s="31" t="str">
        <f>IF('Personal MTs'!AS133="",IF('Personal MTs'!AX133="","-","Harap dikosongkan"),IF('Personal MTs'!AS133=0,IF('Personal MTs'!AX133="","OK","Harap dikosongkan"),IF('Personal MTs'!AT133="",IF('Personal MTs'!AX133="","-","Harap dikosongkan"),IF('Personal MTs'!AT133&lt;&gt;1,IF('Personal MTs'!AX133="","OK","Harap dikosongkan"),IF('Personal MTs'!AW133="",IF('Personal MTs'!AX133="","OK","Harap dikosongkan"),IF('Personal MTs'!AX133="","Wajib diisi",IF(LEN('Personal MTs'!AX133)&lt;5,"Cek lagi","OK")))))))</f>
        <v>-</v>
      </c>
      <c r="AY133" s="31" t="str">
        <f>IF('Personal MTs'!AS133="",IF('Personal MTs'!AY133="","-","Harap dikosongkan"),IF('Personal MTs'!AS133=0,IF('Personal MTs'!AY133="","OK","Harap dikosongkan"),IF('Personal MTs'!AT133="",IF('Personal MTs'!AY133="","-","Harap dikosongkan"),IF('Personal MTs'!AT133&lt;&gt;1,IF('Personal MTs'!AY133="","OK","Harap dikosongkan"),IF('Personal MTs'!AW133="",IF('Personal MTs'!AY133="","OK","Harap dikosongkan"),IF('Personal MTs'!AY133="","Wajib diisi",IF(VALUE(LEFT('Personal MTs'!AY133,2))&gt;31,"Tanggal tidak valid",IF(VALUE(LEFT(RIGHT('Personal MTs'!AY133,7),2))&gt;12,"Bulan tidak valid",IF(VALUE(RIGHT('Personal MTs'!AY133,4))&gt;2016,"Tahun cek lagi",IF(VALUE(RIGHT('Personal MTs'!AY133,4))&lt;2005,"Tahun cek lagi","OK"))))))))))</f>
        <v>-</v>
      </c>
      <c r="AZ133" s="30" t="str">
        <f>IF('Personal MTs'!AS133="",IF('Personal MTs'!AZ133="","-","Harap dikosongkan"),IF('Personal MTs'!AS133=0,IF('Personal MTs'!AZ133="","OK","Harap dikosongkan"),IF('Personal MTs'!AT133="",IF('Personal MTs'!AZ133="","-","Harap dikosongkan"),IF('Personal MTs'!AT133&lt;&gt;1,IF('Personal MTs'!AZ133="","OK","Harap dikosongkan"),IF('Personal MTs'!AW133="",IF('Personal MTs'!AZ133="","OK","Harap dikosongkan"),IF('Personal MTs'!AW133&lt;&gt;"",IF('Personal MTs'!AZ133="","Wajib diisi",IF('Personal MTs'!AZ133&gt;1,"Tidak valid","OK"))))))))</f>
        <v>-</v>
      </c>
      <c r="BA133" s="30" t="str">
        <f>IF('Personal MTs'!AS133="",IF('Personal MTs'!BA133="","-","Harap dikosongkan"),IF('Personal MTs'!AS133=0,IF('Personal MTs'!BA133="","OK","Harap dikosongkan"),IF('Personal MTs'!AT133="",IF('Personal MTs'!BA133="","-","Harap dikosongkan"),IF('Personal MTs'!AT133&lt;&gt;1,IF('Personal MTs'!BA133="","OK","Harap dikosongkan"),IF('Personal MTs'!AZ133=0,IF('Personal MTs'!BA133="","OK","Harap dikosongkan"),IF('Personal MTs'!AZ133=1,IF('Personal MTs'!BA133="","Wajib diisi",IF('Personal MTs'!AZ133="",IF('Personal MTs'!BA133="","-","Harap dikosongkan"),IF('Personal MTs'!AZ133=0,IF('Personal MTs'!BA133="","OK","Harap dikosongkan"),IF('Personal MTs'!BA133="","Wajib diisi",IF('Personal MTs'!BA133&gt;2016,"Tidak valid",IF('Personal MTs'!BA133&lt;2005,"Tidak valid",IF('Personal MTs'!BA133&gt;'Personal MTs'!BA133,"Cek lagi","OK")))))))))))))</f>
        <v>-</v>
      </c>
      <c r="BB133" s="30" t="str">
        <f>IF('Personal MTs'!AS133="",IF('Personal MTs'!BB133="","-","Harap dikosongkan"),IF('Personal MTs'!AS133=0,IF('Personal MTs'!BB133="","OK","Harap dikosongkan"),IF('Personal MTs'!AT133="",IF('Personal MTs'!BB133="","-","Harap dikosongkan"),IF('Personal MTs'!AT133&lt;&gt;1,IF('Personal MTs'!BB133="","OK","Harap dikosongkan"),IF('Personal MTs'!AZ133=0,IF('Personal MTs'!BB133="","OK","Harap dikosongkan"),IF('Personal MTs'!AZ133=1,IF('Personal MTs'!BB133="","Wajib diisi",IF('Personal MTs'!AZ133="",IF('Personal MTs'!BB133="","-","Harap dikosongkan"),IF('Personal MTs'!AZ133=0,IF('Personal MTs'!BB133="","OK","Harap dikosongkan"),IF('Personal MTs'!BB133="","Wajib diisi",IF('Personal MTs'!BB133&gt;20000000,"Cek lagi",IF('Personal MTs'!BB133&lt;100000,"Cek lagi","OK"))))))))))))</f>
        <v>-</v>
      </c>
      <c r="BC133" s="30" t="str">
        <f>IF('Personal MTs'!BC133="","-",IF('Personal MTs'!BC133&gt;1,"Tidak valid","OK"))</f>
        <v>-</v>
      </c>
      <c r="BD133" s="30" t="str">
        <f>IF('Personal MTs'!BC133="",IF('Personal MTs'!BD133="","-","Harap dikosongkan"),IF('Personal MTs'!BC133=0,IF('Personal MTs'!BD133="","OK","Harap dikosongkan"),IF('Personal MTs'!BD133="","Wajib Diisi",IF('Personal MTs'!BD133&gt;2016,"Tidak valid",IF('Personal MTs'!BD133&lt;2005,"Tidak valid","OK")))))</f>
        <v>-</v>
      </c>
      <c r="BE133" s="30" t="str">
        <f>IF('Personal MTs'!BC133="",IF('Personal MTs'!BE133="","-","Harap dikosongkan"),IF('Personal MTs'!BC133=0,IF('Personal MTs'!BE133="","OK","Harap dikosongkan"),IF('Personal MTs'!BE133="","Wajib Diisi",IF('Personal MTs'!BE133&gt;2000000,"Cek lagi",IF('Personal MTs'!BE133&lt;50000,"Cek lagi","OK")))))</f>
        <v>-</v>
      </c>
      <c r="BF133" s="30" t="str">
        <f>IF('Personal MTs'!BF133="","-",IF('Personal MTs'!BF133&gt;1,"Tidak valid","OK"))</f>
        <v>-</v>
      </c>
      <c r="BG133" s="30" t="str">
        <f>IF('Personal MTs'!BF133="",IF('Personal MTs'!BG133&lt;&gt;"","Harap dikosongkan","-"),IF('Personal MTs'!BF133=0,IF('Personal MTs'!BG133&lt;&gt;"","Harap dikosongkan","OK"),IF('Personal MTs'!BG133="","Wajib Diisi",IF('Personal MTs'!BG133&gt;4,"Tidak valid",IF('Personal MTs'!BG133&lt;1,"Tidak valid","OK")))))</f>
        <v>-</v>
      </c>
      <c r="BH133" s="30" t="str">
        <f>IF('Personal MTs'!BF133="",IF('Personal MTs'!BH133&lt;&gt;"","Harap dikosongkan","-"),IF('Personal MTs'!BF133=0,IF('Personal MTs'!BH133&lt;&gt;"","Harap dikosongkan","OK"),IF('Personal MTs'!BH133="","Wajib Diisi",IF('Personal MTs'!BH133&gt;4,"Tidak valid",IF('Personal MTs'!BH133&lt;1,"Tidak valid","OK")))))</f>
        <v>-</v>
      </c>
      <c r="BI133" s="30" t="str">
        <f>IF('Personal MTs'!BF133="",IF('Personal MTs'!BI133&lt;&gt;"","Harap dikosongkan","-"),IF('Personal MTs'!BF133=0,IF('Personal MTs'!BI133&lt;&gt;"","Harap dikosongkan","OK"),IF('Personal MTs'!BI133="","Wajib Diisi",IF('Personal MTs'!BI133&gt;2015,"Tidak valid",IF('Personal MTs'!BI133&lt;1980,"Tidak valid","OK")))))</f>
        <v>-</v>
      </c>
      <c r="BJ133" s="30" t="str">
        <f>IF('Personal MTs'!BJ133="","-",IF('Personal MTs'!BJ133&gt;1,"Tidak valid","OK"))</f>
        <v>-</v>
      </c>
      <c r="BK133" s="30" t="str">
        <f>IF('Personal MTs'!BJ133="",IF('Personal MTs'!BK133&lt;&gt;"","Kolom BJ harus diisi","-"),IF('Personal MTs'!BJ133=0,IF('Personal MTs'!BK133&lt;&gt;"","Harap dikosongkan","OK"),IF('Personal MTs'!BK133="","Wajib Diisi",IF('Personal MTs'!BK133&gt;2016,"Tidak valid",IF('Personal MTs'!BK133&lt;1980,"Tidak valid","OK")))))</f>
        <v>-</v>
      </c>
      <c r="BL133" s="30" t="str">
        <f>IF('Personal MTs'!BL133="","-",IF('Personal MTs'!BL133&gt;1,"Tidak valid","OK"))</f>
        <v>-</v>
      </c>
      <c r="BM133" s="30" t="str">
        <f>IF('Personal MTs'!BL133="",IF('Personal MTs'!BM133&lt;&gt;"","Kolom BL harus diisi","-"),IF('Personal MTs'!BL133=0,IF('Personal MTs'!BM133&lt;&gt;"","Harap dikosongkan","OK"),IF('Personal MTs'!BM133="","Wajib Diisi",IF('Personal MTs'!BM133&gt;2016,"Tidak valid",IF('Personal MTs'!BM133&lt;1980,"Tidak valid","OK")))))</f>
        <v>-</v>
      </c>
      <c r="BN133" s="30" t="str">
        <f>IF('Personal MTs'!BN133="","-",IF('Personal MTs'!BN133&gt;1,"Tidak valid","OK"))</f>
        <v>-</v>
      </c>
      <c r="BO133" s="30" t="str">
        <f>IF('Personal MTs'!BN133="",IF('Personal MTs'!BO133&lt;&gt;"","Kolom BN harus diisi","-"),IF('Personal MTs'!BN133=0,IF('Personal MTs'!BO133&lt;&gt;"","Harap dikosongkan","OK"),IF('Personal MTs'!BO133="","Wajib Diisi",IF('Personal MTs'!BO133&gt;2016,"Tidak valid",IF('Personal MTs'!BO133&lt;1980,"Tidak valid","OK")))))</f>
        <v>-</v>
      </c>
      <c r="BP133" s="30" t="str">
        <f>IF('Personal MTs'!BP133="","-",IF('Personal MTs'!BP133&gt;1,"Tidak valid","OK"))</f>
        <v>-</v>
      </c>
      <c r="BQ133" s="30" t="str">
        <f>IF('Personal MTs'!BP133="",IF('Personal MTs'!BQ133&lt;&gt;"","Kolom BP harus diisi","-"),IF('Personal MTs'!BP133=0,IF('Personal MTs'!BQ133&lt;&gt;"","Harap dikosongkan","OK"),IF('Personal MTs'!BQ133="","Wajib Diisi",IF('Personal MTs'!BQ133&gt;2016,"Tidak valid",IF('Personal MTs'!BQ133&lt;1980,"Tidak valid","OK")))))</f>
        <v>-</v>
      </c>
      <c r="BR133" s="30" t="str">
        <f>IF('Personal MTs'!BR133="","-",IF('Personal MTs'!BR133&gt;1,"Tidak valid","OK"))</f>
        <v>-</v>
      </c>
      <c r="BS133" s="30" t="str">
        <f>IF('Personal MTs'!BR133="",IF('Personal MTs'!BS133&lt;&gt;"","Kolom BR harus diisi","-"),IF('Personal MTs'!BR133=0,IF('Personal MTs'!BS133&lt;&gt;"","Harap dikosongkan","OK"),IF('Personal MTs'!BS133="","Wajib Diisi",IF('Personal MTs'!BS133&gt;2016,"Tidak valid",IF('Personal MTs'!BS133&lt;1980,"Tidak valid","OK")))))</f>
        <v>-</v>
      </c>
      <c r="BT133" s="30" t="str">
        <f>IF('Personal MTs'!BT133="","-",IF(LEN('Personal MTs'!BT133)&lt;5,"Cek lagi","OK"))</f>
        <v>-</v>
      </c>
      <c r="BU133" s="30" t="str">
        <f>IF('Personal MTs'!BU133="","-",IF(LEN('Personal MTs'!BU133)&lt;4,"Cek lagi","OK"))</f>
        <v>-</v>
      </c>
      <c r="BV133" s="30" t="str">
        <f>IF('Personal MTs'!BV133="","-",IF(LEN('Personal MTs'!BV133)&lt;4,"Cek lagi","OK"))</f>
        <v>-</v>
      </c>
      <c r="BW133" s="30" t="str">
        <f>IF('Personal MTs'!BW133="","-",IF(LEN('Personal MTs'!BW133)&lt;4,"Cek lagi","OK"))</f>
        <v>-</v>
      </c>
      <c r="BX133" s="30" t="str">
        <f>IF('Personal MTs'!BX133="","-",IF(LEN('Personal MTs'!BX133)&lt;4,"Cek lagi","OK"))</f>
        <v>-</v>
      </c>
      <c r="BY133" s="30" t="str">
        <f>IF('Personal MTs'!BY133="","-",IF(LEN('Personal MTs'!BY133)&lt;&gt;5,"Tidak valid","OK"))</f>
        <v>-</v>
      </c>
      <c r="BZ133" s="30" t="str">
        <f>IF('Personal MTs'!BZ133="","-",IF('Personal MTs'!BZ133&gt;5,"Tidak valid",IF('Personal MTs'!BZ133&lt;1,"Tidak valid","OK")))</f>
        <v>-</v>
      </c>
      <c r="CA133" s="30" t="str">
        <f>IF('Personal MTs'!CA133="","-",IF('Personal MTs'!CA133&gt;8,"Tidak valid",IF('Personal MTs'!CA133&lt;1,"Tidak valid","OK")))</f>
        <v>-</v>
      </c>
      <c r="CB133" s="30" t="str">
        <f>IF('Personal MTs'!CB133="","-",IF(LEN('Personal MTs'!CB133)&lt;9,"Cek lagi",IF(LEN('Personal MTs'!CB133)&gt;14,"Cek lagi","OK")))</f>
        <v>-</v>
      </c>
      <c r="CC133" s="103" t="str">
        <f>IF('Personal MTs'!CC133="","-",IF('Personal MTs'!CC133&gt;6,"Tidak valid",IF('Personal MTs'!CC133&lt;1,"Tidak valid","OK")))</f>
        <v>-</v>
      </c>
      <c r="CD133" s="103" t="str">
        <f>IF('Personal MTs'!CD133="","-",IF('Personal MTs'!CD133&gt;6,"Tidak valid",IF('Personal MTs'!CD133&lt;1,"Tidak valid","OK")))</f>
        <v>-</v>
      </c>
      <c r="CE133" s="103" t="str">
        <f>IF('Personal MTs'!S133="","-",IF('Personal MTs'!S133&lt;6,IF('Personal MTs'!CE133="","OK","Cek lagi Kolom S"),IF(AND('Personal MTs'!S133&lt;6,'Personal MTs'!CE133&lt;&gt;""),"Harap Dikosongkan",IF(AND('Personal MTs'!S133&lt;6,'Personal MTs'!CE133=""),"-",IF(AND('Personal MTs'!S133&gt;5,'Personal MTs'!CE133=""),"Wajib Diisi",IF(OR(AND('Personal MTs'!S133&gt;5,'Personal MTs'!CE133&lt;"01"),AND('Personal MTs'!S133&gt;5,'Personal MTs'!CE133&gt;"18")),"Tidak Valid","OK"))))))</f>
        <v>-</v>
      </c>
      <c r="CF133" s="103" t="str">
        <f>IF('Personal MTs'!S133="","-",IF('Personal MTs'!S133&lt;6,IF('Personal MTs'!CF133="","OK","Cek lagi Kolom S"),IF(AND('Personal MTs'!S133&lt;6,'Personal MTs'!CF133&lt;&gt;""),"Harap Dikosongkan",IF(AND('Personal MTs'!S133&lt;6,'Personal MTs'!CF133=""),"-",IF(AND('Personal MTs'!S133&gt;5,'Personal MTs'!CF133=""),"Wajib Diisi","OK")))))</f>
        <v>-</v>
      </c>
      <c r="CG133" s="103" t="str">
        <f>IF('Personal MTs'!S133="","-",IF('Personal MTs'!S133&lt;6,IF('Personal MTs'!CG133="","OK","Cek lagi Kolom S"),IF(AND('Personal MTs'!S133&lt;6,'Personal MTs'!CG133&lt;&gt;""),"Harap Dikosongkan",IF(AND('Personal MTs'!S133&lt;6,'Personal MTs'!CG133=""),"-",IF(AND('Personal MTs'!S133&gt;5,'Personal MTs'!CG133=""),"Wajib Diisi",IF(OR(AND('Personal MTs'!S133&gt;5,'Personal MTs'!CG133&lt;1980),AND('Personal MTs'!S133&gt;5,'Personal MTs'!CG133&gt;2016)),"Cek lagi","OK"))))))</f>
        <v>-</v>
      </c>
      <c r="CH133" s="103" t="str">
        <f>IF('Personal MTs'!S133="","-",IF('Personal MTs'!S133&lt;8,IF('Personal MTs'!CH133="","OK","Cek lagi Kolom S"),IF(AND('Personal MTs'!S133&lt;8,'Personal MTs'!CH133&lt;&gt;""),"Harap Dikosongkan",IF(AND('Personal MTs'!S133&lt;8,'Personal MTs'!CH133=""),"-",IF(AND('Personal MTs'!S133&gt;7,'Personal MTs'!CH133=""),"Wajib Diisi",IF(OR(AND('Personal MTs'!S133&gt;7,'Personal MTs'!CH133&lt;"01"),AND('Personal MTs'!S133&gt;7,'Personal MTs'!CH133&gt;"18")),"Tidak Valid","OK"))))))</f>
        <v>-</v>
      </c>
      <c r="CI133" s="103" t="str">
        <f>IF('Personal MTs'!S133="","-",IF('Personal MTs'!S133&lt;8,IF('Personal MTs'!CI133="","OK","Cek lagi Kolom S"),IF(AND('Personal MTs'!S133&lt;8,'Personal MTs'!CI133&lt;&gt;""),"Harap Dikosongkan",IF(AND('Personal MTs'!S133&lt;8,'Personal MTs'!CI133=""),"-",IF(AND('Personal MTs'!S133&gt;7,'Personal MTs'!CI133=""),"Wajib Diisi","OK")))))</f>
        <v>-</v>
      </c>
      <c r="CJ133" s="103" t="str">
        <f>IF('Personal MTs'!S133="","-",IF('Personal MTs'!S133&lt;8,IF('Personal MTs'!CJ133="","OK","Cek lagi Kolom S"),IF(AND('Personal MTs'!S133&lt;8,'Personal MTs'!CJ133&lt;&gt;""),"Harap Dikosongkan",IF(AND('Personal MTs'!S133&lt;8,'Personal MTs'!CJ133=""),"-",IF(AND('Personal MTs'!S133&gt;7,'Personal MTs'!CJ133=""),"Wajib Diisi",IF(OR(AND('Personal MTs'!S133&gt;7,'Personal MTs'!CJ133&lt;1980),AND('Personal MTs'!S133&gt;7,'Personal MTs'!CJ133&gt;2016)),"Cek lagi","OK"))))))</f>
        <v>-</v>
      </c>
      <c r="CK133" s="103" t="str">
        <f>IF('Personal MTs'!S133="","-",IF('Personal MTs'!S133&lt;9,IF('Personal MTs'!CK133="","OK","Cek lagi Kolom S"),IF(AND('Personal MTs'!S133&lt;9,'Personal MTs'!CK133&lt;&gt;""),"Harap Dikosongkan",IF(AND('Personal MTs'!S133&lt;9,'Personal MTs'!CK133=""),"-",IF(AND('Personal MTs'!S133&gt;8,'Personal MTs'!CK133=""),"Wajib Diisi",IF(OR(AND('Personal MTs'!S133&gt;8,'Personal MTs'!CK133&lt;"01"),AND('Personal MTs'!S133&gt;8,'Personal MTs'!CK133&gt;"18")),"Tidak Valid","OK"))))))</f>
        <v>-</v>
      </c>
      <c r="CL133" s="103" t="str">
        <f>IF('Personal MTs'!S133="","-",IF('Personal MTs'!S133&lt;9,IF('Personal MTs'!CL133="","OK","Cek lagi Kolom S"),IF(AND('Personal MTs'!S133&lt;9,'Personal MTs'!CL133&lt;&gt;""),"Harap Dikosongkan",IF(AND('Personal MTs'!S133&lt;9,'Personal MTs'!CL133=""),"-",IF(AND('Personal MTs'!S133&gt;8,'Personal MTs'!CL133=""),"Wajib Diisi","OK")))))</f>
        <v>-</v>
      </c>
      <c r="CM133" s="103" t="str">
        <f>IF('Personal MTs'!S133="","-",IF('Personal MTs'!S133&lt;9,IF('Personal MTs'!CM133="","OK","Cek lagi Kolom S"),IF(AND('Personal MTs'!S133&lt;9,'Personal MTs'!CM133&lt;&gt;""),"Harap Dikosongkan",IF(AND('Personal MTs'!S133&lt;9,'Personal MTs'!CM133=""),"-",IF(AND('Personal MTs'!S133&gt;8,'Personal MTs'!CM133=""),"Wajib Diisi",IF(OR(AND('Personal MTs'!S133&gt;8,'Personal MTs'!CM133&lt;1980),AND('Personal MTs'!S133&gt;8,'Personal MTs'!CM133&gt;2016)),"Cek lagi","OK"))))))</f>
        <v>-</v>
      </c>
      <c r="CN133" s="103" t="str">
        <f>IF(AND('Personal MTs'!AH133=1,'Personal MTs'!U133=2,'Personal MTs'!AC133=1),IF(AND('Personal MTs'!AH133=1,'Personal MTs'!U133=2,'Personal MTs'!AC133=1,'Personal MTs'!CN133=""),"Wajib Diisi",IF(AND('Personal MTs'!AH133=1,'Personal MTs'!U133=2,'Personal MTs'!AC133=1,'Personal MTs'!CN133&lt;&gt;""),"OK","-")),IF('Personal MTs'!CN133&lt;&gt;"","Harap Dikosongkan","-"))</f>
        <v>-</v>
      </c>
      <c r="CO133" s="103" t="str">
        <f>IF(AND('Personal MTs'!AH133=1,'Personal MTs'!U133=2,'Personal MTs'!AC133=1),IF('Personal MTs'!CO133="","Wajib Diisi",IF(VALUE(RIGHT('Personal MTs'!CO133,4))&gt;2016,"Tahun cek lagi",IF(VALUE(RIGHT('Personal MTs'!CO133,4))&lt;1961,"Tahun cek lagi","OK"))),IF('Personal MTs'!CO133&lt;&gt;"","Harap dikosongkan","-"))</f>
        <v>-</v>
      </c>
      <c r="CP133" s="103" t="str">
        <f>IF(AND('Personal MTs'!AH133=1,'Personal MTs'!U133=2,'Personal MTs'!AC133=1,'Personal MTs'!V133=1),IF(AND('Personal MTs'!AH133=1,'Personal MTs'!U133=2,'Personal MTs'!AC133=1,'Personal MTs'!CP133="",,'Personal MTs'!V133=1),"Wajib Diisi",IF(AND('Personal MTs'!AH133=1,'Personal MTs'!U133=2,'Personal MTs'!AC133=1,'Personal MTs'!CP133&lt;&gt;"",'Personal MTs'!V133=1),"OK","-")),IF('Personal MTs'!CP133&lt;&gt;"","Harap Dikosongkan","-"))</f>
        <v>-</v>
      </c>
      <c r="CQ133" s="103" t="str">
        <f>IF(AND('Personal MTs'!AH133=1,'Personal MTs'!U133=2,'Personal MTs'!AC133=1,'Personal MTs'!V133=1),IF('Personal MTs'!CQ133="","Wajib Diisi",IF(VALUE(RIGHT('Personal MTs'!CQ133,4))&gt;2016,"Tahun cek lagi",IF(VALUE(RIGHT('Personal MTs'!CQ133,4))&lt;2006,"Tahun cek lagi","OK"))),IF('Personal MTs'!CQ133&lt;&gt;"","Harap dikosongkan","-"))</f>
        <v>-</v>
      </c>
      <c r="CR133" s="103" t="str">
        <f>IF(AND('Personal MTs'!AS133="",'Personal MTs'!CR133=""),"-",IF(AND('Personal MTs'!AS133=0,'Personal MTs'!CR133=""),"OK",IF(AND('Personal MTs'!AS133=1,'Personal MTs'!CR133=""),"Wajib Diisi",IF('Personal MTs'!AS133="",IF('Personal MTs'!CR133&lt;&gt;"","Harap dikosongkan","-"),IF('Personal MTs'!AS133&gt;1,IF('Personal MTs'!CR133="","-","Harap dikosongkan"),IF('Personal MTs'!CR133="","-",IF(LEN('Personal MTs'!CR133)&gt;54,"Tidak valid",IF(LEN('Personal MTs'!CR133)&lt;2,"Tidak valid",IF(VALUE('Personal MTs'!CR133)&lt;0,"Cek lagi","OK")))))))))</f>
        <v>-</v>
      </c>
      <c r="CS133" s="103" t="str">
        <f>IF(AND('Personal MTs'!AS133="",'Personal MTs'!CS133=""),"-",IF(AND('Personal MTs'!AS133=0,'Personal MTs'!CS133=""),"OK",IF(AND('Personal MTs'!AS133=1,'Personal MTs'!CS133=""),"Wajib Diisi",IF(OR('Personal MTs'!AS133="",'Personal MTs'!AS133=0),IF('Personal MTs'!CS133&lt;&gt;"","Harap dikosongkan","-"),IF('Personal MTs'!AS133&gt;1,IF('Personal MTs'!CS133="","-","Harap dikosongkan"),IF('Personal MTs'!CS133="","-",IF(('Personal MTs'!CS133)&gt;6,"Tidak Valid",IF(('Personal MTs'!CS133)&lt;1,"Tidak Valid",IF(VALUE('Personal MTs'!CS133)&lt;0,"Cek lagi","OK")))))))))</f>
        <v>-</v>
      </c>
      <c r="CT133" s="103" t="str">
        <f>IF(AND('Personal MTs'!AS133="",'Personal MTs'!CT133=""),"-",IF(AND('Personal MTs'!AS133=0,'Personal MTs'!CT133=""),"OK",IF(AND('Personal MTs'!AT133=1,'Personal MTs'!CT133=""),"Wajib Diisi",IF(AND('Personal MTs'!AT133&gt;1,'Personal MTs'!CT133=""),"OK",IF(AND('Personal MTs'!AT133&lt;&gt;1,'Personal MTs'!CT133&lt;&gt;""),"Harap Dikosongkan",IF(AND('Personal MTs'!AT133=1,'Personal MTs'!CT133&lt;&gt;""),IF(VALUE(RIGHT('Personal MTs'!CT133,4))&gt;2016,"Tahun cek lagi",IF(VALUE(RIGHT('Personal MTs'!CT133,4))&lt;2006,"Tahun cek lagi","OK")),"-"))))))</f>
        <v>-</v>
      </c>
      <c r="CU133" s="103" t="str">
        <f>IF(AND('Personal MTs'!AS133="",'Personal MTs'!CU133=""),"-",IF(AND('Personal MTs'!AS133=0,'Personal MTs'!CU133=""),"OK",IF(AND('Personal MTs'!AT133=1,'Personal MTs'!CU133=""),"Wajib Diisi",IF(AND('Personal MTs'!AT133&gt;1,'Personal MTs'!CT133=""),"OK",IF(AND('Personal MTs'!AT133&lt;&gt;1,'Personal MTs'!CU133&lt;&gt;""),"Harap Dikosongkan",IF(AND('Personal MTs'!AT133=1,'Personal MTs'!CU133&lt;&gt;""),IF(LEN('Personal MTs'!CU133)&gt;54,"Tidak Valid",IF(LEN('Personal MTs'!CU133)&lt;2,"Tidak Valid","OK")),"-"))))))</f>
        <v>-</v>
      </c>
      <c r="CV133" s="103" t="str">
        <f>IF(AND('Personal MTs'!AS133="",'Personal MTs'!CV133=""),"-",IF(AND('Personal MTs'!AS133=0,'Personal MTs'!CV133=""),"OK",IF(AND('Personal MTs'!AT133=1,'Personal MTs'!CV133=""),"Wajib Diisi",IF(AND('Personal MTs'!AT133&gt;1,'Personal MTs'!CV133=""),"OK",IF(AND('Personal MTs'!AT133&lt;&gt;1,'Personal MTs'!CV133&lt;&gt;""),"Harap Dikosongkan",IF(AND('Personal MTs'!AT133=1,'Personal MTs'!CV133&lt;&gt;""),IF(VALUE(RIGHT('Personal MTs'!CV133,4))&gt;2016,"Tahun cek lagi",IF(VALUE(RIGHT('Personal MTs'!CV133,4))&lt;2006,"Tahun cek lagi","OK")),"-"))))))</f>
        <v>-</v>
      </c>
      <c r="CW133" s="103" t="str">
        <f>IF(AND('Personal MTs'!AS133="",'Personal MTs'!CW133=""),"-",IF(AND('Personal MTs'!AS133=0,'Personal MTs'!CW133=""),"OK",IF(AND('Personal MTs'!AS133=1,'Personal MTs'!CW133=""),"Wajib Diisi",IF(AND('Personal MTs'!AS133&lt;&gt;1,'Personal MTs'!CW133&lt;&gt;""),"Harap Dikosongkan",IF(AND('Personal MTs'!AS133=1,'Personal MTs'!CW133&lt;&gt;""),IF(LEN('Personal MTs'!CW133)&gt;3,"Tidak Valid",IF(LEN('Personal MTs'!CW133)&lt;3,"Tidak Valid","OK")),"-")))))</f>
        <v>-</v>
      </c>
      <c r="CX133" s="103" t="str">
        <f>IF(AND('Personal MTs'!AS133="",'Personal MTs'!CX133=""),"-",IF(AND('Personal MTs'!AS133=0,'Personal MTs'!CX133=""),"OK",IF(AND('Personal MTs'!AS133=1,'Personal MTs'!CX133=""),"Wajib Diisi",IF(AND('Personal MTs'!AS133&lt;&gt;1,'Personal MTs'!CX133&lt;&gt;""),"Harap Dikosongkan",IF(AND('Personal MTs'!AS133=1,'Personal MTs'!CX133&lt;&gt;""),"OK","-")))))</f>
        <v>-</v>
      </c>
    </row>
    <row r="134" spans="1:102" s="23" customFormat="1" ht="15" customHeight="1">
      <c r="A134" s="30" t="str">
        <f>IF('Personal MTs'!A134="","-",IF(LEN('Personal MTs'!A134)&lt;&gt;12,"Tidak valid","OK"))</f>
        <v>-</v>
      </c>
      <c r="B134" s="30" t="str">
        <f>IF('Personal MTs'!B134="","-",IF(LEN('Personal MTs'!B134)&lt;&gt;8,"Tidak valid","OK"))</f>
        <v>-</v>
      </c>
      <c r="C134" s="31" t="str">
        <f>IF('Personal MTs'!C134="","-",IF(LEN('Personal MTs'!C134)&lt;5,"Cek lagi","OK"))</f>
        <v>-</v>
      </c>
      <c r="D134" s="30" t="str">
        <f>IF('Personal MTs'!D134="","-",IF('Personal MTs'!D134="MTsN","OK",IF('Personal MTs'!D134="MTsS","OK","Tidak valid")))</f>
        <v>-</v>
      </c>
      <c r="E134" s="30" t="str">
        <f>IF('Personal MTs'!E134="","-",IF(LEN('Personal MTs'!E134)&lt;5,"Cek lagi","OK"))</f>
        <v>-</v>
      </c>
      <c r="F134" s="30" t="str">
        <f>IF('Personal MTs'!F134="","-",IF(LEN('Personal MTs'!F134)&lt;4,"Cek lagi","OK"))</f>
        <v>-</v>
      </c>
      <c r="G134" s="30" t="str">
        <f>IF('Personal MTs'!G134="","-",IF(LEN('Personal MTs'!G134)&lt;4,"Cek lagi","OK"))</f>
        <v>-</v>
      </c>
      <c r="H134" s="30" t="str">
        <f>IF('Personal MTs'!H134="","-",IF(LEN('Personal MTs'!H134)&lt;4,"Cek lagi","OK"))</f>
        <v>-</v>
      </c>
      <c r="I134" s="30" t="str">
        <f>IF('Personal MTs'!I134="","-",IF(LEN('Personal MTs'!I134)&lt;4,"Cek lagi","OK"))</f>
        <v>-</v>
      </c>
      <c r="J134" s="30" t="str">
        <f>IF('Personal MTs'!J134="","-",IF(LEN('Personal MTs'!J134)&lt;&gt;5,"Tidak valid","OK"))</f>
        <v>-</v>
      </c>
      <c r="K134" s="30" t="str">
        <f>IF('Personal MTs'!K134="","-",IF(LEN('Personal MTs'!K134)&lt;&gt;18,"Tidak valid",IF(VALUE('Personal MTs'!K134)&lt;0,"Cek lagi","OK")))</f>
        <v>-</v>
      </c>
      <c r="L134" s="30" t="str">
        <f>IF('Personal MTs'!L134="","-",IF(LEN('Personal MTs'!L134)&lt;&gt;16,"Tidak valid","OK"))</f>
        <v>-</v>
      </c>
      <c r="M134" s="30" t="str">
        <f>IF('Personal MTs'!M134="","-",IF(LEN('Personal MTs'!M134)&lt;4,"Cek lagi","OK"))</f>
        <v>-</v>
      </c>
      <c r="N134" s="30" t="str">
        <f>IF('Personal MTs'!N134="","-",IF(LEN('Personal MTs'!N134)&lt;16,"Tidak valid","OK"))</f>
        <v>-</v>
      </c>
      <c r="O134" s="30" t="str">
        <f>IF('Personal MTs'!O134="","-",IF(LEN('Personal MTs'!O134)&lt;4,"Cek lagi","OK"))</f>
        <v>-</v>
      </c>
      <c r="P134" s="31" t="str">
        <f>IF('Personal MTs'!P134="","-",IF(VALUE(LEFT('Personal MTs'!P134,2))&gt;31,"Tanggal tidak valid",IF(VALUE(LEFT(RIGHT('Personal MTs'!P134,7),2))&gt;12,"Bulan tidak valid",IF(VALUE(RIGHT('Personal MTs'!P134,4))&gt;2000,"Umur terlalu muda",IF(VALUE(RIGHT('Personal MTs'!P134,4))&lt;1945,"Umur terlalu tua","OK")))))</f>
        <v>-</v>
      </c>
      <c r="Q134" s="30" t="str">
        <f>IF('Personal MTs'!Q134="","-",IF('Personal MTs'!Q134="L","OK",IF('Personal MTs'!Q134="P","OK","Tidak valid")))</f>
        <v>-</v>
      </c>
      <c r="R134" s="30" t="str">
        <f>IF('Personal MTs'!R134="","-",IF(LEN('Personal MTs'!R134)&lt;4,"Cek lagi","OK"))</f>
        <v>-</v>
      </c>
      <c r="S134" s="30" t="str">
        <f>IF('Personal MTs'!S134="","-",IF('Personal MTs'!S134&gt;9,"Tidak valid","OK"))</f>
        <v>-</v>
      </c>
      <c r="T134" s="30" t="str">
        <f>IF('Personal MTs'!S134="","-",IF('Personal MTs'!S134&gt;2,IF('Personal MTs'!T134="","Wajib Diisi",IF(VALUE('Personal MTs'!T134)&gt;18,"Tidak valid","OK")),IF('Personal MTs'!S134&lt;3,IF('Personal MTs'!T134="","OK","Harap dikosongkan"))))</f>
        <v>-</v>
      </c>
      <c r="U134" s="30" t="str">
        <f>IF('Personal MTs'!U134="","-",IF('Personal MTs'!U134&gt;2,"Tidak valid",IF('Personal MTs'!U134&lt;1,"Tidak valid","OK")))</f>
        <v>-</v>
      </c>
      <c r="V134" s="30" t="str">
        <f>IF('Personal MTs'!U134="",IF('Personal MTs'!V134="","-","Tidak valid"),IF('Personal MTs'!U134=2,IF('Personal MTs'!V134="","Wajib Diisi",IF(VALUE('Personal MTs'!V134)&gt;1,"Tidak valid","OK")),IF('Personal MTs'!U134=1,IF('Personal MTs'!V134="","OK","Harap dikosongkan"))))</f>
        <v>-</v>
      </c>
      <c r="W134" s="31" t="str">
        <f>IF('Personal MTs'!U134=1,"OK",IF('Personal MTs'!V134="",IF('Personal MTs'!W134&lt;&gt;"","Harap dikosongkan","-"),IF('Personal MTs'!V134=0,IF('Personal MTs'!W134&lt;&gt;"","Harap dikosongkan","OK"),IF('Personal MTs'!W134="","Wajib Diisi",IF(VALUE(LEFT('Personal MTs'!W134,2))&gt;31,"Tanggal tidak valid",IF(VALUE(LEFT(RIGHT('Personal MTs'!W134,7),2))&gt;12,"Bulan tidak valid",IF(VALUE(RIGHT('Personal MTs'!W134,4))&gt;2016,"Tahun cek lagi",IF(VALUE(RIGHT('Personal MTs'!W134,4))&lt;1990,"Tahun cek lagi","OK"))))))))</f>
        <v>-</v>
      </c>
      <c r="X134" s="30" t="str">
        <f>IF('Personal MTs'!U134="","-",IF('Personal MTs'!U134=1,IF('Personal MTs'!X134="","Wajib Diisi",IF(VALUE(LEFT('Personal MTs'!X134,2))&gt;14,"Tidak valid","OK")),IF('Personal MTs'!U134=2,(IF('Personal MTs'!V134&lt;1,IF('Personal MTs'!X134="","OK","Harap dikosongkan"),IF('Personal MTs'!X134="","Wajib Diisi",IF(VALUE(LEFT('Personal MTs'!X134,2))&gt;14,"Tidak valid","OK")))))))</f>
        <v>-</v>
      </c>
      <c r="Y134" s="31" t="str">
        <f>IF('Personal MTs'!U134="","-",IF('Personal MTs'!U134=2,"OK",IF('Personal MTs'!U134=1,IF('Personal MTs'!Y134="","Wajib Diisi",IF('Personal MTs'!Y134="","-",IF(VALUE(LEFT('Personal MTs'!Y134,2))&gt;31,"Tanggal tidak valid",IF(VALUE(LEFT(RIGHT('Personal MTs'!Y134,7),2))&gt;12,"Bulan tidak valid",IF(VALUE(RIGHT('Personal MTs'!Y134,4))&gt;2016,"Tahun cek lagi",IF(VALUE(RIGHT('Personal MTs'!Y134,4))&lt;1960,"Tahun cek lagi","OK")))))))))</f>
        <v>-</v>
      </c>
      <c r="Z134" s="31" t="str">
        <f>IF('Personal MTs'!Z134="","-",IF(VALUE(LEFT('Personal MTs'!Z134,2))&gt;31,"Tanggal tidak valid",IF(VALUE(LEFT(RIGHT('Personal MTs'!Z134,7),2))&gt;12,"Bulan tidak valid",IF(VALUE(RIGHT('Personal MTs'!Z134,4))&gt;2016,"Tahun cek lagi",IF(VALUE(RIGHT('Personal MTs'!Z134,4))&lt;1960,"Tahun cek lagi","OK")))))</f>
        <v>-</v>
      </c>
      <c r="AA134" s="31" t="str">
        <f>IF('Personal MTs'!AA134="","-",IF(VALUE(LEFT('Personal MTs'!AA134,2))&gt;31,"Tanggal tidak valid",IF(VALUE(LEFT(RIGHT('Personal MTs'!AA134,7),2))&gt;12,"Bulan tidak valid",IF(VALUE(RIGHT('Personal MTs'!AA134,4))&gt;2016,"Tahun cek lagi",IF(VALUE(RIGHT('Personal MTs'!AA134,4))&lt;1960,"Tahun cek lagi","OK")))))</f>
        <v>-</v>
      </c>
      <c r="AB134" s="30" t="str">
        <f>IF('Personal MTs'!AB134="","-",IF('Personal MTs'!AB134&gt;6,"Tidak valid",IF('Personal MTs'!AB134&lt;1,"Tidak valid","OK")))</f>
        <v>-</v>
      </c>
      <c r="AC134" s="30" t="str">
        <f>IF('Personal MTs'!AC134="","-",IF('Personal MTs'!AC134&gt;4,"Tidak valid",IF('Personal MTs'!AC134&lt;1,"Tidak valid","OK")))</f>
        <v>-</v>
      </c>
      <c r="AD134" s="30" t="str">
        <f>IF('Personal MTs'!AD134="","-",IF('Personal MTs'!AD134&gt;20000000,"Cek lagi","OK"))</f>
        <v>-</v>
      </c>
      <c r="AE134" s="30" t="str">
        <f>IF('Personal MTs'!AE134="","-",IF('Personal MTs'!AE134&gt;2,"Tidak valid",IF('Personal MTs'!AE134&lt;1,"Tidak valid","OK")))</f>
        <v>-</v>
      </c>
      <c r="AF134" s="30" t="str">
        <f>IF('Personal MTs'!AE134="",IF('Personal MTs'!AF134="","-","Harap dikosongkan"),IF('Personal MTs'!AE134=1,IF('Personal MTs'!AF134="","OK","Harap dikosongkan"),IF('Personal MTs'!AF134="","Wajib Diisi",IF('Personal MTs'!AF134&gt;8,"Tidak valid",IF('Personal MTs'!AF134&lt;1,"Tidak valid","OK")))))</f>
        <v>-</v>
      </c>
      <c r="AG134" s="53" t="str">
        <f>IF('Personal MTs'!AE134=1,IF('Personal MTs'!AG134="","OK","Harap dikosongkan"),IF('Personal MTs'!AF134="",IF('Personal MTs'!AF134="","-","Harap dikosongkan"),IF('Personal MTs'!AF134="",IF('Personal MTs'!AG134="","OK","Harap dikosongkan"),IF('Personal MTs'!AF134&lt;&gt;"",IF('Personal MTs'!AG134="","Wajib Diisi",IF(LEN('Personal MTs'!AG134)&lt;&gt;8,"Tidak valid","OK"))))))</f>
        <v>-</v>
      </c>
      <c r="AH134" s="30" t="str">
        <f>IF('Personal MTs'!AH134="","-",IF('Personal MTs'!AH134&gt;2,"Tidak valid",IF('Personal MTs'!AH134&lt;1,"Tidak valid","OK")))</f>
        <v>-</v>
      </c>
      <c r="AI134" s="30" t="str">
        <f>IF('Personal MTs'!AI134="","-",IF('Personal MTs'!AI134&gt;5,"Tidak valid",IF('Personal MTs'!AI134&lt;1,"Tidak valid","OK")))</f>
        <v>-</v>
      </c>
      <c r="AJ134" s="30" t="str">
        <f>IF('Personal MTs'!AH134="",IF('Personal MTs'!AJ134="","-","Kolom AA Wajib Diisi"),IF('Personal MTs'!AH134=1,IF('Personal MTs'!AJ134="","Wajib Diisi",IF(VALUE('Personal MTs'!AJ134)&gt;0,IF(VALUE('Personal MTs'!AJ134)&lt;34,"OK","Tidak valid"))),IF('Personal MTs'!AH134&gt;1,IF('Personal MTs'!AJ134="","OK","Harap dikosongkan"))))</f>
        <v>-</v>
      </c>
      <c r="AK134" s="30" t="str">
        <f>IF('Personal MTs'!AH134&amp;'Personal MTs'!AJ134&amp;'Personal MTs'!AK134="","-",IF(VALUE('Personal MTs'!AH134&amp;'Personal MTs'!AJ134&amp;'Personal MTs'!AK134)=2,"OK",IF('Personal MTs'!AJ134="",IF(VALUE('Personal MTs'!AK134)&gt;0,"Harap dikosongkan","-"),IF('Personal MTs'!AJ134&lt;&gt;"",IF(VALUE('Personal MTs'!AK134)&gt;0,IF(VALUE('Personal MTs'!AK134)&gt;50,"Cek lagi","OK"),"Wajib Diisi")))))</f>
        <v>-</v>
      </c>
      <c r="AL134" s="30" t="str">
        <f>IF('Personal MTs'!AH134="",IF('Personal MTs'!AL134="","-","Kolom Z Wajib Diisi"),IF('Personal MTs'!AH134=2,IF('Personal MTs'!AL134="","Wajib Diisi",IF(VALUE('Personal MTs'!AL134)&gt;0,IF(VALUE('Personal MTs'!AL134)&lt;9,"OK","Tidak valid"))),IF('Personal MTs'!AH134=1,IF('Personal MTs'!AL134="","OK","Harap dikosongkan"))))</f>
        <v>-</v>
      </c>
      <c r="AM134" s="30" t="str">
        <f>IF('Personal MTs'!AM134="","-",IF('Personal MTs'!AM134&gt;8,"Tidak valid","OK"))</f>
        <v>-</v>
      </c>
      <c r="AN134" s="30" t="str">
        <f>IF('Personal MTs'!AM134="",IF('Personal MTs'!AN134="","-",IF('Personal MTs'!AN134&lt;&gt;"","Kolom AC Wajib Diisi","OK")),IF('Personal MTs'!AM134&lt;&gt;"",IF('Personal MTs'!AN134="","Wajib Diisi",IF(VALUE('Personal MTs'!AN134)&gt;24,"Cek lagi","OK"))))</f>
        <v>-</v>
      </c>
      <c r="AO134" s="30" t="str">
        <f>IF('Personal MTs'!AO134="","-",IF('Personal MTs'!AO134&gt;8,"Tidak valid","OK"))</f>
        <v>-</v>
      </c>
      <c r="AP134" s="53" t="str">
        <f>IF('Personal MTs'!AO134="",IF('Personal MTs'!AP134="","-","Harap dikosongkan"),IF('Personal MTs'!AO134&lt;&gt;"",IF('Personal MTs'!AP134="","Wajib Diisi",IF(LEN('Personal MTs'!AP134)&lt;&gt;8,"Tidak valid","OK"))))</f>
        <v>-</v>
      </c>
      <c r="AQ134" s="30" t="str">
        <f>IF('Personal MTs'!AO134="",IF('Personal MTs'!AQ134="","-","Kolom AG Wajib Diisi"),IF('Personal MTs'!AO134&lt;9,IF('Personal MTs'!AQ134="","Wajib Diisi",IF(VALUE('Personal MTs'!AQ134)&lt;34,IF(VALUE('Personal MTs'!AQ134)&gt;0,"OK","Tidak valid")))))</f>
        <v>-</v>
      </c>
      <c r="AR134" s="30" t="str">
        <f>IF('Personal MTs'!AO134="",IF('Personal MTs'!AR134="","-",IF('Personal MTs'!AR134&lt;&gt;"","Kolom AG Wajib Diisi","OK")),IF('Personal MTs'!AO134&lt;&gt;"",IF('Personal MTs'!AR134="","Wajib Diisi",IF(VALUE('Personal MTs'!AR134)&gt;50,"Cek lagi","OK"))))</f>
        <v>-</v>
      </c>
      <c r="AS134" s="30" t="str">
        <f>IF('Personal MTs'!AS134="","-",IF('Personal MTs'!AS134&gt;1,"Tidak valid",IF('Personal MTs'!AS134&lt;0,"Tidak valid","OK")))</f>
        <v>-</v>
      </c>
      <c r="AT134" s="30" t="str">
        <f>IF('Personal MTs'!AS134="",IF('Personal MTs'!AT134&lt;&gt;"","Harap dikosongkan","-"),IF('Personal MTs'!AS134=0,IF('Personal MTs'!AT134&lt;&gt;"","Harap dikosongkan","OK"),IF('Personal MTs'!AT134="","Wajib Diisi",IF('Personal MTs'!AT134&gt;3,"Tidak valid",IF('Personal MTs'!AT134&lt;1,"Tidak valid","OK")))))</f>
        <v>-</v>
      </c>
      <c r="AU134" s="30" t="str">
        <f>IF('Personal MTs'!AS134="",IF('Personal MTs'!AU134&lt;&gt;"","Harap dikosongkan","-"),IF('Personal MTs'!AT134&lt;&gt;1,IF('Personal MTs'!AU134="","OK","Harap dikosongkan"),IF('Personal MTs'!AU134="","Wajib Diisi",IF('Personal MTs'!AU134&gt;2016,"Cek lagi",IF('Personal MTs'!AU134&lt;2005,"Cek lagi","OK")))))</f>
        <v>-</v>
      </c>
      <c r="AV134" s="30" t="str">
        <f>IF('Personal MTs'!AS134="",IF('Personal MTs'!AV134&lt;&gt;"","Harap dikosongkan","-"),IF('Personal MTs'!AT134&lt;&gt;1,IF('Personal MTs'!AV134="","OK","Harap dikosongkan"),IF('Personal MTs'!AV134="","Wajib Diisi",IF(VALUE('Personal MTs'!AV134)&gt;33,"Tidak valid",IF(VALUE('Personal MTs'!AV134)&lt;1,"Tidak valid","OK")))))</f>
        <v>-</v>
      </c>
      <c r="AW134" s="30" t="str">
        <f>IF('Personal MTs'!AS134="",IF('Personal MTs'!AW134="","-","Harap dikosongkan"),IF('Personal MTs'!AS134=0,IF('Personal MTs'!AW134="","OK","Harap dikosongkan"),IF('Personal MTs'!AT134="",IF('Personal MTs'!AW134="","-","Harap dikosongkan"),IF('Personal MTs'!AT134&lt;&gt;1,IF('Personal MTs'!AW134="","OK","Harap dikosongkan"),IF('Personal MTs'!AW134="","OK",IF(LEN('Personal MTs'!AW134)&lt;12,"Tidak valid",IF(LEN('Personal MTs'!AW134)&gt;14,"Tidak valid","OK")))))))</f>
        <v>-</v>
      </c>
      <c r="AX134" s="31" t="str">
        <f>IF('Personal MTs'!AS134="",IF('Personal MTs'!AX134="","-","Harap dikosongkan"),IF('Personal MTs'!AS134=0,IF('Personal MTs'!AX134="","OK","Harap dikosongkan"),IF('Personal MTs'!AT134="",IF('Personal MTs'!AX134="","-","Harap dikosongkan"),IF('Personal MTs'!AT134&lt;&gt;1,IF('Personal MTs'!AX134="","OK","Harap dikosongkan"),IF('Personal MTs'!AW134="",IF('Personal MTs'!AX134="","OK","Harap dikosongkan"),IF('Personal MTs'!AX134="","Wajib diisi",IF(LEN('Personal MTs'!AX134)&lt;5,"Cek lagi","OK")))))))</f>
        <v>-</v>
      </c>
      <c r="AY134" s="31" t="str">
        <f>IF('Personal MTs'!AS134="",IF('Personal MTs'!AY134="","-","Harap dikosongkan"),IF('Personal MTs'!AS134=0,IF('Personal MTs'!AY134="","OK","Harap dikosongkan"),IF('Personal MTs'!AT134="",IF('Personal MTs'!AY134="","-","Harap dikosongkan"),IF('Personal MTs'!AT134&lt;&gt;1,IF('Personal MTs'!AY134="","OK","Harap dikosongkan"),IF('Personal MTs'!AW134="",IF('Personal MTs'!AY134="","OK","Harap dikosongkan"),IF('Personal MTs'!AY134="","Wajib diisi",IF(VALUE(LEFT('Personal MTs'!AY134,2))&gt;31,"Tanggal tidak valid",IF(VALUE(LEFT(RIGHT('Personal MTs'!AY134,7),2))&gt;12,"Bulan tidak valid",IF(VALUE(RIGHT('Personal MTs'!AY134,4))&gt;2016,"Tahun cek lagi",IF(VALUE(RIGHT('Personal MTs'!AY134,4))&lt;2005,"Tahun cek lagi","OK"))))))))))</f>
        <v>-</v>
      </c>
      <c r="AZ134" s="30" t="str">
        <f>IF('Personal MTs'!AS134="",IF('Personal MTs'!AZ134="","-","Harap dikosongkan"),IF('Personal MTs'!AS134=0,IF('Personal MTs'!AZ134="","OK","Harap dikosongkan"),IF('Personal MTs'!AT134="",IF('Personal MTs'!AZ134="","-","Harap dikosongkan"),IF('Personal MTs'!AT134&lt;&gt;1,IF('Personal MTs'!AZ134="","OK","Harap dikosongkan"),IF('Personal MTs'!AW134="",IF('Personal MTs'!AZ134="","OK","Harap dikosongkan"),IF('Personal MTs'!AW134&lt;&gt;"",IF('Personal MTs'!AZ134="","Wajib diisi",IF('Personal MTs'!AZ134&gt;1,"Tidak valid","OK"))))))))</f>
        <v>-</v>
      </c>
      <c r="BA134" s="30" t="str">
        <f>IF('Personal MTs'!AS134="",IF('Personal MTs'!BA134="","-","Harap dikosongkan"),IF('Personal MTs'!AS134=0,IF('Personal MTs'!BA134="","OK","Harap dikosongkan"),IF('Personal MTs'!AT134="",IF('Personal MTs'!BA134="","-","Harap dikosongkan"),IF('Personal MTs'!AT134&lt;&gt;1,IF('Personal MTs'!BA134="","OK","Harap dikosongkan"),IF('Personal MTs'!AZ134=0,IF('Personal MTs'!BA134="","OK","Harap dikosongkan"),IF('Personal MTs'!AZ134=1,IF('Personal MTs'!BA134="","Wajib diisi",IF('Personal MTs'!AZ134="",IF('Personal MTs'!BA134="","-","Harap dikosongkan"),IF('Personal MTs'!AZ134=0,IF('Personal MTs'!BA134="","OK","Harap dikosongkan"),IF('Personal MTs'!BA134="","Wajib diisi",IF('Personal MTs'!BA134&gt;2016,"Tidak valid",IF('Personal MTs'!BA134&lt;2005,"Tidak valid",IF('Personal MTs'!BA134&gt;'Personal MTs'!BA134,"Cek lagi","OK")))))))))))))</f>
        <v>-</v>
      </c>
      <c r="BB134" s="30" t="str">
        <f>IF('Personal MTs'!AS134="",IF('Personal MTs'!BB134="","-","Harap dikosongkan"),IF('Personal MTs'!AS134=0,IF('Personal MTs'!BB134="","OK","Harap dikosongkan"),IF('Personal MTs'!AT134="",IF('Personal MTs'!BB134="","-","Harap dikosongkan"),IF('Personal MTs'!AT134&lt;&gt;1,IF('Personal MTs'!BB134="","OK","Harap dikosongkan"),IF('Personal MTs'!AZ134=0,IF('Personal MTs'!BB134="","OK","Harap dikosongkan"),IF('Personal MTs'!AZ134=1,IF('Personal MTs'!BB134="","Wajib diisi",IF('Personal MTs'!AZ134="",IF('Personal MTs'!BB134="","-","Harap dikosongkan"),IF('Personal MTs'!AZ134=0,IF('Personal MTs'!BB134="","OK","Harap dikosongkan"),IF('Personal MTs'!BB134="","Wajib diisi",IF('Personal MTs'!BB134&gt;20000000,"Cek lagi",IF('Personal MTs'!BB134&lt;100000,"Cek lagi","OK"))))))))))))</f>
        <v>-</v>
      </c>
      <c r="BC134" s="30" t="str">
        <f>IF('Personal MTs'!BC134="","-",IF('Personal MTs'!BC134&gt;1,"Tidak valid","OK"))</f>
        <v>-</v>
      </c>
      <c r="BD134" s="30" t="str">
        <f>IF('Personal MTs'!BC134="",IF('Personal MTs'!BD134="","-","Harap dikosongkan"),IF('Personal MTs'!BC134=0,IF('Personal MTs'!BD134="","OK","Harap dikosongkan"),IF('Personal MTs'!BD134="","Wajib Diisi",IF('Personal MTs'!BD134&gt;2016,"Tidak valid",IF('Personal MTs'!BD134&lt;2005,"Tidak valid","OK")))))</f>
        <v>-</v>
      </c>
      <c r="BE134" s="30" t="str">
        <f>IF('Personal MTs'!BC134="",IF('Personal MTs'!BE134="","-","Harap dikosongkan"),IF('Personal MTs'!BC134=0,IF('Personal MTs'!BE134="","OK","Harap dikosongkan"),IF('Personal MTs'!BE134="","Wajib Diisi",IF('Personal MTs'!BE134&gt;2000000,"Cek lagi",IF('Personal MTs'!BE134&lt;50000,"Cek lagi","OK")))))</f>
        <v>-</v>
      </c>
      <c r="BF134" s="30" t="str">
        <f>IF('Personal MTs'!BF134="","-",IF('Personal MTs'!BF134&gt;1,"Tidak valid","OK"))</f>
        <v>-</v>
      </c>
      <c r="BG134" s="30" t="str">
        <f>IF('Personal MTs'!BF134="",IF('Personal MTs'!BG134&lt;&gt;"","Harap dikosongkan","-"),IF('Personal MTs'!BF134=0,IF('Personal MTs'!BG134&lt;&gt;"","Harap dikosongkan","OK"),IF('Personal MTs'!BG134="","Wajib Diisi",IF('Personal MTs'!BG134&gt;4,"Tidak valid",IF('Personal MTs'!BG134&lt;1,"Tidak valid","OK")))))</f>
        <v>-</v>
      </c>
      <c r="BH134" s="30" t="str">
        <f>IF('Personal MTs'!BF134="",IF('Personal MTs'!BH134&lt;&gt;"","Harap dikosongkan","-"),IF('Personal MTs'!BF134=0,IF('Personal MTs'!BH134&lt;&gt;"","Harap dikosongkan","OK"),IF('Personal MTs'!BH134="","Wajib Diisi",IF('Personal MTs'!BH134&gt;4,"Tidak valid",IF('Personal MTs'!BH134&lt;1,"Tidak valid","OK")))))</f>
        <v>-</v>
      </c>
      <c r="BI134" s="30" t="str">
        <f>IF('Personal MTs'!BF134="",IF('Personal MTs'!BI134&lt;&gt;"","Harap dikosongkan","-"),IF('Personal MTs'!BF134=0,IF('Personal MTs'!BI134&lt;&gt;"","Harap dikosongkan","OK"),IF('Personal MTs'!BI134="","Wajib Diisi",IF('Personal MTs'!BI134&gt;2015,"Tidak valid",IF('Personal MTs'!BI134&lt;1980,"Tidak valid","OK")))))</f>
        <v>-</v>
      </c>
      <c r="BJ134" s="30" t="str">
        <f>IF('Personal MTs'!BJ134="","-",IF('Personal MTs'!BJ134&gt;1,"Tidak valid","OK"))</f>
        <v>-</v>
      </c>
      <c r="BK134" s="30" t="str">
        <f>IF('Personal MTs'!BJ134="",IF('Personal MTs'!BK134&lt;&gt;"","Kolom BJ harus diisi","-"),IF('Personal MTs'!BJ134=0,IF('Personal MTs'!BK134&lt;&gt;"","Harap dikosongkan","OK"),IF('Personal MTs'!BK134="","Wajib Diisi",IF('Personal MTs'!BK134&gt;2016,"Tidak valid",IF('Personal MTs'!BK134&lt;1980,"Tidak valid","OK")))))</f>
        <v>-</v>
      </c>
      <c r="BL134" s="30" t="str">
        <f>IF('Personal MTs'!BL134="","-",IF('Personal MTs'!BL134&gt;1,"Tidak valid","OK"))</f>
        <v>-</v>
      </c>
      <c r="BM134" s="30" t="str">
        <f>IF('Personal MTs'!BL134="",IF('Personal MTs'!BM134&lt;&gt;"","Kolom BL harus diisi","-"),IF('Personal MTs'!BL134=0,IF('Personal MTs'!BM134&lt;&gt;"","Harap dikosongkan","OK"),IF('Personal MTs'!BM134="","Wajib Diisi",IF('Personal MTs'!BM134&gt;2016,"Tidak valid",IF('Personal MTs'!BM134&lt;1980,"Tidak valid","OK")))))</f>
        <v>-</v>
      </c>
      <c r="BN134" s="30" t="str">
        <f>IF('Personal MTs'!BN134="","-",IF('Personal MTs'!BN134&gt;1,"Tidak valid","OK"))</f>
        <v>-</v>
      </c>
      <c r="BO134" s="30" t="str">
        <f>IF('Personal MTs'!BN134="",IF('Personal MTs'!BO134&lt;&gt;"","Kolom BN harus diisi","-"),IF('Personal MTs'!BN134=0,IF('Personal MTs'!BO134&lt;&gt;"","Harap dikosongkan","OK"),IF('Personal MTs'!BO134="","Wajib Diisi",IF('Personal MTs'!BO134&gt;2016,"Tidak valid",IF('Personal MTs'!BO134&lt;1980,"Tidak valid","OK")))))</f>
        <v>-</v>
      </c>
      <c r="BP134" s="30" t="str">
        <f>IF('Personal MTs'!BP134="","-",IF('Personal MTs'!BP134&gt;1,"Tidak valid","OK"))</f>
        <v>-</v>
      </c>
      <c r="BQ134" s="30" t="str">
        <f>IF('Personal MTs'!BP134="",IF('Personal MTs'!BQ134&lt;&gt;"","Kolom BP harus diisi","-"),IF('Personal MTs'!BP134=0,IF('Personal MTs'!BQ134&lt;&gt;"","Harap dikosongkan","OK"),IF('Personal MTs'!BQ134="","Wajib Diisi",IF('Personal MTs'!BQ134&gt;2016,"Tidak valid",IF('Personal MTs'!BQ134&lt;1980,"Tidak valid","OK")))))</f>
        <v>-</v>
      </c>
      <c r="BR134" s="30" t="str">
        <f>IF('Personal MTs'!BR134="","-",IF('Personal MTs'!BR134&gt;1,"Tidak valid","OK"))</f>
        <v>-</v>
      </c>
      <c r="BS134" s="30" t="str">
        <f>IF('Personal MTs'!BR134="",IF('Personal MTs'!BS134&lt;&gt;"","Kolom BR harus diisi","-"),IF('Personal MTs'!BR134=0,IF('Personal MTs'!BS134&lt;&gt;"","Harap dikosongkan","OK"),IF('Personal MTs'!BS134="","Wajib Diisi",IF('Personal MTs'!BS134&gt;2016,"Tidak valid",IF('Personal MTs'!BS134&lt;1980,"Tidak valid","OK")))))</f>
        <v>-</v>
      </c>
      <c r="BT134" s="30" t="str">
        <f>IF('Personal MTs'!BT134="","-",IF(LEN('Personal MTs'!BT134)&lt;5,"Cek lagi","OK"))</f>
        <v>-</v>
      </c>
      <c r="BU134" s="30" t="str">
        <f>IF('Personal MTs'!BU134="","-",IF(LEN('Personal MTs'!BU134)&lt;4,"Cek lagi","OK"))</f>
        <v>-</v>
      </c>
      <c r="BV134" s="30" t="str">
        <f>IF('Personal MTs'!BV134="","-",IF(LEN('Personal MTs'!BV134)&lt;4,"Cek lagi","OK"))</f>
        <v>-</v>
      </c>
      <c r="BW134" s="30" t="str">
        <f>IF('Personal MTs'!BW134="","-",IF(LEN('Personal MTs'!BW134)&lt;4,"Cek lagi","OK"))</f>
        <v>-</v>
      </c>
      <c r="BX134" s="30" t="str">
        <f>IF('Personal MTs'!BX134="","-",IF(LEN('Personal MTs'!BX134)&lt;4,"Cek lagi","OK"))</f>
        <v>-</v>
      </c>
      <c r="BY134" s="30" t="str">
        <f>IF('Personal MTs'!BY134="","-",IF(LEN('Personal MTs'!BY134)&lt;&gt;5,"Tidak valid","OK"))</f>
        <v>-</v>
      </c>
      <c r="BZ134" s="30" t="str">
        <f>IF('Personal MTs'!BZ134="","-",IF('Personal MTs'!BZ134&gt;5,"Tidak valid",IF('Personal MTs'!BZ134&lt;1,"Tidak valid","OK")))</f>
        <v>-</v>
      </c>
      <c r="CA134" s="30" t="str">
        <f>IF('Personal MTs'!CA134="","-",IF('Personal MTs'!CA134&gt;8,"Tidak valid",IF('Personal MTs'!CA134&lt;1,"Tidak valid","OK")))</f>
        <v>-</v>
      </c>
      <c r="CB134" s="30" t="str">
        <f>IF('Personal MTs'!CB134="","-",IF(LEN('Personal MTs'!CB134)&lt;9,"Cek lagi",IF(LEN('Personal MTs'!CB134)&gt;14,"Cek lagi","OK")))</f>
        <v>-</v>
      </c>
      <c r="CC134" s="103" t="str">
        <f>IF('Personal MTs'!CC134="","-",IF('Personal MTs'!CC134&gt;6,"Tidak valid",IF('Personal MTs'!CC134&lt;1,"Tidak valid","OK")))</f>
        <v>-</v>
      </c>
      <c r="CD134" s="103" t="str">
        <f>IF('Personal MTs'!CD134="","-",IF('Personal MTs'!CD134&gt;6,"Tidak valid",IF('Personal MTs'!CD134&lt;1,"Tidak valid","OK")))</f>
        <v>-</v>
      </c>
      <c r="CE134" s="103" t="str">
        <f>IF('Personal MTs'!S134="","-",IF('Personal MTs'!S134&lt;6,IF('Personal MTs'!CE134="","OK","Cek lagi Kolom S"),IF(AND('Personal MTs'!S134&lt;6,'Personal MTs'!CE134&lt;&gt;""),"Harap Dikosongkan",IF(AND('Personal MTs'!S134&lt;6,'Personal MTs'!CE134=""),"-",IF(AND('Personal MTs'!S134&gt;5,'Personal MTs'!CE134=""),"Wajib Diisi",IF(OR(AND('Personal MTs'!S134&gt;5,'Personal MTs'!CE134&lt;"01"),AND('Personal MTs'!S134&gt;5,'Personal MTs'!CE134&gt;"18")),"Tidak Valid","OK"))))))</f>
        <v>-</v>
      </c>
      <c r="CF134" s="103" t="str">
        <f>IF('Personal MTs'!S134="","-",IF('Personal MTs'!S134&lt;6,IF('Personal MTs'!CF134="","OK","Cek lagi Kolom S"),IF(AND('Personal MTs'!S134&lt;6,'Personal MTs'!CF134&lt;&gt;""),"Harap Dikosongkan",IF(AND('Personal MTs'!S134&lt;6,'Personal MTs'!CF134=""),"-",IF(AND('Personal MTs'!S134&gt;5,'Personal MTs'!CF134=""),"Wajib Diisi","OK")))))</f>
        <v>-</v>
      </c>
      <c r="CG134" s="103" t="str">
        <f>IF('Personal MTs'!S134="","-",IF('Personal MTs'!S134&lt;6,IF('Personal MTs'!CG134="","OK","Cek lagi Kolom S"),IF(AND('Personal MTs'!S134&lt;6,'Personal MTs'!CG134&lt;&gt;""),"Harap Dikosongkan",IF(AND('Personal MTs'!S134&lt;6,'Personal MTs'!CG134=""),"-",IF(AND('Personal MTs'!S134&gt;5,'Personal MTs'!CG134=""),"Wajib Diisi",IF(OR(AND('Personal MTs'!S134&gt;5,'Personal MTs'!CG134&lt;1980),AND('Personal MTs'!S134&gt;5,'Personal MTs'!CG134&gt;2016)),"Cek lagi","OK"))))))</f>
        <v>-</v>
      </c>
      <c r="CH134" s="103" t="str">
        <f>IF('Personal MTs'!S134="","-",IF('Personal MTs'!S134&lt;8,IF('Personal MTs'!CH134="","OK","Cek lagi Kolom S"),IF(AND('Personal MTs'!S134&lt;8,'Personal MTs'!CH134&lt;&gt;""),"Harap Dikosongkan",IF(AND('Personal MTs'!S134&lt;8,'Personal MTs'!CH134=""),"-",IF(AND('Personal MTs'!S134&gt;7,'Personal MTs'!CH134=""),"Wajib Diisi",IF(OR(AND('Personal MTs'!S134&gt;7,'Personal MTs'!CH134&lt;"01"),AND('Personal MTs'!S134&gt;7,'Personal MTs'!CH134&gt;"18")),"Tidak Valid","OK"))))))</f>
        <v>-</v>
      </c>
      <c r="CI134" s="103" t="str">
        <f>IF('Personal MTs'!S134="","-",IF('Personal MTs'!S134&lt;8,IF('Personal MTs'!CI134="","OK","Cek lagi Kolom S"),IF(AND('Personal MTs'!S134&lt;8,'Personal MTs'!CI134&lt;&gt;""),"Harap Dikosongkan",IF(AND('Personal MTs'!S134&lt;8,'Personal MTs'!CI134=""),"-",IF(AND('Personal MTs'!S134&gt;7,'Personal MTs'!CI134=""),"Wajib Diisi","OK")))))</f>
        <v>-</v>
      </c>
      <c r="CJ134" s="103" t="str">
        <f>IF('Personal MTs'!S134="","-",IF('Personal MTs'!S134&lt;8,IF('Personal MTs'!CJ134="","OK","Cek lagi Kolom S"),IF(AND('Personal MTs'!S134&lt;8,'Personal MTs'!CJ134&lt;&gt;""),"Harap Dikosongkan",IF(AND('Personal MTs'!S134&lt;8,'Personal MTs'!CJ134=""),"-",IF(AND('Personal MTs'!S134&gt;7,'Personal MTs'!CJ134=""),"Wajib Diisi",IF(OR(AND('Personal MTs'!S134&gt;7,'Personal MTs'!CJ134&lt;1980),AND('Personal MTs'!S134&gt;7,'Personal MTs'!CJ134&gt;2016)),"Cek lagi","OK"))))))</f>
        <v>-</v>
      </c>
      <c r="CK134" s="103" t="str">
        <f>IF('Personal MTs'!S134="","-",IF('Personal MTs'!S134&lt;9,IF('Personal MTs'!CK134="","OK","Cek lagi Kolom S"),IF(AND('Personal MTs'!S134&lt;9,'Personal MTs'!CK134&lt;&gt;""),"Harap Dikosongkan",IF(AND('Personal MTs'!S134&lt;9,'Personal MTs'!CK134=""),"-",IF(AND('Personal MTs'!S134&gt;8,'Personal MTs'!CK134=""),"Wajib Diisi",IF(OR(AND('Personal MTs'!S134&gt;8,'Personal MTs'!CK134&lt;"01"),AND('Personal MTs'!S134&gt;8,'Personal MTs'!CK134&gt;"18")),"Tidak Valid","OK"))))))</f>
        <v>-</v>
      </c>
      <c r="CL134" s="103" t="str">
        <f>IF('Personal MTs'!S134="","-",IF('Personal MTs'!S134&lt;9,IF('Personal MTs'!CL134="","OK","Cek lagi Kolom S"),IF(AND('Personal MTs'!S134&lt;9,'Personal MTs'!CL134&lt;&gt;""),"Harap Dikosongkan",IF(AND('Personal MTs'!S134&lt;9,'Personal MTs'!CL134=""),"-",IF(AND('Personal MTs'!S134&gt;8,'Personal MTs'!CL134=""),"Wajib Diisi","OK")))))</f>
        <v>-</v>
      </c>
      <c r="CM134" s="103" t="str">
        <f>IF('Personal MTs'!S134="","-",IF('Personal MTs'!S134&lt;9,IF('Personal MTs'!CM134="","OK","Cek lagi Kolom S"),IF(AND('Personal MTs'!S134&lt;9,'Personal MTs'!CM134&lt;&gt;""),"Harap Dikosongkan",IF(AND('Personal MTs'!S134&lt;9,'Personal MTs'!CM134=""),"-",IF(AND('Personal MTs'!S134&gt;8,'Personal MTs'!CM134=""),"Wajib Diisi",IF(OR(AND('Personal MTs'!S134&gt;8,'Personal MTs'!CM134&lt;1980),AND('Personal MTs'!S134&gt;8,'Personal MTs'!CM134&gt;2016)),"Cek lagi","OK"))))))</f>
        <v>-</v>
      </c>
      <c r="CN134" s="103" t="str">
        <f>IF(AND('Personal MTs'!AH134=1,'Personal MTs'!U134=2,'Personal MTs'!AC134=1),IF(AND('Personal MTs'!AH134=1,'Personal MTs'!U134=2,'Personal MTs'!AC134=1,'Personal MTs'!CN134=""),"Wajib Diisi",IF(AND('Personal MTs'!AH134=1,'Personal MTs'!U134=2,'Personal MTs'!AC134=1,'Personal MTs'!CN134&lt;&gt;""),"OK","-")),IF('Personal MTs'!CN134&lt;&gt;"","Harap Dikosongkan","-"))</f>
        <v>-</v>
      </c>
      <c r="CO134" s="103" t="str">
        <f>IF(AND('Personal MTs'!AH134=1,'Personal MTs'!U134=2,'Personal MTs'!AC134=1),IF('Personal MTs'!CO134="","Wajib Diisi",IF(VALUE(RIGHT('Personal MTs'!CO134,4))&gt;2016,"Tahun cek lagi",IF(VALUE(RIGHT('Personal MTs'!CO134,4))&lt;1961,"Tahun cek lagi","OK"))),IF('Personal MTs'!CO134&lt;&gt;"","Harap dikosongkan","-"))</f>
        <v>-</v>
      </c>
      <c r="CP134" s="103" t="str">
        <f>IF(AND('Personal MTs'!AH134=1,'Personal MTs'!U134=2,'Personal MTs'!AC134=1,'Personal MTs'!V134=1),IF(AND('Personal MTs'!AH134=1,'Personal MTs'!U134=2,'Personal MTs'!AC134=1,'Personal MTs'!CP134="",,'Personal MTs'!V134=1),"Wajib Diisi",IF(AND('Personal MTs'!AH134=1,'Personal MTs'!U134=2,'Personal MTs'!AC134=1,'Personal MTs'!CP134&lt;&gt;"",'Personal MTs'!V134=1),"OK","-")),IF('Personal MTs'!CP134&lt;&gt;"","Harap Dikosongkan","-"))</f>
        <v>-</v>
      </c>
      <c r="CQ134" s="103" t="str">
        <f>IF(AND('Personal MTs'!AH134=1,'Personal MTs'!U134=2,'Personal MTs'!AC134=1,'Personal MTs'!V134=1),IF('Personal MTs'!CQ134="","Wajib Diisi",IF(VALUE(RIGHT('Personal MTs'!CQ134,4))&gt;2016,"Tahun cek lagi",IF(VALUE(RIGHT('Personal MTs'!CQ134,4))&lt;2006,"Tahun cek lagi","OK"))),IF('Personal MTs'!CQ134&lt;&gt;"","Harap dikosongkan","-"))</f>
        <v>-</v>
      </c>
      <c r="CR134" s="103" t="str">
        <f>IF(AND('Personal MTs'!AS134="",'Personal MTs'!CR134=""),"-",IF(AND('Personal MTs'!AS134=0,'Personal MTs'!CR134=""),"OK",IF(AND('Personal MTs'!AS134=1,'Personal MTs'!CR134=""),"Wajib Diisi",IF('Personal MTs'!AS134="",IF('Personal MTs'!CR134&lt;&gt;"","Harap dikosongkan","-"),IF('Personal MTs'!AS134&gt;1,IF('Personal MTs'!CR134="","-","Harap dikosongkan"),IF('Personal MTs'!CR134="","-",IF(LEN('Personal MTs'!CR134)&gt;54,"Tidak valid",IF(LEN('Personal MTs'!CR134)&lt;2,"Tidak valid",IF(VALUE('Personal MTs'!CR134)&lt;0,"Cek lagi","OK")))))))))</f>
        <v>-</v>
      </c>
      <c r="CS134" s="103" t="str">
        <f>IF(AND('Personal MTs'!AS134="",'Personal MTs'!CS134=""),"-",IF(AND('Personal MTs'!AS134=0,'Personal MTs'!CS134=""),"OK",IF(AND('Personal MTs'!AS134=1,'Personal MTs'!CS134=""),"Wajib Diisi",IF(OR('Personal MTs'!AS134="",'Personal MTs'!AS134=0),IF('Personal MTs'!CS134&lt;&gt;"","Harap dikosongkan","-"),IF('Personal MTs'!AS134&gt;1,IF('Personal MTs'!CS134="","-","Harap dikosongkan"),IF('Personal MTs'!CS134="","-",IF(('Personal MTs'!CS134)&gt;6,"Tidak Valid",IF(('Personal MTs'!CS134)&lt;1,"Tidak Valid",IF(VALUE('Personal MTs'!CS134)&lt;0,"Cek lagi","OK")))))))))</f>
        <v>-</v>
      </c>
      <c r="CT134" s="103" t="str">
        <f>IF(AND('Personal MTs'!AS134="",'Personal MTs'!CT134=""),"-",IF(AND('Personal MTs'!AS134=0,'Personal MTs'!CT134=""),"OK",IF(AND('Personal MTs'!AT134=1,'Personal MTs'!CT134=""),"Wajib Diisi",IF(AND('Personal MTs'!AT134&gt;1,'Personal MTs'!CT134=""),"OK",IF(AND('Personal MTs'!AT134&lt;&gt;1,'Personal MTs'!CT134&lt;&gt;""),"Harap Dikosongkan",IF(AND('Personal MTs'!AT134=1,'Personal MTs'!CT134&lt;&gt;""),IF(VALUE(RIGHT('Personal MTs'!CT134,4))&gt;2016,"Tahun cek lagi",IF(VALUE(RIGHT('Personal MTs'!CT134,4))&lt;2006,"Tahun cek lagi","OK")),"-"))))))</f>
        <v>-</v>
      </c>
      <c r="CU134" s="103" t="str">
        <f>IF(AND('Personal MTs'!AS134="",'Personal MTs'!CU134=""),"-",IF(AND('Personal MTs'!AS134=0,'Personal MTs'!CU134=""),"OK",IF(AND('Personal MTs'!AT134=1,'Personal MTs'!CU134=""),"Wajib Diisi",IF(AND('Personal MTs'!AT134&gt;1,'Personal MTs'!CT134=""),"OK",IF(AND('Personal MTs'!AT134&lt;&gt;1,'Personal MTs'!CU134&lt;&gt;""),"Harap Dikosongkan",IF(AND('Personal MTs'!AT134=1,'Personal MTs'!CU134&lt;&gt;""),IF(LEN('Personal MTs'!CU134)&gt;54,"Tidak Valid",IF(LEN('Personal MTs'!CU134)&lt;2,"Tidak Valid","OK")),"-"))))))</f>
        <v>-</v>
      </c>
      <c r="CV134" s="103" t="str">
        <f>IF(AND('Personal MTs'!AS134="",'Personal MTs'!CV134=""),"-",IF(AND('Personal MTs'!AS134=0,'Personal MTs'!CV134=""),"OK",IF(AND('Personal MTs'!AT134=1,'Personal MTs'!CV134=""),"Wajib Diisi",IF(AND('Personal MTs'!AT134&gt;1,'Personal MTs'!CV134=""),"OK",IF(AND('Personal MTs'!AT134&lt;&gt;1,'Personal MTs'!CV134&lt;&gt;""),"Harap Dikosongkan",IF(AND('Personal MTs'!AT134=1,'Personal MTs'!CV134&lt;&gt;""),IF(VALUE(RIGHT('Personal MTs'!CV134,4))&gt;2016,"Tahun cek lagi",IF(VALUE(RIGHT('Personal MTs'!CV134,4))&lt;2006,"Tahun cek lagi","OK")),"-"))))))</f>
        <v>-</v>
      </c>
      <c r="CW134" s="103" t="str">
        <f>IF(AND('Personal MTs'!AS134="",'Personal MTs'!CW134=""),"-",IF(AND('Personal MTs'!AS134=0,'Personal MTs'!CW134=""),"OK",IF(AND('Personal MTs'!AS134=1,'Personal MTs'!CW134=""),"Wajib Diisi",IF(AND('Personal MTs'!AS134&lt;&gt;1,'Personal MTs'!CW134&lt;&gt;""),"Harap Dikosongkan",IF(AND('Personal MTs'!AS134=1,'Personal MTs'!CW134&lt;&gt;""),IF(LEN('Personal MTs'!CW134)&gt;3,"Tidak Valid",IF(LEN('Personal MTs'!CW134)&lt;3,"Tidak Valid","OK")),"-")))))</f>
        <v>-</v>
      </c>
      <c r="CX134" s="103" t="str">
        <f>IF(AND('Personal MTs'!AS134="",'Personal MTs'!CX134=""),"-",IF(AND('Personal MTs'!AS134=0,'Personal MTs'!CX134=""),"OK",IF(AND('Personal MTs'!AS134=1,'Personal MTs'!CX134=""),"Wajib Diisi",IF(AND('Personal MTs'!AS134&lt;&gt;1,'Personal MTs'!CX134&lt;&gt;""),"Harap Dikosongkan",IF(AND('Personal MTs'!AS134=1,'Personal MTs'!CX134&lt;&gt;""),"OK","-")))))</f>
        <v>-</v>
      </c>
    </row>
    <row r="135" spans="1:102" s="23" customFormat="1" ht="15" customHeight="1">
      <c r="A135" s="30" t="str">
        <f>IF('Personal MTs'!A135="","-",IF(LEN('Personal MTs'!A135)&lt;&gt;12,"Tidak valid","OK"))</f>
        <v>-</v>
      </c>
      <c r="B135" s="30" t="str">
        <f>IF('Personal MTs'!B135="","-",IF(LEN('Personal MTs'!B135)&lt;&gt;8,"Tidak valid","OK"))</f>
        <v>-</v>
      </c>
      <c r="C135" s="31" t="str">
        <f>IF('Personal MTs'!C135="","-",IF(LEN('Personal MTs'!C135)&lt;5,"Cek lagi","OK"))</f>
        <v>-</v>
      </c>
      <c r="D135" s="30" t="str">
        <f>IF('Personal MTs'!D135="","-",IF('Personal MTs'!D135="MTsN","OK",IF('Personal MTs'!D135="MTsS","OK","Tidak valid")))</f>
        <v>-</v>
      </c>
      <c r="E135" s="30" t="str">
        <f>IF('Personal MTs'!E135="","-",IF(LEN('Personal MTs'!E135)&lt;5,"Cek lagi","OK"))</f>
        <v>-</v>
      </c>
      <c r="F135" s="30" t="str">
        <f>IF('Personal MTs'!F135="","-",IF(LEN('Personal MTs'!F135)&lt;4,"Cek lagi","OK"))</f>
        <v>-</v>
      </c>
      <c r="G135" s="30" t="str">
        <f>IF('Personal MTs'!G135="","-",IF(LEN('Personal MTs'!G135)&lt;4,"Cek lagi","OK"))</f>
        <v>-</v>
      </c>
      <c r="H135" s="30" t="str">
        <f>IF('Personal MTs'!H135="","-",IF(LEN('Personal MTs'!H135)&lt;4,"Cek lagi","OK"))</f>
        <v>-</v>
      </c>
      <c r="I135" s="30" t="str">
        <f>IF('Personal MTs'!I135="","-",IF(LEN('Personal MTs'!I135)&lt;4,"Cek lagi","OK"))</f>
        <v>-</v>
      </c>
      <c r="J135" s="30" t="str">
        <f>IF('Personal MTs'!J135="","-",IF(LEN('Personal MTs'!J135)&lt;&gt;5,"Tidak valid","OK"))</f>
        <v>-</v>
      </c>
      <c r="K135" s="30" t="str">
        <f>IF('Personal MTs'!K135="","-",IF(LEN('Personal MTs'!K135)&lt;&gt;18,"Tidak valid",IF(VALUE('Personal MTs'!K135)&lt;0,"Cek lagi","OK")))</f>
        <v>-</v>
      </c>
      <c r="L135" s="30" t="str">
        <f>IF('Personal MTs'!L135="","-",IF(LEN('Personal MTs'!L135)&lt;&gt;16,"Tidak valid","OK"))</f>
        <v>-</v>
      </c>
      <c r="M135" s="30" t="str">
        <f>IF('Personal MTs'!M135="","-",IF(LEN('Personal MTs'!M135)&lt;4,"Cek lagi","OK"))</f>
        <v>-</v>
      </c>
      <c r="N135" s="30" t="str">
        <f>IF('Personal MTs'!N135="","-",IF(LEN('Personal MTs'!N135)&lt;16,"Tidak valid","OK"))</f>
        <v>-</v>
      </c>
      <c r="O135" s="30" t="str">
        <f>IF('Personal MTs'!O135="","-",IF(LEN('Personal MTs'!O135)&lt;4,"Cek lagi","OK"))</f>
        <v>-</v>
      </c>
      <c r="P135" s="31" t="str">
        <f>IF('Personal MTs'!P135="","-",IF(VALUE(LEFT('Personal MTs'!P135,2))&gt;31,"Tanggal tidak valid",IF(VALUE(LEFT(RIGHT('Personal MTs'!P135,7),2))&gt;12,"Bulan tidak valid",IF(VALUE(RIGHT('Personal MTs'!P135,4))&gt;2000,"Umur terlalu muda",IF(VALUE(RIGHT('Personal MTs'!P135,4))&lt;1945,"Umur terlalu tua","OK")))))</f>
        <v>-</v>
      </c>
      <c r="Q135" s="30" t="str">
        <f>IF('Personal MTs'!Q135="","-",IF('Personal MTs'!Q135="L","OK",IF('Personal MTs'!Q135="P","OK","Tidak valid")))</f>
        <v>-</v>
      </c>
      <c r="R135" s="30" t="str">
        <f>IF('Personal MTs'!R135="","-",IF(LEN('Personal MTs'!R135)&lt;4,"Cek lagi","OK"))</f>
        <v>-</v>
      </c>
      <c r="S135" s="30" t="str">
        <f>IF('Personal MTs'!S135="","-",IF('Personal MTs'!S135&gt;9,"Tidak valid","OK"))</f>
        <v>-</v>
      </c>
      <c r="T135" s="30" t="str">
        <f>IF('Personal MTs'!S135="","-",IF('Personal MTs'!S135&gt;2,IF('Personal MTs'!T135="","Wajib Diisi",IF(VALUE('Personal MTs'!T135)&gt;18,"Tidak valid","OK")),IF('Personal MTs'!S135&lt;3,IF('Personal MTs'!T135="","OK","Harap dikosongkan"))))</f>
        <v>-</v>
      </c>
      <c r="U135" s="30" t="str">
        <f>IF('Personal MTs'!U135="","-",IF('Personal MTs'!U135&gt;2,"Tidak valid",IF('Personal MTs'!U135&lt;1,"Tidak valid","OK")))</f>
        <v>-</v>
      </c>
      <c r="V135" s="30" t="str">
        <f>IF('Personal MTs'!U135="",IF('Personal MTs'!V135="","-","Tidak valid"),IF('Personal MTs'!U135=2,IF('Personal MTs'!V135="","Wajib Diisi",IF(VALUE('Personal MTs'!V135)&gt;1,"Tidak valid","OK")),IF('Personal MTs'!U135=1,IF('Personal MTs'!V135="","OK","Harap dikosongkan"))))</f>
        <v>-</v>
      </c>
      <c r="W135" s="31" t="str">
        <f>IF('Personal MTs'!U135=1,"OK",IF('Personal MTs'!V135="",IF('Personal MTs'!W135&lt;&gt;"","Harap dikosongkan","-"),IF('Personal MTs'!V135=0,IF('Personal MTs'!W135&lt;&gt;"","Harap dikosongkan","OK"),IF('Personal MTs'!W135="","Wajib Diisi",IF(VALUE(LEFT('Personal MTs'!W135,2))&gt;31,"Tanggal tidak valid",IF(VALUE(LEFT(RIGHT('Personal MTs'!W135,7),2))&gt;12,"Bulan tidak valid",IF(VALUE(RIGHT('Personal MTs'!W135,4))&gt;2016,"Tahun cek lagi",IF(VALUE(RIGHT('Personal MTs'!W135,4))&lt;1990,"Tahun cek lagi","OK"))))))))</f>
        <v>-</v>
      </c>
      <c r="X135" s="30" t="str">
        <f>IF('Personal MTs'!U135="","-",IF('Personal MTs'!U135=1,IF('Personal MTs'!X135="","Wajib Diisi",IF(VALUE(LEFT('Personal MTs'!X135,2))&gt;14,"Tidak valid","OK")),IF('Personal MTs'!U135=2,(IF('Personal MTs'!V135&lt;1,IF('Personal MTs'!X135="","OK","Harap dikosongkan"),IF('Personal MTs'!X135="","Wajib Diisi",IF(VALUE(LEFT('Personal MTs'!X135,2))&gt;14,"Tidak valid","OK")))))))</f>
        <v>-</v>
      </c>
      <c r="Y135" s="31" t="str">
        <f>IF('Personal MTs'!U135="","-",IF('Personal MTs'!U135=2,"OK",IF('Personal MTs'!U135=1,IF('Personal MTs'!Y135="","Wajib Diisi",IF('Personal MTs'!Y135="","-",IF(VALUE(LEFT('Personal MTs'!Y135,2))&gt;31,"Tanggal tidak valid",IF(VALUE(LEFT(RIGHT('Personal MTs'!Y135,7),2))&gt;12,"Bulan tidak valid",IF(VALUE(RIGHT('Personal MTs'!Y135,4))&gt;2016,"Tahun cek lagi",IF(VALUE(RIGHT('Personal MTs'!Y135,4))&lt;1960,"Tahun cek lagi","OK")))))))))</f>
        <v>-</v>
      </c>
      <c r="Z135" s="31" t="str">
        <f>IF('Personal MTs'!Z135="","-",IF(VALUE(LEFT('Personal MTs'!Z135,2))&gt;31,"Tanggal tidak valid",IF(VALUE(LEFT(RIGHT('Personal MTs'!Z135,7),2))&gt;12,"Bulan tidak valid",IF(VALUE(RIGHT('Personal MTs'!Z135,4))&gt;2016,"Tahun cek lagi",IF(VALUE(RIGHT('Personal MTs'!Z135,4))&lt;1960,"Tahun cek lagi","OK")))))</f>
        <v>-</v>
      </c>
      <c r="AA135" s="31" t="str">
        <f>IF('Personal MTs'!AA135="","-",IF(VALUE(LEFT('Personal MTs'!AA135,2))&gt;31,"Tanggal tidak valid",IF(VALUE(LEFT(RIGHT('Personal MTs'!AA135,7),2))&gt;12,"Bulan tidak valid",IF(VALUE(RIGHT('Personal MTs'!AA135,4))&gt;2016,"Tahun cek lagi",IF(VALUE(RIGHT('Personal MTs'!AA135,4))&lt;1960,"Tahun cek lagi","OK")))))</f>
        <v>-</v>
      </c>
      <c r="AB135" s="30" t="str">
        <f>IF('Personal MTs'!AB135="","-",IF('Personal MTs'!AB135&gt;6,"Tidak valid",IF('Personal MTs'!AB135&lt;1,"Tidak valid","OK")))</f>
        <v>-</v>
      </c>
      <c r="AC135" s="30" t="str">
        <f>IF('Personal MTs'!AC135="","-",IF('Personal MTs'!AC135&gt;4,"Tidak valid",IF('Personal MTs'!AC135&lt;1,"Tidak valid","OK")))</f>
        <v>-</v>
      </c>
      <c r="AD135" s="30" t="str">
        <f>IF('Personal MTs'!AD135="","-",IF('Personal MTs'!AD135&gt;20000000,"Cek lagi","OK"))</f>
        <v>-</v>
      </c>
      <c r="AE135" s="30" t="str">
        <f>IF('Personal MTs'!AE135="","-",IF('Personal MTs'!AE135&gt;2,"Tidak valid",IF('Personal MTs'!AE135&lt;1,"Tidak valid","OK")))</f>
        <v>-</v>
      </c>
      <c r="AF135" s="30" t="str">
        <f>IF('Personal MTs'!AE135="",IF('Personal MTs'!AF135="","-","Harap dikosongkan"),IF('Personal MTs'!AE135=1,IF('Personal MTs'!AF135="","OK","Harap dikosongkan"),IF('Personal MTs'!AF135="","Wajib Diisi",IF('Personal MTs'!AF135&gt;8,"Tidak valid",IF('Personal MTs'!AF135&lt;1,"Tidak valid","OK")))))</f>
        <v>-</v>
      </c>
      <c r="AG135" s="53" t="str">
        <f>IF('Personal MTs'!AE135=1,IF('Personal MTs'!AG135="","OK","Harap dikosongkan"),IF('Personal MTs'!AF135="",IF('Personal MTs'!AF135="","-","Harap dikosongkan"),IF('Personal MTs'!AF135="",IF('Personal MTs'!AG135="","OK","Harap dikosongkan"),IF('Personal MTs'!AF135&lt;&gt;"",IF('Personal MTs'!AG135="","Wajib Diisi",IF(LEN('Personal MTs'!AG135)&lt;&gt;8,"Tidak valid","OK"))))))</f>
        <v>-</v>
      </c>
      <c r="AH135" s="30" t="str">
        <f>IF('Personal MTs'!AH135="","-",IF('Personal MTs'!AH135&gt;2,"Tidak valid",IF('Personal MTs'!AH135&lt;1,"Tidak valid","OK")))</f>
        <v>-</v>
      </c>
      <c r="AI135" s="30" t="str">
        <f>IF('Personal MTs'!AI135="","-",IF('Personal MTs'!AI135&gt;5,"Tidak valid",IF('Personal MTs'!AI135&lt;1,"Tidak valid","OK")))</f>
        <v>-</v>
      </c>
      <c r="AJ135" s="30" t="str">
        <f>IF('Personal MTs'!AH135="",IF('Personal MTs'!AJ135="","-","Kolom AA Wajib Diisi"),IF('Personal MTs'!AH135=1,IF('Personal MTs'!AJ135="","Wajib Diisi",IF(VALUE('Personal MTs'!AJ135)&gt;0,IF(VALUE('Personal MTs'!AJ135)&lt;34,"OK","Tidak valid"))),IF('Personal MTs'!AH135&gt;1,IF('Personal MTs'!AJ135="","OK","Harap dikosongkan"))))</f>
        <v>-</v>
      </c>
      <c r="AK135" s="30" t="str">
        <f>IF('Personal MTs'!AH135&amp;'Personal MTs'!AJ135&amp;'Personal MTs'!AK135="","-",IF(VALUE('Personal MTs'!AH135&amp;'Personal MTs'!AJ135&amp;'Personal MTs'!AK135)=2,"OK",IF('Personal MTs'!AJ135="",IF(VALUE('Personal MTs'!AK135)&gt;0,"Harap dikosongkan","-"),IF('Personal MTs'!AJ135&lt;&gt;"",IF(VALUE('Personal MTs'!AK135)&gt;0,IF(VALUE('Personal MTs'!AK135)&gt;50,"Cek lagi","OK"),"Wajib Diisi")))))</f>
        <v>-</v>
      </c>
      <c r="AL135" s="30" t="str">
        <f>IF('Personal MTs'!AH135="",IF('Personal MTs'!AL135="","-","Kolom Z Wajib Diisi"),IF('Personal MTs'!AH135=2,IF('Personal MTs'!AL135="","Wajib Diisi",IF(VALUE('Personal MTs'!AL135)&gt;0,IF(VALUE('Personal MTs'!AL135)&lt;9,"OK","Tidak valid"))),IF('Personal MTs'!AH135=1,IF('Personal MTs'!AL135="","OK","Harap dikosongkan"))))</f>
        <v>-</v>
      </c>
      <c r="AM135" s="30" t="str">
        <f>IF('Personal MTs'!AM135="","-",IF('Personal MTs'!AM135&gt;8,"Tidak valid","OK"))</f>
        <v>-</v>
      </c>
      <c r="AN135" s="30" t="str">
        <f>IF('Personal MTs'!AM135="",IF('Personal MTs'!AN135="","-",IF('Personal MTs'!AN135&lt;&gt;"","Kolom AC Wajib Diisi","OK")),IF('Personal MTs'!AM135&lt;&gt;"",IF('Personal MTs'!AN135="","Wajib Diisi",IF(VALUE('Personal MTs'!AN135)&gt;24,"Cek lagi","OK"))))</f>
        <v>-</v>
      </c>
      <c r="AO135" s="30" t="str">
        <f>IF('Personal MTs'!AO135="","-",IF('Personal MTs'!AO135&gt;8,"Tidak valid","OK"))</f>
        <v>-</v>
      </c>
      <c r="AP135" s="53" t="str">
        <f>IF('Personal MTs'!AO135="",IF('Personal MTs'!AP135="","-","Harap dikosongkan"),IF('Personal MTs'!AO135&lt;&gt;"",IF('Personal MTs'!AP135="","Wajib Diisi",IF(LEN('Personal MTs'!AP135)&lt;&gt;8,"Tidak valid","OK"))))</f>
        <v>-</v>
      </c>
      <c r="AQ135" s="30" t="str">
        <f>IF('Personal MTs'!AO135="",IF('Personal MTs'!AQ135="","-","Kolom AG Wajib Diisi"),IF('Personal MTs'!AO135&lt;9,IF('Personal MTs'!AQ135="","Wajib Diisi",IF(VALUE('Personal MTs'!AQ135)&lt;34,IF(VALUE('Personal MTs'!AQ135)&gt;0,"OK","Tidak valid")))))</f>
        <v>-</v>
      </c>
      <c r="AR135" s="30" t="str">
        <f>IF('Personal MTs'!AO135="",IF('Personal MTs'!AR135="","-",IF('Personal MTs'!AR135&lt;&gt;"","Kolom AG Wajib Diisi","OK")),IF('Personal MTs'!AO135&lt;&gt;"",IF('Personal MTs'!AR135="","Wajib Diisi",IF(VALUE('Personal MTs'!AR135)&gt;50,"Cek lagi","OK"))))</f>
        <v>-</v>
      </c>
      <c r="AS135" s="30" t="str">
        <f>IF('Personal MTs'!AS135="","-",IF('Personal MTs'!AS135&gt;1,"Tidak valid",IF('Personal MTs'!AS135&lt;0,"Tidak valid","OK")))</f>
        <v>-</v>
      </c>
      <c r="AT135" s="30" t="str">
        <f>IF('Personal MTs'!AS135="",IF('Personal MTs'!AT135&lt;&gt;"","Harap dikosongkan","-"),IF('Personal MTs'!AS135=0,IF('Personal MTs'!AT135&lt;&gt;"","Harap dikosongkan","OK"),IF('Personal MTs'!AT135="","Wajib Diisi",IF('Personal MTs'!AT135&gt;3,"Tidak valid",IF('Personal MTs'!AT135&lt;1,"Tidak valid","OK")))))</f>
        <v>-</v>
      </c>
      <c r="AU135" s="30" t="str">
        <f>IF('Personal MTs'!AS135="",IF('Personal MTs'!AU135&lt;&gt;"","Harap dikosongkan","-"),IF('Personal MTs'!AT135&lt;&gt;1,IF('Personal MTs'!AU135="","OK","Harap dikosongkan"),IF('Personal MTs'!AU135="","Wajib Diisi",IF('Personal MTs'!AU135&gt;2016,"Cek lagi",IF('Personal MTs'!AU135&lt;2005,"Cek lagi","OK")))))</f>
        <v>-</v>
      </c>
      <c r="AV135" s="30" t="str">
        <f>IF('Personal MTs'!AS135="",IF('Personal MTs'!AV135&lt;&gt;"","Harap dikosongkan","-"),IF('Personal MTs'!AT135&lt;&gt;1,IF('Personal MTs'!AV135="","OK","Harap dikosongkan"),IF('Personal MTs'!AV135="","Wajib Diisi",IF(VALUE('Personal MTs'!AV135)&gt;33,"Tidak valid",IF(VALUE('Personal MTs'!AV135)&lt;1,"Tidak valid","OK")))))</f>
        <v>-</v>
      </c>
      <c r="AW135" s="30" t="str">
        <f>IF('Personal MTs'!AS135="",IF('Personal MTs'!AW135="","-","Harap dikosongkan"),IF('Personal MTs'!AS135=0,IF('Personal MTs'!AW135="","OK","Harap dikosongkan"),IF('Personal MTs'!AT135="",IF('Personal MTs'!AW135="","-","Harap dikosongkan"),IF('Personal MTs'!AT135&lt;&gt;1,IF('Personal MTs'!AW135="","OK","Harap dikosongkan"),IF('Personal MTs'!AW135="","OK",IF(LEN('Personal MTs'!AW135)&lt;12,"Tidak valid",IF(LEN('Personal MTs'!AW135)&gt;14,"Tidak valid","OK")))))))</f>
        <v>-</v>
      </c>
      <c r="AX135" s="31" t="str">
        <f>IF('Personal MTs'!AS135="",IF('Personal MTs'!AX135="","-","Harap dikosongkan"),IF('Personal MTs'!AS135=0,IF('Personal MTs'!AX135="","OK","Harap dikosongkan"),IF('Personal MTs'!AT135="",IF('Personal MTs'!AX135="","-","Harap dikosongkan"),IF('Personal MTs'!AT135&lt;&gt;1,IF('Personal MTs'!AX135="","OK","Harap dikosongkan"),IF('Personal MTs'!AW135="",IF('Personal MTs'!AX135="","OK","Harap dikosongkan"),IF('Personal MTs'!AX135="","Wajib diisi",IF(LEN('Personal MTs'!AX135)&lt;5,"Cek lagi","OK")))))))</f>
        <v>-</v>
      </c>
      <c r="AY135" s="31" t="str">
        <f>IF('Personal MTs'!AS135="",IF('Personal MTs'!AY135="","-","Harap dikosongkan"),IF('Personal MTs'!AS135=0,IF('Personal MTs'!AY135="","OK","Harap dikosongkan"),IF('Personal MTs'!AT135="",IF('Personal MTs'!AY135="","-","Harap dikosongkan"),IF('Personal MTs'!AT135&lt;&gt;1,IF('Personal MTs'!AY135="","OK","Harap dikosongkan"),IF('Personal MTs'!AW135="",IF('Personal MTs'!AY135="","OK","Harap dikosongkan"),IF('Personal MTs'!AY135="","Wajib diisi",IF(VALUE(LEFT('Personal MTs'!AY135,2))&gt;31,"Tanggal tidak valid",IF(VALUE(LEFT(RIGHT('Personal MTs'!AY135,7),2))&gt;12,"Bulan tidak valid",IF(VALUE(RIGHT('Personal MTs'!AY135,4))&gt;2016,"Tahun cek lagi",IF(VALUE(RIGHT('Personal MTs'!AY135,4))&lt;2005,"Tahun cek lagi","OK"))))))))))</f>
        <v>-</v>
      </c>
      <c r="AZ135" s="30" t="str">
        <f>IF('Personal MTs'!AS135="",IF('Personal MTs'!AZ135="","-","Harap dikosongkan"),IF('Personal MTs'!AS135=0,IF('Personal MTs'!AZ135="","OK","Harap dikosongkan"),IF('Personal MTs'!AT135="",IF('Personal MTs'!AZ135="","-","Harap dikosongkan"),IF('Personal MTs'!AT135&lt;&gt;1,IF('Personal MTs'!AZ135="","OK","Harap dikosongkan"),IF('Personal MTs'!AW135="",IF('Personal MTs'!AZ135="","OK","Harap dikosongkan"),IF('Personal MTs'!AW135&lt;&gt;"",IF('Personal MTs'!AZ135="","Wajib diisi",IF('Personal MTs'!AZ135&gt;1,"Tidak valid","OK"))))))))</f>
        <v>-</v>
      </c>
      <c r="BA135" s="30" t="str">
        <f>IF('Personal MTs'!AS135="",IF('Personal MTs'!BA135="","-","Harap dikosongkan"),IF('Personal MTs'!AS135=0,IF('Personal MTs'!BA135="","OK","Harap dikosongkan"),IF('Personal MTs'!AT135="",IF('Personal MTs'!BA135="","-","Harap dikosongkan"),IF('Personal MTs'!AT135&lt;&gt;1,IF('Personal MTs'!BA135="","OK","Harap dikosongkan"),IF('Personal MTs'!AZ135=0,IF('Personal MTs'!BA135="","OK","Harap dikosongkan"),IF('Personal MTs'!AZ135=1,IF('Personal MTs'!BA135="","Wajib diisi",IF('Personal MTs'!AZ135="",IF('Personal MTs'!BA135="","-","Harap dikosongkan"),IF('Personal MTs'!AZ135=0,IF('Personal MTs'!BA135="","OK","Harap dikosongkan"),IF('Personal MTs'!BA135="","Wajib diisi",IF('Personal MTs'!BA135&gt;2016,"Tidak valid",IF('Personal MTs'!BA135&lt;2005,"Tidak valid",IF('Personal MTs'!BA135&gt;'Personal MTs'!BA135,"Cek lagi","OK")))))))))))))</f>
        <v>-</v>
      </c>
      <c r="BB135" s="30" t="str">
        <f>IF('Personal MTs'!AS135="",IF('Personal MTs'!BB135="","-","Harap dikosongkan"),IF('Personal MTs'!AS135=0,IF('Personal MTs'!BB135="","OK","Harap dikosongkan"),IF('Personal MTs'!AT135="",IF('Personal MTs'!BB135="","-","Harap dikosongkan"),IF('Personal MTs'!AT135&lt;&gt;1,IF('Personal MTs'!BB135="","OK","Harap dikosongkan"),IF('Personal MTs'!AZ135=0,IF('Personal MTs'!BB135="","OK","Harap dikosongkan"),IF('Personal MTs'!AZ135=1,IF('Personal MTs'!BB135="","Wajib diisi",IF('Personal MTs'!AZ135="",IF('Personal MTs'!BB135="","-","Harap dikosongkan"),IF('Personal MTs'!AZ135=0,IF('Personal MTs'!BB135="","OK","Harap dikosongkan"),IF('Personal MTs'!BB135="","Wajib diisi",IF('Personal MTs'!BB135&gt;20000000,"Cek lagi",IF('Personal MTs'!BB135&lt;100000,"Cek lagi","OK"))))))))))))</f>
        <v>-</v>
      </c>
      <c r="BC135" s="30" t="str">
        <f>IF('Personal MTs'!BC135="","-",IF('Personal MTs'!BC135&gt;1,"Tidak valid","OK"))</f>
        <v>-</v>
      </c>
      <c r="BD135" s="30" t="str">
        <f>IF('Personal MTs'!BC135="",IF('Personal MTs'!BD135="","-","Harap dikosongkan"),IF('Personal MTs'!BC135=0,IF('Personal MTs'!BD135="","OK","Harap dikosongkan"),IF('Personal MTs'!BD135="","Wajib Diisi",IF('Personal MTs'!BD135&gt;2016,"Tidak valid",IF('Personal MTs'!BD135&lt;2005,"Tidak valid","OK")))))</f>
        <v>-</v>
      </c>
      <c r="BE135" s="30" t="str">
        <f>IF('Personal MTs'!BC135="",IF('Personal MTs'!BE135="","-","Harap dikosongkan"),IF('Personal MTs'!BC135=0,IF('Personal MTs'!BE135="","OK","Harap dikosongkan"),IF('Personal MTs'!BE135="","Wajib Diisi",IF('Personal MTs'!BE135&gt;2000000,"Cek lagi",IF('Personal MTs'!BE135&lt;50000,"Cek lagi","OK")))))</f>
        <v>-</v>
      </c>
      <c r="BF135" s="30" t="str">
        <f>IF('Personal MTs'!BF135="","-",IF('Personal MTs'!BF135&gt;1,"Tidak valid","OK"))</f>
        <v>-</v>
      </c>
      <c r="BG135" s="30" t="str">
        <f>IF('Personal MTs'!BF135="",IF('Personal MTs'!BG135&lt;&gt;"","Harap dikosongkan","-"),IF('Personal MTs'!BF135=0,IF('Personal MTs'!BG135&lt;&gt;"","Harap dikosongkan","OK"),IF('Personal MTs'!BG135="","Wajib Diisi",IF('Personal MTs'!BG135&gt;4,"Tidak valid",IF('Personal MTs'!BG135&lt;1,"Tidak valid","OK")))))</f>
        <v>-</v>
      </c>
      <c r="BH135" s="30" t="str">
        <f>IF('Personal MTs'!BF135="",IF('Personal MTs'!BH135&lt;&gt;"","Harap dikosongkan","-"),IF('Personal MTs'!BF135=0,IF('Personal MTs'!BH135&lt;&gt;"","Harap dikosongkan","OK"),IF('Personal MTs'!BH135="","Wajib Diisi",IF('Personal MTs'!BH135&gt;4,"Tidak valid",IF('Personal MTs'!BH135&lt;1,"Tidak valid","OK")))))</f>
        <v>-</v>
      </c>
      <c r="BI135" s="30" t="str">
        <f>IF('Personal MTs'!BF135="",IF('Personal MTs'!BI135&lt;&gt;"","Harap dikosongkan","-"),IF('Personal MTs'!BF135=0,IF('Personal MTs'!BI135&lt;&gt;"","Harap dikosongkan","OK"),IF('Personal MTs'!BI135="","Wajib Diisi",IF('Personal MTs'!BI135&gt;2015,"Tidak valid",IF('Personal MTs'!BI135&lt;1980,"Tidak valid","OK")))))</f>
        <v>-</v>
      </c>
      <c r="BJ135" s="30" t="str">
        <f>IF('Personal MTs'!BJ135="","-",IF('Personal MTs'!BJ135&gt;1,"Tidak valid","OK"))</f>
        <v>-</v>
      </c>
      <c r="BK135" s="30" t="str">
        <f>IF('Personal MTs'!BJ135="",IF('Personal MTs'!BK135&lt;&gt;"","Kolom BJ harus diisi","-"),IF('Personal MTs'!BJ135=0,IF('Personal MTs'!BK135&lt;&gt;"","Harap dikosongkan","OK"),IF('Personal MTs'!BK135="","Wajib Diisi",IF('Personal MTs'!BK135&gt;2016,"Tidak valid",IF('Personal MTs'!BK135&lt;1980,"Tidak valid","OK")))))</f>
        <v>-</v>
      </c>
      <c r="BL135" s="30" t="str">
        <f>IF('Personal MTs'!BL135="","-",IF('Personal MTs'!BL135&gt;1,"Tidak valid","OK"))</f>
        <v>-</v>
      </c>
      <c r="BM135" s="30" t="str">
        <f>IF('Personal MTs'!BL135="",IF('Personal MTs'!BM135&lt;&gt;"","Kolom BL harus diisi","-"),IF('Personal MTs'!BL135=0,IF('Personal MTs'!BM135&lt;&gt;"","Harap dikosongkan","OK"),IF('Personal MTs'!BM135="","Wajib Diisi",IF('Personal MTs'!BM135&gt;2016,"Tidak valid",IF('Personal MTs'!BM135&lt;1980,"Tidak valid","OK")))))</f>
        <v>-</v>
      </c>
      <c r="BN135" s="30" t="str">
        <f>IF('Personal MTs'!BN135="","-",IF('Personal MTs'!BN135&gt;1,"Tidak valid","OK"))</f>
        <v>-</v>
      </c>
      <c r="BO135" s="30" t="str">
        <f>IF('Personal MTs'!BN135="",IF('Personal MTs'!BO135&lt;&gt;"","Kolom BN harus diisi","-"),IF('Personal MTs'!BN135=0,IF('Personal MTs'!BO135&lt;&gt;"","Harap dikosongkan","OK"),IF('Personal MTs'!BO135="","Wajib Diisi",IF('Personal MTs'!BO135&gt;2016,"Tidak valid",IF('Personal MTs'!BO135&lt;1980,"Tidak valid","OK")))))</f>
        <v>-</v>
      </c>
      <c r="BP135" s="30" t="str">
        <f>IF('Personal MTs'!BP135="","-",IF('Personal MTs'!BP135&gt;1,"Tidak valid","OK"))</f>
        <v>-</v>
      </c>
      <c r="BQ135" s="30" t="str">
        <f>IF('Personal MTs'!BP135="",IF('Personal MTs'!BQ135&lt;&gt;"","Kolom BP harus diisi","-"),IF('Personal MTs'!BP135=0,IF('Personal MTs'!BQ135&lt;&gt;"","Harap dikosongkan","OK"),IF('Personal MTs'!BQ135="","Wajib Diisi",IF('Personal MTs'!BQ135&gt;2016,"Tidak valid",IF('Personal MTs'!BQ135&lt;1980,"Tidak valid","OK")))))</f>
        <v>-</v>
      </c>
      <c r="BR135" s="30" t="str">
        <f>IF('Personal MTs'!BR135="","-",IF('Personal MTs'!BR135&gt;1,"Tidak valid","OK"))</f>
        <v>-</v>
      </c>
      <c r="BS135" s="30" t="str">
        <f>IF('Personal MTs'!BR135="",IF('Personal MTs'!BS135&lt;&gt;"","Kolom BR harus diisi","-"),IF('Personal MTs'!BR135=0,IF('Personal MTs'!BS135&lt;&gt;"","Harap dikosongkan","OK"),IF('Personal MTs'!BS135="","Wajib Diisi",IF('Personal MTs'!BS135&gt;2016,"Tidak valid",IF('Personal MTs'!BS135&lt;1980,"Tidak valid","OK")))))</f>
        <v>-</v>
      </c>
      <c r="BT135" s="30" t="str">
        <f>IF('Personal MTs'!BT135="","-",IF(LEN('Personal MTs'!BT135)&lt;5,"Cek lagi","OK"))</f>
        <v>-</v>
      </c>
      <c r="BU135" s="30" t="str">
        <f>IF('Personal MTs'!BU135="","-",IF(LEN('Personal MTs'!BU135)&lt;4,"Cek lagi","OK"))</f>
        <v>-</v>
      </c>
      <c r="BV135" s="30" t="str">
        <f>IF('Personal MTs'!BV135="","-",IF(LEN('Personal MTs'!BV135)&lt;4,"Cek lagi","OK"))</f>
        <v>-</v>
      </c>
      <c r="BW135" s="30" t="str">
        <f>IF('Personal MTs'!BW135="","-",IF(LEN('Personal MTs'!BW135)&lt;4,"Cek lagi","OK"))</f>
        <v>-</v>
      </c>
      <c r="BX135" s="30" t="str">
        <f>IF('Personal MTs'!BX135="","-",IF(LEN('Personal MTs'!BX135)&lt;4,"Cek lagi","OK"))</f>
        <v>-</v>
      </c>
      <c r="BY135" s="30" t="str">
        <f>IF('Personal MTs'!BY135="","-",IF(LEN('Personal MTs'!BY135)&lt;&gt;5,"Tidak valid","OK"))</f>
        <v>-</v>
      </c>
      <c r="BZ135" s="30" t="str">
        <f>IF('Personal MTs'!BZ135="","-",IF('Personal MTs'!BZ135&gt;5,"Tidak valid",IF('Personal MTs'!BZ135&lt;1,"Tidak valid","OK")))</f>
        <v>-</v>
      </c>
      <c r="CA135" s="30" t="str">
        <f>IF('Personal MTs'!CA135="","-",IF('Personal MTs'!CA135&gt;8,"Tidak valid",IF('Personal MTs'!CA135&lt;1,"Tidak valid","OK")))</f>
        <v>-</v>
      </c>
      <c r="CB135" s="30" t="str">
        <f>IF('Personal MTs'!CB135="","-",IF(LEN('Personal MTs'!CB135)&lt;9,"Cek lagi",IF(LEN('Personal MTs'!CB135)&gt;14,"Cek lagi","OK")))</f>
        <v>-</v>
      </c>
      <c r="CC135" s="103" t="str">
        <f>IF('Personal MTs'!CC135="","-",IF('Personal MTs'!CC135&gt;6,"Tidak valid",IF('Personal MTs'!CC135&lt;1,"Tidak valid","OK")))</f>
        <v>-</v>
      </c>
      <c r="CD135" s="103" t="str">
        <f>IF('Personal MTs'!CD135="","-",IF('Personal MTs'!CD135&gt;6,"Tidak valid",IF('Personal MTs'!CD135&lt;1,"Tidak valid","OK")))</f>
        <v>-</v>
      </c>
      <c r="CE135" s="103" t="str">
        <f>IF('Personal MTs'!S135="","-",IF('Personal MTs'!S135&lt;6,IF('Personal MTs'!CE135="","OK","Cek lagi Kolom S"),IF(AND('Personal MTs'!S135&lt;6,'Personal MTs'!CE135&lt;&gt;""),"Harap Dikosongkan",IF(AND('Personal MTs'!S135&lt;6,'Personal MTs'!CE135=""),"-",IF(AND('Personal MTs'!S135&gt;5,'Personal MTs'!CE135=""),"Wajib Diisi",IF(OR(AND('Personal MTs'!S135&gt;5,'Personal MTs'!CE135&lt;"01"),AND('Personal MTs'!S135&gt;5,'Personal MTs'!CE135&gt;"18")),"Tidak Valid","OK"))))))</f>
        <v>-</v>
      </c>
      <c r="CF135" s="103" t="str">
        <f>IF('Personal MTs'!S135="","-",IF('Personal MTs'!S135&lt;6,IF('Personal MTs'!CF135="","OK","Cek lagi Kolom S"),IF(AND('Personal MTs'!S135&lt;6,'Personal MTs'!CF135&lt;&gt;""),"Harap Dikosongkan",IF(AND('Personal MTs'!S135&lt;6,'Personal MTs'!CF135=""),"-",IF(AND('Personal MTs'!S135&gt;5,'Personal MTs'!CF135=""),"Wajib Diisi","OK")))))</f>
        <v>-</v>
      </c>
      <c r="CG135" s="103" t="str">
        <f>IF('Personal MTs'!S135="","-",IF('Personal MTs'!S135&lt;6,IF('Personal MTs'!CG135="","OK","Cek lagi Kolom S"),IF(AND('Personal MTs'!S135&lt;6,'Personal MTs'!CG135&lt;&gt;""),"Harap Dikosongkan",IF(AND('Personal MTs'!S135&lt;6,'Personal MTs'!CG135=""),"-",IF(AND('Personal MTs'!S135&gt;5,'Personal MTs'!CG135=""),"Wajib Diisi",IF(OR(AND('Personal MTs'!S135&gt;5,'Personal MTs'!CG135&lt;1980),AND('Personal MTs'!S135&gt;5,'Personal MTs'!CG135&gt;2016)),"Cek lagi","OK"))))))</f>
        <v>-</v>
      </c>
      <c r="CH135" s="103" t="str">
        <f>IF('Personal MTs'!S135="","-",IF('Personal MTs'!S135&lt;8,IF('Personal MTs'!CH135="","OK","Cek lagi Kolom S"),IF(AND('Personal MTs'!S135&lt;8,'Personal MTs'!CH135&lt;&gt;""),"Harap Dikosongkan",IF(AND('Personal MTs'!S135&lt;8,'Personal MTs'!CH135=""),"-",IF(AND('Personal MTs'!S135&gt;7,'Personal MTs'!CH135=""),"Wajib Diisi",IF(OR(AND('Personal MTs'!S135&gt;7,'Personal MTs'!CH135&lt;"01"),AND('Personal MTs'!S135&gt;7,'Personal MTs'!CH135&gt;"18")),"Tidak Valid","OK"))))))</f>
        <v>-</v>
      </c>
      <c r="CI135" s="103" t="str">
        <f>IF('Personal MTs'!S135="","-",IF('Personal MTs'!S135&lt;8,IF('Personal MTs'!CI135="","OK","Cek lagi Kolom S"),IF(AND('Personal MTs'!S135&lt;8,'Personal MTs'!CI135&lt;&gt;""),"Harap Dikosongkan",IF(AND('Personal MTs'!S135&lt;8,'Personal MTs'!CI135=""),"-",IF(AND('Personal MTs'!S135&gt;7,'Personal MTs'!CI135=""),"Wajib Diisi","OK")))))</f>
        <v>-</v>
      </c>
      <c r="CJ135" s="103" t="str">
        <f>IF('Personal MTs'!S135="","-",IF('Personal MTs'!S135&lt;8,IF('Personal MTs'!CJ135="","OK","Cek lagi Kolom S"),IF(AND('Personal MTs'!S135&lt;8,'Personal MTs'!CJ135&lt;&gt;""),"Harap Dikosongkan",IF(AND('Personal MTs'!S135&lt;8,'Personal MTs'!CJ135=""),"-",IF(AND('Personal MTs'!S135&gt;7,'Personal MTs'!CJ135=""),"Wajib Diisi",IF(OR(AND('Personal MTs'!S135&gt;7,'Personal MTs'!CJ135&lt;1980),AND('Personal MTs'!S135&gt;7,'Personal MTs'!CJ135&gt;2016)),"Cek lagi","OK"))))))</f>
        <v>-</v>
      </c>
      <c r="CK135" s="103" t="str">
        <f>IF('Personal MTs'!S135="","-",IF('Personal MTs'!S135&lt;9,IF('Personal MTs'!CK135="","OK","Cek lagi Kolom S"),IF(AND('Personal MTs'!S135&lt;9,'Personal MTs'!CK135&lt;&gt;""),"Harap Dikosongkan",IF(AND('Personal MTs'!S135&lt;9,'Personal MTs'!CK135=""),"-",IF(AND('Personal MTs'!S135&gt;8,'Personal MTs'!CK135=""),"Wajib Diisi",IF(OR(AND('Personal MTs'!S135&gt;8,'Personal MTs'!CK135&lt;"01"),AND('Personal MTs'!S135&gt;8,'Personal MTs'!CK135&gt;"18")),"Tidak Valid","OK"))))))</f>
        <v>-</v>
      </c>
      <c r="CL135" s="103" t="str">
        <f>IF('Personal MTs'!S135="","-",IF('Personal MTs'!S135&lt;9,IF('Personal MTs'!CL135="","OK","Cek lagi Kolom S"),IF(AND('Personal MTs'!S135&lt;9,'Personal MTs'!CL135&lt;&gt;""),"Harap Dikosongkan",IF(AND('Personal MTs'!S135&lt;9,'Personal MTs'!CL135=""),"-",IF(AND('Personal MTs'!S135&gt;8,'Personal MTs'!CL135=""),"Wajib Diisi","OK")))))</f>
        <v>-</v>
      </c>
      <c r="CM135" s="103" t="str">
        <f>IF('Personal MTs'!S135="","-",IF('Personal MTs'!S135&lt;9,IF('Personal MTs'!CM135="","OK","Cek lagi Kolom S"),IF(AND('Personal MTs'!S135&lt;9,'Personal MTs'!CM135&lt;&gt;""),"Harap Dikosongkan",IF(AND('Personal MTs'!S135&lt;9,'Personal MTs'!CM135=""),"-",IF(AND('Personal MTs'!S135&gt;8,'Personal MTs'!CM135=""),"Wajib Diisi",IF(OR(AND('Personal MTs'!S135&gt;8,'Personal MTs'!CM135&lt;1980),AND('Personal MTs'!S135&gt;8,'Personal MTs'!CM135&gt;2016)),"Cek lagi","OK"))))))</f>
        <v>-</v>
      </c>
      <c r="CN135" s="103" t="str">
        <f>IF(AND('Personal MTs'!AH135=1,'Personal MTs'!U135=2,'Personal MTs'!AC135=1),IF(AND('Personal MTs'!AH135=1,'Personal MTs'!U135=2,'Personal MTs'!AC135=1,'Personal MTs'!CN135=""),"Wajib Diisi",IF(AND('Personal MTs'!AH135=1,'Personal MTs'!U135=2,'Personal MTs'!AC135=1,'Personal MTs'!CN135&lt;&gt;""),"OK","-")),IF('Personal MTs'!CN135&lt;&gt;"","Harap Dikosongkan","-"))</f>
        <v>-</v>
      </c>
      <c r="CO135" s="103" t="str">
        <f>IF(AND('Personal MTs'!AH135=1,'Personal MTs'!U135=2,'Personal MTs'!AC135=1),IF('Personal MTs'!CO135="","Wajib Diisi",IF(VALUE(RIGHT('Personal MTs'!CO135,4))&gt;2016,"Tahun cek lagi",IF(VALUE(RIGHT('Personal MTs'!CO135,4))&lt;1961,"Tahun cek lagi","OK"))),IF('Personal MTs'!CO135&lt;&gt;"","Harap dikosongkan","-"))</f>
        <v>-</v>
      </c>
      <c r="CP135" s="103" t="str">
        <f>IF(AND('Personal MTs'!AH135=1,'Personal MTs'!U135=2,'Personal MTs'!AC135=1,'Personal MTs'!V135=1),IF(AND('Personal MTs'!AH135=1,'Personal MTs'!U135=2,'Personal MTs'!AC135=1,'Personal MTs'!CP135="",,'Personal MTs'!V135=1),"Wajib Diisi",IF(AND('Personal MTs'!AH135=1,'Personal MTs'!U135=2,'Personal MTs'!AC135=1,'Personal MTs'!CP135&lt;&gt;"",'Personal MTs'!V135=1),"OK","-")),IF('Personal MTs'!CP135&lt;&gt;"","Harap Dikosongkan","-"))</f>
        <v>-</v>
      </c>
      <c r="CQ135" s="103" t="str">
        <f>IF(AND('Personal MTs'!AH135=1,'Personal MTs'!U135=2,'Personal MTs'!AC135=1,'Personal MTs'!V135=1),IF('Personal MTs'!CQ135="","Wajib Diisi",IF(VALUE(RIGHT('Personal MTs'!CQ135,4))&gt;2016,"Tahun cek lagi",IF(VALUE(RIGHT('Personal MTs'!CQ135,4))&lt;2006,"Tahun cek lagi","OK"))),IF('Personal MTs'!CQ135&lt;&gt;"","Harap dikosongkan","-"))</f>
        <v>-</v>
      </c>
      <c r="CR135" s="103" t="str">
        <f>IF(AND('Personal MTs'!AS135="",'Personal MTs'!CR135=""),"-",IF(AND('Personal MTs'!AS135=0,'Personal MTs'!CR135=""),"OK",IF(AND('Personal MTs'!AS135=1,'Personal MTs'!CR135=""),"Wajib Diisi",IF('Personal MTs'!AS135="",IF('Personal MTs'!CR135&lt;&gt;"","Harap dikosongkan","-"),IF('Personal MTs'!AS135&gt;1,IF('Personal MTs'!CR135="","-","Harap dikosongkan"),IF('Personal MTs'!CR135="","-",IF(LEN('Personal MTs'!CR135)&gt;54,"Tidak valid",IF(LEN('Personal MTs'!CR135)&lt;2,"Tidak valid",IF(VALUE('Personal MTs'!CR135)&lt;0,"Cek lagi","OK")))))))))</f>
        <v>-</v>
      </c>
      <c r="CS135" s="103" t="str">
        <f>IF(AND('Personal MTs'!AS135="",'Personal MTs'!CS135=""),"-",IF(AND('Personal MTs'!AS135=0,'Personal MTs'!CS135=""),"OK",IF(AND('Personal MTs'!AS135=1,'Personal MTs'!CS135=""),"Wajib Diisi",IF(OR('Personal MTs'!AS135="",'Personal MTs'!AS135=0),IF('Personal MTs'!CS135&lt;&gt;"","Harap dikosongkan","-"),IF('Personal MTs'!AS135&gt;1,IF('Personal MTs'!CS135="","-","Harap dikosongkan"),IF('Personal MTs'!CS135="","-",IF(('Personal MTs'!CS135)&gt;6,"Tidak Valid",IF(('Personal MTs'!CS135)&lt;1,"Tidak Valid",IF(VALUE('Personal MTs'!CS135)&lt;0,"Cek lagi","OK")))))))))</f>
        <v>-</v>
      </c>
      <c r="CT135" s="103" t="str">
        <f>IF(AND('Personal MTs'!AS135="",'Personal MTs'!CT135=""),"-",IF(AND('Personal MTs'!AS135=0,'Personal MTs'!CT135=""),"OK",IF(AND('Personal MTs'!AT135=1,'Personal MTs'!CT135=""),"Wajib Diisi",IF(AND('Personal MTs'!AT135&gt;1,'Personal MTs'!CT135=""),"OK",IF(AND('Personal MTs'!AT135&lt;&gt;1,'Personal MTs'!CT135&lt;&gt;""),"Harap Dikosongkan",IF(AND('Personal MTs'!AT135=1,'Personal MTs'!CT135&lt;&gt;""),IF(VALUE(RIGHT('Personal MTs'!CT135,4))&gt;2016,"Tahun cek lagi",IF(VALUE(RIGHT('Personal MTs'!CT135,4))&lt;2006,"Tahun cek lagi","OK")),"-"))))))</f>
        <v>-</v>
      </c>
      <c r="CU135" s="103" t="str">
        <f>IF(AND('Personal MTs'!AS135="",'Personal MTs'!CU135=""),"-",IF(AND('Personal MTs'!AS135=0,'Personal MTs'!CU135=""),"OK",IF(AND('Personal MTs'!AT135=1,'Personal MTs'!CU135=""),"Wajib Diisi",IF(AND('Personal MTs'!AT135&gt;1,'Personal MTs'!CT135=""),"OK",IF(AND('Personal MTs'!AT135&lt;&gt;1,'Personal MTs'!CU135&lt;&gt;""),"Harap Dikosongkan",IF(AND('Personal MTs'!AT135=1,'Personal MTs'!CU135&lt;&gt;""),IF(LEN('Personal MTs'!CU135)&gt;54,"Tidak Valid",IF(LEN('Personal MTs'!CU135)&lt;2,"Tidak Valid","OK")),"-"))))))</f>
        <v>-</v>
      </c>
      <c r="CV135" s="103" t="str">
        <f>IF(AND('Personal MTs'!AS135="",'Personal MTs'!CV135=""),"-",IF(AND('Personal MTs'!AS135=0,'Personal MTs'!CV135=""),"OK",IF(AND('Personal MTs'!AT135=1,'Personal MTs'!CV135=""),"Wajib Diisi",IF(AND('Personal MTs'!AT135&gt;1,'Personal MTs'!CV135=""),"OK",IF(AND('Personal MTs'!AT135&lt;&gt;1,'Personal MTs'!CV135&lt;&gt;""),"Harap Dikosongkan",IF(AND('Personal MTs'!AT135=1,'Personal MTs'!CV135&lt;&gt;""),IF(VALUE(RIGHT('Personal MTs'!CV135,4))&gt;2016,"Tahun cek lagi",IF(VALUE(RIGHT('Personal MTs'!CV135,4))&lt;2006,"Tahun cek lagi","OK")),"-"))))))</f>
        <v>-</v>
      </c>
      <c r="CW135" s="103" t="str">
        <f>IF(AND('Personal MTs'!AS135="",'Personal MTs'!CW135=""),"-",IF(AND('Personal MTs'!AS135=0,'Personal MTs'!CW135=""),"OK",IF(AND('Personal MTs'!AS135=1,'Personal MTs'!CW135=""),"Wajib Diisi",IF(AND('Personal MTs'!AS135&lt;&gt;1,'Personal MTs'!CW135&lt;&gt;""),"Harap Dikosongkan",IF(AND('Personal MTs'!AS135=1,'Personal MTs'!CW135&lt;&gt;""),IF(LEN('Personal MTs'!CW135)&gt;3,"Tidak Valid",IF(LEN('Personal MTs'!CW135)&lt;3,"Tidak Valid","OK")),"-")))))</f>
        <v>-</v>
      </c>
      <c r="CX135" s="103" t="str">
        <f>IF(AND('Personal MTs'!AS135="",'Personal MTs'!CX135=""),"-",IF(AND('Personal MTs'!AS135=0,'Personal MTs'!CX135=""),"OK",IF(AND('Personal MTs'!AS135=1,'Personal MTs'!CX135=""),"Wajib Diisi",IF(AND('Personal MTs'!AS135&lt;&gt;1,'Personal MTs'!CX135&lt;&gt;""),"Harap Dikosongkan",IF(AND('Personal MTs'!AS135=1,'Personal MTs'!CX135&lt;&gt;""),"OK","-")))))</f>
        <v>-</v>
      </c>
    </row>
    <row r="136" spans="1:102" s="23" customFormat="1" ht="15" customHeight="1">
      <c r="A136" s="30" t="str">
        <f>IF('Personal MTs'!A136="","-",IF(LEN('Personal MTs'!A136)&lt;&gt;12,"Tidak valid","OK"))</f>
        <v>-</v>
      </c>
      <c r="B136" s="30" t="str">
        <f>IF('Personal MTs'!B136="","-",IF(LEN('Personal MTs'!B136)&lt;&gt;8,"Tidak valid","OK"))</f>
        <v>-</v>
      </c>
      <c r="C136" s="31" t="str">
        <f>IF('Personal MTs'!C136="","-",IF(LEN('Personal MTs'!C136)&lt;5,"Cek lagi","OK"))</f>
        <v>-</v>
      </c>
      <c r="D136" s="30" t="str">
        <f>IF('Personal MTs'!D136="","-",IF('Personal MTs'!D136="MTsN","OK",IF('Personal MTs'!D136="MTsS","OK","Tidak valid")))</f>
        <v>-</v>
      </c>
      <c r="E136" s="30" t="str">
        <f>IF('Personal MTs'!E136="","-",IF(LEN('Personal MTs'!E136)&lt;5,"Cek lagi","OK"))</f>
        <v>-</v>
      </c>
      <c r="F136" s="30" t="str">
        <f>IF('Personal MTs'!F136="","-",IF(LEN('Personal MTs'!F136)&lt;4,"Cek lagi","OK"))</f>
        <v>-</v>
      </c>
      <c r="G136" s="30" t="str">
        <f>IF('Personal MTs'!G136="","-",IF(LEN('Personal MTs'!G136)&lt;4,"Cek lagi","OK"))</f>
        <v>-</v>
      </c>
      <c r="H136" s="30" t="str">
        <f>IF('Personal MTs'!H136="","-",IF(LEN('Personal MTs'!H136)&lt;4,"Cek lagi","OK"))</f>
        <v>-</v>
      </c>
      <c r="I136" s="30" t="str">
        <f>IF('Personal MTs'!I136="","-",IF(LEN('Personal MTs'!I136)&lt;4,"Cek lagi","OK"))</f>
        <v>-</v>
      </c>
      <c r="J136" s="30" t="str">
        <f>IF('Personal MTs'!J136="","-",IF(LEN('Personal MTs'!J136)&lt;&gt;5,"Tidak valid","OK"))</f>
        <v>-</v>
      </c>
      <c r="K136" s="30" t="str">
        <f>IF('Personal MTs'!K136="","-",IF(LEN('Personal MTs'!K136)&lt;&gt;18,"Tidak valid",IF(VALUE('Personal MTs'!K136)&lt;0,"Cek lagi","OK")))</f>
        <v>-</v>
      </c>
      <c r="L136" s="30" t="str">
        <f>IF('Personal MTs'!L136="","-",IF(LEN('Personal MTs'!L136)&lt;&gt;16,"Tidak valid","OK"))</f>
        <v>-</v>
      </c>
      <c r="M136" s="30" t="str">
        <f>IF('Personal MTs'!M136="","-",IF(LEN('Personal MTs'!M136)&lt;4,"Cek lagi","OK"))</f>
        <v>-</v>
      </c>
      <c r="N136" s="30" t="str">
        <f>IF('Personal MTs'!N136="","-",IF(LEN('Personal MTs'!N136)&lt;16,"Tidak valid","OK"))</f>
        <v>-</v>
      </c>
      <c r="O136" s="30" t="str">
        <f>IF('Personal MTs'!O136="","-",IF(LEN('Personal MTs'!O136)&lt;4,"Cek lagi","OK"))</f>
        <v>-</v>
      </c>
      <c r="P136" s="31" t="str">
        <f>IF('Personal MTs'!P136="","-",IF(VALUE(LEFT('Personal MTs'!P136,2))&gt;31,"Tanggal tidak valid",IF(VALUE(LEFT(RIGHT('Personal MTs'!P136,7),2))&gt;12,"Bulan tidak valid",IF(VALUE(RIGHT('Personal MTs'!P136,4))&gt;2000,"Umur terlalu muda",IF(VALUE(RIGHT('Personal MTs'!P136,4))&lt;1945,"Umur terlalu tua","OK")))))</f>
        <v>-</v>
      </c>
      <c r="Q136" s="30" t="str">
        <f>IF('Personal MTs'!Q136="","-",IF('Personal MTs'!Q136="L","OK",IF('Personal MTs'!Q136="P","OK","Tidak valid")))</f>
        <v>-</v>
      </c>
      <c r="R136" s="30" t="str">
        <f>IF('Personal MTs'!R136="","-",IF(LEN('Personal MTs'!R136)&lt;4,"Cek lagi","OK"))</f>
        <v>-</v>
      </c>
      <c r="S136" s="30" t="str">
        <f>IF('Personal MTs'!S136="","-",IF('Personal MTs'!S136&gt;9,"Tidak valid","OK"))</f>
        <v>-</v>
      </c>
      <c r="T136" s="30" t="str">
        <f>IF('Personal MTs'!S136="","-",IF('Personal MTs'!S136&gt;2,IF('Personal MTs'!T136="","Wajib Diisi",IF(VALUE('Personal MTs'!T136)&gt;18,"Tidak valid","OK")),IF('Personal MTs'!S136&lt;3,IF('Personal MTs'!T136="","OK","Harap dikosongkan"))))</f>
        <v>-</v>
      </c>
      <c r="U136" s="30" t="str">
        <f>IF('Personal MTs'!U136="","-",IF('Personal MTs'!U136&gt;2,"Tidak valid",IF('Personal MTs'!U136&lt;1,"Tidak valid","OK")))</f>
        <v>-</v>
      </c>
      <c r="V136" s="30" t="str">
        <f>IF('Personal MTs'!U136="",IF('Personal MTs'!V136="","-","Tidak valid"),IF('Personal MTs'!U136=2,IF('Personal MTs'!V136="","Wajib Diisi",IF(VALUE('Personal MTs'!V136)&gt;1,"Tidak valid","OK")),IF('Personal MTs'!U136=1,IF('Personal MTs'!V136="","OK","Harap dikosongkan"))))</f>
        <v>-</v>
      </c>
      <c r="W136" s="31" t="str">
        <f>IF('Personal MTs'!U136=1,"OK",IF('Personal MTs'!V136="",IF('Personal MTs'!W136&lt;&gt;"","Harap dikosongkan","-"),IF('Personal MTs'!V136=0,IF('Personal MTs'!W136&lt;&gt;"","Harap dikosongkan","OK"),IF('Personal MTs'!W136="","Wajib Diisi",IF(VALUE(LEFT('Personal MTs'!W136,2))&gt;31,"Tanggal tidak valid",IF(VALUE(LEFT(RIGHT('Personal MTs'!W136,7),2))&gt;12,"Bulan tidak valid",IF(VALUE(RIGHT('Personal MTs'!W136,4))&gt;2016,"Tahun cek lagi",IF(VALUE(RIGHT('Personal MTs'!W136,4))&lt;1990,"Tahun cek lagi","OK"))))))))</f>
        <v>-</v>
      </c>
      <c r="X136" s="30" t="str">
        <f>IF('Personal MTs'!U136="","-",IF('Personal MTs'!U136=1,IF('Personal MTs'!X136="","Wajib Diisi",IF(VALUE(LEFT('Personal MTs'!X136,2))&gt;14,"Tidak valid","OK")),IF('Personal MTs'!U136=2,(IF('Personal MTs'!V136&lt;1,IF('Personal MTs'!X136="","OK","Harap dikosongkan"),IF('Personal MTs'!X136="","Wajib Diisi",IF(VALUE(LEFT('Personal MTs'!X136,2))&gt;14,"Tidak valid","OK")))))))</f>
        <v>-</v>
      </c>
      <c r="Y136" s="31" t="str">
        <f>IF('Personal MTs'!U136="","-",IF('Personal MTs'!U136=2,"OK",IF('Personal MTs'!U136=1,IF('Personal MTs'!Y136="","Wajib Diisi",IF('Personal MTs'!Y136="","-",IF(VALUE(LEFT('Personal MTs'!Y136,2))&gt;31,"Tanggal tidak valid",IF(VALUE(LEFT(RIGHT('Personal MTs'!Y136,7),2))&gt;12,"Bulan tidak valid",IF(VALUE(RIGHT('Personal MTs'!Y136,4))&gt;2016,"Tahun cek lagi",IF(VALUE(RIGHT('Personal MTs'!Y136,4))&lt;1960,"Tahun cek lagi","OK")))))))))</f>
        <v>-</v>
      </c>
      <c r="Z136" s="31" t="str">
        <f>IF('Personal MTs'!Z136="","-",IF(VALUE(LEFT('Personal MTs'!Z136,2))&gt;31,"Tanggal tidak valid",IF(VALUE(LEFT(RIGHT('Personal MTs'!Z136,7),2))&gt;12,"Bulan tidak valid",IF(VALUE(RIGHT('Personal MTs'!Z136,4))&gt;2016,"Tahun cek lagi",IF(VALUE(RIGHT('Personal MTs'!Z136,4))&lt;1960,"Tahun cek lagi","OK")))))</f>
        <v>-</v>
      </c>
      <c r="AA136" s="31" t="str">
        <f>IF('Personal MTs'!AA136="","-",IF(VALUE(LEFT('Personal MTs'!AA136,2))&gt;31,"Tanggal tidak valid",IF(VALUE(LEFT(RIGHT('Personal MTs'!AA136,7),2))&gt;12,"Bulan tidak valid",IF(VALUE(RIGHT('Personal MTs'!AA136,4))&gt;2016,"Tahun cek lagi",IF(VALUE(RIGHT('Personal MTs'!AA136,4))&lt;1960,"Tahun cek lagi","OK")))))</f>
        <v>-</v>
      </c>
      <c r="AB136" s="30" t="str">
        <f>IF('Personal MTs'!AB136="","-",IF('Personal MTs'!AB136&gt;6,"Tidak valid",IF('Personal MTs'!AB136&lt;1,"Tidak valid","OK")))</f>
        <v>-</v>
      </c>
      <c r="AC136" s="30" t="str">
        <f>IF('Personal MTs'!AC136="","-",IF('Personal MTs'!AC136&gt;4,"Tidak valid",IF('Personal MTs'!AC136&lt;1,"Tidak valid","OK")))</f>
        <v>-</v>
      </c>
      <c r="AD136" s="30" t="str">
        <f>IF('Personal MTs'!AD136="","-",IF('Personal MTs'!AD136&gt;20000000,"Cek lagi","OK"))</f>
        <v>-</v>
      </c>
      <c r="AE136" s="30" t="str">
        <f>IF('Personal MTs'!AE136="","-",IF('Personal MTs'!AE136&gt;2,"Tidak valid",IF('Personal MTs'!AE136&lt;1,"Tidak valid","OK")))</f>
        <v>-</v>
      </c>
      <c r="AF136" s="30" t="str">
        <f>IF('Personal MTs'!AE136="",IF('Personal MTs'!AF136="","-","Harap dikosongkan"),IF('Personal MTs'!AE136=1,IF('Personal MTs'!AF136="","OK","Harap dikosongkan"),IF('Personal MTs'!AF136="","Wajib Diisi",IF('Personal MTs'!AF136&gt;8,"Tidak valid",IF('Personal MTs'!AF136&lt;1,"Tidak valid","OK")))))</f>
        <v>-</v>
      </c>
      <c r="AG136" s="53" t="str">
        <f>IF('Personal MTs'!AE136=1,IF('Personal MTs'!AG136="","OK","Harap dikosongkan"),IF('Personal MTs'!AF136="",IF('Personal MTs'!AF136="","-","Harap dikosongkan"),IF('Personal MTs'!AF136="",IF('Personal MTs'!AG136="","OK","Harap dikosongkan"),IF('Personal MTs'!AF136&lt;&gt;"",IF('Personal MTs'!AG136="","Wajib Diisi",IF(LEN('Personal MTs'!AG136)&lt;&gt;8,"Tidak valid","OK"))))))</f>
        <v>-</v>
      </c>
      <c r="AH136" s="30" t="str">
        <f>IF('Personal MTs'!AH136="","-",IF('Personal MTs'!AH136&gt;2,"Tidak valid",IF('Personal MTs'!AH136&lt;1,"Tidak valid","OK")))</f>
        <v>-</v>
      </c>
      <c r="AI136" s="30" t="str">
        <f>IF('Personal MTs'!AI136="","-",IF('Personal MTs'!AI136&gt;5,"Tidak valid",IF('Personal MTs'!AI136&lt;1,"Tidak valid","OK")))</f>
        <v>-</v>
      </c>
      <c r="AJ136" s="30" t="str">
        <f>IF('Personal MTs'!AH136="",IF('Personal MTs'!AJ136="","-","Kolom AA Wajib Diisi"),IF('Personal MTs'!AH136=1,IF('Personal MTs'!AJ136="","Wajib Diisi",IF(VALUE('Personal MTs'!AJ136)&gt;0,IF(VALUE('Personal MTs'!AJ136)&lt;34,"OK","Tidak valid"))),IF('Personal MTs'!AH136&gt;1,IF('Personal MTs'!AJ136="","OK","Harap dikosongkan"))))</f>
        <v>-</v>
      </c>
      <c r="AK136" s="30" t="str">
        <f>IF('Personal MTs'!AH136&amp;'Personal MTs'!AJ136&amp;'Personal MTs'!AK136="","-",IF(VALUE('Personal MTs'!AH136&amp;'Personal MTs'!AJ136&amp;'Personal MTs'!AK136)=2,"OK",IF('Personal MTs'!AJ136="",IF(VALUE('Personal MTs'!AK136)&gt;0,"Harap dikosongkan","-"),IF('Personal MTs'!AJ136&lt;&gt;"",IF(VALUE('Personal MTs'!AK136)&gt;0,IF(VALUE('Personal MTs'!AK136)&gt;50,"Cek lagi","OK"),"Wajib Diisi")))))</f>
        <v>-</v>
      </c>
      <c r="AL136" s="30" t="str">
        <f>IF('Personal MTs'!AH136="",IF('Personal MTs'!AL136="","-","Kolom Z Wajib Diisi"),IF('Personal MTs'!AH136=2,IF('Personal MTs'!AL136="","Wajib Diisi",IF(VALUE('Personal MTs'!AL136)&gt;0,IF(VALUE('Personal MTs'!AL136)&lt;9,"OK","Tidak valid"))),IF('Personal MTs'!AH136=1,IF('Personal MTs'!AL136="","OK","Harap dikosongkan"))))</f>
        <v>-</v>
      </c>
      <c r="AM136" s="30" t="str">
        <f>IF('Personal MTs'!AM136="","-",IF('Personal MTs'!AM136&gt;8,"Tidak valid","OK"))</f>
        <v>-</v>
      </c>
      <c r="AN136" s="30" t="str">
        <f>IF('Personal MTs'!AM136="",IF('Personal MTs'!AN136="","-",IF('Personal MTs'!AN136&lt;&gt;"","Kolom AC Wajib Diisi","OK")),IF('Personal MTs'!AM136&lt;&gt;"",IF('Personal MTs'!AN136="","Wajib Diisi",IF(VALUE('Personal MTs'!AN136)&gt;24,"Cek lagi","OK"))))</f>
        <v>-</v>
      </c>
      <c r="AO136" s="30" t="str">
        <f>IF('Personal MTs'!AO136="","-",IF('Personal MTs'!AO136&gt;8,"Tidak valid","OK"))</f>
        <v>-</v>
      </c>
      <c r="AP136" s="53" t="str">
        <f>IF('Personal MTs'!AO136="",IF('Personal MTs'!AP136="","-","Harap dikosongkan"),IF('Personal MTs'!AO136&lt;&gt;"",IF('Personal MTs'!AP136="","Wajib Diisi",IF(LEN('Personal MTs'!AP136)&lt;&gt;8,"Tidak valid","OK"))))</f>
        <v>-</v>
      </c>
      <c r="AQ136" s="30" t="str">
        <f>IF('Personal MTs'!AO136="",IF('Personal MTs'!AQ136="","-","Kolom AG Wajib Diisi"),IF('Personal MTs'!AO136&lt;9,IF('Personal MTs'!AQ136="","Wajib Diisi",IF(VALUE('Personal MTs'!AQ136)&lt;34,IF(VALUE('Personal MTs'!AQ136)&gt;0,"OK","Tidak valid")))))</f>
        <v>-</v>
      </c>
      <c r="AR136" s="30" t="str">
        <f>IF('Personal MTs'!AO136="",IF('Personal MTs'!AR136="","-",IF('Personal MTs'!AR136&lt;&gt;"","Kolom AG Wajib Diisi","OK")),IF('Personal MTs'!AO136&lt;&gt;"",IF('Personal MTs'!AR136="","Wajib Diisi",IF(VALUE('Personal MTs'!AR136)&gt;50,"Cek lagi","OK"))))</f>
        <v>-</v>
      </c>
      <c r="AS136" s="30" t="str">
        <f>IF('Personal MTs'!AS136="","-",IF('Personal MTs'!AS136&gt;1,"Tidak valid",IF('Personal MTs'!AS136&lt;0,"Tidak valid","OK")))</f>
        <v>-</v>
      </c>
      <c r="AT136" s="30" t="str">
        <f>IF('Personal MTs'!AS136="",IF('Personal MTs'!AT136&lt;&gt;"","Harap dikosongkan","-"),IF('Personal MTs'!AS136=0,IF('Personal MTs'!AT136&lt;&gt;"","Harap dikosongkan","OK"),IF('Personal MTs'!AT136="","Wajib Diisi",IF('Personal MTs'!AT136&gt;3,"Tidak valid",IF('Personal MTs'!AT136&lt;1,"Tidak valid","OK")))))</f>
        <v>-</v>
      </c>
      <c r="AU136" s="30" t="str">
        <f>IF('Personal MTs'!AS136="",IF('Personal MTs'!AU136&lt;&gt;"","Harap dikosongkan","-"),IF('Personal MTs'!AT136&lt;&gt;1,IF('Personal MTs'!AU136="","OK","Harap dikosongkan"),IF('Personal MTs'!AU136="","Wajib Diisi",IF('Personal MTs'!AU136&gt;2016,"Cek lagi",IF('Personal MTs'!AU136&lt;2005,"Cek lagi","OK")))))</f>
        <v>-</v>
      </c>
      <c r="AV136" s="30" t="str">
        <f>IF('Personal MTs'!AS136="",IF('Personal MTs'!AV136&lt;&gt;"","Harap dikosongkan","-"),IF('Personal MTs'!AT136&lt;&gt;1,IF('Personal MTs'!AV136="","OK","Harap dikosongkan"),IF('Personal MTs'!AV136="","Wajib Diisi",IF(VALUE('Personal MTs'!AV136)&gt;33,"Tidak valid",IF(VALUE('Personal MTs'!AV136)&lt;1,"Tidak valid","OK")))))</f>
        <v>-</v>
      </c>
      <c r="AW136" s="30" t="str">
        <f>IF('Personal MTs'!AS136="",IF('Personal MTs'!AW136="","-","Harap dikosongkan"),IF('Personal MTs'!AS136=0,IF('Personal MTs'!AW136="","OK","Harap dikosongkan"),IF('Personal MTs'!AT136="",IF('Personal MTs'!AW136="","-","Harap dikosongkan"),IF('Personal MTs'!AT136&lt;&gt;1,IF('Personal MTs'!AW136="","OK","Harap dikosongkan"),IF('Personal MTs'!AW136="","OK",IF(LEN('Personal MTs'!AW136)&lt;12,"Tidak valid",IF(LEN('Personal MTs'!AW136)&gt;14,"Tidak valid","OK")))))))</f>
        <v>-</v>
      </c>
      <c r="AX136" s="31" t="str">
        <f>IF('Personal MTs'!AS136="",IF('Personal MTs'!AX136="","-","Harap dikosongkan"),IF('Personal MTs'!AS136=0,IF('Personal MTs'!AX136="","OK","Harap dikosongkan"),IF('Personal MTs'!AT136="",IF('Personal MTs'!AX136="","-","Harap dikosongkan"),IF('Personal MTs'!AT136&lt;&gt;1,IF('Personal MTs'!AX136="","OK","Harap dikosongkan"),IF('Personal MTs'!AW136="",IF('Personal MTs'!AX136="","OK","Harap dikosongkan"),IF('Personal MTs'!AX136="","Wajib diisi",IF(LEN('Personal MTs'!AX136)&lt;5,"Cek lagi","OK")))))))</f>
        <v>-</v>
      </c>
      <c r="AY136" s="31" t="str">
        <f>IF('Personal MTs'!AS136="",IF('Personal MTs'!AY136="","-","Harap dikosongkan"),IF('Personal MTs'!AS136=0,IF('Personal MTs'!AY136="","OK","Harap dikosongkan"),IF('Personal MTs'!AT136="",IF('Personal MTs'!AY136="","-","Harap dikosongkan"),IF('Personal MTs'!AT136&lt;&gt;1,IF('Personal MTs'!AY136="","OK","Harap dikosongkan"),IF('Personal MTs'!AW136="",IF('Personal MTs'!AY136="","OK","Harap dikosongkan"),IF('Personal MTs'!AY136="","Wajib diisi",IF(VALUE(LEFT('Personal MTs'!AY136,2))&gt;31,"Tanggal tidak valid",IF(VALUE(LEFT(RIGHT('Personal MTs'!AY136,7),2))&gt;12,"Bulan tidak valid",IF(VALUE(RIGHT('Personal MTs'!AY136,4))&gt;2016,"Tahun cek lagi",IF(VALUE(RIGHT('Personal MTs'!AY136,4))&lt;2005,"Tahun cek lagi","OK"))))))))))</f>
        <v>-</v>
      </c>
      <c r="AZ136" s="30" t="str">
        <f>IF('Personal MTs'!AS136="",IF('Personal MTs'!AZ136="","-","Harap dikosongkan"),IF('Personal MTs'!AS136=0,IF('Personal MTs'!AZ136="","OK","Harap dikosongkan"),IF('Personal MTs'!AT136="",IF('Personal MTs'!AZ136="","-","Harap dikosongkan"),IF('Personal MTs'!AT136&lt;&gt;1,IF('Personal MTs'!AZ136="","OK","Harap dikosongkan"),IF('Personal MTs'!AW136="",IF('Personal MTs'!AZ136="","OK","Harap dikosongkan"),IF('Personal MTs'!AW136&lt;&gt;"",IF('Personal MTs'!AZ136="","Wajib diisi",IF('Personal MTs'!AZ136&gt;1,"Tidak valid","OK"))))))))</f>
        <v>-</v>
      </c>
      <c r="BA136" s="30" t="str">
        <f>IF('Personal MTs'!AS136="",IF('Personal MTs'!BA136="","-","Harap dikosongkan"),IF('Personal MTs'!AS136=0,IF('Personal MTs'!BA136="","OK","Harap dikosongkan"),IF('Personal MTs'!AT136="",IF('Personal MTs'!BA136="","-","Harap dikosongkan"),IF('Personal MTs'!AT136&lt;&gt;1,IF('Personal MTs'!BA136="","OK","Harap dikosongkan"),IF('Personal MTs'!AZ136=0,IF('Personal MTs'!BA136="","OK","Harap dikosongkan"),IF('Personal MTs'!AZ136=1,IF('Personal MTs'!BA136="","Wajib diisi",IF('Personal MTs'!AZ136="",IF('Personal MTs'!BA136="","-","Harap dikosongkan"),IF('Personal MTs'!AZ136=0,IF('Personal MTs'!BA136="","OK","Harap dikosongkan"),IF('Personal MTs'!BA136="","Wajib diisi",IF('Personal MTs'!BA136&gt;2016,"Tidak valid",IF('Personal MTs'!BA136&lt;2005,"Tidak valid",IF('Personal MTs'!BA136&gt;'Personal MTs'!BA136,"Cek lagi","OK")))))))))))))</f>
        <v>-</v>
      </c>
      <c r="BB136" s="30" t="str">
        <f>IF('Personal MTs'!AS136="",IF('Personal MTs'!BB136="","-","Harap dikosongkan"),IF('Personal MTs'!AS136=0,IF('Personal MTs'!BB136="","OK","Harap dikosongkan"),IF('Personal MTs'!AT136="",IF('Personal MTs'!BB136="","-","Harap dikosongkan"),IF('Personal MTs'!AT136&lt;&gt;1,IF('Personal MTs'!BB136="","OK","Harap dikosongkan"),IF('Personal MTs'!AZ136=0,IF('Personal MTs'!BB136="","OK","Harap dikosongkan"),IF('Personal MTs'!AZ136=1,IF('Personal MTs'!BB136="","Wajib diisi",IF('Personal MTs'!AZ136="",IF('Personal MTs'!BB136="","-","Harap dikosongkan"),IF('Personal MTs'!AZ136=0,IF('Personal MTs'!BB136="","OK","Harap dikosongkan"),IF('Personal MTs'!BB136="","Wajib diisi",IF('Personal MTs'!BB136&gt;20000000,"Cek lagi",IF('Personal MTs'!BB136&lt;100000,"Cek lagi","OK"))))))))))))</f>
        <v>-</v>
      </c>
      <c r="BC136" s="30" t="str">
        <f>IF('Personal MTs'!BC136="","-",IF('Personal MTs'!BC136&gt;1,"Tidak valid","OK"))</f>
        <v>-</v>
      </c>
      <c r="BD136" s="30" t="str">
        <f>IF('Personal MTs'!BC136="",IF('Personal MTs'!BD136="","-","Harap dikosongkan"),IF('Personal MTs'!BC136=0,IF('Personal MTs'!BD136="","OK","Harap dikosongkan"),IF('Personal MTs'!BD136="","Wajib Diisi",IF('Personal MTs'!BD136&gt;2016,"Tidak valid",IF('Personal MTs'!BD136&lt;2005,"Tidak valid","OK")))))</f>
        <v>-</v>
      </c>
      <c r="BE136" s="30" t="str">
        <f>IF('Personal MTs'!BC136="",IF('Personal MTs'!BE136="","-","Harap dikosongkan"),IF('Personal MTs'!BC136=0,IF('Personal MTs'!BE136="","OK","Harap dikosongkan"),IF('Personal MTs'!BE136="","Wajib Diisi",IF('Personal MTs'!BE136&gt;2000000,"Cek lagi",IF('Personal MTs'!BE136&lt;50000,"Cek lagi","OK")))))</f>
        <v>-</v>
      </c>
      <c r="BF136" s="30" t="str">
        <f>IF('Personal MTs'!BF136="","-",IF('Personal MTs'!BF136&gt;1,"Tidak valid","OK"))</f>
        <v>-</v>
      </c>
      <c r="BG136" s="30" t="str">
        <f>IF('Personal MTs'!BF136="",IF('Personal MTs'!BG136&lt;&gt;"","Harap dikosongkan","-"),IF('Personal MTs'!BF136=0,IF('Personal MTs'!BG136&lt;&gt;"","Harap dikosongkan","OK"),IF('Personal MTs'!BG136="","Wajib Diisi",IF('Personal MTs'!BG136&gt;4,"Tidak valid",IF('Personal MTs'!BG136&lt;1,"Tidak valid","OK")))))</f>
        <v>-</v>
      </c>
      <c r="BH136" s="30" t="str">
        <f>IF('Personal MTs'!BF136="",IF('Personal MTs'!BH136&lt;&gt;"","Harap dikosongkan","-"),IF('Personal MTs'!BF136=0,IF('Personal MTs'!BH136&lt;&gt;"","Harap dikosongkan","OK"),IF('Personal MTs'!BH136="","Wajib Diisi",IF('Personal MTs'!BH136&gt;4,"Tidak valid",IF('Personal MTs'!BH136&lt;1,"Tidak valid","OK")))))</f>
        <v>-</v>
      </c>
      <c r="BI136" s="30" t="str">
        <f>IF('Personal MTs'!BF136="",IF('Personal MTs'!BI136&lt;&gt;"","Harap dikosongkan","-"),IF('Personal MTs'!BF136=0,IF('Personal MTs'!BI136&lt;&gt;"","Harap dikosongkan","OK"),IF('Personal MTs'!BI136="","Wajib Diisi",IF('Personal MTs'!BI136&gt;2015,"Tidak valid",IF('Personal MTs'!BI136&lt;1980,"Tidak valid","OK")))))</f>
        <v>-</v>
      </c>
      <c r="BJ136" s="30" t="str">
        <f>IF('Personal MTs'!BJ136="","-",IF('Personal MTs'!BJ136&gt;1,"Tidak valid","OK"))</f>
        <v>-</v>
      </c>
      <c r="BK136" s="30" t="str">
        <f>IF('Personal MTs'!BJ136="",IF('Personal MTs'!BK136&lt;&gt;"","Kolom BJ harus diisi","-"),IF('Personal MTs'!BJ136=0,IF('Personal MTs'!BK136&lt;&gt;"","Harap dikosongkan","OK"),IF('Personal MTs'!BK136="","Wajib Diisi",IF('Personal MTs'!BK136&gt;2016,"Tidak valid",IF('Personal MTs'!BK136&lt;1980,"Tidak valid","OK")))))</f>
        <v>-</v>
      </c>
      <c r="BL136" s="30" t="str">
        <f>IF('Personal MTs'!BL136="","-",IF('Personal MTs'!BL136&gt;1,"Tidak valid","OK"))</f>
        <v>-</v>
      </c>
      <c r="BM136" s="30" t="str">
        <f>IF('Personal MTs'!BL136="",IF('Personal MTs'!BM136&lt;&gt;"","Kolom BL harus diisi","-"),IF('Personal MTs'!BL136=0,IF('Personal MTs'!BM136&lt;&gt;"","Harap dikosongkan","OK"),IF('Personal MTs'!BM136="","Wajib Diisi",IF('Personal MTs'!BM136&gt;2016,"Tidak valid",IF('Personal MTs'!BM136&lt;1980,"Tidak valid","OK")))))</f>
        <v>-</v>
      </c>
      <c r="BN136" s="30" t="str">
        <f>IF('Personal MTs'!BN136="","-",IF('Personal MTs'!BN136&gt;1,"Tidak valid","OK"))</f>
        <v>-</v>
      </c>
      <c r="BO136" s="30" t="str">
        <f>IF('Personal MTs'!BN136="",IF('Personal MTs'!BO136&lt;&gt;"","Kolom BN harus diisi","-"),IF('Personal MTs'!BN136=0,IF('Personal MTs'!BO136&lt;&gt;"","Harap dikosongkan","OK"),IF('Personal MTs'!BO136="","Wajib Diisi",IF('Personal MTs'!BO136&gt;2016,"Tidak valid",IF('Personal MTs'!BO136&lt;1980,"Tidak valid","OK")))))</f>
        <v>-</v>
      </c>
      <c r="BP136" s="30" t="str">
        <f>IF('Personal MTs'!BP136="","-",IF('Personal MTs'!BP136&gt;1,"Tidak valid","OK"))</f>
        <v>-</v>
      </c>
      <c r="BQ136" s="30" t="str">
        <f>IF('Personal MTs'!BP136="",IF('Personal MTs'!BQ136&lt;&gt;"","Kolom BP harus diisi","-"),IF('Personal MTs'!BP136=0,IF('Personal MTs'!BQ136&lt;&gt;"","Harap dikosongkan","OK"),IF('Personal MTs'!BQ136="","Wajib Diisi",IF('Personal MTs'!BQ136&gt;2016,"Tidak valid",IF('Personal MTs'!BQ136&lt;1980,"Tidak valid","OK")))))</f>
        <v>-</v>
      </c>
      <c r="BR136" s="30" t="str">
        <f>IF('Personal MTs'!BR136="","-",IF('Personal MTs'!BR136&gt;1,"Tidak valid","OK"))</f>
        <v>-</v>
      </c>
      <c r="BS136" s="30" t="str">
        <f>IF('Personal MTs'!BR136="",IF('Personal MTs'!BS136&lt;&gt;"","Kolom BR harus diisi","-"),IF('Personal MTs'!BR136=0,IF('Personal MTs'!BS136&lt;&gt;"","Harap dikosongkan","OK"),IF('Personal MTs'!BS136="","Wajib Diisi",IF('Personal MTs'!BS136&gt;2016,"Tidak valid",IF('Personal MTs'!BS136&lt;1980,"Tidak valid","OK")))))</f>
        <v>-</v>
      </c>
      <c r="BT136" s="30" t="str">
        <f>IF('Personal MTs'!BT136="","-",IF(LEN('Personal MTs'!BT136)&lt;5,"Cek lagi","OK"))</f>
        <v>-</v>
      </c>
      <c r="BU136" s="30" t="str">
        <f>IF('Personal MTs'!BU136="","-",IF(LEN('Personal MTs'!BU136)&lt;4,"Cek lagi","OK"))</f>
        <v>-</v>
      </c>
      <c r="BV136" s="30" t="str">
        <f>IF('Personal MTs'!BV136="","-",IF(LEN('Personal MTs'!BV136)&lt;4,"Cek lagi","OK"))</f>
        <v>-</v>
      </c>
      <c r="BW136" s="30" t="str">
        <f>IF('Personal MTs'!BW136="","-",IF(LEN('Personal MTs'!BW136)&lt;4,"Cek lagi","OK"))</f>
        <v>-</v>
      </c>
      <c r="BX136" s="30" t="str">
        <f>IF('Personal MTs'!BX136="","-",IF(LEN('Personal MTs'!BX136)&lt;4,"Cek lagi","OK"))</f>
        <v>-</v>
      </c>
      <c r="BY136" s="30" t="str">
        <f>IF('Personal MTs'!BY136="","-",IF(LEN('Personal MTs'!BY136)&lt;&gt;5,"Tidak valid","OK"))</f>
        <v>-</v>
      </c>
      <c r="BZ136" s="30" t="str">
        <f>IF('Personal MTs'!BZ136="","-",IF('Personal MTs'!BZ136&gt;5,"Tidak valid",IF('Personal MTs'!BZ136&lt;1,"Tidak valid","OK")))</f>
        <v>-</v>
      </c>
      <c r="CA136" s="30" t="str">
        <f>IF('Personal MTs'!CA136="","-",IF('Personal MTs'!CA136&gt;8,"Tidak valid",IF('Personal MTs'!CA136&lt;1,"Tidak valid","OK")))</f>
        <v>-</v>
      </c>
      <c r="CB136" s="30" t="str">
        <f>IF('Personal MTs'!CB136="","-",IF(LEN('Personal MTs'!CB136)&lt;9,"Cek lagi",IF(LEN('Personal MTs'!CB136)&gt;14,"Cek lagi","OK")))</f>
        <v>-</v>
      </c>
      <c r="CC136" s="103" t="str">
        <f>IF('Personal MTs'!CC136="","-",IF('Personal MTs'!CC136&gt;6,"Tidak valid",IF('Personal MTs'!CC136&lt;1,"Tidak valid","OK")))</f>
        <v>-</v>
      </c>
      <c r="CD136" s="103" t="str">
        <f>IF('Personal MTs'!CD136="","-",IF('Personal MTs'!CD136&gt;6,"Tidak valid",IF('Personal MTs'!CD136&lt;1,"Tidak valid","OK")))</f>
        <v>-</v>
      </c>
      <c r="CE136" s="103" t="str">
        <f>IF('Personal MTs'!S136="","-",IF('Personal MTs'!S136&lt;6,IF('Personal MTs'!CE136="","OK","Cek lagi Kolom S"),IF(AND('Personal MTs'!S136&lt;6,'Personal MTs'!CE136&lt;&gt;""),"Harap Dikosongkan",IF(AND('Personal MTs'!S136&lt;6,'Personal MTs'!CE136=""),"-",IF(AND('Personal MTs'!S136&gt;5,'Personal MTs'!CE136=""),"Wajib Diisi",IF(OR(AND('Personal MTs'!S136&gt;5,'Personal MTs'!CE136&lt;"01"),AND('Personal MTs'!S136&gt;5,'Personal MTs'!CE136&gt;"18")),"Tidak Valid","OK"))))))</f>
        <v>-</v>
      </c>
      <c r="CF136" s="103" t="str">
        <f>IF('Personal MTs'!S136="","-",IF('Personal MTs'!S136&lt;6,IF('Personal MTs'!CF136="","OK","Cek lagi Kolom S"),IF(AND('Personal MTs'!S136&lt;6,'Personal MTs'!CF136&lt;&gt;""),"Harap Dikosongkan",IF(AND('Personal MTs'!S136&lt;6,'Personal MTs'!CF136=""),"-",IF(AND('Personal MTs'!S136&gt;5,'Personal MTs'!CF136=""),"Wajib Diisi","OK")))))</f>
        <v>-</v>
      </c>
      <c r="CG136" s="103" t="str">
        <f>IF('Personal MTs'!S136="","-",IF('Personal MTs'!S136&lt;6,IF('Personal MTs'!CG136="","OK","Cek lagi Kolom S"),IF(AND('Personal MTs'!S136&lt;6,'Personal MTs'!CG136&lt;&gt;""),"Harap Dikosongkan",IF(AND('Personal MTs'!S136&lt;6,'Personal MTs'!CG136=""),"-",IF(AND('Personal MTs'!S136&gt;5,'Personal MTs'!CG136=""),"Wajib Diisi",IF(OR(AND('Personal MTs'!S136&gt;5,'Personal MTs'!CG136&lt;1980),AND('Personal MTs'!S136&gt;5,'Personal MTs'!CG136&gt;2016)),"Cek lagi","OK"))))))</f>
        <v>-</v>
      </c>
      <c r="CH136" s="103" t="str">
        <f>IF('Personal MTs'!S136="","-",IF('Personal MTs'!S136&lt;8,IF('Personal MTs'!CH136="","OK","Cek lagi Kolom S"),IF(AND('Personal MTs'!S136&lt;8,'Personal MTs'!CH136&lt;&gt;""),"Harap Dikosongkan",IF(AND('Personal MTs'!S136&lt;8,'Personal MTs'!CH136=""),"-",IF(AND('Personal MTs'!S136&gt;7,'Personal MTs'!CH136=""),"Wajib Diisi",IF(OR(AND('Personal MTs'!S136&gt;7,'Personal MTs'!CH136&lt;"01"),AND('Personal MTs'!S136&gt;7,'Personal MTs'!CH136&gt;"18")),"Tidak Valid","OK"))))))</f>
        <v>-</v>
      </c>
      <c r="CI136" s="103" t="str">
        <f>IF('Personal MTs'!S136="","-",IF('Personal MTs'!S136&lt;8,IF('Personal MTs'!CI136="","OK","Cek lagi Kolom S"),IF(AND('Personal MTs'!S136&lt;8,'Personal MTs'!CI136&lt;&gt;""),"Harap Dikosongkan",IF(AND('Personal MTs'!S136&lt;8,'Personal MTs'!CI136=""),"-",IF(AND('Personal MTs'!S136&gt;7,'Personal MTs'!CI136=""),"Wajib Diisi","OK")))))</f>
        <v>-</v>
      </c>
      <c r="CJ136" s="103" t="str">
        <f>IF('Personal MTs'!S136="","-",IF('Personal MTs'!S136&lt;8,IF('Personal MTs'!CJ136="","OK","Cek lagi Kolom S"),IF(AND('Personal MTs'!S136&lt;8,'Personal MTs'!CJ136&lt;&gt;""),"Harap Dikosongkan",IF(AND('Personal MTs'!S136&lt;8,'Personal MTs'!CJ136=""),"-",IF(AND('Personal MTs'!S136&gt;7,'Personal MTs'!CJ136=""),"Wajib Diisi",IF(OR(AND('Personal MTs'!S136&gt;7,'Personal MTs'!CJ136&lt;1980),AND('Personal MTs'!S136&gt;7,'Personal MTs'!CJ136&gt;2016)),"Cek lagi","OK"))))))</f>
        <v>-</v>
      </c>
      <c r="CK136" s="103" t="str">
        <f>IF('Personal MTs'!S136="","-",IF('Personal MTs'!S136&lt;9,IF('Personal MTs'!CK136="","OK","Cek lagi Kolom S"),IF(AND('Personal MTs'!S136&lt;9,'Personal MTs'!CK136&lt;&gt;""),"Harap Dikosongkan",IF(AND('Personal MTs'!S136&lt;9,'Personal MTs'!CK136=""),"-",IF(AND('Personal MTs'!S136&gt;8,'Personal MTs'!CK136=""),"Wajib Diisi",IF(OR(AND('Personal MTs'!S136&gt;8,'Personal MTs'!CK136&lt;"01"),AND('Personal MTs'!S136&gt;8,'Personal MTs'!CK136&gt;"18")),"Tidak Valid","OK"))))))</f>
        <v>-</v>
      </c>
      <c r="CL136" s="103" t="str">
        <f>IF('Personal MTs'!S136="","-",IF('Personal MTs'!S136&lt;9,IF('Personal MTs'!CL136="","OK","Cek lagi Kolom S"),IF(AND('Personal MTs'!S136&lt;9,'Personal MTs'!CL136&lt;&gt;""),"Harap Dikosongkan",IF(AND('Personal MTs'!S136&lt;9,'Personal MTs'!CL136=""),"-",IF(AND('Personal MTs'!S136&gt;8,'Personal MTs'!CL136=""),"Wajib Diisi","OK")))))</f>
        <v>-</v>
      </c>
      <c r="CM136" s="103" t="str">
        <f>IF('Personal MTs'!S136="","-",IF('Personal MTs'!S136&lt;9,IF('Personal MTs'!CM136="","OK","Cek lagi Kolom S"),IF(AND('Personal MTs'!S136&lt;9,'Personal MTs'!CM136&lt;&gt;""),"Harap Dikosongkan",IF(AND('Personal MTs'!S136&lt;9,'Personal MTs'!CM136=""),"-",IF(AND('Personal MTs'!S136&gt;8,'Personal MTs'!CM136=""),"Wajib Diisi",IF(OR(AND('Personal MTs'!S136&gt;8,'Personal MTs'!CM136&lt;1980),AND('Personal MTs'!S136&gt;8,'Personal MTs'!CM136&gt;2016)),"Cek lagi","OK"))))))</f>
        <v>-</v>
      </c>
      <c r="CN136" s="103" t="str">
        <f>IF(AND('Personal MTs'!AH136=1,'Personal MTs'!U136=2,'Personal MTs'!AC136=1),IF(AND('Personal MTs'!AH136=1,'Personal MTs'!U136=2,'Personal MTs'!AC136=1,'Personal MTs'!CN136=""),"Wajib Diisi",IF(AND('Personal MTs'!AH136=1,'Personal MTs'!U136=2,'Personal MTs'!AC136=1,'Personal MTs'!CN136&lt;&gt;""),"OK","-")),IF('Personal MTs'!CN136&lt;&gt;"","Harap Dikosongkan","-"))</f>
        <v>-</v>
      </c>
      <c r="CO136" s="103" t="str">
        <f>IF(AND('Personal MTs'!AH136=1,'Personal MTs'!U136=2,'Personal MTs'!AC136=1),IF('Personal MTs'!CO136="","Wajib Diisi",IF(VALUE(RIGHT('Personal MTs'!CO136,4))&gt;2016,"Tahun cek lagi",IF(VALUE(RIGHT('Personal MTs'!CO136,4))&lt;1961,"Tahun cek lagi","OK"))),IF('Personal MTs'!CO136&lt;&gt;"","Harap dikosongkan","-"))</f>
        <v>-</v>
      </c>
      <c r="CP136" s="103" t="str">
        <f>IF(AND('Personal MTs'!AH136=1,'Personal MTs'!U136=2,'Personal MTs'!AC136=1,'Personal MTs'!V136=1),IF(AND('Personal MTs'!AH136=1,'Personal MTs'!U136=2,'Personal MTs'!AC136=1,'Personal MTs'!CP136="",,'Personal MTs'!V136=1),"Wajib Diisi",IF(AND('Personal MTs'!AH136=1,'Personal MTs'!U136=2,'Personal MTs'!AC136=1,'Personal MTs'!CP136&lt;&gt;"",'Personal MTs'!V136=1),"OK","-")),IF('Personal MTs'!CP136&lt;&gt;"","Harap Dikosongkan","-"))</f>
        <v>-</v>
      </c>
      <c r="CQ136" s="103" t="str">
        <f>IF(AND('Personal MTs'!AH136=1,'Personal MTs'!U136=2,'Personal MTs'!AC136=1,'Personal MTs'!V136=1),IF('Personal MTs'!CQ136="","Wajib Diisi",IF(VALUE(RIGHT('Personal MTs'!CQ136,4))&gt;2016,"Tahun cek lagi",IF(VALUE(RIGHT('Personal MTs'!CQ136,4))&lt;2006,"Tahun cek lagi","OK"))),IF('Personal MTs'!CQ136&lt;&gt;"","Harap dikosongkan","-"))</f>
        <v>-</v>
      </c>
      <c r="CR136" s="103" t="str">
        <f>IF(AND('Personal MTs'!AS136="",'Personal MTs'!CR136=""),"-",IF(AND('Personal MTs'!AS136=0,'Personal MTs'!CR136=""),"OK",IF(AND('Personal MTs'!AS136=1,'Personal MTs'!CR136=""),"Wajib Diisi",IF('Personal MTs'!AS136="",IF('Personal MTs'!CR136&lt;&gt;"","Harap dikosongkan","-"),IF('Personal MTs'!AS136&gt;1,IF('Personal MTs'!CR136="","-","Harap dikosongkan"),IF('Personal MTs'!CR136="","-",IF(LEN('Personal MTs'!CR136)&gt;54,"Tidak valid",IF(LEN('Personal MTs'!CR136)&lt;2,"Tidak valid",IF(VALUE('Personal MTs'!CR136)&lt;0,"Cek lagi","OK")))))))))</f>
        <v>-</v>
      </c>
      <c r="CS136" s="103" t="str">
        <f>IF(AND('Personal MTs'!AS136="",'Personal MTs'!CS136=""),"-",IF(AND('Personal MTs'!AS136=0,'Personal MTs'!CS136=""),"OK",IF(AND('Personal MTs'!AS136=1,'Personal MTs'!CS136=""),"Wajib Diisi",IF(OR('Personal MTs'!AS136="",'Personal MTs'!AS136=0),IF('Personal MTs'!CS136&lt;&gt;"","Harap dikosongkan","-"),IF('Personal MTs'!AS136&gt;1,IF('Personal MTs'!CS136="","-","Harap dikosongkan"),IF('Personal MTs'!CS136="","-",IF(('Personal MTs'!CS136)&gt;6,"Tidak Valid",IF(('Personal MTs'!CS136)&lt;1,"Tidak Valid",IF(VALUE('Personal MTs'!CS136)&lt;0,"Cek lagi","OK")))))))))</f>
        <v>-</v>
      </c>
      <c r="CT136" s="103" t="str">
        <f>IF(AND('Personal MTs'!AS136="",'Personal MTs'!CT136=""),"-",IF(AND('Personal MTs'!AS136=0,'Personal MTs'!CT136=""),"OK",IF(AND('Personal MTs'!AT136=1,'Personal MTs'!CT136=""),"Wajib Diisi",IF(AND('Personal MTs'!AT136&gt;1,'Personal MTs'!CT136=""),"OK",IF(AND('Personal MTs'!AT136&lt;&gt;1,'Personal MTs'!CT136&lt;&gt;""),"Harap Dikosongkan",IF(AND('Personal MTs'!AT136=1,'Personal MTs'!CT136&lt;&gt;""),IF(VALUE(RIGHT('Personal MTs'!CT136,4))&gt;2016,"Tahun cek lagi",IF(VALUE(RIGHT('Personal MTs'!CT136,4))&lt;2006,"Tahun cek lagi","OK")),"-"))))))</f>
        <v>-</v>
      </c>
      <c r="CU136" s="103" t="str">
        <f>IF(AND('Personal MTs'!AS136="",'Personal MTs'!CU136=""),"-",IF(AND('Personal MTs'!AS136=0,'Personal MTs'!CU136=""),"OK",IF(AND('Personal MTs'!AT136=1,'Personal MTs'!CU136=""),"Wajib Diisi",IF(AND('Personal MTs'!AT136&gt;1,'Personal MTs'!CT136=""),"OK",IF(AND('Personal MTs'!AT136&lt;&gt;1,'Personal MTs'!CU136&lt;&gt;""),"Harap Dikosongkan",IF(AND('Personal MTs'!AT136=1,'Personal MTs'!CU136&lt;&gt;""),IF(LEN('Personal MTs'!CU136)&gt;54,"Tidak Valid",IF(LEN('Personal MTs'!CU136)&lt;2,"Tidak Valid","OK")),"-"))))))</f>
        <v>-</v>
      </c>
      <c r="CV136" s="103" t="str">
        <f>IF(AND('Personal MTs'!AS136="",'Personal MTs'!CV136=""),"-",IF(AND('Personal MTs'!AS136=0,'Personal MTs'!CV136=""),"OK",IF(AND('Personal MTs'!AT136=1,'Personal MTs'!CV136=""),"Wajib Diisi",IF(AND('Personal MTs'!AT136&gt;1,'Personal MTs'!CV136=""),"OK",IF(AND('Personal MTs'!AT136&lt;&gt;1,'Personal MTs'!CV136&lt;&gt;""),"Harap Dikosongkan",IF(AND('Personal MTs'!AT136=1,'Personal MTs'!CV136&lt;&gt;""),IF(VALUE(RIGHT('Personal MTs'!CV136,4))&gt;2016,"Tahun cek lagi",IF(VALUE(RIGHT('Personal MTs'!CV136,4))&lt;2006,"Tahun cek lagi","OK")),"-"))))))</f>
        <v>-</v>
      </c>
      <c r="CW136" s="103" t="str">
        <f>IF(AND('Personal MTs'!AS136="",'Personal MTs'!CW136=""),"-",IF(AND('Personal MTs'!AS136=0,'Personal MTs'!CW136=""),"OK",IF(AND('Personal MTs'!AS136=1,'Personal MTs'!CW136=""),"Wajib Diisi",IF(AND('Personal MTs'!AS136&lt;&gt;1,'Personal MTs'!CW136&lt;&gt;""),"Harap Dikosongkan",IF(AND('Personal MTs'!AS136=1,'Personal MTs'!CW136&lt;&gt;""),IF(LEN('Personal MTs'!CW136)&gt;3,"Tidak Valid",IF(LEN('Personal MTs'!CW136)&lt;3,"Tidak Valid","OK")),"-")))))</f>
        <v>-</v>
      </c>
      <c r="CX136" s="103" t="str">
        <f>IF(AND('Personal MTs'!AS136="",'Personal MTs'!CX136=""),"-",IF(AND('Personal MTs'!AS136=0,'Personal MTs'!CX136=""),"OK",IF(AND('Personal MTs'!AS136=1,'Personal MTs'!CX136=""),"Wajib Diisi",IF(AND('Personal MTs'!AS136&lt;&gt;1,'Personal MTs'!CX136&lt;&gt;""),"Harap Dikosongkan",IF(AND('Personal MTs'!AS136=1,'Personal MTs'!CX136&lt;&gt;""),"OK","-")))))</f>
        <v>-</v>
      </c>
    </row>
    <row r="137" spans="1:102" s="23" customFormat="1" ht="15" customHeight="1">
      <c r="A137" s="30" t="str">
        <f>IF('Personal MTs'!A137="","-",IF(LEN('Personal MTs'!A137)&lt;&gt;12,"Tidak valid","OK"))</f>
        <v>-</v>
      </c>
      <c r="B137" s="30" t="str">
        <f>IF('Personal MTs'!B137="","-",IF(LEN('Personal MTs'!B137)&lt;&gt;8,"Tidak valid","OK"))</f>
        <v>-</v>
      </c>
      <c r="C137" s="31" t="str">
        <f>IF('Personal MTs'!C137="","-",IF(LEN('Personal MTs'!C137)&lt;5,"Cek lagi","OK"))</f>
        <v>-</v>
      </c>
      <c r="D137" s="30" t="str">
        <f>IF('Personal MTs'!D137="","-",IF('Personal MTs'!D137="MTsN","OK",IF('Personal MTs'!D137="MTsS","OK","Tidak valid")))</f>
        <v>-</v>
      </c>
      <c r="E137" s="30" t="str">
        <f>IF('Personal MTs'!E137="","-",IF(LEN('Personal MTs'!E137)&lt;5,"Cek lagi","OK"))</f>
        <v>-</v>
      </c>
      <c r="F137" s="30" t="str">
        <f>IF('Personal MTs'!F137="","-",IF(LEN('Personal MTs'!F137)&lt;4,"Cek lagi","OK"))</f>
        <v>-</v>
      </c>
      <c r="G137" s="30" t="str">
        <f>IF('Personal MTs'!G137="","-",IF(LEN('Personal MTs'!G137)&lt;4,"Cek lagi","OK"))</f>
        <v>-</v>
      </c>
      <c r="H137" s="30" t="str">
        <f>IF('Personal MTs'!H137="","-",IF(LEN('Personal MTs'!H137)&lt;4,"Cek lagi","OK"))</f>
        <v>-</v>
      </c>
      <c r="I137" s="30" t="str">
        <f>IF('Personal MTs'!I137="","-",IF(LEN('Personal MTs'!I137)&lt;4,"Cek lagi","OK"))</f>
        <v>-</v>
      </c>
      <c r="J137" s="30" t="str">
        <f>IF('Personal MTs'!J137="","-",IF(LEN('Personal MTs'!J137)&lt;&gt;5,"Tidak valid","OK"))</f>
        <v>-</v>
      </c>
      <c r="K137" s="30" t="str">
        <f>IF('Personal MTs'!K137="","-",IF(LEN('Personal MTs'!K137)&lt;&gt;18,"Tidak valid",IF(VALUE('Personal MTs'!K137)&lt;0,"Cek lagi","OK")))</f>
        <v>-</v>
      </c>
      <c r="L137" s="30" t="str">
        <f>IF('Personal MTs'!L137="","-",IF(LEN('Personal MTs'!L137)&lt;&gt;16,"Tidak valid","OK"))</f>
        <v>-</v>
      </c>
      <c r="M137" s="30" t="str">
        <f>IF('Personal MTs'!M137="","-",IF(LEN('Personal MTs'!M137)&lt;4,"Cek lagi","OK"))</f>
        <v>-</v>
      </c>
      <c r="N137" s="30" t="str">
        <f>IF('Personal MTs'!N137="","-",IF(LEN('Personal MTs'!N137)&lt;16,"Tidak valid","OK"))</f>
        <v>-</v>
      </c>
      <c r="O137" s="30" t="str">
        <f>IF('Personal MTs'!O137="","-",IF(LEN('Personal MTs'!O137)&lt;4,"Cek lagi","OK"))</f>
        <v>-</v>
      </c>
      <c r="P137" s="31" t="str">
        <f>IF('Personal MTs'!P137="","-",IF(VALUE(LEFT('Personal MTs'!P137,2))&gt;31,"Tanggal tidak valid",IF(VALUE(LEFT(RIGHT('Personal MTs'!P137,7),2))&gt;12,"Bulan tidak valid",IF(VALUE(RIGHT('Personal MTs'!P137,4))&gt;2000,"Umur terlalu muda",IF(VALUE(RIGHT('Personal MTs'!P137,4))&lt;1945,"Umur terlalu tua","OK")))))</f>
        <v>-</v>
      </c>
      <c r="Q137" s="30" t="str">
        <f>IF('Personal MTs'!Q137="","-",IF('Personal MTs'!Q137="L","OK",IF('Personal MTs'!Q137="P","OK","Tidak valid")))</f>
        <v>-</v>
      </c>
      <c r="R137" s="30" t="str">
        <f>IF('Personal MTs'!R137="","-",IF(LEN('Personal MTs'!R137)&lt;4,"Cek lagi","OK"))</f>
        <v>-</v>
      </c>
      <c r="S137" s="30" t="str">
        <f>IF('Personal MTs'!S137="","-",IF('Personal MTs'!S137&gt;9,"Tidak valid","OK"))</f>
        <v>-</v>
      </c>
      <c r="T137" s="30" t="str">
        <f>IF('Personal MTs'!S137="","-",IF('Personal MTs'!S137&gt;2,IF('Personal MTs'!T137="","Wajib Diisi",IF(VALUE('Personal MTs'!T137)&gt;18,"Tidak valid","OK")),IF('Personal MTs'!S137&lt;3,IF('Personal MTs'!T137="","OK","Harap dikosongkan"))))</f>
        <v>-</v>
      </c>
      <c r="U137" s="30" t="str">
        <f>IF('Personal MTs'!U137="","-",IF('Personal MTs'!U137&gt;2,"Tidak valid",IF('Personal MTs'!U137&lt;1,"Tidak valid","OK")))</f>
        <v>-</v>
      </c>
      <c r="V137" s="30" t="str">
        <f>IF('Personal MTs'!U137="",IF('Personal MTs'!V137="","-","Tidak valid"),IF('Personal MTs'!U137=2,IF('Personal MTs'!V137="","Wajib Diisi",IF(VALUE('Personal MTs'!V137)&gt;1,"Tidak valid","OK")),IF('Personal MTs'!U137=1,IF('Personal MTs'!V137="","OK","Harap dikosongkan"))))</f>
        <v>-</v>
      </c>
      <c r="W137" s="31" t="str">
        <f>IF('Personal MTs'!U137=1,"OK",IF('Personal MTs'!V137="",IF('Personal MTs'!W137&lt;&gt;"","Harap dikosongkan","-"),IF('Personal MTs'!V137=0,IF('Personal MTs'!W137&lt;&gt;"","Harap dikosongkan","OK"),IF('Personal MTs'!W137="","Wajib Diisi",IF(VALUE(LEFT('Personal MTs'!W137,2))&gt;31,"Tanggal tidak valid",IF(VALUE(LEFT(RIGHT('Personal MTs'!W137,7),2))&gt;12,"Bulan tidak valid",IF(VALUE(RIGHT('Personal MTs'!W137,4))&gt;2016,"Tahun cek lagi",IF(VALUE(RIGHT('Personal MTs'!W137,4))&lt;1990,"Tahun cek lagi","OK"))))))))</f>
        <v>-</v>
      </c>
      <c r="X137" s="30" t="str">
        <f>IF('Personal MTs'!U137="","-",IF('Personal MTs'!U137=1,IF('Personal MTs'!X137="","Wajib Diisi",IF(VALUE(LEFT('Personal MTs'!X137,2))&gt;14,"Tidak valid","OK")),IF('Personal MTs'!U137=2,(IF('Personal MTs'!V137&lt;1,IF('Personal MTs'!X137="","OK","Harap dikosongkan"),IF('Personal MTs'!X137="","Wajib Diisi",IF(VALUE(LEFT('Personal MTs'!X137,2))&gt;14,"Tidak valid","OK")))))))</f>
        <v>-</v>
      </c>
      <c r="Y137" s="31" t="str">
        <f>IF('Personal MTs'!U137="","-",IF('Personal MTs'!U137=2,"OK",IF('Personal MTs'!U137=1,IF('Personal MTs'!Y137="","Wajib Diisi",IF('Personal MTs'!Y137="","-",IF(VALUE(LEFT('Personal MTs'!Y137,2))&gt;31,"Tanggal tidak valid",IF(VALUE(LEFT(RIGHT('Personal MTs'!Y137,7),2))&gt;12,"Bulan tidak valid",IF(VALUE(RIGHT('Personal MTs'!Y137,4))&gt;2016,"Tahun cek lagi",IF(VALUE(RIGHT('Personal MTs'!Y137,4))&lt;1960,"Tahun cek lagi","OK")))))))))</f>
        <v>-</v>
      </c>
      <c r="Z137" s="31" t="str">
        <f>IF('Personal MTs'!Z137="","-",IF(VALUE(LEFT('Personal MTs'!Z137,2))&gt;31,"Tanggal tidak valid",IF(VALUE(LEFT(RIGHT('Personal MTs'!Z137,7),2))&gt;12,"Bulan tidak valid",IF(VALUE(RIGHT('Personal MTs'!Z137,4))&gt;2016,"Tahun cek lagi",IF(VALUE(RIGHT('Personal MTs'!Z137,4))&lt;1960,"Tahun cek lagi","OK")))))</f>
        <v>-</v>
      </c>
      <c r="AA137" s="31" t="str">
        <f>IF('Personal MTs'!AA137="","-",IF(VALUE(LEFT('Personal MTs'!AA137,2))&gt;31,"Tanggal tidak valid",IF(VALUE(LEFT(RIGHT('Personal MTs'!AA137,7),2))&gt;12,"Bulan tidak valid",IF(VALUE(RIGHT('Personal MTs'!AA137,4))&gt;2016,"Tahun cek lagi",IF(VALUE(RIGHT('Personal MTs'!AA137,4))&lt;1960,"Tahun cek lagi","OK")))))</f>
        <v>-</v>
      </c>
      <c r="AB137" s="30" t="str">
        <f>IF('Personal MTs'!AB137="","-",IF('Personal MTs'!AB137&gt;6,"Tidak valid",IF('Personal MTs'!AB137&lt;1,"Tidak valid","OK")))</f>
        <v>-</v>
      </c>
      <c r="AC137" s="30" t="str">
        <f>IF('Personal MTs'!AC137="","-",IF('Personal MTs'!AC137&gt;4,"Tidak valid",IF('Personal MTs'!AC137&lt;1,"Tidak valid","OK")))</f>
        <v>-</v>
      </c>
      <c r="AD137" s="30" t="str">
        <f>IF('Personal MTs'!AD137="","-",IF('Personal MTs'!AD137&gt;20000000,"Cek lagi","OK"))</f>
        <v>-</v>
      </c>
      <c r="AE137" s="30" t="str">
        <f>IF('Personal MTs'!AE137="","-",IF('Personal MTs'!AE137&gt;2,"Tidak valid",IF('Personal MTs'!AE137&lt;1,"Tidak valid","OK")))</f>
        <v>-</v>
      </c>
      <c r="AF137" s="30" t="str">
        <f>IF('Personal MTs'!AE137="",IF('Personal MTs'!AF137="","-","Harap dikosongkan"),IF('Personal MTs'!AE137=1,IF('Personal MTs'!AF137="","OK","Harap dikosongkan"),IF('Personal MTs'!AF137="","Wajib Diisi",IF('Personal MTs'!AF137&gt;8,"Tidak valid",IF('Personal MTs'!AF137&lt;1,"Tidak valid","OK")))))</f>
        <v>-</v>
      </c>
      <c r="AG137" s="53" t="str">
        <f>IF('Personal MTs'!AE137=1,IF('Personal MTs'!AG137="","OK","Harap dikosongkan"),IF('Personal MTs'!AF137="",IF('Personal MTs'!AF137="","-","Harap dikosongkan"),IF('Personal MTs'!AF137="",IF('Personal MTs'!AG137="","OK","Harap dikosongkan"),IF('Personal MTs'!AF137&lt;&gt;"",IF('Personal MTs'!AG137="","Wajib Diisi",IF(LEN('Personal MTs'!AG137)&lt;&gt;8,"Tidak valid","OK"))))))</f>
        <v>-</v>
      </c>
      <c r="AH137" s="30" t="str">
        <f>IF('Personal MTs'!AH137="","-",IF('Personal MTs'!AH137&gt;2,"Tidak valid",IF('Personal MTs'!AH137&lt;1,"Tidak valid","OK")))</f>
        <v>-</v>
      </c>
      <c r="AI137" s="30" t="str">
        <f>IF('Personal MTs'!AI137="","-",IF('Personal MTs'!AI137&gt;5,"Tidak valid",IF('Personal MTs'!AI137&lt;1,"Tidak valid","OK")))</f>
        <v>-</v>
      </c>
      <c r="AJ137" s="30" t="str">
        <f>IF('Personal MTs'!AH137="",IF('Personal MTs'!AJ137="","-","Kolom AA Wajib Diisi"),IF('Personal MTs'!AH137=1,IF('Personal MTs'!AJ137="","Wajib Diisi",IF(VALUE('Personal MTs'!AJ137)&gt;0,IF(VALUE('Personal MTs'!AJ137)&lt;34,"OK","Tidak valid"))),IF('Personal MTs'!AH137&gt;1,IF('Personal MTs'!AJ137="","OK","Harap dikosongkan"))))</f>
        <v>-</v>
      </c>
      <c r="AK137" s="30" t="str">
        <f>IF('Personal MTs'!AH137&amp;'Personal MTs'!AJ137&amp;'Personal MTs'!AK137="","-",IF(VALUE('Personal MTs'!AH137&amp;'Personal MTs'!AJ137&amp;'Personal MTs'!AK137)=2,"OK",IF('Personal MTs'!AJ137="",IF(VALUE('Personal MTs'!AK137)&gt;0,"Harap dikosongkan","-"),IF('Personal MTs'!AJ137&lt;&gt;"",IF(VALUE('Personal MTs'!AK137)&gt;0,IF(VALUE('Personal MTs'!AK137)&gt;50,"Cek lagi","OK"),"Wajib Diisi")))))</f>
        <v>-</v>
      </c>
      <c r="AL137" s="30" t="str">
        <f>IF('Personal MTs'!AH137="",IF('Personal MTs'!AL137="","-","Kolom Z Wajib Diisi"),IF('Personal MTs'!AH137=2,IF('Personal MTs'!AL137="","Wajib Diisi",IF(VALUE('Personal MTs'!AL137)&gt;0,IF(VALUE('Personal MTs'!AL137)&lt;9,"OK","Tidak valid"))),IF('Personal MTs'!AH137=1,IF('Personal MTs'!AL137="","OK","Harap dikosongkan"))))</f>
        <v>-</v>
      </c>
      <c r="AM137" s="30" t="str">
        <f>IF('Personal MTs'!AM137="","-",IF('Personal MTs'!AM137&gt;8,"Tidak valid","OK"))</f>
        <v>-</v>
      </c>
      <c r="AN137" s="30" t="str">
        <f>IF('Personal MTs'!AM137="",IF('Personal MTs'!AN137="","-",IF('Personal MTs'!AN137&lt;&gt;"","Kolom AC Wajib Diisi","OK")),IF('Personal MTs'!AM137&lt;&gt;"",IF('Personal MTs'!AN137="","Wajib Diisi",IF(VALUE('Personal MTs'!AN137)&gt;24,"Cek lagi","OK"))))</f>
        <v>-</v>
      </c>
      <c r="AO137" s="30" t="str">
        <f>IF('Personal MTs'!AO137="","-",IF('Personal MTs'!AO137&gt;8,"Tidak valid","OK"))</f>
        <v>-</v>
      </c>
      <c r="AP137" s="53" t="str">
        <f>IF('Personal MTs'!AO137="",IF('Personal MTs'!AP137="","-","Harap dikosongkan"),IF('Personal MTs'!AO137&lt;&gt;"",IF('Personal MTs'!AP137="","Wajib Diisi",IF(LEN('Personal MTs'!AP137)&lt;&gt;8,"Tidak valid","OK"))))</f>
        <v>-</v>
      </c>
      <c r="AQ137" s="30" t="str">
        <f>IF('Personal MTs'!AO137="",IF('Personal MTs'!AQ137="","-","Kolom AG Wajib Diisi"),IF('Personal MTs'!AO137&lt;9,IF('Personal MTs'!AQ137="","Wajib Diisi",IF(VALUE('Personal MTs'!AQ137)&lt;34,IF(VALUE('Personal MTs'!AQ137)&gt;0,"OK","Tidak valid")))))</f>
        <v>-</v>
      </c>
      <c r="AR137" s="30" t="str">
        <f>IF('Personal MTs'!AO137="",IF('Personal MTs'!AR137="","-",IF('Personal MTs'!AR137&lt;&gt;"","Kolom AG Wajib Diisi","OK")),IF('Personal MTs'!AO137&lt;&gt;"",IF('Personal MTs'!AR137="","Wajib Diisi",IF(VALUE('Personal MTs'!AR137)&gt;50,"Cek lagi","OK"))))</f>
        <v>-</v>
      </c>
      <c r="AS137" s="30" t="str">
        <f>IF('Personal MTs'!AS137="","-",IF('Personal MTs'!AS137&gt;1,"Tidak valid",IF('Personal MTs'!AS137&lt;0,"Tidak valid","OK")))</f>
        <v>-</v>
      </c>
      <c r="AT137" s="30" t="str">
        <f>IF('Personal MTs'!AS137="",IF('Personal MTs'!AT137&lt;&gt;"","Harap dikosongkan","-"),IF('Personal MTs'!AS137=0,IF('Personal MTs'!AT137&lt;&gt;"","Harap dikosongkan","OK"),IF('Personal MTs'!AT137="","Wajib Diisi",IF('Personal MTs'!AT137&gt;3,"Tidak valid",IF('Personal MTs'!AT137&lt;1,"Tidak valid","OK")))))</f>
        <v>-</v>
      </c>
      <c r="AU137" s="30" t="str">
        <f>IF('Personal MTs'!AS137="",IF('Personal MTs'!AU137&lt;&gt;"","Harap dikosongkan","-"),IF('Personal MTs'!AT137&lt;&gt;1,IF('Personal MTs'!AU137="","OK","Harap dikosongkan"),IF('Personal MTs'!AU137="","Wajib Diisi",IF('Personal MTs'!AU137&gt;2016,"Cek lagi",IF('Personal MTs'!AU137&lt;2005,"Cek lagi","OK")))))</f>
        <v>-</v>
      </c>
      <c r="AV137" s="30" t="str">
        <f>IF('Personal MTs'!AS137="",IF('Personal MTs'!AV137&lt;&gt;"","Harap dikosongkan","-"),IF('Personal MTs'!AT137&lt;&gt;1,IF('Personal MTs'!AV137="","OK","Harap dikosongkan"),IF('Personal MTs'!AV137="","Wajib Diisi",IF(VALUE('Personal MTs'!AV137)&gt;33,"Tidak valid",IF(VALUE('Personal MTs'!AV137)&lt;1,"Tidak valid","OK")))))</f>
        <v>-</v>
      </c>
      <c r="AW137" s="30" t="str">
        <f>IF('Personal MTs'!AS137="",IF('Personal MTs'!AW137="","-","Harap dikosongkan"),IF('Personal MTs'!AS137=0,IF('Personal MTs'!AW137="","OK","Harap dikosongkan"),IF('Personal MTs'!AT137="",IF('Personal MTs'!AW137="","-","Harap dikosongkan"),IF('Personal MTs'!AT137&lt;&gt;1,IF('Personal MTs'!AW137="","OK","Harap dikosongkan"),IF('Personal MTs'!AW137="","OK",IF(LEN('Personal MTs'!AW137)&lt;12,"Tidak valid",IF(LEN('Personal MTs'!AW137)&gt;14,"Tidak valid","OK")))))))</f>
        <v>-</v>
      </c>
      <c r="AX137" s="31" t="str">
        <f>IF('Personal MTs'!AS137="",IF('Personal MTs'!AX137="","-","Harap dikosongkan"),IF('Personal MTs'!AS137=0,IF('Personal MTs'!AX137="","OK","Harap dikosongkan"),IF('Personal MTs'!AT137="",IF('Personal MTs'!AX137="","-","Harap dikosongkan"),IF('Personal MTs'!AT137&lt;&gt;1,IF('Personal MTs'!AX137="","OK","Harap dikosongkan"),IF('Personal MTs'!AW137="",IF('Personal MTs'!AX137="","OK","Harap dikosongkan"),IF('Personal MTs'!AX137="","Wajib diisi",IF(LEN('Personal MTs'!AX137)&lt;5,"Cek lagi","OK")))))))</f>
        <v>-</v>
      </c>
      <c r="AY137" s="31" t="str">
        <f>IF('Personal MTs'!AS137="",IF('Personal MTs'!AY137="","-","Harap dikosongkan"),IF('Personal MTs'!AS137=0,IF('Personal MTs'!AY137="","OK","Harap dikosongkan"),IF('Personal MTs'!AT137="",IF('Personal MTs'!AY137="","-","Harap dikosongkan"),IF('Personal MTs'!AT137&lt;&gt;1,IF('Personal MTs'!AY137="","OK","Harap dikosongkan"),IF('Personal MTs'!AW137="",IF('Personal MTs'!AY137="","OK","Harap dikosongkan"),IF('Personal MTs'!AY137="","Wajib diisi",IF(VALUE(LEFT('Personal MTs'!AY137,2))&gt;31,"Tanggal tidak valid",IF(VALUE(LEFT(RIGHT('Personal MTs'!AY137,7),2))&gt;12,"Bulan tidak valid",IF(VALUE(RIGHT('Personal MTs'!AY137,4))&gt;2016,"Tahun cek lagi",IF(VALUE(RIGHT('Personal MTs'!AY137,4))&lt;2005,"Tahun cek lagi","OK"))))))))))</f>
        <v>-</v>
      </c>
      <c r="AZ137" s="30" t="str">
        <f>IF('Personal MTs'!AS137="",IF('Personal MTs'!AZ137="","-","Harap dikosongkan"),IF('Personal MTs'!AS137=0,IF('Personal MTs'!AZ137="","OK","Harap dikosongkan"),IF('Personal MTs'!AT137="",IF('Personal MTs'!AZ137="","-","Harap dikosongkan"),IF('Personal MTs'!AT137&lt;&gt;1,IF('Personal MTs'!AZ137="","OK","Harap dikosongkan"),IF('Personal MTs'!AW137="",IF('Personal MTs'!AZ137="","OK","Harap dikosongkan"),IF('Personal MTs'!AW137&lt;&gt;"",IF('Personal MTs'!AZ137="","Wajib diisi",IF('Personal MTs'!AZ137&gt;1,"Tidak valid","OK"))))))))</f>
        <v>-</v>
      </c>
      <c r="BA137" s="30" t="str">
        <f>IF('Personal MTs'!AS137="",IF('Personal MTs'!BA137="","-","Harap dikosongkan"),IF('Personal MTs'!AS137=0,IF('Personal MTs'!BA137="","OK","Harap dikosongkan"),IF('Personal MTs'!AT137="",IF('Personal MTs'!BA137="","-","Harap dikosongkan"),IF('Personal MTs'!AT137&lt;&gt;1,IF('Personal MTs'!BA137="","OK","Harap dikosongkan"),IF('Personal MTs'!AZ137=0,IF('Personal MTs'!BA137="","OK","Harap dikosongkan"),IF('Personal MTs'!AZ137=1,IF('Personal MTs'!BA137="","Wajib diisi",IF('Personal MTs'!AZ137="",IF('Personal MTs'!BA137="","-","Harap dikosongkan"),IF('Personal MTs'!AZ137=0,IF('Personal MTs'!BA137="","OK","Harap dikosongkan"),IF('Personal MTs'!BA137="","Wajib diisi",IF('Personal MTs'!BA137&gt;2016,"Tidak valid",IF('Personal MTs'!BA137&lt;2005,"Tidak valid",IF('Personal MTs'!BA137&gt;'Personal MTs'!BA137,"Cek lagi","OK")))))))))))))</f>
        <v>-</v>
      </c>
      <c r="BB137" s="30" t="str">
        <f>IF('Personal MTs'!AS137="",IF('Personal MTs'!BB137="","-","Harap dikosongkan"),IF('Personal MTs'!AS137=0,IF('Personal MTs'!BB137="","OK","Harap dikosongkan"),IF('Personal MTs'!AT137="",IF('Personal MTs'!BB137="","-","Harap dikosongkan"),IF('Personal MTs'!AT137&lt;&gt;1,IF('Personal MTs'!BB137="","OK","Harap dikosongkan"),IF('Personal MTs'!AZ137=0,IF('Personal MTs'!BB137="","OK","Harap dikosongkan"),IF('Personal MTs'!AZ137=1,IF('Personal MTs'!BB137="","Wajib diisi",IF('Personal MTs'!AZ137="",IF('Personal MTs'!BB137="","-","Harap dikosongkan"),IF('Personal MTs'!AZ137=0,IF('Personal MTs'!BB137="","OK","Harap dikosongkan"),IF('Personal MTs'!BB137="","Wajib diisi",IF('Personal MTs'!BB137&gt;20000000,"Cek lagi",IF('Personal MTs'!BB137&lt;100000,"Cek lagi","OK"))))))))))))</f>
        <v>-</v>
      </c>
      <c r="BC137" s="30" t="str">
        <f>IF('Personal MTs'!BC137="","-",IF('Personal MTs'!BC137&gt;1,"Tidak valid","OK"))</f>
        <v>-</v>
      </c>
      <c r="BD137" s="30" t="str">
        <f>IF('Personal MTs'!BC137="",IF('Personal MTs'!BD137="","-","Harap dikosongkan"),IF('Personal MTs'!BC137=0,IF('Personal MTs'!BD137="","OK","Harap dikosongkan"),IF('Personal MTs'!BD137="","Wajib Diisi",IF('Personal MTs'!BD137&gt;2016,"Tidak valid",IF('Personal MTs'!BD137&lt;2005,"Tidak valid","OK")))))</f>
        <v>-</v>
      </c>
      <c r="BE137" s="30" t="str">
        <f>IF('Personal MTs'!BC137="",IF('Personal MTs'!BE137="","-","Harap dikosongkan"),IF('Personal MTs'!BC137=0,IF('Personal MTs'!BE137="","OK","Harap dikosongkan"),IF('Personal MTs'!BE137="","Wajib Diisi",IF('Personal MTs'!BE137&gt;2000000,"Cek lagi",IF('Personal MTs'!BE137&lt;50000,"Cek lagi","OK")))))</f>
        <v>-</v>
      </c>
      <c r="BF137" s="30" t="str">
        <f>IF('Personal MTs'!BF137="","-",IF('Personal MTs'!BF137&gt;1,"Tidak valid","OK"))</f>
        <v>-</v>
      </c>
      <c r="BG137" s="30" t="str">
        <f>IF('Personal MTs'!BF137="",IF('Personal MTs'!BG137&lt;&gt;"","Harap dikosongkan","-"),IF('Personal MTs'!BF137=0,IF('Personal MTs'!BG137&lt;&gt;"","Harap dikosongkan","OK"),IF('Personal MTs'!BG137="","Wajib Diisi",IF('Personal MTs'!BG137&gt;4,"Tidak valid",IF('Personal MTs'!BG137&lt;1,"Tidak valid","OK")))))</f>
        <v>-</v>
      </c>
      <c r="BH137" s="30" t="str">
        <f>IF('Personal MTs'!BF137="",IF('Personal MTs'!BH137&lt;&gt;"","Harap dikosongkan","-"),IF('Personal MTs'!BF137=0,IF('Personal MTs'!BH137&lt;&gt;"","Harap dikosongkan","OK"),IF('Personal MTs'!BH137="","Wajib Diisi",IF('Personal MTs'!BH137&gt;4,"Tidak valid",IF('Personal MTs'!BH137&lt;1,"Tidak valid","OK")))))</f>
        <v>-</v>
      </c>
      <c r="BI137" s="30" t="str">
        <f>IF('Personal MTs'!BF137="",IF('Personal MTs'!BI137&lt;&gt;"","Harap dikosongkan","-"),IF('Personal MTs'!BF137=0,IF('Personal MTs'!BI137&lt;&gt;"","Harap dikosongkan","OK"),IF('Personal MTs'!BI137="","Wajib Diisi",IF('Personal MTs'!BI137&gt;2015,"Tidak valid",IF('Personal MTs'!BI137&lt;1980,"Tidak valid","OK")))))</f>
        <v>-</v>
      </c>
      <c r="BJ137" s="30" t="str">
        <f>IF('Personal MTs'!BJ137="","-",IF('Personal MTs'!BJ137&gt;1,"Tidak valid","OK"))</f>
        <v>-</v>
      </c>
      <c r="BK137" s="30" t="str">
        <f>IF('Personal MTs'!BJ137="",IF('Personal MTs'!BK137&lt;&gt;"","Kolom BJ harus diisi","-"),IF('Personal MTs'!BJ137=0,IF('Personal MTs'!BK137&lt;&gt;"","Harap dikosongkan","OK"),IF('Personal MTs'!BK137="","Wajib Diisi",IF('Personal MTs'!BK137&gt;2016,"Tidak valid",IF('Personal MTs'!BK137&lt;1980,"Tidak valid","OK")))))</f>
        <v>-</v>
      </c>
      <c r="BL137" s="30" t="str">
        <f>IF('Personal MTs'!BL137="","-",IF('Personal MTs'!BL137&gt;1,"Tidak valid","OK"))</f>
        <v>-</v>
      </c>
      <c r="BM137" s="30" t="str">
        <f>IF('Personal MTs'!BL137="",IF('Personal MTs'!BM137&lt;&gt;"","Kolom BL harus diisi","-"),IF('Personal MTs'!BL137=0,IF('Personal MTs'!BM137&lt;&gt;"","Harap dikosongkan","OK"),IF('Personal MTs'!BM137="","Wajib Diisi",IF('Personal MTs'!BM137&gt;2016,"Tidak valid",IF('Personal MTs'!BM137&lt;1980,"Tidak valid","OK")))))</f>
        <v>-</v>
      </c>
      <c r="BN137" s="30" t="str">
        <f>IF('Personal MTs'!BN137="","-",IF('Personal MTs'!BN137&gt;1,"Tidak valid","OK"))</f>
        <v>-</v>
      </c>
      <c r="BO137" s="30" t="str">
        <f>IF('Personal MTs'!BN137="",IF('Personal MTs'!BO137&lt;&gt;"","Kolom BN harus diisi","-"),IF('Personal MTs'!BN137=0,IF('Personal MTs'!BO137&lt;&gt;"","Harap dikosongkan","OK"),IF('Personal MTs'!BO137="","Wajib Diisi",IF('Personal MTs'!BO137&gt;2016,"Tidak valid",IF('Personal MTs'!BO137&lt;1980,"Tidak valid","OK")))))</f>
        <v>-</v>
      </c>
      <c r="BP137" s="30" t="str">
        <f>IF('Personal MTs'!BP137="","-",IF('Personal MTs'!BP137&gt;1,"Tidak valid","OK"))</f>
        <v>-</v>
      </c>
      <c r="BQ137" s="30" t="str">
        <f>IF('Personal MTs'!BP137="",IF('Personal MTs'!BQ137&lt;&gt;"","Kolom BP harus diisi","-"),IF('Personal MTs'!BP137=0,IF('Personal MTs'!BQ137&lt;&gt;"","Harap dikosongkan","OK"),IF('Personal MTs'!BQ137="","Wajib Diisi",IF('Personal MTs'!BQ137&gt;2016,"Tidak valid",IF('Personal MTs'!BQ137&lt;1980,"Tidak valid","OK")))))</f>
        <v>-</v>
      </c>
      <c r="BR137" s="30" t="str">
        <f>IF('Personal MTs'!BR137="","-",IF('Personal MTs'!BR137&gt;1,"Tidak valid","OK"))</f>
        <v>-</v>
      </c>
      <c r="BS137" s="30" t="str">
        <f>IF('Personal MTs'!BR137="",IF('Personal MTs'!BS137&lt;&gt;"","Kolom BR harus diisi","-"),IF('Personal MTs'!BR137=0,IF('Personal MTs'!BS137&lt;&gt;"","Harap dikosongkan","OK"),IF('Personal MTs'!BS137="","Wajib Diisi",IF('Personal MTs'!BS137&gt;2016,"Tidak valid",IF('Personal MTs'!BS137&lt;1980,"Tidak valid","OK")))))</f>
        <v>-</v>
      </c>
      <c r="BT137" s="30" t="str">
        <f>IF('Personal MTs'!BT137="","-",IF(LEN('Personal MTs'!BT137)&lt;5,"Cek lagi","OK"))</f>
        <v>-</v>
      </c>
      <c r="BU137" s="30" t="str">
        <f>IF('Personal MTs'!BU137="","-",IF(LEN('Personal MTs'!BU137)&lt;4,"Cek lagi","OK"))</f>
        <v>-</v>
      </c>
      <c r="BV137" s="30" t="str">
        <f>IF('Personal MTs'!BV137="","-",IF(LEN('Personal MTs'!BV137)&lt;4,"Cek lagi","OK"))</f>
        <v>-</v>
      </c>
      <c r="BW137" s="30" t="str">
        <f>IF('Personal MTs'!BW137="","-",IF(LEN('Personal MTs'!BW137)&lt;4,"Cek lagi","OK"))</f>
        <v>-</v>
      </c>
      <c r="BX137" s="30" t="str">
        <f>IF('Personal MTs'!BX137="","-",IF(LEN('Personal MTs'!BX137)&lt;4,"Cek lagi","OK"))</f>
        <v>-</v>
      </c>
      <c r="BY137" s="30" t="str">
        <f>IF('Personal MTs'!BY137="","-",IF(LEN('Personal MTs'!BY137)&lt;&gt;5,"Tidak valid","OK"))</f>
        <v>-</v>
      </c>
      <c r="BZ137" s="30" t="str">
        <f>IF('Personal MTs'!BZ137="","-",IF('Personal MTs'!BZ137&gt;5,"Tidak valid",IF('Personal MTs'!BZ137&lt;1,"Tidak valid","OK")))</f>
        <v>-</v>
      </c>
      <c r="CA137" s="30" t="str">
        <f>IF('Personal MTs'!CA137="","-",IF('Personal MTs'!CA137&gt;8,"Tidak valid",IF('Personal MTs'!CA137&lt;1,"Tidak valid","OK")))</f>
        <v>-</v>
      </c>
      <c r="CB137" s="30" t="str">
        <f>IF('Personal MTs'!CB137="","-",IF(LEN('Personal MTs'!CB137)&lt;9,"Cek lagi",IF(LEN('Personal MTs'!CB137)&gt;14,"Cek lagi","OK")))</f>
        <v>-</v>
      </c>
      <c r="CC137" s="103" t="str">
        <f>IF('Personal MTs'!CC137="","-",IF('Personal MTs'!CC137&gt;6,"Tidak valid",IF('Personal MTs'!CC137&lt;1,"Tidak valid","OK")))</f>
        <v>-</v>
      </c>
      <c r="CD137" s="103" t="str">
        <f>IF('Personal MTs'!CD137="","-",IF('Personal MTs'!CD137&gt;6,"Tidak valid",IF('Personal MTs'!CD137&lt;1,"Tidak valid","OK")))</f>
        <v>-</v>
      </c>
      <c r="CE137" s="103" t="str">
        <f>IF('Personal MTs'!S137="","-",IF('Personal MTs'!S137&lt;6,IF('Personal MTs'!CE137="","OK","Cek lagi Kolom S"),IF(AND('Personal MTs'!S137&lt;6,'Personal MTs'!CE137&lt;&gt;""),"Harap Dikosongkan",IF(AND('Personal MTs'!S137&lt;6,'Personal MTs'!CE137=""),"-",IF(AND('Personal MTs'!S137&gt;5,'Personal MTs'!CE137=""),"Wajib Diisi",IF(OR(AND('Personal MTs'!S137&gt;5,'Personal MTs'!CE137&lt;"01"),AND('Personal MTs'!S137&gt;5,'Personal MTs'!CE137&gt;"18")),"Tidak Valid","OK"))))))</f>
        <v>-</v>
      </c>
      <c r="CF137" s="103" t="str">
        <f>IF('Personal MTs'!S137="","-",IF('Personal MTs'!S137&lt;6,IF('Personal MTs'!CF137="","OK","Cek lagi Kolom S"),IF(AND('Personal MTs'!S137&lt;6,'Personal MTs'!CF137&lt;&gt;""),"Harap Dikosongkan",IF(AND('Personal MTs'!S137&lt;6,'Personal MTs'!CF137=""),"-",IF(AND('Personal MTs'!S137&gt;5,'Personal MTs'!CF137=""),"Wajib Diisi","OK")))))</f>
        <v>-</v>
      </c>
      <c r="CG137" s="103" t="str">
        <f>IF('Personal MTs'!S137="","-",IF('Personal MTs'!S137&lt;6,IF('Personal MTs'!CG137="","OK","Cek lagi Kolom S"),IF(AND('Personal MTs'!S137&lt;6,'Personal MTs'!CG137&lt;&gt;""),"Harap Dikosongkan",IF(AND('Personal MTs'!S137&lt;6,'Personal MTs'!CG137=""),"-",IF(AND('Personal MTs'!S137&gt;5,'Personal MTs'!CG137=""),"Wajib Diisi",IF(OR(AND('Personal MTs'!S137&gt;5,'Personal MTs'!CG137&lt;1980),AND('Personal MTs'!S137&gt;5,'Personal MTs'!CG137&gt;2016)),"Cek lagi","OK"))))))</f>
        <v>-</v>
      </c>
      <c r="CH137" s="103" t="str">
        <f>IF('Personal MTs'!S137="","-",IF('Personal MTs'!S137&lt;8,IF('Personal MTs'!CH137="","OK","Cek lagi Kolom S"),IF(AND('Personal MTs'!S137&lt;8,'Personal MTs'!CH137&lt;&gt;""),"Harap Dikosongkan",IF(AND('Personal MTs'!S137&lt;8,'Personal MTs'!CH137=""),"-",IF(AND('Personal MTs'!S137&gt;7,'Personal MTs'!CH137=""),"Wajib Diisi",IF(OR(AND('Personal MTs'!S137&gt;7,'Personal MTs'!CH137&lt;"01"),AND('Personal MTs'!S137&gt;7,'Personal MTs'!CH137&gt;"18")),"Tidak Valid","OK"))))))</f>
        <v>-</v>
      </c>
      <c r="CI137" s="103" t="str">
        <f>IF('Personal MTs'!S137="","-",IF('Personal MTs'!S137&lt;8,IF('Personal MTs'!CI137="","OK","Cek lagi Kolom S"),IF(AND('Personal MTs'!S137&lt;8,'Personal MTs'!CI137&lt;&gt;""),"Harap Dikosongkan",IF(AND('Personal MTs'!S137&lt;8,'Personal MTs'!CI137=""),"-",IF(AND('Personal MTs'!S137&gt;7,'Personal MTs'!CI137=""),"Wajib Diisi","OK")))))</f>
        <v>-</v>
      </c>
      <c r="CJ137" s="103" t="str">
        <f>IF('Personal MTs'!S137="","-",IF('Personal MTs'!S137&lt;8,IF('Personal MTs'!CJ137="","OK","Cek lagi Kolom S"),IF(AND('Personal MTs'!S137&lt;8,'Personal MTs'!CJ137&lt;&gt;""),"Harap Dikosongkan",IF(AND('Personal MTs'!S137&lt;8,'Personal MTs'!CJ137=""),"-",IF(AND('Personal MTs'!S137&gt;7,'Personal MTs'!CJ137=""),"Wajib Diisi",IF(OR(AND('Personal MTs'!S137&gt;7,'Personal MTs'!CJ137&lt;1980),AND('Personal MTs'!S137&gt;7,'Personal MTs'!CJ137&gt;2016)),"Cek lagi","OK"))))))</f>
        <v>-</v>
      </c>
      <c r="CK137" s="103" t="str">
        <f>IF('Personal MTs'!S137="","-",IF('Personal MTs'!S137&lt;9,IF('Personal MTs'!CK137="","OK","Cek lagi Kolom S"),IF(AND('Personal MTs'!S137&lt;9,'Personal MTs'!CK137&lt;&gt;""),"Harap Dikosongkan",IF(AND('Personal MTs'!S137&lt;9,'Personal MTs'!CK137=""),"-",IF(AND('Personal MTs'!S137&gt;8,'Personal MTs'!CK137=""),"Wajib Diisi",IF(OR(AND('Personal MTs'!S137&gt;8,'Personal MTs'!CK137&lt;"01"),AND('Personal MTs'!S137&gt;8,'Personal MTs'!CK137&gt;"18")),"Tidak Valid","OK"))))))</f>
        <v>-</v>
      </c>
      <c r="CL137" s="103" t="str">
        <f>IF('Personal MTs'!S137="","-",IF('Personal MTs'!S137&lt;9,IF('Personal MTs'!CL137="","OK","Cek lagi Kolom S"),IF(AND('Personal MTs'!S137&lt;9,'Personal MTs'!CL137&lt;&gt;""),"Harap Dikosongkan",IF(AND('Personal MTs'!S137&lt;9,'Personal MTs'!CL137=""),"-",IF(AND('Personal MTs'!S137&gt;8,'Personal MTs'!CL137=""),"Wajib Diisi","OK")))))</f>
        <v>-</v>
      </c>
      <c r="CM137" s="103" t="str">
        <f>IF('Personal MTs'!S137="","-",IF('Personal MTs'!S137&lt;9,IF('Personal MTs'!CM137="","OK","Cek lagi Kolom S"),IF(AND('Personal MTs'!S137&lt;9,'Personal MTs'!CM137&lt;&gt;""),"Harap Dikosongkan",IF(AND('Personal MTs'!S137&lt;9,'Personal MTs'!CM137=""),"-",IF(AND('Personal MTs'!S137&gt;8,'Personal MTs'!CM137=""),"Wajib Diisi",IF(OR(AND('Personal MTs'!S137&gt;8,'Personal MTs'!CM137&lt;1980),AND('Personal MTs'!S137&gt;8,'Personal MTs'!CM137&gt;2016)),"Cek lagi","OK"))))))</f>
        <v>-</v>
      </c>
      <c r="CN137" s="103" t="str">
        <f>IF(AND('Personal MTs'!AH137=1,'Personal MTs'!U137=2,'Personal MTs'!AC137=1),IF(AND('Personal MTs'!AH137=1,'Personal MTs'!U137=2,'Personal MTs'!AC137=1,'Personal MTs'!CN137=""),"Wajib Diisi",IF(AND('Personal MTs'!AH137=1,'Personal MTs'!U137=2,'Personal MTs'!AC137=1,'Personal MTs'!CN137&lt;&gt;""),"OK","-")),IF('Personal MTs'!CN137&lt;&gt;"","Harap Dikosongkan","-"))</f>
        <v>-</v>
      </c>
      <c r="CO137" s="103" t="str">
        <f>IF(AND('Personal MTs'!AH137=1,'Personal MTs'!U137=2,'Personal MTs'!AC137=1),IF('Personal MTs'!CO137="","Wajib Diisi",IF(VALUE(RIGHT('Personal MTs'!CO137,4))&gt;2016,"Tahun cek lagi",IF(VALUE(RIGHT('Personal MTs'!CO137,4))&lt;1961,"Tahun cek lagi","OK"))),IF('Personal MTs'!CO137&lt;&gt;"","Harap dikosongkan","-"))</f>
        <v>-</v>
      </c>
      <c r="CP137" s="103" t="str">
        <f>IF(AND('Personal MTs'!AH137=1,'Personal MTs'!U137=2,'Personal MTs'!AC137=1,'Personal MTs'!V137=1),IF(AND('Personal MTs'!AH137=1,'Personal MTs'!U137=2,'Personal MTs'!AC137=1,'Personal MTs'!CP137="",,'Personal MTs'!V137=1),"Wajib Diisi",IF(AND('Personal MTs'!AH137=1,'Personal MTs'!U137=2,'Personal MTs'!AC137=1,'Personal MTs'!CP137&lt;&gt;"",'Personal MTs'!V137=1),"OK","-")),IF('Personal MTs'!CP137&lt;&gt;"","Harap Dikosongkan","-"))</f>
        <v>-</v>
      </c>
      <c r="CQ137" s="103" t="str">
        <f>IF(AND('Personal MTs'!AH137=1,'Personal MTs'!U137=2,'Personal MTs'!AC137=1,'Personal MTs'!V137=1),IF('Personal MTs'!CQ137="","Wajib Diisi",IF(VALUE(RIGHT('Personal MTs'!CQ137,4))&gt;2016,"Tahun cek lagi",IF(VALUE(RIGHT('Personal MTs'!CQ137,4))&lt;2006,"Tahun cek lagi","OK"))),IF('Personal MTs'!CQ137&lt;&gt;"","Harap dikosongkan","-"))</f>
        <v>-</v>
      </c>
      <c r="CR137" s="103" t="str">
        <f>IF(AND('Personal MTs'!AS137="",'Personal MTs'!CR137=""),"-",IF(AND('Personal MTs'!AS137=0,'Personal MTs'!CR137=""),"OK",IF(AND('Personal MTs'!AS137=1,'Personal MTs'!CR137=""),"Wajib Diisi",IF('Personal MTs'!AS137="",IF('Personal MTs'!CR137&lt;&gt;"","Harap dikosongkan","-"),IF('Personal MTs'!AS137&gt;1,IF('Personal MTs'!CR137="","-","Harap dikosongkan"),IF('Personal MTs'!CR137="","-",IF(LEN('Personal MTs'!CR137)&gt;54,"Tidak valid",IF(LEN('Personal MTs'!CR137)&lt;2,"Tidak valid",IF(VALUE('Personal MTs'!CR137)&lt;0,"Cek lagi","OK")))))))))</f>
        <v>-</v>
      </c>
      <c r="CS137" s="103" t="str">
        <f>IF(AND('Personal MTs'!AS137="",'Personal MTs'!CS137=""),"-",IF(AND('Personal MTs'!AS137=0,'Personal MTs'!CS137=""),"OK",IF(AND('Personal MTs'!AS137=1,'Personal MTs'!CS137=""),"Wajib Diisi",IF(OR('Personal MTs'!AS137="",'Personal MTs'!AS137=0),IF('Personal MTs'!CS137&lt;&gt;"","Harap dikosongkan","-"),IF('Personal MTs'!AS137&gt;1,IF('Personal MTs'!CS137="","-","Harap dikosongkan"),IF('Personal MTs'!CS137="","-",IF(('Personal MTs'!CS137)&gt;6,"Tidak Valid",IF(('Personal MTs'!CS137)&lt;1,"Tidak Valid",IF(VALUE('Personal MTs'!CS137)&lt;0,"Cek lagi","OK")))))))))</f>
        <v>-</v>
      </c>
      <c r="CT137" s="103" t="str">
        <f>IF(AND('Personal MTs'!AS137="",'Personal MTs'!CT137=""),"-",IF(AND('Personal MTs'!AS137=0,'Personal MTs'!CT137=""),"OK",IF(AND('Personal MTs'!AT137=1,'Personal MTs'!CT137=""),"Wajib Diisi",IF(AND('Personal MTs'!AT137&gt;1,'Personal MTs'!CT137=""),"OK",IF(AND('Personal MTs'!AT137&lt;&gt;1,'Personal MTs'!CT137&lt;&gt;""),"Harap Dikosongkan",IF(AND('Personal MTs'!AT137=1,'Personal MTs'!CT137&lt;&gt;""),IF(VALUE(RIGHT('Personal MTs'!CT137,4))&gt;2016,"Tahun cek lagi",IF(VALUE(RIGHT('Personal MTs'!CT137,4))&lt;2006,"Tahun cek lagi","OK")),"-"))))))</f>
        <v>-</v>
      </c>
      <c r="CU137" s="103" t="str">
        <f>IF(AND('Personal MTs'!AS137="",'Personal MTs'!CU137=""),"-",IF(AND('Personal MTs'!AS137=0,'Personal MTs'!CU137=""),"OK",IF(AND('Personal MTs'!AT137=1,'Personal MTs'!CU137=""),"Wajib Diisi",IF(AND('Personal MTs'!AT137&gt;1,'Personal MTs'!CT137=""),"OK",IF(AND('Personal MTs'!AT137&lt;&gt;1,'Personal MTs'!CU137&lt;&gt;""),"Harap Dikosongkan",IF(AND('Personal MTs'!AT137=1,'Personal MTs'!CU137&lt;&gt;""),IF(LEN('Personal MTs'!CU137)&gt;54,"Tidak Valid",IF(LEN('Personal MTs'!CU137)&lt;2,"Tidak Valid","OK")),"-"))))))</f>
        <v>-</v>
      </c>
      <c r="CV137" s="103" t="str">
        <f>IF(AND('Personal MTs'!AS137="",'Personal MTs'!CV137=""),"-",IF(AND('Personal MTs'!AS137=0,'Personal MTs'!CV137=""),"OK",IF(AND('Personal MTs'!AT137=1,'Personal MTs'!CV137=""),"Wajib Diisi",IF(AND('Personal MTs'!AT137&gt;1,'Personal MTs'!CV137=""),"OK",IF(AND('Personal MTs'!AT137&lt;&gt;1,'Personal MTs'!CV137&lt;&gt;""),"Harap Dikosongkan",IF(AND('Personal MTs'!AT137=1,'Personal MTs'!CV137&lt;&gt;""),IF(VALUE(RIGHT('Personal MTs'!CV137,4))&gt;2016,"Tahun cek lagi",IF(VALUE(RIGHT('Personal MTs'!CV137,4))&lt;2006,"Tahun cek lagi","OK")),"-"))))))</f>
        <v>-</v>
      </c>
      <c r="CW137" s="103" t="str">
        <f>IF(AND('Personal MTs'!AS137="",'Personal MTs'!CW137=""),"-",IF(AND('Personal MTs'!AS137=0,'Personal MTs'!CW137=""),"OK",IF(AND('Personal MTs'!AS137=1,'Personal MTs'!CW137=""),"Wajib Diisi",IF(AND('Personal MTs'!AS137&lt;&gt;1,'Personal MTs'!CW137&lt;&gt;""),"Harap Dikosongkan",IF(AND('Personal MTs'!AS137=1,'Personal MTs'!CW137&lt;&gt;""),IF(LEN('Personal MTs'!CW137)&gt;3,"Tidak Valid",IF(LEN('Personal MTs'!CW137)&lt;3,"Tidak Valid","OK")),"-")))))</f>
        <v>-</v>
      </c>
      <c r="CX137" s="103" t="str">
        <f>IF(AND('Personal MTs'!AS137="",'Personal MTs'!CX137=""),"-",IF(AND('Personal MTs'!AS137=0,'Personal MTs'!CX137=""),"OK",IF(AND('Personal MTs'!AS137=1,'Personal MTs'!CX137=""),"Wajib Diisi",IF(AND('Personal MTs'!AS137&lt;&gt;1,'Personal MTs'!CX137&lt;&gt;""),"Harap Dikosongkan",IF(AND('Personal MTs'!AS137=1,'Personal MTs'!CX137&lt;&gt;""),"OK","-")))))</f>
        <v>-</v>
      </c>
    </row>
    <row r="138" spans="1:102" s="23" customFormat="1" ht="15" customHeight="1">
      <c r="A138" s="30" t="str">
        <f>IF('Personal MTs'!A138="","-",IF(LEN('Personal MTs'!A138)&lt;&gt;12,"Tidak valid","OK"))</f>
        <v>-</v>
      </c>
      <c r="B138" s="30" t="str">
        <f>IF('Personal MTs'!B138="","-",IF(LEN('Personal MTs'!B138)&lt;&gt;8,"Tidak valid","OK"))</f>
        <v>-</v>
      </c>
      <c r="C138" s="31" t="str">
        <f>IF('Personal MTs'!C138="","-",IF(LEN('Personal MTs'!C138)&lt;5,"Cek lagi","OK"))</f>
        <v>-</v>
      </c>
      <c r="D138" s="30" t="str">
        <f>IF('Personal MTs'!D138="","-",IF('Personal MTs'!D138="MTsN","OK",IF('Personal MTs'!D138="MTsS","OK","Tidak valid")))</f>
        <v>-</v>
      </c>
      <c r="E138" s="30" t="str">
        <f>IF('Personal MTs'!E138="","-",IF(LEN('Personal MTs'!E138)&lt;5,"Cek lagi","OK"))</f>
        <v>-</v>
      </c>
      <c r="F138" s="30" t="str">
        <f>IF('Personal MTs'!F138="","-",IF(LEN('Personal MTs'!F138)&lt;4,"Cek lagi","OK"))</f>
        <v>-</v>
      </c>
      <c r="G138" s="30" t="str">
        <f>IF('Personal MTs'!G138="","-",IF(LEN('Personal MTs'!G138)&lt;4,"Cek lagi","OK"))</f>
        <v>-</v>
      </c>
      <c r="H138" s="30" t="str">
        <f>IF('Personal MTs'!H138="","-",IF(LEN('Personal MTs'!H138)&lt;4,"Cek lagi","OK"))</f>
        <v>-</v>
      </c>
      <c r="I138" s="30" t="str">
        <f>IF('Personal MTs'!I138="","-",IF(LEN('Personal MTs'!I138)&lt;4,"Cek lagi","OK"))</f>
        <v>-</v>
      </c>
      <c r="J138" s="30" t="str">
        <f>IF('Personal MTs'!J138="","-",IF(LEN('Personal MTs'!J138)&lt;&gt;5,"Tidak valid","OK"))</f>
        <v>-</v>
      </c>
      <c r="K138" s="30" t="str">
        <f>IF('Personal MTs'!K138="","-",IF(LEN('Personal MTs'!K138)&lt;&gt;18,"Tidak valid",IF(VALUE('Personal MTs'!K138)&lt;0,"Cek lagi","OK")))</f>
        <v>-</v>
      </c>
      <c r="L138" s="30" t="str">
        <f>IF('Personal MTs'!L138="","-",IF(LEN('Personal MTs'!L138)&lt;&gt;16,"Tidak valid","OK"))</f>
        <v>-</v>
      </c>
      <c r="M138" s="30" t="str">
        <f>IF('Personal MTs'!M138="","-",IF(LEN('Personal MTs'!M138)&lt;4,"Cek lagi","OK"))</f>
        <v>-</v>
      </c>
      <c r="N138" s="30" t="str">
        <f>IF('Personal MTs'!N138="","-",IF(LEN('Personal MTs'!N138)&lt;16,"Tidak valid","OK"))</f>
        <v>-</v>
      </c>
      <c r="O138" s="30" t="str">
        <f>IF('Personal MTs'!O138="","-",IF(LEN('Personal MTs'!O138)&lt;4,"Cek lagi","OK"))</f>
        <v>-</v>
      </c>
      <c r="P138" s="31" t="str">
        <f>IF('Personal MTs'!P138="","-",IF(VALUE(LEFT('Personal MTs'!P138,2))&gt;31,"Tanggal tidak valid",IF(VALUE(LEFT(RIGHT('Personal MTs'!P138,7),2))&gt;12,"Bulan tidak valid",IF(VALUE(RIGHT('Personal MTs'!P138,4))&gt;2000,"Umur terlalu muda",IF(VALUE(RIGHT('Personal MTs'!P138,4))&lt;1945,"Umur terlalu tua","OK")))))</f>
        <v>-</v>
      </c>
      <c r="Q138" s="30" t="str">
        <f>IF('Personal MTs'!Q138="","-",IF('Personal MTs'!Q138="L","OK",IF('Personal MTs'!Q138="P","OK","Tidak valid")))</f>
        <v>-</v>
      </c>
      <c r="R138" s="30" t="str">
        <f>IF('Personal MTs'!R138="","-",IF(LEN('Personal MTs'!R138)&lt;4,"Cek lagi","OK"))</f>
        <v>-</v>
      </c>
      <c r="S138" s="30" t="str">
        <f>IF('Personal MTs'!S138="","-",IF('Personal MTs'!S138&gt;9,"Tidak valid","OK"))</f>
        <v>-</v>
      </c>
      <c r="T138" s="30" t="str">
        <f>IF('Personal MTs'!S138="","-",IF('Personal MTs'!S138&gt;2,IF('Personal MTs'!T138="","Wajib Diisi",IF(VALUE('Personal MTs'!T138)&gt;18,"Tidak valid","OK")),IF('Personal MTs'!S138&lt;3,IF('Personal MTs'!T138="","OK","Harap dikosongkan"))))</f>
        <v>-</v>
      </c>
      <c r="U138" s="30" t="str">
        <f>IF('Personal MTs'!U138="","-",IF('Personal MTs'!U138&gt;2,"Tidak valid",IF('Personal MTs'!U138&lt;1,"Tidak valid","OK")))</f>
        <v>-</v>
      </c>
      <c r="V138" s="30" t="str">
        <f>IF('Personal MTs'!U138="",IF('Personal MTs'!V138="","-","Tidak valid"),IF('Personal MTs'!U138=2,IF('Personal MTs'!V138="","Wajib Diisi",IF(VALUE('Personal MTs'!V138)&gt;1,"Tidak valid","OK")),IF('Personal MTs'!U138=1,IF('Personal MTs'!V138="","OK","Harap dikosongkan"))))</f>
        <v>-</v>
      </c>
      <c r="W138" s="31" t="str">
        <f>IF('Personal MTs'!U138=1,"OK",IF('Personal MTs'!V138="",IF('Personal MTs'!W138&lt;&gt;"","Harap dikosongkan","-"),IF('Personal MTs'!V138=0,IF('Personal MTs'!W138&lt;&gt;"","Harap dikosongkan","OK"),IF('Personal MTs'!W138="","Wajib Diisi",IF(VALUE(LEFT('Personal MTs'!W138,2))&gt;31,"Tanggal tidak valid",IF(VALUE(LEFT(RIGHT('Personal MTs'!W138,7),2))&gt;12,"Bulan tidak valid",IF(VALUE(RIGHT('Personal MTs'!W138,4))&gt;2016,"Tahun cek lagi",IF(VALUE(RIGHT('Personal MTs'!W138,4))&lt;1990,"Tahun cek lagi","OK"))))))))</f>
        <v>-</v>
      </c>
      <c r="X138" s="30" t="str">
        <f>IF('Personal MTs'!U138="","-",IF('Personal MTs'!U138=1,IF('Personal MTs'!X138="","Wajib Diisi",IF(VALUE(LEFT('Personal MTs'!X138,2))&gt;14,"Tidak valid","OK")),IF('Personal MTs'!U138=2,(IF('Personal MTs'!V138&lt;1,IF('Personal MTs'!X138="","OK","Harap dikosongkan"),IF('Personal MTs'!X138="","Wajib Diisi",IF(VALUE(LEFT('Personal MTs'!X138,2))&gt;14,"Tidak valid","OK")))))))</f>
        <v>-</v>
      </c>
      <c r="Y138" s="31" t="str">
        <f>IF('Personal MTs'!U138="","-",IF('Personal MTs'!U138=2,"OK",IF('Personal MTs'!U138=1,IF('Personal MTs'!Y138="","Wajib Diisi",IF('Personal MTs'!Y138="","-",IF(VALUE(LEFT('Personal MTs'!Y138,2))&gt;31,"Tanggal tidak valid",IF(VALUE(LEFT(RIGHT('Personal MTs'!Y138,7),2))&gt;12,"Bulan tidak valid",IF(VALUE(RIGHT('Personal MTs'!Y138,4))&gt;2016,"Tahun cek lagi",IF(VALUE(RIGHT('Personal MTs'!Y138,4))&lt;1960,"Tahun cek lagi","OK")))))))))</f>
        <v>-</v>
      </c>
      <c r="Z138" s="31" t="str">
        <f>IF('Personal MTs'!Z138="","-",IF(VALUE(LEFT('Personal MTs'!Z138,2))&gt;31,"Tanggal tidak valid",IF(VALUE(LEFT(RIGHT('Personal MTs'!Z138,7),2))&gt;12,"Bulan tidak valid",IF(VALUE(RIGHT('Personal MTs'!Z138,4))&gt;2016,"Tahun cek lagi",IF(VALUE(RIGHT('Personal MTs'!Z138,4))&lt;1960,"Tahun cek lagi","OK")))))</f>
        <v>-</v>
      </c>
      <c r="AA138" s="31" t="str">
        <f>IF('Personal MTs'!AA138="","-",IF(VALUE(LEFT('Personal MTs'!AA138,2))&gt;31,"Tanggal tidak valid",IF(VALUE(LEFT(RIGHT('Personal MTs'!AA138,7),2))&gt;12,"Bulan tidak valid",IF(VALUE(RIGHT('Personal MTs'!AA138,4))&gt;2016,"Tahun cek lagi",IF(VALUE(RIGHT('Personal MTs'!AA138,4))&lt;1960,"Tahun cek lagi","OK")))))</f>
        <v>-</v>
      </c>
      <c r="AB138" s="30" t="str">
        <f>IF('Personal MTs'!AB138="","-",IF('Personal MTs'!AB138&gt;6,"Tidak valid",IF('Personal MTs'!AB138&lt;1,"Tidak valid","OK")))</f>
        <v>-</v>
      </c>
      <c r="AC138" s="30" t="str">
        <f>IF('Personal MTs'!AC138="","-",IF('Personal MTs'!AC138&gt;4,"Tidak valid",IF('Personal MTs'!AC138&lt;1,"Tidak valid","OK")))</f>
        <v>-</v>
      </c>
      <c r="AD138" s="30" t="str">
        <f>IF('Personal MTs'!AD138="","-",IF('Personal MTs'!AD138&gt;20000000,"Cek lagi","OK"))</f>
        <v>-</v>
      </c>
      <c r="AE138" s="30" t="str">
        <f>IF('Personal MTs'!AE138="","-",IF('Personal MTs'!AE138&gt;2,"Tidak valid",IF('Personal MTs'!AE138&lt;1,"Tidak valid","OK")))</f>
        <v>-</v>
      </c>
      <c r="AF138" s="30" t="str">
        <f>IF('Personal MTs'!AE138="",IF('Personal MTs'!AF138="","-","Harap dikosongkan"),IF('Personal MTs'!AE138=1,IF('Personal MTs'!AF138="","OK","Harap dikosongkan"),IF('Personal MTs'!AF138="","Wajib Diisi",IF('Personal MTs'!AF138&gt;8,"Tidak valid",IF('Personal MTs'!AF138&lt;1,"Tidak valid","OK")))))</f>
        <v>-</v>
      </c>
      <c r="AG138" s="53" t="str">
        <f>IF('Personal MTs'!AE138=1,IF('Personal MTs'!AG138="","OK","Harap dikosongkan"),IF('Personal MTs'!AF138="",IF('Personal MTs'!AF138="","-","Harap dikosongkan"),IF('Personal MTs'!AF138="",IF('Personal MTs'!AG138="","OK","Harap dikosongkan"),IF('Personal MTs'!AF138&lt;&gt;"",IF('Personal MTs'!AG138="","Wajib Diisi",IF(LEN('Personal MTs'!AG138)&lt;&gt;8,"Tidak valid","OK"))))))</f>
        <v>-</v>
      </c>
      <c r="AH138" s="30" t="str">
        <f>IF('Personal MTs'!AH138="","-",IF('Personal MTs'!AH138&gt;2,"Tidak valid",IF('Personal MTs'!AH138&lt;1,"Tidak valid","OK")))</f>
        <v>-</v>
      </c>
      <c r="AI138" s="30" t="str">
        <f>IF('Personal MTs'!AI138="","-",IF('Personal MTs'!AI138&gt;5,"Tidak valid",IF('Personal MTs'!AI138&lt;1,"Tidak valid","OK")))</f>
        <v>-</v>
      </c>
      <c r="AJ138" s="30" t="str">
        <f>IF('Personal MTs'!AH138="",IF('Personal MTs'!AJ138="","-","Kolom AA Wajib Diisi"),IF('Personal MTs'!AH138=1,IF('Personal MTs'!AJ138="","Wajib Diisi",IF(VALUE('Personal MTs'!AJ138)&gt;0,IF(VALUE('Personal MTs'!AJ138)&lt;34,"OK","Tidak valid"))),IF('Personal MTs'!AH138&gt;1,IF('Personal MTs'!AJ138="","OK","Harap dikosongkan"))))</f>
        <v>-</v>
      </c>
      <c r="AK138" s="30" t="str">
        <f>IF('Personal MTs'!AH138&amp;'Personal MTs'!AJ138&amp;'Personal MTs'!AK138="","-",IF(VALUE('Personal MTs'!AH138&amp;'Personal MTs'!AJ138&amp;'Personal MTs'!AK138)=2,"OK",IF('Personal MTs'!AJ138="",IF(VALUE('Personal MTs'!AK138)&gt;0,"Harap dikosongkan","-"),IF('Personal MTs'!AJ138&lt;&gt;"",IF(VALUE('Personal MTs'!AK138)&gt;0,IF(VALUE('Personal MTs'!AK138)&gt;50,"Cek lagi","OK"),"Wajib Diisi")))))</f>
        <v>-</v>
      </c>
      <c r="AL138" s="30" t="str">
        <f>IF('Personal MTs'!AH138="",IF('Personal MTs'!AL138="","-","Kolom Z Wajib Diisi"),IF('Personal MTs'!AH138=2,IF('Personal MTs'!AL138="","Wajib Diisi",IF(VALUE('Personal MTs'!AL138)&gt;0,IF(VALUE('Personal MTs'!AL138)&lt;9,"OK","Tidak valid"))),IF('Personal MTs'!AH138=1,IF('Personal MTs'!AL138="","OK","Harap dikosongkan"))))</f>
        <v>-</v>
      </c>
      <c r="AM138" s="30" t="str">
        <f>IF('Personal MTs'!AM138="","-",IF('Personal MTs'!AM138&gt;8,"Tidak valid","OK"))</f>
        <v>-</v>
      </c>
      <c r="AN138" s="30" t="str">
        <f>IF('Personal MTs'!AM138="",IF('Personal MTs'!AN138="","-",IF('Personal MTs'!AN138&lt;&gt;"","Kolom AC Wajib Diisi","OK")),IF('Personal MTs'!AM138&lt;&gt;"",IF('Personal MTs'!AN138="","Wajib Diisi",IF(VALUE('Personal MTs'!AN138)&gt;24,"Cek lagi","OK"))))</f>
        <v>-</v>
      </c>
      <c r="AO138" s="30" t="str">
        <f>IF('Personal MTs'!AO138="","-",IF('Personal MTs'!AO138&gt;8,"Tidak valid","OK"))</f>
        <v>-</v>
      </c>
      <c r="AP138" s="53" t="str">
        <f>IF('Personal MTs'!AO138="",IF('Personal MTs'!AP138="","-","Harap dikosongkan"),IF('Personal MTs'!AO138&lt;&gt;"",IF('Personal MTs'!AP138="","Wajib Diisi",IF(LEN('Personal MTs'!AP138)&lt;&gt;8,"Tidak valid","OK"))))</f>
        <v>-</v>
      </c>
      <c r="AQ138" s="30" t="str">
        <f>IF('Personal MTs'!AO138="",IF('Personal MTs'!AQ138="","-","Kolom AG Wajib Diisi"),IF('Personal MTs'!AO138&lt;9,IF('Personal MTs'!AQ138="","Wajib Diisi",IF(VALUE('Personal MTs'!AQ138)&lt;34,IF(VALUE('Personal MTs'!AQ138)&gt;0,"OK","Tidak valid")))))</f>
        <v>-</v>
      </c>
      <c r="AR138" s="30" t="str">
        <f>IF('Personal MTs'!AO138="",IF('Personal MTs'!AR138="","-",IF('Personal MTs'!AR138&lt;&gt;"","Kolom AG Wajib Diisi","OK")),IF('Personal MTs'!AO138&lt;&gt;"",IF('Personal MTs'!AR138="","Wajib Diisi",IF(VALUE('Personal MTs'!AR138)&gt;50,"Cek lagi","OK"))))</f>
        <v>-</v>
      </c>
      <c r="AS138" s="30" t="str">
        <f>IF('Personal MTs'!AS138="","-",IF('Personal MTs'!AS138&gt;1,"Tidak valid",IF('Personal MTs'!AS138&lt;0,"Tidak valid","OK")))</f>
        <v>-</v>
      </c>
      <c r="AT138" s="30" t="str">
        <f>IF('Personal MTs'!AS138="",IF('Personal MTs'!AT138&lt;&gt;"","Harap dikosongkan","-"),IF('Personal MTs'!AS138=0,IF('Personal MTs'!AT138&lt;&gt;"","Harap dikosongkan","OK"),IF('Personal MTs'!AT138="","Wajib Diisi",IF('Personal MTs'!AT138&gt;3,"Tidak valid",IF('Personal MTs'!AT138&lt;1,"Tidak valid","OK")))))</f>
        <v>-</v>
      </c>
      <c r="AU138" s="30" t="str">
        <f>IF('Personal MTs'!AS138="",IF('Personal MTs'!AU138&lt;&gt;"","Harap dikosongkan","-"),IF('Personal MTs'!AT138&lt;&gt;1,IF('Personal MTs'!AU138="","OK","Harap dikosongkan"),IF('Personal MTs'!AU138="","Wajib Diisi",IF('Personal MTs'!AU138&gt;2016,"Cek lagi",IF('Personal MTs'!AU138&lt;2005,"Cek lagi","OK")))))</f>
        <v>-</v>
      </c>
      <c r="AV138" s="30" t="str">
        <f>IF('Personal MTs'!AS138="",IF('Personal MTs'!AV138&lt;&gt;"","Harap dikosongkan","-"),IF('Personal MTs'!AT138&lt;&gt;1,IF('Personal MTs'!AV138="","OK","Harap dikosongkan"),IF('Personal MTs'!AV138="","Wajib Diisi",IF(VALUE('Personal MTs'!AV138)&gt;33,"Tidak valid",IF(VALUE('Personal MTs'!AV138)&lt;1,"Tidak valid","OK")))))</f>
        <v>-</v>
      </c>
      <c r="AW138" s="30" t="str">
        <f>IF('Personal MTs'!AS138="",IF('Personal MTs'!AW138="","-","Harap dikosongkan"),IF('Personal MTs'!AS138=0,IF('Personal MTs'!AW138="","OK","Harap dikosongkan"),IF('Personal MTs'!AT138="",IF('Personal MTs'!AW138="","-","Harap dikosongkan"),IF('Personal MTs'!AT138&lt;&gt;1,IF('Personal MTs'!AW138="","OK","Harap dikosongkan"),IF('Personal MTs'!AW138="","OK",IF(LEN('Personal MTs'!AW138)&lt;12,"Tidak valid",IF(LEN('Personal MTs'!AW138)&gt;14,"Tidak valid","OK")))))))</f>
        <v>-</v>
      </c>
      <c r="AX138" s="31" t="str">
        <f>IF('Personal MTs'!AS138="",IF('Personal MTs'!AX138="","-","Harap dikosongkan"),IF('Personal MTs'!AS138=0,IF('Personal MTs'!AX138="","OK","Harap dikosongkan"),IF('Personal MTs'!AT138="",IF('Personal MTs'!AX138="","-","Harap dikosongkan"),IF('Personal MTs'!AT138&lt;&gt;1,IF('Personal MTs'!AX138="","OK","Harap dikosongkan"),IF('Personal MTs'!AW138="",IF('Personal MTs'!AX138="","OK","Harap dikosongkan"),IF('Personal MTs'!AX138="","Wajib diisi",IF(LEN('Personal MTs'!AX138)&lt;5,"Cek lagi","OK")))))))</f>
        <v>-</v>
      </c>
      <c r="AY138" s="31" t="str">
        <f>IF('Personal MTs'!AS138="",IF('Personal MTs'!AY138="","-","Harap dikosongkan"),IF('Personal MTs'!AS138=0,IF('Personal MTs'!AY138="","OK","Harap dikosongkan"),IF('Personal MTs'!AT138="",IF('Personal MTs'!AY138="","-","Harap dikosongkan"),IF('Personal MTs'!AT138&lt;&gt;1,IF('Personal MTs'!AY138="","OK","Harap dikosongkan"),IF('Personal MTs'!AW138="",IF('Personal MTs'!AY138="","OK","Harap dikosongkan"),IF('Personal MTs'!AY138="","Wajib diisi",IF(VALUE(LEFT('Personal MTs'!AY138,2))&gt;31,"Tanggal tidak valid",IF(VALUE(LEFT(RIGHT('Personal MTs'!AY138,7),2))&gt;12,"Bulan tidak valid",IF(VALUE(RIGHT('Personal MTs'!AY138,4))&gt;2016,"Tahun cek lagi",IF(VALUE(RIGHT('Personal MTs'!AY138,4))&lt;2005,"Tahun cek lagi","OK"))))))))))</f>
        <v>-</v>
      </c>
      <c r="AZ138" s="30" t="str">
        <f>IF('Personal MTs'!AS138="",IF('Personal MTs'!AZ138="","-","Harap dikosongkan"),IF('Personal MTs'!AS138=0,IF('Personal MTs'!AZ138="","OK","Harap dikosongkan"),IF('Personal MTs'!AT138="",IF('Personal MTs'!AZ138="","-","Harap dikosongkan"),IF('Personal MTs'!AT138&lt;&gt;1,IF('Personal MTs'!AZ138="","OK","Harap dikosongkan"),IF('Personal MTs'!AW138="",IF('Personal MTs'!AZ138="","OK","Harap dikosongkan"),IF('Personal MTs'!AW138&lt;&gt;"",IF('Personal MTs'!AZ138="","Wajib diisi",IF('Personal MTs'!AZ138&gt;1,"Tidak valid","OK"))))))))</f>
        <v>-</v>
      </c>
      <c r="BA138" s="30" t="str">
        <f>IF('Personal MTs'!AS138="",IF('Personal MTs'!BA138="","-","Harap dikosongkan"),IF('Personal MTs'!AS138=0,IF('Personal MTs'!BA138="","OK","Harap dikosongkan"),IF('Personal MTs'!AT138="",IF('Personal MTs'!BA138="","-","Harap dikosongkan"),IF('Personal MTs'!AT138&lt;&gt;1,IF('Personal MTs'!BA138="","OK","Harap dikosongkan"),IF('Personal MTs'!AZ138=0,IF('Personal MTs'!BA138="","OK","Harap dikosongkan"),IF('Personal MTs'!AZ138=1,IF('Personal MTs'!BA138="","Wajib diisi",IF('Personal MTs'!AZ138="",IF('Personal MTs'!BA138="","-","Harap dikosongkan"),IF('Personal MTs'!AZ138=0,IF('Personal MTs'!BA138="","OK","Harap dikosongkan"),IF('Personal MTs'!BA138="","Wajib diisi",IF('Personal MTs'!BA138&gt;2016,"Tidak valid",IF('Personal MTs'!BA138&lt;2005,"Tidak valid",IF('Personal MTs'!BA138&gt;'Personal MTs'!BA138,"Cek lagi","OK")))))))))))))</f>
        <v>-</v>
      </c>
      <c r="BB138" s="30" t="str">
        <f>IF('Personal MTs'!AS138="",IF('Personal MTs'!BB138="","-","Harap dikosongkan"),IF('Personal MTs'!AS138=0,IF('Personal MTs'!BB138="","OK","Harap dikosongkan"),IF('Personal MTs'!AT138="",IF('Personal MTs'!BB138="","-","Harap dikosongkan"),IF('Personal MTs'!AT138&lt;&gt;1,IF('Personal MTs'!BB138="","OK","Harap dikosongkan"),IF('Personal MTs'!AZ138=0,IF('Personal MTs'!BB138="","OK","Harap dikosongkan"),IF('Personal MTs'!AZ138=1,IF('Personal MTs'!BB138="","Wajib diisi",IF('Personal MTs'!AZ138="",IF('Personal MTs'!BB138="","-","Harap dikosongkan"),IF('Personal MTs'!AZ138=0,IF('Personal MTs'!BB138="","OK","Harap dikosongkan"),IF('Personal MTs'!BB138="","Wajib diisi",IF('Personal MTs'!BB138&gt;20000000,"Cek lagi",IF('Personal MTs'!BB138&lt;100000,"Cek lagi","OK"))))))))))))</f>
        <v>-</v>
      </c>
      <c r="BC138" s="30" t="str">
        <f>IF('Personal MTs'!BC138="","-",IF('Personal MTs'!BC138&gt;1,"Tidak valid","OK"))</f>
        <v>-</v>
      </c>
      <c r="BD138" s="30" t="str">
        <f>IF('Personal MTs'!BC138="",IF('Personal MTs'!BD138="","-","Harap dikosongkan"),IF('Personal MTs'!BC138=0,IF('Personal MTs'!BD138="","OK","Harap dikosongkan"),IF('Personal MTs'!BD138="","Wajib Diisi",IF('Personal MTs'!BD138&gt;2016,"Tidak valid",IF('Personal MTs'!BD138&lt;2005,"Tidak valid","OK")))))</f>
        <v>-</v>
      </c>
      <c r="BE138" s="30" t="str">
        <f>IF('Personal MTs'!BC138="",IF('Personal MTs'!BE138="","-","Harap dikosongkan"),IF('Personal MTs'!BC138=0,IF('Personal MTs'!BE138="","OK","Harap dikosongkan"),IF('Personal MTs'!BE138="","Wajib Diisi",IF('Personal MTs'!BE138&gt;2000000,"Cek lagi",IF('Personal MTs'!BE138&lt;50000,"Cek lagi","OK")))))</f>
        <v>-</v>
      </c>
      <c r="BF138" s="30" t="str">
        <f>IF('Personal MTs'!BF138="","-",IF('Personal MTs'!BF138&gt;1,"Tidak valid","OK"))</f>
        <v>-</v>
      </c>
      <c r="BG138" s="30" t="str">
        <f>IF('Personal MTs'!BF138="",IF('Personal MTs'!BG138&lt;&gt;"","Harap dikosongkan","-"),IF('Personal MTs'!BF138=0,IF('Personal MTs'!BG138&lt;&gt;"","Harap dikosongkan","OK"),IF('Personal MTs'!BG138="","Wajib Diisi",IF('Personal MTs'!BG138&gt;4,"Tidak valid",IF('Personal MTs'!BG138&lt;1,"Tidak valid","OK")))))</f>
        <v>-</v>
      </c>
      <c r="BH138" s="30" t="str">
        <f>IF('Personal MTs'!BF138="",IF('Personal MTs'!BH138&lt;&gt;"","Harap dikosongkan","-"),IF('Personal MTs'!BF138=0,IF('Personal MTs'!BH138&lt;&gt;"","Harap dikosongkan","OK"),IF('Personal MTs'!BH138="","Wajib Diisi",IF('Personal MTs'!BH138&gt;4,"Tidak valid",IF('Personal MTs'!BH138&lt;1,"Tidak valid","OK")))))</f>
        <v>-</v>
      </c>
      <c r="BI138" s="30" t="str">
        <f>IF('Personal MTs'!BF138="",IF('Personal MTs'!BI138&lt;&gt;"","Harap dikosongkan","-"),IF('Personal MTs'!BF138=0,IF('Personal MTs'!BI138&lt;&gt;"","Harap dikosongkan","OK"),IF('Personal MTs'!BI138="","Wajib Diisi",IF('Personal MTs'!BI138&gt;2015,"Tidak valid",IF('Personal MTs'!BI138&lt;1980,"Tidak valid","OK")))))</f>
        <v>-</v>
      </c>
      <c r="BJ138" s="30" t="str">
        <f>IF('Personal MTs'!BJ138="","-",IF('Personal MTs'!BJ138&gt;1,"Tidak valid","OK"))</f>
        <v>-</v>
      </c>
      <c r="BK138" s="30" t="str">
        <f>IF('Personal MTs'!BJ138="",IF('Personal MTs'!BK138&lt;&gt;"","Kolom BJ harus diisi","-"),IF('Personal MTs'!BJ138=0,IF('Personal MTs'!BK138&lt;&gt;"","Harap dikosongkan","OK"),IF('Personal MTs'!BK138="","Wajib Diisi",IF('Personal MTs'!BK138&gt;2016,"Tidak valid",IF('Personal MTs'!BK138&lt;1980,"Tidak valid","OK")))))</f>
        <v>-</v>
      </c>
      <c r="BL138" s="30" t="str">
        <f>IF('Personal MTs'!BL138="","-",IF('Personal MTs'!BL138&gt;1,"Tidak valid","OK"))</f>
        <v>-</v>
      </c>
      <c r="BM138" s="30" t="str">
        <f>IF('Personal MTs'!BL138="",IF('Personal MTs'!BM138&lt;&gt;"","Kolom BL harus diisi","-"),IF('Personal MTs'!BL138=0,IF('Personal MTs'!BM138&lt;&gt;"","Harap dikosongkan","OK"),IF('Personal MTs'!BM138="","Wajib Diisi",IF('Personal MTs'!BM138&gt;2016,"Tidak valid",IF('Personal MTs'!BM138&lt;1980,"Tidak valid","OK")))))</f>
        <v>-</v>
      </c>
      <c r="BN138" s="30" t="str">
        <f>IF('Personal MTs'!BN138="","-",IF('Personal MTs'!BN138&gt;1,"Tidak valid","OK"))</f>
        <v>-</v>
      </c>
      <c r="BO138" s="30" t="str">
        <f>IF('Personal MTs'!BN138="",IF('Personal MTs'!BO138&lt;&gt;"","Kolom BN harus diisi","-"),IF('Personal MTs'!BN138=0,IF('Personal MTs'!BO138&lt;&gt;"","Harap dikosongkan","OK"),IF('Personal MTs'!BO138="","Wajib Diisi",IF('Personal MTs'!BO138&gt;2016,"Tidak valid",IF('Personal MTs'!BO138&lt;1980,"Tidak valid","OK")))))</f>
        <v>-</v>
      </c>
      <c r="BP138" s="30" t="str">
        <f>IF('Personal MTs'!BP138="","-",IF('Personal MTs'!BP138&gt;1,"Tidak valid","OK"))</f>
        <v>-</v>
      </c>
      <c r="BQ138" s="30" t="str">
        <f>IF('Personal MTs'!BP138="",IF('Personal MTs'!BQ138&lt;&gt;"","Kolom BP harus diisi","-"),IF('Personal MTs'!BP138=0,IF('Personal MTs'!BQ138&lt;&gt;"","Harap dikosongkan","OK"),IF('Personal MTs'!BQ138="","Wajib Diisi",IF('Personal MTs'!BQ138&gt;2016,"Tidak valid",IF('Personal MTs'!BQ138&lt;1980,"Tidak valid","OK")))))</f>
        <v>-</v>
      </c>
      <c r="BR138" s="30" t="str">
        <f>IF('Personal MTs'!BR138="","-",IF('Personal MTs'!BR138&gt;1,"Tidak valid","OK"))</f>
        <v>-</v>
      </c>
      <c r="BS138" s="30" t="str">
        <f>IF('Personal MTs'!BR138="",IF('Personal MTs'!BS138&lt;&gt;"","Kolom BR harus diisi","-"),IF('Personal MTs'!BR138=0,IF('Personal MTs'!BS138&lt;&gt;"","Harap dikosongkan","OK"),IF('Personal MTs'!BS138="","Wajib Diisi",IF('Personal MTs'!BS138&gt;2016,"Tidak valid",IF('Personal MTs'!BS138&lt;1980,"Tidak valid","OK")))))</f>
        <v>-</v>
      </c>
      <c r="BT138" s="30" t="str">
        <f>IF('Personal MTs'!BT138="","-",IF(LEN('Personal MTs'!BT138)&lt;5,"Cek lagi","OK"))</f>
        <v>-</v>
      </c>
      <c r="BU138" s="30" t="str">
        <f>IF('Personal MTs'!BU138="","-",IF(LEN('Personal MTs'!BU138)&lt;4,"Cek lagi","OK"))</f>
        <v>-</v>
      </c>
      <c r="BV138" s="30" t="str">
        <f>IF('Personal MTs'!BV138="","-",IF(LEN('Personal MTs'!BV138)&lt;4,"Cek lagi","OK"))</f>
        <v>-</v>
      </c>
      <c r="BW138" s="30" t="str">
        <f>IF('Personal MTs'!BW138="","-",IF(LEN('Personal MTs'!BW138)&lt;4,"Cek lagi","OK"))</f>
        <v>-</v>
      </c>
      <c r="BX138" s="30" t="str">
        <f>IF('Personal MTs'!BX138="","-",IF(LEN('Personal MTs'!BX138)&lt;4,"Cek lagi","OK"))</f>
        <v>-</v>
      </c>
      <c r="BY138" s="30" t="str">
        <f>IF('Personal MTs'!BY138="","-",IF(LEN('Personal MTs'!BY138)&lt;&gt;5,"Tidak valid","OK"))</f>
        <v>-</v>
      </c>
      <c r="BZ138" s="30" t="str">
        <f>IF('Personal MTs'!BZ138="","-",IF('Personal MTs'!BZ138&gt;5,"Tidak valid",IF('Personal MTs'!BZ138&lt;1,"Tidak valid","OK")))</f>
        <v>-</v>
      </c>
      <c r="CA138" s="30" t="str">
        <f>IF('Personal MTs'!CA138="","-",IF('Personal MTs'!CA138&gt;8,"Tidak valid",IF('Personal MTs'!CA138&lt;1,"Tidak valid","OK")))</f>
        <v>-</v>
      </c>
      <c r="CB138" s="30" t="str">
        <f>IF('Personal MTs'!CB138="","-",IF(LEN('Personal MTs'!CB138)&lt;9,"Cek lagi",IF(LEN('Personal MTs'!CB138)&gt;14,"Cek lagi","OK")))</f>
        <v>-</v>
      </c>
      <c r="CC138" s="103" t="str">
        <f>IF('Personal MTs'!CC138="","-",IF('Personal MTs'!CC138&gt;6,"Tidak valid",IF('Personal MTs'!CC138&lt;1,"Tidak valid","OK")))</f>
        <v>-</v>
      </c>
      <c r="CD138" s="103" t="str">
        <f>IF('Personal MTs'!CD138="","-",IF('Personal MTs'!CD138&gt;6,"Tidak valid",IF('Personal MTs'!CD138&lt;1,"Tidak valid","OK")))</f>
        <v>-</v>
      </c>
      <c r="CE138" s="103" t="str">
        <f>IF('Personal MTs'!S138="","-",IF('Personal MTs'!S138&lt;6,IF('Personal MTs'!CE138="","OK","Cek lagi Kolom S"),IF(AND('Personal MTs'!S138&lt;6,'Personal MTs'!CE138&lt;&gt;""),"Harap Dikosongkan",IF(AND('Personal MTs'!S138&lt;6,'Personal MTs'!CE138=""),"-",IF(AND('Personal MTs'!S138&gt;5,'Personal MTs'!CE138=""),"Wajib Diisi",IF(OR(AND('Personal MTs'!S138&gt;5,'Personal MTs'!CE138&lt;"01"),AND('Personal MTs'!S138&gt;5,'Personal MTs'!CE138&gt;"18")),"Tidak Valid","OK"))))))</f>
        <v>-</v>
      </c>
      <c r="CF138" s="103" t="str">
        <f>IF('Personal MTs'!S138="","-",IF('Personal MTs'!S138&lt;6,IF('Personal MTs'!CF138="","OK","Cek lagi Kolom S"),IF(AND('Personal MTs'!S138&lt;6,'Personal MTs'!CF138&lt;&gt;""),"Harap Dikosongkan",IF(AND('Personal MTs'!S138&lt;6,'Personal MTs'!CF138=""),"-",IF(AND('Personal MTs'!S138&gt;5,'Personal MTs'!CF138=""),"Wajib Diisi","OK")))))</f>
        <v>-</v>
      </c>
      <c r="CG138" s="103" t="str">
        <f>IF('Personal MTs'!S138="","-",IF('Personal MTs'!S138&lt;6,IF('Personal MTs'!CG138="","OK","Cek lagi Kolom S"),IF(AND('Personal MTs'!S138&lt;6,'Personal MTs'!CG138&lt;&gt;""),"Harap Dikosongkan",IF(AND('Personal MTs'!S138&lt;6,'Personal MTs'!CG138=""),"-",IF(AND('Personal MTs'!S138&gt;5,'Personal MTs'!CG138=""),"Wajib Diisi",IF(OR(AND('Personal MTs'!S138&gt;5,'Personal MTs'!CG138&lt;1980),AND('Personal MTs'!S138&gt;5,'Personal MTs'!CG138&gt;2016)),"Cek lagi","OK"))))))</f>
        <v>-</v>
      </c>
      <c r="CH138" s="103" t="str">
        <f>IF('Personal MTs'!S138="","-",IF('Personal MTs'!S138&lt;8,IF('Personal MTs'!CH138="","OK","Cek lagi Kolom S"),IF(AND('Personal MTs'!S138&lt;8,'Personal MTs'!CH138&lt;&gt;""),"Harap Dikosongkan",IF(AND('Personal MTs'!S138&lt;8,'Personal MTs'!CH138=""),"-",IF(AND('Personal MTs'!S138&gt;7,'Personal MTs'!CH138=""),"Wajib Diisi",IF(OR(AND('Personal MTs'!S138&gt;7,'Personal MTs'!CH138&lt;"01"),AND('Personal MTs'!S138&gt;7,'Personal MTs'!CH138&gt;"18")),"Tidak Valid","OK"))))))</f>
        <v>-</v>
      </c>
      <c r="CI138" s="103" t="str">
        <f>IF('Personal MTs'!S138="","-",IF('Personal MTs'!S138&lt;8,IF('Personal MTs'!CI138="","OK","Cek lagi Kolom S"),IF(AND('Personal MTs'!S138&lt;8,'Personal MTs'!CI138&lt;&gt;""),"Harap Dikosongkan",IF(AND('Personal MTs'!S138&lt;8,'Personal MTs'!CI138=""),"-",IF(AND('Personal MTs'!S138&gt;7,'Personal MTs'!CI138=""),"Wajib Diisi","OK")))))</f>
        <v>-</v>
      </c>
      <c r="CJ138" s="103" t="str">
        <f>IF('Personal MTs'!S138="","-",IF('Personal MTs'!S138&lt;8,IF('Personal MTs'!CJ138="","OK","Cek lagi Kolom S"),IF(AND('Personal MTs'!S138&lt;8,'Personal MTs'!CJ138&lt;&gt;""),"Harap Dikosongkan",IF(AND('Personal MTs'!S138&lt;8,'Personal MTs'!CJ138=""),"-",IF(AND('Personal MTs'!S138&gt;7,'Personal MTs'!CJ138=""),"Wajib Diisi",IF(OR(AND('Personal MTs'!S138&gt;7,'Personal MTs'!CJ138&lt;1980),AND('Personal MTs'!S138&gt;7,'Personal MTs'!CJ138&gt;2016)),"Cek lagi","OK"))))))</f>
        <v>-</v>
      </c>
      <c r="CK138" s="103" t="str">
        <f>IF('Personal MTs'!S138="","-",IF('Personal MTs'!S138&lt;9,IF('Personal MTs'!CK138="","OK","Cek lagi Kolom S"),IF(AND('Personal MTs'!S138&lt;9,'Personal MTs'!CK138&lt;&gt;""),"Harap Dikosongkan",IF(AND('Personal MTs'!S138&lt;9,'Personal MTs'!CK138=""),"-",IF(AND('Personal MTs'!S138&gt;8,'Personal MTs'!CK138=""),"Wajib Diisi",IF(OR(AND('Personal MTs'!S138&gt;8,'Personal MTs'!CK138&lt;"01"),AND('Personal MTs'!S138&gt;8,'Personal MTs'!CK138&gt;"18")),"Tidak Valid","OK"))))))</f>
        <v>-</v>
      </c>
      <c r="CL138" s="103" t="str">
        <f>IF('Personal MTs'!S138="","-",IF('Personal MTs'!S138&lt;9,IF('Personal MTs'!CL138="","OK","Cek lagi Kolom S"),IF(AND('Personal MTs'!S138&lt;9,'Personal MTs'!CL138&lt;&gt;""),"Harap Dikosongkan",IF(AND('Personal MTs'!S138&lt;9,'Personal MTs'!CL138=""),"-",IF(AND('Personal MTs'!S138&gt;8,'Personal MTs'!CL138=""),"Wajib Diisi","OK")))))</f>
        <v>-</v>
      </c>
      <c r="CM138" s="103" t="str">
        <f>IF('Personal MTs'!S138="","-",IF('Personal MTs'!S138&lt;9,IF('Personal MTs'!CM138="","OK","Cek lagi Kolom S"),IF(AND('Personal MTs'!S138&lt;9,'Personal MTs'!CM138&lt;&gt;""),"Harap Dikosongkan",IF(AND('Personal MTs'!S138&lt;9,'Personal MTs'!CM138=""),"-",IF(AND('Personal MTs'!S138&gt;8,'Personal MTs'!CM138=""),"Wajib Diisi",IF(OR(AND('Personal MTs'!S138&gt;8,'Personal MTs'!CM138&lt;1980),AND('Personal MTs'!S138&gt;8,'Personal MTs'!CM138&gt;2016)),"Cek lagi","OK"))))))</f>
        <v>-</v>
      </c>
      <c r="CN138" s="103" t="str">
        <f>IF(AND('Personal MTs'!AH138=1,'Personal MTs'!U138=2,'Personal MTs'!AC138=1),IF(AND('Personal MTs'!AH138=1,'Personal MTs'!U138=2,'Personal MTs'!AC138=1,'Personal MTs'!CN138=""),"Wajib Diisi",IF(AND('Personal MTs'!AH138=1,'Personal MTs'!U138=2,'Personal MTs'!AC138=1,'Personal MTs'!CN138&lt;&gt;""),"OK","-")),IF('Personal MTs'!CN138&lt;&gt;"","Harap Dikosongkan","-"))</f>
        <v>-</v>
      </c>
      <c r="CO138" s="103" t="str">
        <f>IF(AND('Personal MTs'!AH138=1,'Personal MTs'!U138=2,'Personal MTs'!AC138=1),IF('Personal MTs'!CO138="","Wajib Diisi",IF(VALUE(RIGHT('Personal MTs'!CO138,4))&gt;2016,"Tahun cek lagi",IF(VALUE(RIGHT('Personal MTs'!CO138,4))&lt;1961,"Tahun cek lagi","OK"))),IF('Personal MTs'!CO138&lt;&gt;"","Harap dikosongkan","-"))</f>
        <v>-</v>
      </c>
      <c r="CP138" s="103" t="str">
        <f>IF(AND('Personal MTs'!AH138=1,'Personal MTs'!U138=2,'Personal MTs'!AC138=1,'Personal MTs'!V138=1),IF(AND('Personal MTs'!AH138=1,'Personal MTs'!U138=2,'Personal MTs'!AC138=1,'Personal MTs'!CP138="",,'Personal MTs'!V138=1),"Wajib Diisi",IF(AND('Personal MTs'!AH138=1,'Personal MTs'!U138=2,'Personal MTs'!AC138=1,'Personal MTs'!CP138&lt;&gt;"",'Personal MTs'!V138=1),"OK","-")),IF('Personal MTs'!CP138&lt;&gt;"","Harap Dikosongkan","-"))</f>
        <v>-</v>
      </c>
      <c r="CQ138" s="103" t="str">
        <f>IF(AND('Personal MTs'!AH138=1,'Personal MTs'!U138=2,'Personal MTs'!AC138=1,'Personal MTs'!V138=1),IF('Personal MTs'!CQ138="","Wajib Diisi",IF(VALUE(RIGHT('Personal MTs'!CQ138,4))&gt;2016,"Tahun cek lagi",IF(VALUE(RIGHT('Personal MTs'!CQ138,4))&lt;2006,"Tahun cek lagi","OK"))),IF('Personal MTs'!CQ138&lt;&gt;"","Harap dikosongkan","-"))</f>
        <v>-</v>
      </c>
      <c r="CR138" s="103" t="str">
        <f>IF(AND('Personal MTs'!AS138="",'Personal MTs'!CR138=""),"-",IF(AND('Personal MTs'!AS138=0,'Personal MTs'!CR138=""),"OK",IF(AND('Personal MTs'!AS138=1,'Personal MTs'!CR138=""),"Wajib Diisi",IF('Personal MTs'!AS138="",IF('Personal MTs'!CR138&lt;&gt;"","Harap dikosongkan","-"),IF('Personal MTs'!AS138&gt;1,IF('Personal MTs'!CR138="","-","Harap dikosongkan"),IF('Personal MTs'!CR138="","-",IF(LEN('Personal MTs'!CR138)&gt;54,"Tidak valid",IF(LEN('Personal MTs'!CR138)&lt;2,"Tidak valid",IF(VALUE('Personal MTs'!CR138)&lt;0,"Cek lagi","OK")))))))))</f>
        <v>-</v>
      </c>
      <c r="CS138" s="103" t="str">
        <f>IF(AND('Personal MTs'!AS138="",'Personal MTs'!CS138=""),"-",IF(AND('Personal MTs'!AS138=0,'Personal MTs'!CS138=""),"OK",IF(AND('Personal MTs'!AS138=1,'Personal MTs'!CS138=""),"Wajib Diisi",IF(OR('Personal MTs'!AS138="",'Personal MTs'!AS138=0),IF('Personal MTs'!CS138&lt;&gt;"","Harap dikosongkan","-"),IF('Personal MTs'!AS138&gt;1,IF('Personal MTs'!CS138="","-","Harap dikosongkan"),IF('Personal MTs'!CS138="","-",IF(('Personal MTs'!CS138)&gt;6,"Tidak Valid",IF(('Personal MTs'!CS138)&lt;1,"Tidak Valid",IF(VALUE('Personal MTs'!CS138)&lt;0,"Cek lagi","OK")))))))))</f>
        <v>-</v>
      </c>
      <c r="CT138" s="103" t="str">
        <f>IF(AND('Personal MTs'!AS138="",'Personal MTs'!CT138=""),"-",IF(AND('Personal MTs'!AS138=0,'Personal MTs'!CT138=""),"OK",IF(AND('Personal MTs'!AT138=1,'Personal MTs'!CT138=""),"Wajib Diisi",IF(AND('Personal MTs'!AT138&gt;1,'Personal MTs'!CT138=""),"OK",IF(AND('Personal MTs'!AT138&lt;&gt;1,'Personal MTs'!CT138&lt;&gt;""),"Harap Dikosongkan",IF(AND('Personal MTs'!AT138=1,'Personal MTs'!CT138&lt;&gt;""),IF(VALUE(RIGHT('Personal MTs'!CT138,4))&gt;2016,"Tahun cek lagi",IF(VALUE(RIGHT('Personal MTs'!CT138,4))&lt;2006,"Tahun cek lagi","OK")),"-"))))))</f>
        <v>-</v>
      </c>
      <c r="CU138" s="103" t="str">
        <f>IF(AND('Personal MTs'!AS138="",'Personal MTs'!CU138=""),"-",IF(AND('Personal MTs'!AS138=0,'Personal MTs'!CU138=""),"OK",IF(AND('Personal MTs'!AT138=1,'Personal MTs'!CU138=""),"Wajib Diisi",IF(AND('Personal MTs'!AT138&gt;1,'Personal MTs'!CT138=""),"OK",IF(AND('Personal MTs'!AT138&lt;&gt;1,'Personal MTs'!CU138&lt;&gt;""),"Harap Dikosongkan",IF(AND('Personal MTs'!AT138=1,'Personal MTs'!CU138&lt;&gt;""),IF(LEN('Personal MTs'!CU138)&gt;54,"Tidak Valid",IF(LEN('Personal MTs'!CU138)&lt;2,"Tidak Valid","OK")),"-"))))))</f>
        <v>-</v>
      </c>
      <c r="CV138" s="103" t="str">
        <f>IF(AND('Personal MTs'!AS138="",'Personal MTs'!CV138=""),"-",IF(AND('Personal MTs'!AS138=0,'Personal MTs'!CV138=""),"OK",IF(AND('Personal MTs'!AT138=1,'Personal MTs'!CV138=""),"Wajib Diisi",IF(AND('Personal MTs'!AT138&gt;1,'Personal MTs'!CV138=""),"OK",IF(AND('Personal MTs'!AT138&lt;&gt;1,'Personal MTs'!CV138&lt;&gt;""),"Harap Dikosongkan",IF(AND('Personal MTs'!AT138=1,'Personal MTs'!CV138&lt;&gt;""),IF(VALUE(RIGHT('Personal MTs'!CV138,4))&gt;2016,"Tahun cek lagi",IF(VALUE(RIGHT('Personal MTs'!CV138,4))&lt;2006,"Tahun cek lagi","OK")),"-"))))))</f>
        <v>-</v>
      </c>
      <c r="CW138" s="103" t="str">
        <f>IF(AND('Personal MTs'!AS138="",'Personal MTs'!CW138=""),"-",IF(AND('Personal MTs'!AS138=0,'Personal MTs'!CW138=""),"OK",IF(AND('Personal MTs'!AS138=1,'Personal MTs'!CW138=""),"Wajib Diisi",IF(AND('Personal MTs'!AS138&lt;&gt;1,'Personal MTs'!CW138&lt;&gt;""),"Harap Dikosongkan",IF(AND('Personal MTs'!AS138=1,'Personal MTs'!CW138&lt;&gt;""),IF(LEN('Personal MTs'!CW138)&gt;3,"Tidak Valid",IF(LEN('Personal MTs'!CW138)&lt;3,"Tidak Valid","OK")),"-")))))</f>
        <v>-</v>
      </c>
      <c r="CX138" s="103" t="str">
        <f>IF(AND('Personal MTs'!AS138="",'Personal MTs'!CX138=""),"-",IF(AND('Personal MTs'!AS138=0,'Personal MTs'!CX138=""),"OK",IF(AND('Personal MTs'!AS138=1,'Personal MTs'!CX138=""),"Wajib Diisi",IF(AND('Personal MTs'!AS138&lt;&gt;1,'Personal MTs'!CX138&lt;&gt;""),"Harap Dikosongkan",IF(AND('Personal MTs'!AS138=1,'Personal MTs'!CX138&lt;&gt;""),"OK","-")))))</f>
        <v>-</v>
      </c>
    </row>
    <row r="139" spans="1:102" s="23" customFormat="1" ht="15" customHeight="1">
      <c r="A139" s="30" t="str">
        <f>IF('Personal MTs'!A139="","-",IF(LEN('Personal MTs'!A139)&lt;&gt;12,"Tidak valid","OK"))</f>
        <v>-</v>
      </c>
      <c r="B139" s="30" t="str">
        <f>IF('Personal MTs'!B139="","-",IF(LEN('Personal MTs'!B139)&lt;&gt;8,"Tidak valid","OK"))</f>
        <v>-</v>
      </c>
      <c r="C139" s="31" t="str">
        <f>IF('Personal MTs'!C139="","-",IF(LEN('Personal MTs'!C139)&lt;5,"Cek lagi","OK"))</f>
        <v>-</v>
      </c>
      <c r="D139" s="30" t="str">
        <f>IF('Personal MTs'!D139="","-",IF('Personal MTs'!D139="MTsN","OK",IF('Personal MTs'!D139="MTsS","OK","Tidak valid")))</f>
        <v>-</v>
      </c>
      <c r="E139" s="30" t="str">
        <f>IF('Personal MTs'!E139="","-",IF(LEN('Personal MTs'!E139)&lt;5,"Cek lagi","OK"))</f>
        <v>-</v>
      </c>
      <c r="F139" s="30" t="str">
        <f>IF('Personal MTs'!F139="","-",IF(LEN('Personal MTs'!F139)&lt;4,"Cek lagi","OK"))</f>
        <v>-</v>
      </c>
      <c r="G139" s="30" t="str">
        <f>IF('Personal MTs'!G139="","-",IF(LEN('Personal MTs'!G139)&lt;4,"Cek lagi","OK"))</f>
        <v>-</v>
      </c>
      <c r="H139" s="30" t="str">
        <f>IF('Personal MTs'!H139="","-",IF(LEN('Personal MTs'!H139)&lt;4,"Cek lagi","OK"))</f>
        <v>-</v>
      </c>
      <c r="I139" s="30" t="str">
        <f>IF('Personal MTs'!I139="","-",IF(LEN('Personal MTs'!I139)&lt;4,"Cek lagi","OK"))</f>
        <v>-</v>
      </c>
      <c r="J139" s="30" t="str">
        <f>IF('Personal MTs'!J139="","-",IF(LEN('Personal MTs'!J139)&lt;&gt;5,"Tidak valid","OK"))</f>
        <v>-</v>
      </c>
      <c r="K139" s="30" t="str">
        <f>IF('Personal MTs'!K139="","-",IF(LEN('Personal MTs'!K139)&lt;&gt;18,"Tidak valid",IF(VALUE('Personal MTs'!K139)&lt;0,"Cek lagi","OK")))</f>
        <v>-</v>
      </c>
      <c r="L139" s="30" t="str">
        <f>IF('Personal MTs'!L139="","-",IF(LEN('Personal MTs'!L139)&lt;&gt;16,"Tidak valid","OK"))</f>
        <v>-</v>
      </c>
      <c r="M139" s="30" t="str">
        <f>IF('Personal MTs'!M139="","-",IF(LEN('Personal MTs'!M139)&lt;4,"Cek lagi","OK"))</f>
        <v>-</v>
      </c>
      <c r="N139" s="30" t="str">
        <f>IF('Personal MTs'!N139="","-",IF(LEN('Personal MTs'!N139)&lt;16,"Tidak valid","OK"))</f>
        <v>-</v>
      </c>
      <c r="O139" s="30" t="str">
        <f>IF('Personal MTs'!O139="","-",IF(LEN('Personal MTs'!O139)&lt;4,"Cek lagi","OK"))</f>
        <v>-</v>
      </c>
      <c r="P139" s="31" t="str">
        <f>IF('Personal MTs'!P139="","-",IF(VALUE(LEFT('Personal MTs'!P139,2))&gt;31,"Tanggal tidak valid",IF(VALUE(LEFT(RIGHT('Personal MTs'!P139,7),2))&gt;12,"Bulan tidak valid",IF(VALUE(RIGHT('Personal MTs'!P139,4))&gt;2000,"Umur terlalu muda",IF(VALUE(RIGHT('Personal MTs'!P139,4))&lt;1945,"Umur terlalu tua","OK")))))</f>
        <v>-</v>
      </c>
      <c r="Q139" s="30" t="str">
        <f>IF('Personal MTs'!Q139="","-",IF('Personal MTs'!Q139="L","OK",IF('Personal MTs'!Q139="P","OK","Tidak valid")))</f>
        <v>-</v>
      </c>
      <c r="R139" s="30" t="str">
        <f>IF('Personal MTs'!R139="","-",IF(LEN('Personal MTs'!R139)&lt;4,"Cek lagi","OK"))</f>
        <v>-</v>
      </c>
      <c r="S139" s="30" t="str">
        <f>IF('Personal MTs'!S139="","-",IF('Personal MTs'!S139&gt;9,"Tidak valid","OK"))</f>
        <v>-</v>
      </c>
      <c r="T139" s="30" t="str">
        <f>IF('Personal MTs'!S139="","-",IF('Personal MTs'!S139&gt;2,IF('Personal MTs'!T139="","Wajib Diisi",IF(VALUE('Personal MTs'!T139)&gt;18,"Tidak valid","OK")),IF('Personal MTs'!S139&lt;3,IF('Personal MTs'!T139="","OK","Harap dikosongkan"))))</f>
        <v>-</v>
      </c>
      <c r="U139" s="30" t="str">
        <f>IF('Personal MTs'!U139="","-",IF('Personal MTs'!U139&gt;2,"Tidak valid",IF('Personal MTs'!U139&lt;1,"Tidak valid","OK")))</f>
        <v>-</v>
      </c>
      <c r="V139" s="30" t="str">
        <f>IF('Personal MTs'!U139="",IF('Personal MTs'!V139="","-","Tidak valid"),IF('Personal MTs'!U139=2,IF('Personal MTs'!V139="","Wajib Diisi",IF(VALUE('Personal MTs'!V139)&gt;1,"Tidak valid","OK")),IF('Personal MTs'!U139=1,IF('Personal MTs'!V139="","OK","Harap dikosongkan"))))</f>
        <v>-</v>
      </c>
      <c r="W139" s="31" t="str">
        <f>IF('Personal MTs'!U139=1,"OK",IF('Personal MTs'!V139="",IF('Personal MTs'!W139&lt;&gt;"","Harap dikosongkan","-"),IF('Personal MTs'!V139=0,IF('Personal MTs'!W139&lt;&gt;"","Harap dikosongkan","OK"),IF('Personal MTs'!W139="","Wajib Diisi",IF(VALUE(LEFT('Personal MTs'!W139,2))&gt;31,"Tanggal tidak valid",IF(VALUE(LEFT(RIGHT('Personal MTs'!W139,7),2))&gt;12,"Bulan tidak valid",IF(VALUE(RIGHT('Personal MTs'!W139,4))&gt;2016,"Tahun cek lagi",IF(VALUE(RIGHT('Personal MTs'!W139,4))&lt;1990,"Tahun cek lagi","OK"))))))))</f>
        <v>-</v>
      </c>
      <c r="X139" s="30" t="str">
        <f>IF('Personal MTs'!U139="","-",IF('Personal MTs'!U139=1,IF('Personal MTs'!X139="","Wajib Diisi",IF(VALUE(LEFT('Personal MTs'!X139,2))&gt;14,"Tidak valid","OK")),IF('Personal MTs'!U139=2,(IF('Personal MTs'!V139&lt;1,IF('Personal MTs'!X139="","OK","Harap dikosongkan"),IF('Personal MTs'!X139="","Wajib Diisi",IF(VALUE(LEFT('Personal MTs'!X139,2))&gt;14,"Tidak valid","OK")))))))</f>
        <v>-</v>
      </c>
      <c r="Y139" s="31" t="str">
        <f>IF('Personal MTs'!U139="","-",IF('Personal MTs'!U139=2,"OK",IF('Personal MTs'!U139=1,IF('Personal MTs'!Y139="","Wajib Diisi",IF('Personal MTs'!Y139="","-",IF(VALUE(LEFT('Personal MTs'!Y139,2))&gt;31,"Tanggal tidak valid",IF(VALUE(LEFT(RIGHT('Personal MTs'!Y139,7),2))&gt;12,"Bulan tidak valid",IF(VALUE(RIGHT('Personal MTs'!Y139,4))&gt;2016,"Tahun cek lagi",IF(VALUE(RIGHT('Personal MTs'!Y139,4))&lt;1960,"Tahun cek lagi","OK")))))))))</f>
        <v>-</v>
      </c>
      <c r="Z139" s="31" t="str">
        <f>IF('Personal MTs'!Z139="","-",IF(VALUE(LEFT('Personal MTs'!Z139,2))&gt;31,"Tanggal tidak valid",IF(VALUE(LEFT(RIGHT('Personal MTs'!Z139,7),2))&gt;12,"Bulan tidak valid",IF(VALUE(RIGHT('Personal MTs'!Z139,4))&gt;2016,"Tahun cek lagi",IF(VALUE(RIGHT('Personal MTs'!Z139,4))&lt;1960,"Tahun cek lagi","OK")))))</f>
        <v>-</v>
      </c>
      <c r="AA139" s="31" t="str">
        <f>IF('Personal MTs'!AA139="","-",IF(VALUE(LEFT('Personal MTs'!AA139,2))&gt;31,"Tanggal tidak valid",IF(VALUE(LEFT(RIGHT('Personal MTs'!AA139,7),2))&gt;12,"Bulan tidak valid",IF(VALUE(RIGHT('Personal MTs'!AA139,4))&gt;2016,"Tahun cek lagi",IF(VALUE(RIGHT('Personal MTs'!AA139,4))&lt;1960,"Tahun cek lagi","OK")))))</f>
        <v>-</v>
      </c>
      <c r="AB139" s="30" t="str">
        <f>IF('Personal MTs'!AB139="","-",IF('Personal MTs'!AB139&gt;6,"Tidak valid",IF('Personal MTs'!AB139&lt;1,"Tidak valid","OK")))</f>
        <v>-</v>
      </c>
      <c r="AC139" s="30" t="str">
        <f>IF('Personal MTs'!AC139="","-",IF('Personal MTs'!AC139&gt;4,"Tidak valid",IF('Personal MTs'!AC139&lt;1,"Tidak valid","OK")))</f>
        <v>-</v>
      </c>
      <c r="AD139" s="30" t="str">
        <f>IF('Personal MTs'!AD139="","-",IF('Personal MTs'!AD139&gt;20000000,"Cek lagi","OK"))</f>
        <v>-</v>
      </c>
      <c r="AE139" s="30" t="str">
        <f>IF('Personal MTs'!AE139="","-",IF('Personal MTs'!AE139&gt;2,"Tidak valid",IF('Personal MTs'!AE139&lt;1,"Tidak valid","OK")))</f>
        <v>-</v>
      </c>
      <c r="AF139" s="30" t="str">
        <f>IF('Personal MTs'!AE139="",IF('Personal MTs'!AF139="","-","Harap dikosongkan"),IF('Personal MTs'!AE139=1,IF('Personal MTs'!AF139="","OK","Harap dikosongkan"),IF('Personal MTs'!AF139="","Wajib Diisi",IF('Personal MTs'!AF139&gt;8,"Tidak valid",IF('Personal MTs'!AF139&lt;1,"Tidak valid","OK")))))</f>
        <v>-</v>
      </c>
      <c r="AG139" s="53" t="str">
        <f>IF('Personal MTs'!AE139=1,IF('Personal MTs'!AG139="","OK","Harap dikosongkan"),IF('Personal MTs'!AF139="",IF('Personal MTs'!AF139="","-","Harap dikosongkan"),IF('Personal MTs'!AF139="",IF('Personal MTs'!AG139="","OK","Harap dikosongkan"),IF('Personal MTs'!AF139&lt;&gt;"",IF('Personal MTs'!AG139="","Wajib Diisi",IF(LEN('Personal MTs'!AG139)&lt;&gt;8,"Tidak valid","OK"))))))</f>
        <v>-</v>
      </c>
      <c r="AH139" s="30" t="str">
        <f>IF('Personal MTs'!AH139="","-",IF('Personal MTs'!AH139&gt;2,"Tidak valid",IF('Personal MTs'!AH139&lt;1,"Tidak valid","OK")))</f>
        <v>-</v>
      </c>
      <c r="AI139" s="30" t="str">
        <f>IF('Personal MTs'!AI139="","-",IF('Personal MTs'!AI139&gt;5,"Tidak valid",IF('Personal MTs'!AI139&lt;1,"Tidak valid","OK")))</f>
        <v>-</v>
      </c>
      <c r="AJ139" s="30" t="str">
        <f>IF('Personal MTs'!AH139="",IF('Personal MTs'!AJ139="","-","Kolom AA Wajib Diisi"),IF('Personal MTs'!AH139=1,IF('Personal MTs'!AJ139="","Wajib Diisi",IF(VALUE('Personal MTs'!AJ139)&gt;0,IF(VALUE('Personal MTs'!AJ139)&lt;34,"OK","Tidak valid"))),IF('Personal MTs'!AH139&gt;1,IF('Personal MTs'!AJ139="","OK","Harap dikosongkan"))))</f>
        <v>-</v>
      </c>
      <c r="AK139" s="30" t="str">
        <f>IF('Personal MTs'!AH139&amp;'Personal MTs'!AJ139&amp;'Personal MTs'!AK139="","-",IF(VALUE('Personal MTs'!AH139&amp;'Personal MTs'!AJ139&amp;'Personal MTs'!AK139)=2,"OK",IF('Personal MTs'!AJ139="",IF(VALUE('Personal MTs'!AK139)&gt;0,"Harap dikosongkan","-"),IF('Personal MTs'!AJ139&lt;&gt;"",IF(VALUE('Personal MTs'!AK139)&gt;0,IF(VALUE('Personal MTs'!AK139)&gt;50,"Cek lagi","OK"),"Wajib Diisi")))))</f>
        <v>-</v>
      </c>
      <c r="AL139" s="30" t="str">
        <f>IF('Personal MTs'!AH139="",IF('Personal MTs'!AL139="","-","Kolom Z Wajib Diisi"),IF('Personal MTs'!AH139=2,IF('Personal MTs'!AL139="","Wajib Diisi",IF(VALUE('Personal MTs'!AL139)&gt;0,IF(VALUE('Personal MTs'!AL139)&lt;9,"OK","Tidak valid"))),IF('Personal MTs'!AH139=1,IF('Personal MTs'!AL139="","OK","Harap dikosongkan"))))</f>
        <v>-</v>
      </c>
      <c r="AM139" s="30" t="str">
        <f>IF('Personal MTs'!AM139="","-",IF('Personal MTs'!AM139&gt;8,"Tidak valid","OK"))</f>
        <v>-</v>
      </c>
      <c r="AN139" s="30" t="str">
        <f>IF('Personal MTs'!AM139="",IF('Personal MTs'!AN139="","-",IF('Personal MTs'!AN139&lt;&gt;"","Kolom AC Wajib Diisi","OK")),IF('Personal MTs'!AM139&lt;&gt;"",IF('Personal MTs'!AN139="","Wajib Diisi",IF(VALUE('Personal MTs'!AN139)&gt;24,"Cek lagi","OK"))))</f>
        <v>-</v>
      </c>
      <c r="AO139" s="30" t="str">
        <f>IF('Personal MTs'!AO139="","-",IF('Personal MTs'!AO139&gt;8,"Tidak valid","OK"))</f>
        <v>-</v>
      </c>
      <c r="AP139" s="53" t="str">
        <f>IF('Personal MTs'!AO139="",IF('Personal MTs'!AP139="","-","Harap dikosongkan"),IF('Personal MTs'!AO139&lt;&gt;"",IF('Personal MTs'!AP139="","Wajib Diisi",IF(LEN('Personal MTs'!AP139)&lt;&gt;8,"Tidak valid","OK"))))</f>
        <v>-</v>
      </c>
      <c r="AQ139" s="30" t="str">
        <f>IF('Personal MTs'!AO139="",IF('Personal MTs'!AQ139="","-","Kolom AG Wajib Diisi"),IF('Personal MTs'!AO139&lt;9,IF('Personal MTs'!AQ139="","Wajib Diisi",IF(VALUE('Personal MTs'!AQ139)&lt;34,IF(VALUE('Personal MTs'!AQ139)&gt;0,"OK","Tidak valid")))))</f>
        <v>-</v>
      </c>
      <c r="AR139" s="30" t="str">
        <f>IF('Personal MTs'!AO139="",IF('Personal MTs'!AR139="","-",IF('Personal MTs'!AR139&lt;&gt;"","Kolom AG Wajib Diisi","OK")),IF('Personal MTs'!AO139&lt;&gt;"",IF('Personal MTs'!AR139="","Wajib Diisi",IF(VALUE('Personal MTs'!AR139)&gt;50,"Cek lagi","OK"))))</f>
        <v>-</v>
      </c>
      <c r="AS139" s="30" t="str">
        <f>IF('Personal MTs'!AS139="","-",IF('Personal MTs'!AS139&gt;1,"Tidak valid",IF('Personal MTs'!AS139&lt;0,"Tidak valid","OK")))</f>
        <v>-</v>
      </c>
      <c r="AT139" s="30" t="str">
        <f>IF('Personal MTs'!AS139="",IF('Personal MTs'!AT139&lt;&gt;"","Harap dikosongkan","-"),IF('Personal MTs'!AS139=0,IF('Personal MTs'!AT139&lt;&gt;"","Harap dikosongkan","OK"),IF('Personal MTs'!AT139="","Wajib Diisi",IF('Personal MTs'!AT139&gt;3,"Tidak valid",IF('Personal MTs'!AT139&lt;1,"Tidak valid","OK")))))</f>
        <v>-</v>
      </c>
      <c r="AU139" s="30" t="str">
        <f>IF('Personal MTs'!AS139="",IF('Personal MTs'!AU139&lt;&gt;"","Harap dikosongkan","-"),IF('Personal MTs'!AT139&lt;&gt;1,IF('Personal MTs'!AU139="","OK","Harap dikosongkan"),IF('Personal MTs'!AU139="","Wajib Diisi",IF('Personal MTs'!AU139&gt;2016,"Cek lagi",IF('Personal MTs'!AU139&lt;2005,"Cek lagi","OK")))))</f>
        <v>-</v>
      </c>
      <c r="AV139" s="30" t="str">
        <f>IF('Personal MTs'!AS139="",IF('Personal MTs'!AV139&lt;&gt;"","Harap dikosongkan","-"),IF('Personal MTs'!AT139&lt;&gt;1,IF('Personal MTs'!AV139="","OK","Harap dikosongkan"),IF('Personal MTs'!AV139="","Wajib Diisi",IF(VALUE('Personal MTs'!AV139)&gt;33,"Tidak valid",IF(VALUE('Personal MTs'!AV139)&lt;1,"Tidak valid","OK")))))</f>
        <v>-</v>
      </c>
      <c r="AW139" s="30" t="str">
        <f>IF('Personal MTs'!AS139="",IF('Personal MTs'!AW139="","-","Harap dikosongkan"),IF('Personal MTs'!AS139=0,IF('Personal MTs'!AW139="","OK","Harap dikosongkan"),IF('Personal MTs'!AT139="",IF('Personal MTs'!AW139="","-","Harap dikosongkan"),IF('Personal MTs'!AT139&lt;&gt;1,IF('Personal MTs'!AW139="","OK","Harap dikosongkan"),IF('Personal MTs'!AW139="","OK",IF(LEN('Personal MTs'!AW139)&lt;12,"Tidak valid",IF(LEN('Personal MTs'!AW139)&gt;14,"Tidak valid","OK")))))))</f>
        <v>-</v>
      </c>
      <c r="AX139" s="31" t="str">
        <f>IF('Personal MTs'!AS139="",IF('Personal MTs'!AX139="","-","Harap dikosongkan"),IF('Personal MTs'!AS139=0,IF('Personal MTs'!AX139="","OK","Harap dikosongkan"),IF('Personal MTs'!AT139="",IF('Personal MTs'!AX139="","-","Harap dikosongkan"),IF('Personal MTs'!AT139&lt;&gt;1,IF('Personal MTs'!AX139="","OK","Harap dikosongkan"),IF('Personal MTs'!AW139="",IF('Personal MTs'!AX139="","OK","Harap dikosongkan"),IF('Personal MTs'!AX139="","Wajib diisi",IF(LEN('Personal MTs'!AX139)&lt;5,"Cek lagi","OK")))))))</f>
        <v>-</v>
      </c>
      <c r="AY139" s="31" t="str">
        <f>IF('Personal MTs'!AS139="",IF('Personal MTs'!AY139="","-","Harap dikosongkan"),IF('Personal MTs'!AS139=0,IF('Personal MTs'!AY139="","OK","Harap dikosongkan"),IF('Personal MTs'!AT139="",IF('Personal MTs'!AY139="","-","Harap dikosongkan"),IF('Personal MTs'!AT139&lt;&gt;1,IF('Personal MTs'!AY139="","OK","Harap dikosongkan"),IF('Personal MTs'!AW139="",IF('Personal MTs'!AY139="","OK","Harap dikosongkan"),IF('Personal MTs'!AY139="","Wajib diisi",IF(VALUE(LEFT('Personal MTs'!AY139,2))&gt;31,"Tanggal tidak valid",IF(VALUE(LEFT(RIGHT('Personal MTs'!AY139,7),2))&gt;12,"Bulan tidak valid",IF(VALUE(RIGHT('Personal MTs'!AY139,4))&gt;2016,"Tahun cek lagi",IF(VALUE(RIGHT('Personal MTs'!AY139,4))&lt;2005,"Tahun cek lagi","OK"))))))))))</f>
        <v>-</v>
      </c>
      <c r="AZ139" s="30" t="str">
        <f>IF('Personal MTs'!AS139="",IF('Personal MTs'!AZ139="","-","Harap dikosongkan"),IF('Personal MTs'!AS139=0,IF('Personal MTs'!AZ139="","OK","Harap dikosongkan"),IF('Personal MTs'!AT139="",IF('Personal MTs'!AZ139="","-","Harap dikosongkan"),IF('Personal MTs'!AT139&lt;&gt;1,IF('Personal MTs'!AZ139="","OK","Harap dikosongkan"),IF('Personal MTs'!AW139="",IF('Personal MTs'!AZ139="","OK","Harap dikosongkan"),IF('Personal MTs'!AW139&lt;&gt;"",IF('Personal MTs'!AZ139="","Wajib diisi",IF('Personal MTs'!AZ139&gt;1,"Tidak valid","OK"))))))))</f>
        <v>-</v>
      </c>
      <c r="BA139" s="30" t="str">
        <f>IF('Personal MTs'!AS139="",IF('Personal MTs'!BA139="","-","Harap dikosongkan"),IF('Personal MTs'!AS139=0,IF('Personal MTs'!BA139="","OK","Harap dikosongkan"),IF('Personal MTs'!AT139="",IF('Personal MTs'!BA139="","-","Harap dikosongkan"),IF('Personal MTs'!AT139&lt;&gt;1,IF('Personal MTs'!BA139="","OK","Harap dikosongkan"),IF('Personal MTs'!AZ139=0,IF('Personal MTs'!BA139="","OK","Harap dikosongkan"),IF('Personal MTs'!AZ139=1,IF('Personal MTs'!BA139="","Wajib diisi",IF('Personal MTs'!AZ139="",IF('Personal MTs'!BA139="","-","Harap dikosongkan"),IF('Personal MTs'!AZ139=0,IF('Personal MTs'!BA139="","OK","Harap dikosongkan"),IF('Personal MTs'!BA139="","Wajib diisi",IF('Personal MTs'!BA139&gt;2016,"Tidak valid",IF('Personal MTs'!BA139&lt;2005,"Tidak valid",IF('Personal MTs'!BA139&gt;'Personal MTs'!BA139,"Cek lagi","OK")))))))))))))</f>
        <v>-</v>
      </c>
      <c r="BB139" s="30" t="str">
        <f>IF('Personal MTs'!AS139="",IF('Personal MTs'!BB139="","-","Harap dikosongkan"),IF('Personal MTs'!AS139=0,IF('Personal MTs'!BB139="","OK","Harap dikosongkan"),IF('Personal MTs'!AT139="",IF('Personal MTs'!BB139="","-","Harap dikosongkan"),IF('Personal MTs'!AT139&lt;&gt;1,IF('Personal MTs'!BB139="","OK","Harap dikosongkan"),IF('Personal MTs'!AZ139=0,IF('Personal MTs'!BB139="","OK","Harap dikosongkan"),IF('Personal MTs'!AZ139=1,IF('Personal MTs'!BB139="","Wajib diisi",IF('Personal MTs'!AZ139="",IF('Personal MTs'!BB139="","-","Harap dikosongkan"),IF('Personal MTs'!AZ139=0,IF('Personal MTs'!BB139="","OK","Harap dikosongkan"),IF('Personal MTs'!BB139="","Wajib diisi",IF('Personal MTs'!BB139&gt;20000000,"Cek lagi",IF('Personal MTs'!BB139&lt;100000,"Cek lagi","OK"))))))))))))</f>
        <v>-</v>
      </c>
      <c r="BC139" s="30" t="str">
        <f>IF('Personal MTs'!BC139="","-",IF('Personal MTs'!BC139&gt;1,"Tidak valid","OK"))</f>
        <v>-</v>
      </c>
      <c r="BD139" s="30" t="str">
        <f>IF('Personal MTs'!BC139="",IF('Personal MTs'!BD139="","-","Harap dikosongkan"),IF('Personal MTs'!BC139=0,IF('Personal MTs'!BD139="","OK","Harap dikosongkan"),IF('Personal MTs'!BD139="","Wajib Diisi",IF('Personal MTs'!BD139&gt;2016,"Tidak valid",IF('Personal MTs'!BD139&lt;2005,"Tidak valid","OK")))))</f>
        <v>-</v>
      </c>
      <c r="BE139" s="30" t="str">
        <f>IF('Personal MTs'!BC139="",IF('Personal MTs'!BE139="","-","Harap dikosongkan"),IF('Personal MTs'!BC139=0,IF('Personal MTs'!BE139="","OK","Harap dikosongkan"),IF('Personal MTs'!BE139="","Wajib Diisi",IF('Personal MTs'!BE139&gt;2000000,"Cek lagi",IF('Personal MTs'!BE139&lt;50000,"Cek lagi","OK")))))</f>
        <v>-</v>
      </c>
      <c r="BF139" s="30" t="str">
        <f>IF('Personal MTs'!BF139="","-",IF('Personal MTs'!BF139&gt;1,"Tidak valid","OK"))</f>
        <v>-</v>
      </c>
      <c r="BG139" s="30" t="str">
        <f>IF('Personal MTs'!BF139="",IF('Personal MTs'!BG139&lt;&gt;"","Harap dikosongkan","-"),IF('Personal MTs'!BF139=0,IF('Personal MTs'!BG139&lt;&gt;"","Harap dikosongkan","OK"),IF('Personal MTs'!BG139="","Wajib Diisi",IF('Personal MTs'!BG139&gt;4,"Tidak valid",IF('Personal MTs'!BG139&lt;1,"Tidak valid","OK")))))</f>
        <v>-</v>
      </c>
      <c r="BH139" s="30" t="str">
        <f>IF('Personal MTs'!BF139="",IF('Personal MTs'!BH139&lt;&gt;"","Harap dikosongkan","-"),IF('Personal MTs'!BF139=0,IF('Personal MTs'!BH139&lt;&gt;"","Harap dikosongkan","OK"),IF('Personal MTs'!BH139="","Wajib Diisi",IF('Personal MTs'!BH139&gt;4,"Tidak valid",IF('Personal MTs'!BH139&lt;1,"Tidak valid","OK")))))</f>
        <v>-</v>
      </c>
      <c r="BI139" s="30" t="str">
        <f>IF('Personal MTs'!BF139="",IF('Personal MTs'!BI139&lt;&gt;"","Harap dikosongkan","-"),IF('Personal MTs'!BF139=0,IF('Personal MTs'!BI139&lt;&gt;"","Harap dikosongkan","OK"),IF('Personal MTs'!BI139="","Wajib Diisi",IF('Personal MTs'!BI139&gt;2015,"Tidak valid",IF('Personal MTs'!BI139&lt;1980,"Tidak valid","OK")))))</f>
        <v>-</v>
      </c>
      <c r="BJ139" s="30" t="str">
        <f>IF('Personal MTs'!BJ139="","-",IF('Personal MTs'!BJ139&gt;1,"Tidak valid","OK"))</f>
        <v>-</v>
      </c>
      <c r="BK139" s="30" t="str">
        <f>IF('Personal MTs'!BJ139="",IF('Personal MTs'!BK139&lt;&gt;"","Kolom BJ harus diisi","-"),IF('Personal MTs'!BJ139=0,IF('Personal MTs'!BK139&lt;&gt;"","Harap dikosongkan","OK"),IF('Personal MTs'!BK139="","Wajib Diisi",IF('Personal MTs'!BK139&gt;2016,"Tidak valid",IF('Personal MTs'!BK139&lt;1980,"Tidak valid","OK")))))</f>
        <v>-</v>
      </c>
      <c r="BL139" s="30" t="str">
        <f>IF('Personal MTs'!BL139="","-",IF('Personal MTs'!BL139&gt;1,"Tidak valid","OK"))</f>
        <v>-</v>
      </c>
      <c r="BM139" s="30" t="str">
        <f>IF('Personal MTs'!BL139="",IF('Personal MTs'!BM139&lt;&gt;"","Kolom BL harus diisi","-"),IF('Personal MTs'!BL139=0,IF('Personal MTs'!BM139&lt;&gt;"","Harap dikosongkan","OK"),IF('Personal MTs'!BM139="","Wajib Diisi",IF('Personal MTs'!BM139&gt;2016,"Tidak valid",IF('Personal MTs'!BM139&lt;1980,"Tidak valid","OK")))))</f>
        <v>-</v>
      </c>
      <c r="BN139" s="30" t="str">
        <f>IF('Personal MTs'!BN139="","-",IF('Personal MTs'!BN139&gt;1,"Tidak valid","OK"))</f>
        <v>-</v>
      </c>
      <c r="BO139" s="30" t="str">
        <f>IF('Personal MTs'!BN139="",IF('Personal MTs'!BO139&lt;&gt;"","Kolom BN harus diisi","-"),IF('Personal MTs'!BN139=0,IF('Personal MTs'!BO139&lt;&gt;"","Harap dikosongkan","OK"),IF('Personal MTs'!BO139="","Wajib Diisi",IF('Personal MTs'!BO139&gt;2016,"Tidak valid",IF('Personal MTs'!BO139&lt;1980,"Tidak valid","OK")))))</f>
        <v>-</v>
      </c>
      <c r="BP139" s="30" t="str">
        <f>IF('Personal MTs'!BP139="","-",IF('Personal MTs'!BP139&gt;1,"Tidak valid","OK"))</f>
        <v>-</v>
      </c>
      <c r="BQ139" s="30" t="str">
        <f>IF('Personal MTs'!BP139="",IF('Personal MTs'!BQ139&lt;&gt;"","Kolom BP harus diisi","-"),IF('Personal MTs'!BP139=0,IF('Personal MTs'!BQ139&lt;&gt;"","Harap dikosongkan","OK"),IF('Personal MTs'!BQ139="","Wajib Diisi",IF('Personal MTs'!BQ139&gt;2016,"Tidak valid",IF('Personal MTs'!BQ139&lt;1980,"Tidak valid","OK")))))</f>
        <v>-</v>
      </c>
      <c r="BR139" s="30" t="str">
        <f>IF('Personal MTs'!BR139="","-",IF('Personal MTs'!BR139&gt;1,"Tidak valid","OK"))</f>
        <v>-</v>
      </c>
      <c r="BS139" s="30" t="str">
        <f>IF('Personal MTs'!BR139="",IF('Personal MTs'!BS139&lt;&gt;"","Kolom BR harus diisi","-"),IF('Personal MTs'!BR139=0,IF('Personal MTs'!BS139&lt;&gt;"","Harap dikosongkan","OK"),IF('Personal MTs'!BS139="","Wajib Diisi",IF('Personal MTs'!BS139&gt;2016,"Tidak valid",IF('Personal MTs'!BS139&lt;1980,"Tidak valid","OK")))))</f>
        <v>-</v>
      </c>
      <c r="BT139" s="30" t="str">
        <f>IF('Personal MTs'!BT139="","-",IF(LEN('Personal MTs'!BT139)&lt;5,"Cek lagi","OK"))</f>
        <v>-</v>
      </c>
      <c r="BU139" s="30" t="str">
        <f>IF('Personal MTs'!BU139="","-",IF(LEN('Personal MTs'!BU139)&lt;4,"Cek lagi","OK"))</f>
        <v>-</v>
      </c>
      <c r="BV139" s="30" t="str">
        <f>IF('Personal MTs'!BV139="","-",IF(LEN('Personal MTs'!BV139)&lt;4,"Cek lagi","OK"))</f>
        <v>-</v>
      </c>
      <c r="BW139" s="30" t="str">
        <f>IF('Personal MTs'!BW139="","-",IF(LEN('Personal MTs'!BW139)&lt;4,"Cek lagi","OK"))</f>
        <v>-</v>
      </c>
      <c r="BX139" s="30" t="str">
        <f>IF('Personal MTs'!BX139="","-",IF(LEN('Personal MTs'!BX139)&lt;4,"Cek lagi","OK"))</f>
        <v>-</v>
      </c>
      <c r="BY139" s="30" t="str">
        <f>IF('Personal MTs'!BY139="","-",IF(LEN('Personal MTs'!BY139)&lt;&gt;5,"Tidak valid","OK"))</f>
        <v>-</v>
      </c>
      <c r="BZ139" s="30" t="str">
        <f>IF('Personal MTs'!BZ139="","-",IF('Personal MTs'!BZ139&gt;5,"Tidak valid",IF('Personal MTs'!BZ139&lt;1,"Tidak valid","OK")))</f>
        <v>-</v>
      </c>
      <c r="CA139" s="30" t="str">
        <f>IF('Personal MTs'!CA139="","-",IF('Personal MTs'!CA139&gt;8,"Tidak valid",IF('Personal MTs'!CA139&lt;1,"Tidak valid","OK")))</f>
        <v>-</v>
      </c>
      <c r="CB139" s="30" t="str">
        <f>IF('Personal MTs'!CB139="","-",IF(LEN('Personal MTs'!CB139)&lt;9,"Cek lagi",IF(LEN('Personal MTs'!CB139)&gt;14,"Cek lagi","OK")))</f>
        <v>-</v>
      </c>
      <c r="CC139" s="103" t="str">
        <f>IF('Personal MTs'!CC139="","-",IF('Personal MTs'!CC139&gt;6,"Tidak valid",IF('Personal MTs'!CC139&lt;1,"Tidak valid","OK")))</f>
        <v>-</v>
      </c>
      <c r="CD139" s="103" t="str">
        <f>IF('Personal MTs'!CD139="","-",IF('Personal MTs'!CD139&gt;6,"Tidak valid",IF('Personal MTs'!CD139&lt;1,"Tidak valid","OK")))</f>
        <v>-</v>
      </c>
      <c r="CE139" s="103" t="str">
        <f>IF('Personal MTs'!S139="","-",IF('Personal MTs'!S139&lt;6,IF('Personal MTs'!CE139="","OK","Cek lagi Kolom S"),IF(AND('Personal MTs'!S139&lt;6,'Personal MTs'!CE139&lt;&gt;""),"Harap Dikosongkan",IF(AND('Personal MTs'!S139&lt;6,'Personal MTs'!CE139=""),"-",IF(AND('Personal MTs'!S139&gt;5,'Personal MTs'!CE139=""),"Wajib Diisi",IF(OR(AND('Personal MTs'!S139&gt;5,'Personal MTs'!CE139&lt;"01"),AND('Personal MTs'!S139&gt;5,'Personal MTs'!CE139&gt;"18")),"Tidak Valid","OK"))))))</f>
        <v>-</v>
      </c>
      <c r="CF139" s="103" t="str">
        <f>IF('Personal MTs'!S139="","-",IF('Personal MTs'!S139&lt;6,IF('Personal MTs'!CF139="","OK","Cek lagi Kolom S"),IF(AND('Personal MTs'!S139&lt;6,'Personal MTs'!CF139&lt;&gt;""),"Harap Dikosongkan",IF(AND('Personal MTs'!S139&lt;6,'Personal MTs'!CF139=""),"-",IF(AND('Personal MTs'!S139&gt;5,'Personal MTs'!CF139=""),"Wajib Diisi","OK")))))</f>
        <v>-</v>
      </c>
      <c r="CG139" s="103" t="str">
        <f>IF('Personal MTs'!S139="","-",IF('Personal MTs'!S139&lt;6,IF('Personal MTs'!CG139="","OK","Cek lagi Kolom S"),IF(AND('Personal MTs'!S139&lt;6,'Personal MTs'!CG139&lt;&gt;""),"Harap Dikosongkan",IF(AND('Personal MTs'!S139&lt;6,'Personal MTs'!CG139=""),"-",IF(AND('Personal MTs'!S139&gt;5,'Personal MTs'!CG139=""),"Wajib Diisi",IF(OR(AND('Personal MTs'!S139&gt;5,'Personal MTs'!CG139&lt;1980),AND('Personal MTs'!S139&gt;5,'Personal MTs'!CG139&gt;2016)),"Cek lagi","OK"))))))</f>
        <v>-</v>
      </c>
      <c r="CH139" s="103" t="str">
        <f>IF('Personal MTs'!S139="","-",IF('Personal MTs'!S139&lt;8,IF('Personal MTs'!CH139="","OK","Cek lagi Kolom S"),IF(AND('Personal MTs'!S139&lt;8,'Personal MTs'!CH139&lt;&gt;""),"Harap Dikosongkan",IF(AND('Personal MTs'!S139&lt;8,'Personal MTs'!CH139=""),"-",IF(AND('Personal MTs'!S139&gt;7,'Personal MTs'!CH139=""),"Wajib Diisi",IF(OR(AND('Personal MTs'!S139&gt;7,'Personal MTs'!CH139&lt;"01"),AND('Personal MTs'!S139&gt;7,'Personal MTs'!CH139&gt;"18")),"Tidak Valid","OK"))))))</f>
        <v>-</v>
      </c>
      <c r="CI139" s="103" t="str">
        <f>IF('Personal MTs'!S139="","-",IF('Personal MTs'!S139&lt;8,IF('Personal MTs'!CI139="","OK","Cek lagi Kolom S"),IF(AND('Personal MTs'!S139&lt;8,'Personal MTs'!CI139&lt;&gt;""),"Harap Dikosongkan",IF(AND('Personal MTs'!S139&lt;8,'Personal MTs'!CI139=""),"-",IF(AND('Personal MTs'!S139&gt;7,'Personal MTs'!CI139=""),"Wajib Diisi","OK")))))</f>
        <v>-</v>
      </c>
      <c r="CJ139" s="103" t="str">
        <f>IF('Personal MTs'!S139="","-",IF('Personal MTs'!S139&lt;8,IF('Personal MTs'!CJ139="","OK","Cek lagi Kolom S"),IF(AND('Personal MTs'!S139&lt;8,'Personal MTs'!CJ139&lt;&gt;""),"Harap Dikosongkan",IF(AND('Personal MTs'!S139&lt;8,'Personal MTs'!CJ139=""),"-",IF(AND('Personal MTs'!S139&gt;7,'Personal MTs'!CJ139=""),"Wajib Diisi",IF(OR(AND('Personal MTs'!S139&gt;7,'Personal MTs'!CJ139&lt;1980),AND('Personal MTs'!S139&gt;7,'Personal MTs'!CJ139&gt;2016)),"Cek lagi","OK"))))))</f>
        <v>-</v>
      </c>
      <c r="CK139" s="103" t="str">
        <f>IF('Personal MTs'!S139="","-",IF('Personal MTs'!S139&lt;9,IF('Personal MTs'!CK139="","OK","Cek lagi Kolom S"),IF(AND('Personal MTs'!S139&lt;9,'Personal MTs'!CK139&lt;&gt;""),"Harap Dikosongkan",IF(AND('Personal MTs'!S139&lt;9,'Personal MTs'!CK139=""),"-",IF(AND('Personal MTs'!S139&gt;8,'Personal MTs'!CK139=""),"Wajib Diisi",IF(OR(AND('Personal MTs'!S139&gt;8,'Personal MTs'!CK139&lt;"01"),AND('Personal MTs'!S139&gt;8,'Personal MTs'!CK139&gt;"18")),"Tidak Valid","OK"))))))</f>
        <v>-</v>
      </c>
      <c r="CL139" s="103" t="str">
        <f>IF('Personal MTs'!S139="","-",IF('Personal MTs'!S139&lt;9,IF('Personal MTs'!CL139="","OK","Cek lagi Kolom S"),IF(AND('Personal MTs'!S139&lt;9,'Personal MTs'!CL139&lt;&gt;""),"Harap Dikosongkan",IF(AND('Personal MTs'!S139&lt;9,'Personal MTs'!CL139=""),"-",IF(AND('Personal MTs'!S139&gt;8,'Personal MTs'!CL139=""),"Wajib Diisi","OK")))))</f>
        <v>-</v>
      </c>
      <c r="CM139" s="103" t="str">
        <f>IF('Personal MTs'!S139="","-",IF('Personal MTs'!S139&lt;9,IF('Personal MTs'!CM139="","OK","Cek lagi Kolom S"),IF(AND('Personal MTs'!S139&lt;9,'Personal MTs'!CM139&lt;&gt;""),"Harap Dikosongkan",IF(AND('Personal MTs'!S139&lt;9,'Personal MTs'!CM139=""),"-",IF(AND('Personal MTs'!S139&gt;8,'Personal MTs'!CM139=""),"Wajib Diisi",IF(OR(AND('Personal MTs'!S139&gt;8,'Personal MTs'!CM139&lt;1980),AND('Personal MTs'!S139&gt;8,'Personal MTs'!CM139&gt;2016)),"Cek lagi","OK"))))))</f>
        <v>-</v>
      </c>
      <c r="CN139" s="103" t="str">
        <f>IF(AND('Personal MTs'!AH139=1,'Personal MTs'!U139=2,'Personal MTs'!AC139=1),IF(AND('Personal MTs'!AH139=1,'Personal MTs'!U139=2,'Personal MTs'!AC139=1,'Personal MTs'!CN139=""),"Wajib Diisi",IF(AND('Personal MTs'!AH139=1,'Personal MTs'!U139=2,'Personal MTs'!AC139=1,'Personal MTs'!CN139&lt;&gt;""),"OK","-")),IF('Personal MTs'!CN139&lt;&gt;"","Harap Dikosongkan","-"))</f>
        <v>-</v>
      </c>
      <c r="CO139" s="103" t="str">
        <f>IF(AND('Personal MTs'!AH139=1,'Personal MTs'!U139=2,'Personal MTs'!AC139=1),IF('Personal MTs'!CO139="","Wajib Diisi",IF(VALUE(RIGHT('Personal MTs'!CO139,4))&gt;2016,"Tahun cek lagi",IF(VALUE(RIGHT('Personal MTs'!CO139,4))&lt;1961,"Tahun cek lagi","OK"))),IF('Personal MTs'!CO139&lt;&gt;"","Harap dikosongkan","-"))</f>
        <v>-</v>
      </c>
      <c r="CP139" s="103" t="str">
        <f>IF(AND('Personal MTs'!AH139=1,'Personal MTs'!U139=2,'Personal MTs'!AC139=1,'Personal MTs'!V139=1),IF(AND('Personal MTs'!AH139=1,'Personal MTs'!U139=2,'Personal MTs'!AC139=1,'Personal MTs'!CP139="",,'Personal MTs'!V139=1),"Wajib Diisi",IF(AND('Personal MTs'!AH139=1,'Personal MTs'!U139=2,'Personal MTs'!AC139=1,'Personal MTs'!CP139&lt;&gt;"",'Personal MTs'!V139=1),"OK","-")),IF('Personal MTs'!CP139&lt;&gt;"","Harap Dikosongkan","-"))</f>
        <v>-</v>
      </c>
      <c r="CQ139" s="103" t="str">
        <f>IF(AND('Personal MTs'!AH139=1,'Personal MTs'!U139=2,'Personal MTs'!AC139=1,'Personal MTs'!V139=1),IF('Personal MTs'!CQ139="","Wajib Diisi",IF(VALUE(RIGHT('Personal MTs'!CQ139,4))&gt;2016,"Tahun cek lagi",IF(VALUE(RIGHT('Personal MTs'!CQ139,4))&lt;2006,"Tahun cek lagi","OK"))),IF('Personal MTs'!CQ139&lt;&gt;"","Harap dikosongkan","-"))</f>
        <v>-</v>
      </c>
      <c r="CR139" s="103" t="str">
        <f>IF(AND('Personal MTs'!AS139="",'Personal MTs'!CR139=""),"-",IF(AND('Personal MTs'!AS139=0,'Personal MTs'!CR139=""),"OK",IF(AND('Personal MTs'!AS139=1,'Personal MTs'!CR139=""),"Wajib Diisi",IF('Personal MTs'!AS139="",IF('Personal MTs'!CR139&lt;&gt;"","Harap dikosongkan","-"),IF('Personal MTs'!AS139&gt;1,IF('Personal MTs'!CR139="","-","Harap dikosongkan"),IF('Personal MTs'!CR139="","-",IF(LEN('Personal MTs'!CR139)&gt;54,"Tidak valid",IF(LEN('Personal MTs'!CR139)&lt;2,"Tidak valid",IF(VALUE('Personal MTs'!CR139)&lt;0,"Cek lagi","OK")))))))))</f>
        <v>-</v>
      </c>
      <c r="CS139" s="103" t="str">
        <f>IF(AND('Personal MTs'!AS139="",'Personal MTs'!CS139=""),"-",IF(AND('Personal MTs'!AS139=0,'Personal MTs'!CS139=""),"OK",IF(AND('Personal MTs'!AS139=1,'Personal MTs'!CS139=""),"Wajib Diisi",IF(OR('Personal MTs'!AS139="",'Personal MTs'!AS139=0),IF('Personal MTs'!CS139&lt;&gt;"","Harap dikosongkan","-"),IF('Personal MTs'!AS139&gt;1,IF('Personal MTs'!CS139="","-","Harap dikosongkan"),IF('Personal MTs'!CS139="","-",IF(('Personal MTs'!CS139)&gt;6,"Tidak Valid",IF(('Personal MTs'!CS139)&lt;1,"Tidak Valid",IF(VALUE('Personal MTs'!CS139)&lt;0,"Cek lagi","OK")))))))))</f>
        <v>-</v>
      </c>
      <c r="CT139" s="103" t="str">
        <f>IF(AND('Personal MTs'!AS139="",'Personal MTs'!CT139=""),"-",IF(AND('Personal MTs'!AS139=0,'Personal MTs'!CT139=""),"OK",IF(AND('Personal MTs'!AT139=1,'Personal MTs'!CT139=""),"Wajib Diisi",IF(AND('Personal MTs'!AT139&gt;1,'Personal MTs'!CT139=""),"OK",IF(AND('Personal MTs'!AT139&lt;&gt;1,'Personal MTs'!CT139&lt;&gt;""),"Harap Dikosongkan",IF(AND('Personal MTs'!AT139=1,'Personal MTs'!CT139&lt;&gt;""),IF(VALUE(RIGHT('Personal MTs'!CT139,4))&gt;2016,"Tahun cek lagi",IF(VALUE(RIGHT('Personal MTs'!CT139,4))&lt;2006,"Tahun cek lagi","OK")),"-"))))))</f>
        <v>-</v>
      </c>
      <c r="CU139" s="103" t="str">
        <f>IF(AND('Personal MTs'!AS139="",'Personal MTs'!CU139=""),"-",IF(AND('Personal MTs'!AS139=0,'Personal MTs'!CU139=""),"OK",IF(AND('Personal MTs'!AT139=1,'Personal MTs'!CU139=""),"Wajib Diisi",IF(AND('Personal MTs'!AT139&gt;1,'Personal MTs'!CT139=""),"OK",IF(AND('Personal MTs'!AT139&lt;&gt;1,'Personal MTs'!CU139&lt;&gt;""),"Harap Dikosongkan",IF(AND('Personal MTs'!AT139=1,'Personal MTs'!CU139&lt;&gt;""),IF(LEN('Personal MTs'!CU139)&gt;54,"Tidak Valid",IF(LEN('Personal MTs'!CU139)&lt;2,"Tidak Valid","OK")),"-"))))))</f>
        <v>-</v>
      </c>
      <c r="CV139" s="103" t="str">
        <f>IF(AND('Personal MTs'!AS139="",'Personal MTs'!CV139=""),"-",IF(AND('Personal MTs'!AS139=0,'Personal MTs'!CV139=""),"OK",IF(AND('Personal MTs'!AT139=1,'Personal MTs'!CV139=""),"Wajib Diisi",IF(AND('Personal MTs'!AT139&gt;1,'Personal MTs'!CV139=""),"OK",IF(AND('Personal MTs'!AT139&lt;&gt;1,'Personal MTs'!CV139&lt;&gt;""),"Harap Dikosongkan",IF(AND('Personal MTs'!AT139=1,'Personal MTs'!CV139&lt;&gt;""),IF(VALUE(RIGHT('Personal MTs'!CV139,4))&gt;2016,"Tahun cek lagi",IF(VALUE(RIGHT('Personal MTs'!CV139,4))&lt;2006,"Tahun cek lagi","OK")),"-"))))))</f>
        <v>-</v>
      </c>
      <c r="CW139" s="103" t="str">
        <f>IF(AND('Personal MTs'!AS139="",'Personal MTs'!CW139=""),"-",IF(AND('Personal MTs'!AS139=0,'Personal MTs'!CW139=""),"OK",IF(AND('Personal MTs'!AS139=1,'Personal MTs'!CW139=""),"Wajib Diisi",IF(AND('Personal MTs'!AS139&lt;&gt;1,'Personal MTs'!CW139&lt;&gt;""),"Harap Dikosongkan",IF(AND('Personal MTs'!AS139=1,'Personal MTs'!CW139&lt;&gt;""),IF(LEN('Personal MTs'!CW139)&gt;3,"Tidak Valid",IF(LEN('Personal MTs'!CW139)&lt;3,"Tidak Valid","OK")),"-")))))</f>
        <v>-</v>
      </c>
      <c r="CX139" s="103" t="str">
        <f>IF(AND('Personal MTs'!AS139="",'Personal MTs'!CX139=""),"-",IF(AND('Personal MTs'!AS139=0,'Personal MTs'!CX139=""),"OK",IF(AND('Personal MTs'!AS139=1,'Personal MTs'!CX139=""),"Wajib Diisi",IF(AND('Personal MTs'!AS139&lt;&gt;1,'Personal MTs'!CX139&lt;&gt;""),"Harap Dikosongkan",IF(AND('Personal MTs'!AS139=1,'Personal MTs'!CX139&lt;&gt;""),"OK","-")))))</f>
        <v>-</v>
      </c>
    </row>
    <row r="140" spans="1:102" s="23" customFormat="1" ht="15" customHeight="1">
      <c r="A140" s="30" t="str">
        <f>IF('Personal MTs'!A140="","-",IF(LEN('Personal MTs'!A140)&lt;&gt;12,"Tidak valid","OK"))</f>
        <v>-</v>
      </c>
      <c r="B140" s="30" t="str">
        <f>IF('Personal MTs'!B140="","-",IF(LEN('Personal MTs'!B140)&lt;&gt;8,"Tidak valid","OK"))</f>
        <v>-</v>
      </c>
      <c r="C140" s="31" t="str">
        <f>IF('Personal MTs'!C140="","-",IF(LEN('Personal MTs'!C140)&lt;5,"Cek lagi","OK"))</f>
        <v>-</v>
      </c>
      <c r="D140" s="30" t="str">
        <f>IF('Personal MTs'!D140="","-",IF('Personal MTs'!D140="MTsN","OK",IF('Personal MTs'!D140="MTsS","OK","Tidak valid")))</f>
        <v>-</v>
      </c>
      <c r="E140" s="30" t="str">
        <f>IF('Personal MTs'!E140="","-",IF(LEN('Personal MTs'!E140)&lt;5,"Cek lagi","OK"))</f>
        <v>-</v>
      </c>
      <c r="F140" s="30" t="str">
        <f>IF('Personal MTs'!F140="","-",IF(LEN('Personal MTs'!F140)&lt;4,"Cek lagi","OK"))</f>
        <v>-</v>
      </c>
      <c r="G140" s="30" t="str">
        <f>IF('Personal MTs'!G140="","-",IF(LEN('Personal MTs'!G140)&lt;4,"Cek lagi","OK"))</f>
        <v>-</v>
      </c>
      <c r="H140" s="30" t="str">
        <f>IF('Personal MTs'!H140="","-",IF(LEN('Personal MTs'!H140)&lt;4,"Cek lagi","OK"))</f>
        <v>-</v>
      </c>
      <c r="I140" s="30" t="str">
        <f>IF('Personal MTs'!I140="","-",IF(LEN('Personal MTs'!I140)&lt;4,"Cek lagi","OK"))</f>
        <v>-</v>
      </c>
      <c r="J140" s="30" t="str">
        <f>IF('Personal MTs'!J140="","-",IF(LEN('Personal MTs'!J140)&lt;&gt;5,"Tidak valid","OK"))</f>
        <v>-</v>
      </c>
      <c r="K140" s="30" t="str">
        <f>IF('Personal MTs'!K140="","-",IF(LEN('Personal MTs'!K140)&lt;&gt;18,"Tidak valid",IF(VALUE('Personal MTs'!K140)&lt;0,"Cek lagi","OK")))</f>
        <v>-</v>
      </c>
      <c r="L140" s="30" t="str">
        <f>IF('Personal MTs'!L140="","-",IF(LEN('Personal MTs'!L140)&lt;&gt;16,"Tidak valid","OK"))</f>
        <v>-</v>
      </c>
      <c r="M140" s="30" t="str">
        <f>IF('Personal MTs'!M140="","-",IF(LEN('Personal MTs'!M140)&lt;4,"Cek lagi","OK"))</f>
        <v>-</v>
      </c>
      <c r="N140" s="30" t="str">
        <f>IF('Personal MTs'!N140="","-",IF(LEN('Personal MTs'!N140)&lt;16,"Tidak valid","OK"))</f>
        <v>-</v>
      </c>
      <c r="O140" s="30" t="str">
        <f>IF('Personal MTs'!O140="","-",IF(LEN('Personal MTs'!O140)&lt;4,"Cek lagi","OK"))</f>
        <v>-</v>
      </c>
      <c r="P140" s="31" t="str">
        <f>IF('Personal MTs'!P140="","-",IF(VALUE(LEFT('Personal MTs'!P140,2))&gt;31,"Tanggal tidak valid",IF(VALUE(LEFT(RIGHT('Personal MTs'!P140,7),2))&gt;12,"Bulan tidak valid",IF(VALUE(RIGHT('Personal MTs'!P140,4))&gt;2000,"Umur terlalu muda",IF(VALUE(RIGHT('Personal MTs'!P140,4))&lt;1945,"Umur terlalu tua","OK")))))</f>
        <v>-</v>
      </c>
      <c r="Q140" s="30" t="str">
        <f>IF('Personal MTs'!Q140="","-",IF('Personal MTs'!Q140="L","OK",IF('Personal MTs'!Q140="P","OK","Tidak valid")))</f>
        <v>-</v>
      </c>
      <c r="R140" s="30" t="str">
        <f>IF('Personal MTs'!R140="","-",IF(LEN('Personal MTs'!R140)&lt;4,"Cek lagi","OK"))</f>
        <v>-</v>
      </c>
      <c r="S140" s="30" t="str">
        <f>IF('Personal MTs'!S140="","-",IF('Personal MTs'!S140&gt;9,"Tidak valid","OK"))</f>
        <v>-</v>
      </c>
      <c r="T140" s="30" t="str">
        <f>IF('Personal MTs'!S140="","-",IF('Personal MTs'!S140&gt;2,IF('Personal MTs'!T140="","Wajib Diisi",IF(VALUE('Personal MTs'!T140)&gt;18,"Tidak valid","OK")),IF('Personal MTs'!S140&lt;3,IF('Personal MTs'!T140="","OK","Harap dikosongkan"))))</f>
        <v>-</v>
      </c>
      <c r="U140" s="30" t="str">
        <f>IF('Personal MTs'!U140="","-",IF('Personal MTs'!U140&gt;2,"Tidak valid",IF('Personal MTs'!U140&lt;1,"Tidak valid","OK")))</f>
        <v>-</v>
      </c>
      <c r="V140" s="30" t="str">
        <f>IF('Personal MTs'!U140="",IF('Personal MTs'!V140="","-","Tidak valid"),IF('Personal MTs'!U140=2,IF('Personal MTs'!V140="","Wajib Diisi",IF(VALUE('Personal MTs'!V140)&gt;1,"Tidak valid","OK")),IF('Personal MTs'!U140=1,IF('Personal MTs'!V140="","OK","Harap dikosongkan"))))</f>
        <v>-</v>
      </c>
      <c r="W140" s="31" t="str">
        <f>IF('Personal MTs'!U140=1,"OK",IF('Personal MTs'!V140="",IF('Personal MTs'!W140&lt;&gt;"","Harap dikosongkan","-"),IF('Personal MTs'!V140=0,IF('Personal MTs'!W140&lt;&gt;"","Harap dikosongkan","OK"),IF('Personal MTs'!W140="","Wajib Diisi",IF(VALUE(LEFT('Personal MTs'!W140,2))&gt;31,"Tanggal tidak valid",IF(VALUE(LEFT(RIGHT('Personal MTs'!W140,7),2))&gt;12,"Bulan tidak valid",IF(VALUE(RIGHT('Personal MTs'!W140,4))&gt;2016,"Tahun cek lagi",IF(VALUE(RIGHT('Personal MTs'!W140,4))&lt;1990,"Tahun cek lagi","OK"))))))))</f>
        <v>-</v>
      </c>
      <c r="X140" s="30" t="str">
        <f>IF('Personal MTs'!U140="","-",IF('Personal MTs'!U140=1,IF('Personal MTs'!X140="","Wajib Diisi",IF(VALUE(LEFT('Personal MTs'!X140,2))&gt;14,"Tidak valid","OK")),IF('Personal MTs'!U140=2,(IF('Personal MTs'!V140&lt;1,IF('Personal MTs'!X140="","OK","Harap dikosongkan"),IF('Personal MTs'!X140="","Wajib Diisi",IF(VALUE(LEFT('Personal MTs'!X140,2))&gt;14,"Tidak valid","OK")))))))</f>
        <v>-</v>
      </c>
      <c r="Y140" s="31" t="str">
        <f>IF('Personal MTs'!U140="","-",IF('Personal MTs'!U140=2,"OK",IF('Personal MTs'!U140=1,IF('Personal MTs'!Y140="","Wajib Diisi",IF('Personal MTs'!Y140="","-",IF(VALUE(LEFT('Personal MTs'!Y140,2))&gt;31,"Tanggal tidak valid",IF(VALUE(LEFT(RIGHT('Personal MTs'!Y140,7),2))&gt;12,"Bulan tidak valid",IF(VALUE(RIGHT('Personal MTs'!Y140,4))&gt;2016,"Tahun cek lagi",IF(VALUE(RIGHT('Personal MTs'!Y140,4))&lt;1960,"Tahun cek lagi","OK")))))))))</f>
        <v>-</v>
      </c>
      <c r="Z140" s="31" t="str">
        <f>IF('Personal MTs'!Z140="","-",IF(VALUE(LEFT('Personal MTs'!Z140,2))&gt;31,"Tanggal tidak valid",IF(VALUE(LEFT(RIGHT('Personal MTs'!Z140,7),2))&gt;12,"Bulan tidak valid",IF(VALUE(RIGHT('Personal MTs'!Z140,4))&gt;2016,"Tahun cek lagi",IF(VALUE(RIGHT('Personal MTs'!Z140,4))&lt;1960,"Tahun cek lagi","OK")))))</f>
        <v>-</v>
      </c>
      <c r="AA140" s="31" t="str">
        <f>IF('Personal MTs'!AA140="","-",IF(VALUE(LEFT('Personal MTs'!AA140,2))&gt;31,"Tanggal tidak valid",IF(VALUE(LEFT(RIGHT('Personal MTs'!AA140,7),2))&gt;12,"Bulan tidak valid",IF(VALUE(RIGHT('Personal MTs'!AA140,4))&gt;2016,"Tahun cek lagi",IF(VALUE(RIGHT('Personal MTs'!AA140,4))&lt;1960,"Tahun cek lagi","OK")))))</f>
        <v>-</v>
      </c>
      <c r="AB140" s="30" t="str">
        <f>IF('Personal MTs'!AB140="","-",IF('Personal MTs'!AB140&gt;6,"Tidak valid",IF('Personal MTs'!AB140&lt;1,"Tidak valid","OK")))</f>
        <v>-</v>
      </c>
      <c r="AC140" s="30" t="str">
        <f>IF('Personal MTs'!AC140="","-",IF('Personal MTs'!AC140&gt;4,"Tidak valid",IF('Personal MTs'!AC140&lt;1,"Tidak valid","OK")))</f>
        <v>-</v>
      </c>
      <c r="AD140" s="30" t="str">
        <f>IF('Personal MTs'!AD140="","-",IF('Personal MTs'!AD140&gt;20000000,"Cek lagi","OK"))</f>
        <v>-</v>
      </c>
      <c r="AE140" s="30" t="str">
        <f>IF('Personal MTs'!AE140="","-",IF('Personal MTs'!AE140&gt;2,"Tidak valid",IF('Personal MTs'!AE140&lt;1,"Tidak valid","OK")))</f>
        <v>-</v>
      </c>
      <c r="AF140" s="30" t="str">
        <f>IF('Personal MTs'!AE140="",IF('Personal MTs'!AF140="","-","Harap dikosongkan"),IF('Personal MTs'!AE140=1,IF('Personal MTs'!AF140="","OK","Harap dikosongkan"),IF('Personal MTs'!AF140="","Wajib Diisi",IF('Personal MTs'!AF140&gt;8,"Tidak valid",IF('Personal MTs'!AF140&lt;1,"Tidak valid","OK")))))</f>
        <v>-</v>
      </c>
      <c r="AG140" s="53" t="str">
        <f>IF('Personal MTs'!AE140=1,IF('Personal MTs'!AG140="","OK","Harap dikosongkan"),IF('Personal MTs'!AF140="",IF('Personal MTs'!AF140="","-","Harap dikosongkan"),IF('Personal MTs'!AF140="",IF('Personal MTs'!AG140="","OK","Harap dikosongkan"),IF('Personal MTs'!AF140&lt;&gt;"",IF('Personal MTs'!AG140="","Wajib Diisi",IF(LEN('Personal MTs'!AG140)&lt;&gt;8,"Tidak valid","OK"))))))</f>
        <v>-</v>
      </c>
      <c r="AH140" s="30" t="str">
        <f>IF('Personal MTs'!AH140="","-",IF('Personal MTs'!AH140&gt;2,"Tidak valid",IF('Personal MTs'!AH140&lt;1,"Tidak valid","OK")))</f>
        <v>-</v>
      </c>
      <c r="AI140" s="30" t="str">
        <f>IF('Personal MTs'!AI140="","-",IF('Personal MTs'!AI140&gt;5,"Tidak valid",IF('Personal MTs'!AI140&lt;1,"Tidak valid","OK")))</f>
        <v>-</v>
      </c>
      <c r="AJ140" s="30" t="str">
        <f>IF('Personal MTs'!AH140="",IF('Personal MTs'!AJ140="","-","Kolom AA Wajib Diisi"),IF('Personal MTs'!AH140=1,IF('Personal MTs'!AJ140="","Wajib Diisi",IF(VALUE('Personal MTs'!AJ140)&gt;0,IF(VALUE('Personal MTs'!AJ140)&lt;34,"OK","Tidak valid"))),IF('Personal MTs'!AH140&gt;1,IF('Personal MTs'!AJ140="","OK","Harap dikosongkan"))))</f>
        <v>-</v>
      </c>
      <c r="AK140" s="30" t="str">
        <f>IF('Personal MTs'!AH140&amp;'Personal MTs'!AJ140&amp;'Personal MTs'!AK140="","-",IF(VALUE('Personal MTs'!AH140&amp;'Personal MTs'!AJ140&amp;'Personal MTs'!AK140)=2,"OK",IF('Personal MTs'!AJ140="",IF(VALUE('Personal MTs'!AK140)&gt;0,"Harap dikosongkan","-"),IF('Personal MTs'!AJ140&lt;&gt;"",IF(VALUE('Personal MTs'!AK140)&gt;0,IF(VALUE('Personal MTs'!AK140)&gt;50,"Cek lagi","OK"),"Wajib Diisi")))))</f>
        <v>-</v>
      </c>
      <c r="AL140" s="30" t="str">
        <f>IF('Personal MTs'!AH140="",IF('Personal MTs'!AL140="","-","Kolom Z Wajib Diisi"),IF('Personal MTs'!AH140=2,IF('Personal MTs'!AL140="","Wajib Diisi",IF(VALUE('Personal MTs'!AL140)&gt;0,IF(VALUE('Personal MTs'!AL140)&lt;9,"OK","Tidak valid"))),IF('Personal MTs'!AH140=1,IF('Personal MTs'!AL140="","OK","Harap dikosongkan"))))</f>
        <v>-</v>
      </c>
      <c r="AM140" s="30" t="str">
        <f>IF('Personal MTs'!AM140="","-",IF('Personal MTs'!AM140&gt;8,"Tidak valid","OK"))</f>
        <v>-</v>
      </c>
      <c r="AN140" s="30" t="str">
        <f>IF('Personal MTs'!AM140="",IF('Personal MTs'!AN140="","-",IF('Personal MTs'!AN140&lt;&gt;"","Kolom AC Wajib Diisi","OK")),IF('Personal MTs'!AM140&lt;&gt;"",IF('Personal MTs'!AN140="","Wajib Diisi",IF(VALUE('Personal MTs'!AN140)&gt;24,"Cek lagi","OK"))))</f>
        <v>-</v>
      </c>
      <c r="AO140" s="30" t="str">
        <f>IF('Personal MTs'!AO140="","-",IF('Personal MTs'!AO140&gt;8,"Tidak valid","OK"))</f>
        <v>-</v>
      </c>
      <c r="AP140" s="53" t="str">
        <f>IF('Personal MTs'!AO140="",IF('Personal MTs'!AP140="","-","Harap dikosongkan"),IF('Personal MTs'!AO140&lt;&gt;"",IF('Personal MTs'!AP140="","Wajib Diisi",IF(LEN('Personal MTs'!AP140)&lt;&gt;8,"Tidak valid","OK"))))</f>
        <v>-</v>
      </c>
      <c r="AQ140" s="30" t="str">
        <f>IF('Personal MTs'!AO140="",IF('Personal MTs'!AQ140="","-","Kolom AG Wajib Diisi"),IF('Personal MTs'!AO140&lt;9,IF('Personal MTs'!AQ140="","Wajib Diisi",IF(VALUE('Personal MTs'!AQ140)&lt;34,IF(VALUE('Personal MTs'!AQ140)&gt;0,"OK","Tidak valid")))))</f>
        <v>-</v>
      </c>
      <c r="AR140" s="30" t="str">
        <f>IF('Personal MTs'!AO140="",IF('Personal MTs'!AR140="","-",IF('Personal MTs'!AR140&lt;&gt;"","Kolom AG Wajib Diisi","OK")),IF('Personal MTs'!AO140&lt;&gt;"",IF('Personal MTs'!AR140="","Wajib Diisi",IF(VALUE('Personal MTs'!AR140)&gt;50,"Cek lagi","OK"))))</f>
        <v>-</v>
      </c>
      <c r="AS140" s="30" t="str">
        <f>IF('Personal MTs'!AS140="","-",IF('Personal MTs'!AS140&gt;1,"Tidak valid",IF('Personal MTs'!AS140&lt;0,"Tidak valid","OK")))</f>
        <v>-</v>
      </c>
      <c r="AT140" s="30" t="str">
        <f>IF('Personal MTs'!AS140="",IF('Personal MTs'!AT140&lt;&gt;"","Harap dikosongkan","-"),IF('Personal MTs'!AS140=0,IF('Personal MTs'!AT140&lt;&gt;"","Harap dikosongkan","OK"),IF('Personal MTs'!AT140="","Wajib Diisi",IF('Personal MTs'!AT140&gt;3,"Tidak valid",IF('Personal MTs'!AT140&lt;1,"Tidak valid","OK")))))</f>
        <v>-</v>
      </c>
      <c r="AU140" s="30" t="str">
        <f>IF('Personal MTs'!AS140="",IF('Personal MTs'!AU140&lt;&gt;"","Harap dikosongkan","-"),IF('Personal MTs'!AT140&lt;&gt;1,IF('Personal MTs'!AU140="","OK","Harap dikosongkan"),IF('Personal MTs'!AU140="","Wajib Diisi",IF('Personal MTs'!AU140&gt;2016,"Cek lagi",IF('Personal MTs'!AU140&lt;2005,"Cek lagi","OK")))))</f>
        <v>-</v>
      </c>
      <c r="AV140" s="30" t="str">
        <f>IF('Personal MTs'!AS140="",IF('Personal MTs'!AV140&lt;&gt;"","Harap dikosongkan","-"),IF('Personal MTs'!AT140&lt;&gt;1,IF('Personal MTs'!AV140="","OK","Harap dikosongkan"),IF('Personal MTs'!AV140="","Wajib Diisi",IF(VALUE('Personal MTs'!AV140)&gt;33,"Tidak valid",IF(VALUE('Personal MTs'!AV140)&lt;1,"Tidak valid","OK")))))</f>
        <v>-</v>
      </c>
      <c r="AW140" s="30" t="str">
        <f>IF('Personal MTs'!AS140="",IF('Personal MTs'!AW140="","-","Harap dikosongkan"),IF('Personal MTs'!AS140=0,IF('Personal MTs'!AW140="","OK","Harap dikosongkan"),IF('Personal MTs'!AT140="",IF('Personal MTs'!AW140="","-","Harap dikosongkan"),IF('Personal MTs'!AT140&lt;&gt;1,IF('Personal MTs'!AW140="","OK","Harap dikosongkan"),IF('Personal MTs'!AW140="","OK",IF(LEN('Personal MTs'!AW140)&lt;12,"Tidak valid",IF(LEN('Personal MTs'!AW140)&gt;14,"Tidak valid","OK")))))))</f>
        <v>-</v>
      </c>
      <c r="AX140" s="31" t="str">
        <f>IF('Personal MTs'!AS140="",IF('Personal MTs'!AX140="","-","Harap dikosongkan"),IF('Personal MTs'!AS140=0,IF('Personal MTs'!AX140="","OK","Harap dikosongkan"),IF('Personal MTs'!AT140="",IF('Personal MTs'!AX140="","-","Harap dikosongkan"),IF('Personal MTs'!AT140&lt;&gt;1,IF('Personal MTs'!AX140="","OK","Harap dikosongkan"),IF('Personal MTs'!AW140="",IF('Personal MTs'!AX140="","OK","Harap dikosongkan"),IF('Personal MTs'!AX140="","Wajib diisi",IF(LEN('Personal MTs'!AX140)&lt;5,"Cek lagi","OK")))))))</f>
        <v>-</v>
      </c>
      <c r="AY140" s="31" t="str">
        <f>IF('Personal MTs'!AS140="",IF('Personal MTs'!AY140="","-","Harap dikosongkan"),IF('Personal MTs'!AS140=0,IF('Personal MTs'!AY140="","OK","Harap dikosongkan"),IF('Personal MTs'!AT140="",IF('Personal MTs'!AY140="","-","Harap dikosongkan"),IF('Personal MTs'!AT140&lt;&gt;1,IF('Personal MTs'!AY140="","OK","Harap dikosongkan"),IF('Personal MTs'!AW140="",IF('Personal MTs'!AY140="","OK","Harap dikosongkan"),IF('Personal MTs'!AY140="","Wajib diisi",IF(VALUE(LEFT('Personal MTs'!AY140,2))&gt;31,"Tanggal tidak valid",IF(VALUE(LEFT(RIGHT('Personal MTs'!AY140,7),2))&gt;12,"Bulan tidak valid",IF(VALUE(RIGHT('Personal MTs'!AY140,4))&gt;2016,"Tahun cek lagi",IF(VALUE(RIGHT('Personal MTs'!AY140,4))&lt;2005,"Tahun cek lagi","OK"))))))))))</f>
        <v>-</v>
      </c>
      <c r="AZ140" s="30" t="str">
        <f>IF('Personal MTs'!AS140="",IF('Personal MTs'!AZ140="","-","Harap dikosongkan"),IF('Personal MTs'!AS140=0,IF('Personal MTs'!AZ140="","OK","Harap dikosongkan"),IF('Personal MTs'!AT140="",IF('Personal MTs'!AZ140="","-","Harap dikosongkan"),IF('Personal MTs'!AT140&lt;&gt;1,IF('Personal MTs'!AZ140="","OK","Harap dikosongkan"),IF('Personal MTs'!AW140="",IF('Personal MTs'!AZ140="","OK","Harap dikosongkan"),IF('Personal MTs'!AW140&lt;&gt;"",IF('Personal MTs'!AZ140="","Wajib diisi",IF('Personal MTs'!AZ140&gt;1,"Tidak valid","OK"))))))))</f>
        <v>-</v>
      </c>
      <c r="BA140" s="30" t="str">
        <f>IF('Personal MTs'!AS140="",IF('Personal MTs'!BA140="","-","Harap dikosongkan"),IF('Personal MTs'!AS140=0,IF('Personal MTs'!BA140="","OK","Harap dikosongkan"),IF('Personal MTs'!AT140="",IF('Personal MTs'!BA140="","-","Harap dikosongkan"),IF('Personal MTs'!AT140&lt;&gt;1,IF('Personal MTs'!BA140="","OK","Harap dikosongkan"),IF('Personal MTs'!AZ140=0,IF('Personal MTs'!BA140="","OK","Harap dikosongkan"),IF('Personal MTs'!AZ140=1,IF('Personal MTs'!BA140="","Wajib diisi",IF('Personal MTs'!AZ140="",IF('Personal MTs'!BA140="","-","Harap dikosongkan"),IF('Personal MTs'!AZ140=0,IF('Personal MTs'!BA140="","OK","Harap dikosongkan"),IF('Personal MTs'!BA140="","Wajib diisi",IF('Personal MTs'!BA140&gt;2016,"Tidak valid",IF('Personal MTs'!BA140&lt;2005,"Tidak valid",IF('Personal MTs'!BA140&gt;'Personal MTs'!BA140,"Cek lagi","OK")))))))))))))</f>
        <v>-</v>
      </c>
      <c r="BB140" s="30" t="str">
        <f>IF('Personal MTs'!AS140="",IF('Personal MTs'!BB140="","-","Harap dikosongkan"),IF('Personal MTs'!AS140=0,IF('Personal MTs'!BB140="","OK","Harap dikosongkan"),IF('Personal MTs'!AT140="",IF('Personal MTs'!BB140="","-","Harap dikosongkan"),IF('Personal MTs'!AT140&lt;&gt;1,IF('Personal MTs'!BB140="","OK","Harap dikosongkan"),IF('Personal MTs'!AZ140=0,IF('Personal MTs'!BB140="","OK","Harap dikosongkan"),IF('Personal MTs'!AZ140=1,IF('Personal MTs'!BB140="","Wajib diisi",IF('Personal MTs'!AZ140="",IF('Personal MTs'!BB140="","-","Harap dikosongkan"),IF('Personal MTs'!AZ140=0,IF('Personal MTs'!BB140="","OK","Harap dikosongkan"),IF('Personal MTs'!BB140="","Wajib diisi",IF('Personal MTs'!BB140&gt;20000000,"Cek lagi",IF('Personal MTs'!BB140&lt;100000,"Cek lagi","OK"))))))))))))</f>
        <v>-</v>
      </c>
      <c r="BC140" s="30" t="str">
        <f>IF('Personal MTs'!BC140="","-",IF('Personal MTs'!BC140&gt;1,"Tidak valid","OK"))</f>
        <v>-</v>
      </c>
      <c r="BD140" s="30" t="str">
        <f>IF('Personal MTs'!BC140="",IF('Personal MTs'!BD140="","-","Harap dikosongkan"),IF('Personal MTs'!BC140=0,IF('Personal MTs'!BD140="","OK","Harap dikosongkan"),IF('Personal MTs'!BD140="","Wajib Diisi",IF('Personal MTs'!BD140&gt;2016,"Tidak valid",IF('Personal MTs'!BD140&lt;2005,"Tidak valid","OK")))))</f>
        <v>-</v>
      </c>
      <c r="BE140" s="30" t="str">
        <f>IF('Personal MTs'!BC140="",IF('Personal MTs'!BE140="","-","Harap dikosongkan"),IF('Personal MTs'!BC140=0,IF('Personal MTs'!BE140="","OK","Harap dikosongkan"),IF('Personal MTs'!BE140="","Wajib Diisi",IF('Personal MTs'!BE140&gt;2000000,"Cek lagi",IF('Personal MTs'!BE140&lt;50000,"Cek lagi","OK")))))</f>
        <v>-</v>
      </c>
      <c r="BF140" s="30" t="str">
        <f>IF('Personal MTs'!BF140="","-",IF('Personal MTs'!BF140&gt;1,"Tidak valid","OK"))</f>
        <v>-</v>
      </c>
      <c r="BG140" s="30" t="str">
        <f>IF('Personal MTs'!BF140="",IF('Personal MTs'!BG140&lt;&gt;"","Harap dikosongkan","-"),IF('Personal MTs'!BF140=0,IF('Personal MTs'!BG140&lt;&gt;"","Harap dikosongkan","OK"),IF('Personal MTs'!BG140="","Wajib Diisi",IF('Personal MTs'!BG140&gt;4,"Tidak valid",IF('Personal MTs'!BG140&lt;1,"Tidak valid","OK")))))</f>
        <v>-</v>
      </c>
      <c r="BH140" s="30" t="str">
        <f>IF('Personal MTs'!BF140="",IF('Personal MTs'!BH140&lt;&gt;"","Harap dikosongkan","-"),IF('Personal MTs'!BF140=0,IF('Personal MTs'!BH140&lt;&gt;"","Harap dikosongkan","OK"),IF('Personal MTs'!BH140="","Wajib Diisi",IF('Personal MTs'!BH140&gt;4,"Tidak valid",IF('Personal MTs'!BH140&lt;1,"Tidak valid","OK")))))</f>
        <v>-</v>
      </c>
      <c r="BI140" s="30" t="str">
        <f>IF('Personal MTs'!BF140="",IF('Personal MTs'!BI140&lt;&gt;"","Harap dikosongkan","-"),IF('Personal MTs'!BF140=0,IF('Personal MTs'!BI140&lt;&gt;"","Harap dikosongkan","OK"),IF('Personal MTs'!BI140="","Wajib Diisi",IF('Personal MTs'!BI140&gt;2015,"Tidak valid",IF('Personal MTs'!BI140&lt;1980,"Tidak valid","OK")))))</f>
        <v>-</v>
      </c>
      <c r="BJ140" s="30" t="str">
        <f>IF('Personal MTs'!BJ140="","-",IF('Personal MTs'!BJ140&gt;1,"Tidak valid","OK"))</f>
        <v>-</v>
      </c>
      <c r="BK140" s="30" t="str">
        <f>IF('Personal MTs'!BJ140="",IF('Personal MTs'!BK140&lt;&gt;"","Kolom BJ harus diisi","-"),IF('Personal MTs'!BJ140=0,IF('Personal MTs'!BK140&lt;&gt;"","Harap dikosongkan","OK"),IF('Personal MTs'!BK140="","Wajib Diisi",IF('Personal MTs'!BK140&gt;2016,"Tidak valid",IF('Personal MTs'!BK140&lt;1980,"Tidak valid","OK")))))</f>
        <v>-</v>
      </c>
      <c r="BL140" s="30" t="str">
        <f>IF('Personal MTs'!BL140="","-",IF('Personal MTs'!BL140&gt;1,"Tidak valid","OK"))</f>
        <v>-</v>
      </c>
      <c r="BM140" s="30" t="str">
        <f>IF('Personal MTs'!BL140="",IF('Personal MTs'!BM140&lt;&gt;"","Kolom BL harus diisi","-"),IF('Personal MTs'!BL140=0,IF('Personal MTs'!BM140&lt;&gt;"","Harap dikosongkan","OK"),IF('Personal MTs'!BM140="","Wajib Diisi",IF('Personal MTs'!BM140&gt;2016,"Tidak valid",IF('Personal MTs'!BM140&lt;1980,"Tidak valid","OK")))))</f>
        <v>-</v>
      </c>
      <c r="BN140" s="30" t="str">
        <f>IF('Personal MTs'!BN140="","-",IF('Personal MTs'!BN140&gt;1,"Tidak valid","OK"))</f>
        <v>-</v>
      </c>
      <c r="BO140" s="30" t="str">
        <f>IF('Personal MTs'!BN140="",IF('Personal MTs'!BO140&lt;&gt;"","Kolom BN harus diisi","-"),IF('Personal MTs'!BN140=0,IF('Personal MTs'!BO140&lt;&gt;"","Harap dikosongkan","OK"),IF('Personal MTs'!BO140="","Wajib Diisi",IF('Personal MTs'!BO140&gt;2016,"Tidak valid",IF('Personal MTs'!BO140&lt;1980,"Tidak valid","OK")))))</f>
        <v>-</v>
      </c>
      <c r="BP140" s="30" t="str">
        <f>IF('Personal MTs'!BP140="","-",IF('Personal MTs'!BP140&gt;1,"Tidak valid","OK"))</f>
        <v>-</v>
      </c>
      <c r="BQ140" s="30" t="str">
        <f>IF('Personal MTs'!BP140="",IF('Personal MTs'!BQ140&lt;&gt;"","Kolom BP harus diisi","-"),IF('Personal MTs'!BP140=0,IF('Personal MTs'!BQ140&lt;&gt;"","Harap dikosongkan","OK"),IF('Personal MTs'!BQ140="","Wajib Diisi",IF('Personal MTs'!BQ140&gt;2016,"Tidak valid",IF('Personal MTs'!BQ140&lt;1980,"Tidak valid","OK")))))</f>
        <v>-</v>
      </c>
      <c r="BR140" s="30" t="str">
        <f>IF('Personal MTs'!BR140="","-",IF('Personal MTs'!BR140&gt;1,"Tidak valid","OK"))</f>
        <v>-</v>
      </c>
      <c r="BS140" s="30" t="str">
        <f>IF('Personal MTs'!BR140="",IF('Personal MTs'!BS140&lt;&gt;"","Kolom BR harus diisi","-"),IF('Personal MTs'!BR140=0,IF('Personal MTs'!BS140&lt;&gt;"","Harap dikosongkan","OK"),IF('Personal MTs'!BS140="","Wajib Diisi",IF('Personal MTs'!BS140&gt;2016,"Tidak valid",IF('Personal MTs'!BS140&lt;1980,"Tidak valid","OK")))))</f>
        <v>-</v>
      </c>
      <c r="BT140" s="30" t="str">
        <f>IF('Personal MTs'!BT140="","-",IF(LEN('Personal MTs'!BT140)&lt;5,"Cek lagi","OK"))</f>
        <v>-</v>
      </c>
      <c r="BU140" s="30" t="str">
        <f>IF('Personal MTs'!BU140="","-",IF(LEN('Personal MTs'!BU140)&lt;4,"Cek lagi","OK"))</f>
        <v>-</v>
      </c>
      <c r="BV140" s="30" t="str">
        <f>IF('Personal MTs'!BV140="","-",IF(LEN('Personal MTs'!BV140)&lt;4,"Cek lagi","OK"))</f>
        <v>-</v>
      </c>
      <c r="BW140" s="30" t="str">
        <f>IF('Personal MTs'!BW140="","-",IF(LEN('Personal MTs'!BW140)&lt;4,"Cek lagi","OK"))</f>
        <v>-</v>
      </c>
      <c r="BX140" s="30" t="str">
        <f>IF('Personal MTs'!BX140="","-",IF(LEN('Personal MTs'!BX140)&lt;4,"Cek lagi","OK"))</f>
        <v>-</v>
      </c>
      <c r="BY140" s="30" t="str">
        <f>IF('Personal MTs'!BY140="","-",IF(LEN('Personal MTs'!BY140)&lt;&gt;5,"Tidak valid","OK"))</f>
        <v>-</v>
      </c>
      <c r="BZ140" s="30" t="str">
        <f>IF('Personal MTs'!BZ140="","-",IF('Personal MTs'!BZ140&gt;5,"Tidak valid",IF('Personal MTs'!BZ140&lt;1,"Tidak valid","OK")))</f>
        <v>-</v>
      </c>
      <c r="CA140" s="30" t="str">
        <f>IF('Personal MTs'!CA140="","-",IF('Personal MTs'!CA140&gt;8,"Tidak valid",IF('Personal MTs'!CA140&lt;1,"Tidak valid","OK")))</f>
        <v>-</v>
      </c>
      <c r="CB140" s="30" t="str">
        <f>IF('Personal MTs'!CB140="","-",IF(LEN('Personal MTs'!CB140)&lt;9,"Cek lagi",IF(LEN('Personal MTs'!CB140)&gt;14,"Cek lagi","OK")))</f>
        <v>-</v>
      </c>
      <c r="CC140" s="103" t="str">
        <f>IF('Personal MTs'!CC140="","-",IF('Personal MTs'!CC140&gt;6,"Tidak valid",IF('Personal MTs'!CC140&lt;1,"Tidak valid","OK")))</f>
        <v>-</v>
      </c>
      <c r="CD140" s="103" t="str">
        <f>IF('Personal MTs'!CD140="","-",IF('Personal MTs'!CD140&gt;6,"Tidak valid",IF('Personal MTs'!CD140&lt;1,"Tidak valid","OK")))</f>
        <v>-</v>
      </c>
      <c r="CE140" s="103" t="str">
        <f>IF('Personal MTs'!S140="","-",IF('Personal MTs'!S140&lt;6,IF('Personal MTs'!CE140="","OK","Cek lagi Kolom S"),IF(AND('Personal MTs'!S140&lt;6,'Personal MTs'!CE140&lt;&gt;""),"Harap Dikosongkan",IF(AND('Personal MTs'!S140&lt;6,'Personal MTs'!CE140=""),"-",IF(AND('Personal MTs'!S140&gt;5,'Personal MTs'!CE140=""),"Wajib Diisi",IF(OR(AND('Personal MTs'!S140&gt;5,'Personal MTs'!CE140&lt;"01"),AND('Personal MTs'!S140&gt;5,'Personal MTs'!CE140&gt;"18")),"Tidak Valid","OK"))))))</f>
        <v>-</v>
      </c>
      <c r="CF140" s="103" t="str">
        <f>IF('Personal MTs'!S140="","-",IF('Personal MTs'!S140&lt;6,IF('Personal MTs'!CF140="","OK","Cek lagi Kolom S"),IF(AND('Personal MTs'!S140&lt;6,'Personal MTs'!CF140&lt;&gt;""),"Harap Dikosongkan",IF(AND('Personal MTs'!S140&lt;6,'Personal MTs'!CF140=""),"-",IF(AND('Personal MTs'!S140&gt;5,'Personal MTs'!CF140=""),"Wajib Diisi","OK")))))</f>
        <v>-</v>
      </c>
      <c r="CG140" s="103" t="str">
        <f>IF('Personal MTs'!S140="","-",IF('Personal MTs'!S140&lt;6,IF('Personal MTs'!CG140="","OK","Cek lagi Kolom S"),IF(AND('Personal MTs'!S140&lt;6,'Personal MTs'!CG140&lt;&gt;""),"Harap Dikosongkan",IF(AND('Personal MTs'!S140&lt;6,'Personal MTs'!CG140=""),"-",IF(AND('Personal MTs'!S140&gt;5,'Personal MTs'!CG140=""),"Wajib Diisi",IF(OR(AND('Personal MTs'!S140&gt;5,'Personal MTs'!CG140&lt;1980),AND('Personal MTs'!S140&gt;5,'Personal MTs'!CG140&gt;2016)),"Cek lagi","OK"))))))</f>
        <v>-</v>
      </c>
      <c r="CH140" s="103" t="str">
        <f>IF('Personal MTs'!S140="","-",IF('Personal MTs'!S140&lt;8,IF('Personal MTs'!CH140="","OK","Cek lagi Kolom S"),IF(AND('Personal MTs'!S140&lt;8,'Personal MTs'!CH140&lt;&gt;""),"Harap Dikosongkan",IF(AND('Personal MTs'!S140&lt;8,'Personal MTs'!CH140=""),"-",IF(AND('Personal MTs'!S140&gt;7,'Personal MTs'!CH140=""),"Wajib Diisi",IF(OR(AND('Personal MTs'!S140&gt;7,'Personal MTs'!CH140&lt;"01"),AND('Personal MTs'!S140&gt;7,'Personal MTs'!CH140&gt;"18")),"Tidak Valid","OK"))))))</f>
        <v>-</v>
      </c>
      <c r="CI140" s="103" t="str">
        <f>IF('Personal MTs'!S140="","-",IF('Personal MTs'!S140&lt;8,IF('Personal MTs'!CI140="","OK","Cek lagi Kolom S"),IF(AND('Personal MTs'!S140&lt;8,'Personal MTs'!CI140&lt;&gt;""),"Harap Dikosongkan",IF(AND('Personal MTs'!S140&lt;8,'Personal MTs'!CI140=""),"-",IF(AND('Personal MTs'!S140&gt;7,'Personal MTs'!CI140=""),"Wajib Diisi","OK")))))</f>
        <v>-</v>
      </c>
      <c r="CJ140" s="103" t="str">
        <f>IF('Personal MTs'!S140="","-",IF('Personal MTs'!S140&lt;8,IF('Personal MTs'!CJ140="","OK","Cek lagi Kolom S"),IF(AND('Personal MTs'!S140&lt;8,'Personal MTs'!CJ140&lt;&gt;""),"Harap Dikosongkan",IF(AND('Personal MTs'!S140&lt;8,'Personal MTs'!CJ140=""),"-",IF(AND('Personal MTs'!S140&gt;7,'Personal MTs'!CJ140=""),"Wajib Diisi",IF(OR(AND('Personal MTs'!S140&gt;7,'Personal MTs'!CJ140&lt;1980),AND('Personal MTs'!S140&gt;7,'Personal MTs'!CJ140&gt;2016)),"Cek lagi","OK"))))))</f>
        <v>-</v>
      </c>
      <c r="CK140" s="103" t="str">
        <f>IF('Personal MTs'!S140="","-",IF('Personal MTs'!S140&lt;9,IF('Personal MTs'!CK140="","OK","Cek lagi Kolom S"),IF(AND('Personal MTs'!S140&lt;9,'Personal MTs'!CK140&lt;&gt;""),"Harap Dikosongkan",IF(AND('Personal MTs'!S140&lt;9,'Personal MTs'!CK140=""),"-",IF(AND('Personal MTs'!S140&gt;8,'Personal MTs'!CK140=""),"Wajib Diisi",IF(OR(AND('Personal MTs'!S140&gt;8,'Personal MTs'!CK140&lt;"01"),AND('Personal MTs'!S140&gt;8,'Personal MTs'!CK140&gt;"18")),"Tidak Valid","OK"))))))</f>
        <v>-</v>
      </c>
      <c r="CL140" s="103" t="str">
        <f>IF('Personal MTs'!S140="","-",IF('Personal MTs'!S140&lt;9,IF('Personal MTs'!CL140="","OK","Cek lagi Kolom S"),IF(AND('Personal MTs'!S140&lt;9,'Personal MTs'!CL140&lt;&gt;""),"Harap Dikosongkan",IF(AND('Personal MTs'!S140&lt;9,'Personal MTs'!CL140=""),"-",IF(AND('Personal MTs'!S140&gt;8,'Personal MTs'!CL140=""),"Wajib Diisi","OK")))))</f>
        <v>-</v>
      </c>
      <c r="CM140" s="103" t="str">
        <f>IF('Personal MTs'!S140="","-",IF('Personal MTs'!S140&lt;9,IF('Personal MTs'!CM140="","OK","Cek lagi Kolom S"),IF(AND('Personal MTs'!S140&lt;9,'Personal MTs'!CM140&lt;&gt;""),"Harap Dikosongkan",IF(AND('Personal MTs'!S140&lt;9,'Personal MTs'!CM140=""),"-",IF(AND('Personal MTs'!S140&gt;8,'Personal MTs'!CM140=""),"Wajib Diisi",IF(OR(AND('Personal MTs'!S140&gt;8,'Personal MTs'!CM140&lt;1980),AND('Personal MTs'!S140&gt;8,'Personal MTs'!CM140&gt;2016)),"Cek lagi","OK"))))))</f>
        <v>-</v>
      </c>
      <c r="CN140" s="103" t="str">
        <f>IF(AND('Personal MTs'!AH140=1,'Personal MTs'!U140=2,'Personal MTs'!AC140=1),IF(AND('Personal MTs'!AH140=1,'Personal MTs'!U140=2,'Personal MTs'!AC140=1,'Personal MTs'!CN140=""),"Wajib Diisi",IF(AND('Personal MTs'!AH140=1,'Personal MTs'!U140=2,'Personal MTs'!AC140=1,'Personal MTs'!CN140&lt;&gt;""),"OK","-")),IF('Personal MTs'!CN140&lt;&gt;"","Harap Dikosongkan","-"))</f>
        <v>-</v>
      </c>
      <c r="CO140" s="103" t="str">
        <f>IF(AND('Personal MTs'!AH140=1,'Personal MTs'!U140=2,'Personal MTs'!AC140=1),IF('Personal MTs'!CO140="","Wajib Diisi",IF(VALUE(RIGHT('Personal MTs'!CO140,4))&gt;2016,"Tahun cek lagi",IF(VALUE(RIGHT('Personal MTs'!CO140,4))&lt;1961,"Tahun cek lagi","OK"))),IF('Personal MTs'!CO140&lt;&gt;"","Harap dikosongkan","-"))</f>
        <v>-</v>
      </c>
      <c r="CP140" s="103" t="str">
        <f>IF(AND('Personal MTs'!AH140=1,'Personal MTs'!U140=2,'Personal MTs'!AC140=1,'Personal MTs'!V140=1),IF(AND('Personal MTs'!AH140=1,'Personal MTs'!U140=2,'Personal MTs'!AC140=1,'Personal MTs'!CP140="",,'Personal MTs'!V140=1),"Wajib Diisi",IF(AND('Personal MTs'!AH140=1,'Personal MTs'!U140=2,'Personal MTs'!AC140=1,'Personal MTs'!CP140&lt;&gt;"",'Personal MTs'!V140=1),"OK","-")),IF('Personal MTs'!CP140&lt;&gt;"","Harap Dikosongkan","-"))</f>
        <v>-</v>
      </c>
      <c r="CQ140" s="103" t="str">
        <f>IF(AND('Personal MTs'!AH140=1,'Personal MTs'!U140=2,'Personal MTs'!AC140=1,'Personal MTs'!V140=1),IF('Personal MTs'!CQ140="","Wajib Diisi",IF(VALUE(RIGHT('Personal MTs'!CQ140,4))&gt;2016,"Tahun cek lagi",IF(VALUE(RIGHT('Personal MTs'!CQ140,4))&lt;2006,"Tahun cek lagi","OK"))),IF('Personal MTs'!CQ140&lt;&gt;"","Harap dikosongkan","-"))</f>
        <v>-</v>
      </c>
      <c r="CR140" s="103" t="str">
        <f>IF(AND('Personal MTs'!AS140="",'Personal MTs'!CR140=""),"-",IF(AND('Personal MTs'!AS140=0,'Personal MTs'!CR140=""),"OK",IF(AND('Personal MTs'!AS140=1,'Personal MTs'!CR140=""),"Wajib Diisi",IF('Personal MTs'!AS140="",IF('Personal MTs'!CR140&lt;&gt;"","Harap dikosongkan","-"),IF('Personal MTs'!AS140&gt;1,IF('Personal MTs'!CR140="","-","Harap dikosongkan"),IF('Personal MTs'!CR140="","-",IF(LEN('Personal MTs'!CR140)&gt;54,"Tidak valid",IF(LEN('Personal MTs'!CR140)&lt;2,"Tidak valid",IF(VALUE('Personal MTs'!CR140)&lt;0,"Cek lagi","OK")))))))))</f>
        <v>-</v>
      </c>
      <c r="CS140" s="103" t="str">
        <f>IF(AND('Personal MTs'!AS140="",'Personal MTs'!CS140=""),"-",IF(AND('Personal MTs'!AS140=0,'Personal MTs'!CS140=""),"OK",IF(AND('Personal MTs'!AS140=1,'Personal MTs'!CS140=""),"Wajib Diisi",IF(OR('Personal MTs'!AS140="",'Personal MTs'!AS140=0),IF('Personal MTs'!CS140&lt;&gt;"","Harap dikosongkan","-"),IF('Personal MTs'!AS140&gt;1,IF('Personal MTs'!CS140="","-","Harap dikosongkan"),IF('Personal MTs'!CS140="","-",IF(('Personal MTs'!CS140)&gt;6,"Tidak Valid",IF(('Personal MTs'!CS140)&lt;1,"Tidak Valid",IF(VALUE('Personal MTs'!CS140)&lt;0,"Cek lagi","OK")))))))))</f>
        <v>-</v>
      </c>
      <c r="CT140" s="103" t="str">
        <f>IF(AND('Personal MTs'!AS140="",'Personal MTs'!CT140=""),"-",IF(AND('Personal MTs'!AS140=0,'Personal MTs'!CT140=""),"OK",IF(AND('Personal MTs'!AT140=1,'Personal MTs'!CT140=""),"Wajib Diisi",IF(AND('Personal MTs'!AT140&gt;1,'Personal MTs'!CT140=""),"OK",IF(AND('Personal MTs'!AT140&lt;&gt;1,'Personal MTs'!CT140&lt;&gt;""),"Harap Dikosongkan",IF(AND('Personal MTs'!AT140=1,'Personal MTs'!CT140&lt;&gt;""),IF(VALUE(RIGHT('Personal MTs'!CT140,4))&gt;2016,"Tahun cek lagi",IF(VALUE(RIGHT('Personal MTs'!CT140,4))&lt;2006,"Tahun cek lagi","OK")),"-"))))))</f>
        <v>-</v>
      </c>
      <c r="CU140" s="103" t="str">
        <f>IF(AND('Personal MTs'!AS140="",'Personal MTs'!CU140=""),"-",IF(AND('Personal MTs'!AS140=0,'Personal MTs'!CU140=""),"OK",IF(AND('Personal MTs'!AT140=1,'Personal MTs'!CU140=""),"Wajib Diisi",IF(AND('Personal MTs'!AT140&gt;1,'Personal MTs'!CT140=""),"OK",IF(AND('Personal MTs'!AT140&lt;&gt;1,'Personal MTs'!CU140&lt;&gt;""),"Harap Dikosongkan",IF(AND('Personal MTs'!AT140=1,'Personal MTs'!CU140&lt;&gt;""),IF(LEN('Personal MTs'!CU140)&gt;54,"Tidak Valid",IF(LEN('Personal MTs'!CU140)&lt;2,"Tidak Valid","OK")),"-"))))))</f>
        <v>-</v>
      </c>
      <c r="CV140" s="103" t="str">
        <f>IF(AND('Personal MTs'!AS140="",'Personal MTs'!CV140=""),"-",IF(AND('Personal MTs'!AS140=0,'Personal MTs'!CV140=""),"OK",IF(AND('Personal MTs'!AT140=1,'Personal MTs'!CV140=""),"Wajib Diisi",IF(AND('Personal MTs'!AT140&gt;1,'Personal MTs'!CV140=""),"OK",IF(AND('Personal MTs'!AT140&lt;&gt;1,'Personal MTs'!CV140&lt;&gt;""),"Harap Dikosongkan",IF(AND('Personal MTs'!AT140=1,'Personal MTs'!CV140&lt;&gt;""),IF(VALUE(RIGHT('Personal MTs'!CV140,4))&gt;2016,"Tahun cek lagi",IF(VALUE(RIGHT('Personal MTs'!CV140,4))&lt;2006,"Tahun cek lagi","OK")),"-"))))))</f>
        <v>-</v>
      </c>
      <c r="CW140" s="103" t="str">
        <f>IF(AND('Personal MTs'!AS140="",'Personal MTs'!CW140=""),"-",IF(AND('Personal MTs'!AS140=0,'Personal MTs'!CW140=""),"OK",IF(AND('Personal MTs'!AS140=1,'Personal MTs'!CW140=""),"Wajib Diisi",IF(AND('Personal MTs'!AS140&lt;&gt;1,'Personal MTs'!CW140&lt;&gt;""),"Harap Dikosongkan",IF(AND('Personal MTs'!AS140=1,'Personal MTs'!CW140&lt;&gt;""),IF(LEN('Personal MTs'!CW140)&gt;3,"Tidak Valid",IF(LEN('Personal MTs'!CW140)&lt;3,"Tidak Valid","OK")),"-")))))</f>
        <v>-</v>
      </c>
      <c r="CX140" s="103" t="str">
        <f>IF(AND('Personal MTs'!AS140="",'Personal MTs'!CX140=""),"-",IF(AND('Personal MTs'!AS140=0,'Personal MTs'!CX140=""),"OK",IF(AND('Personal MTs'!AS140=1,'Personal MTs'!CX140=""),"Wajib Diisi",IF(AND('Personal MTs'!AS140&lt;&gt;1,'Personal MTs'!CX140&lt;&gt;""),"Harap Dikosongkan",IF(AND('Personal MTs'!AS140=1,'Personal MTs'!CX140&lt;&gt;""),"OK","-")))))</f>
        <v>-</v>
      </c>
    </row>
    <row r="141" spans="1:102" s="23" customFormat="1" ht="15" customHeight="1">
      <c r="A141" s="30" t="str">
        <f>IF('Personal MTs'!A141="","-",IF(LEN('Personal MTs'!A141)&lt;&gt;12,"Tidak valid","OK"))</f>
        <v>-</v>
      </c>
      <c r="B141" s="30" t="str">
        <f>IF('Personal MTs'!B141="","-",IF(LEN('Personal MTs'!B141)&lt;&gt;8,"Tidak valid","OK"))</f>
        <v>-</v>
      </c>
      <c r="C141" s="31" t="str">
        <f>IF('Personal MTs'!C141="","-",IF(LEN('Personal MTs'!C141)&lt;5,"Cek lagi","OK"))</f>
        <v>-</v>
      </c>
      <c r="D141" s="30" t="str">
        <f>IF('Personal MTs'!D141="","-",IF('Personal MTs'!D141="MTsN","OK",IF('Personal MTs'!D141="MTsS","OK","Tidak valid")))</f>
        <v>-</v>
      </c>
      <c r="E141" s="30" t="str">
        <f>IF('Personal MTs'!E141="","-",IF(LEN('Personal MTs'!E141)&lt;5,"Cek lagi","OK"))</f>
        <v>-</v>
      </c>
      <c r="F141" s="30" t="str">
        <f>IF('Personal MTs'!F141="","-",IF(LEN('Personal MTs'!F141)&lt;4,"Cek lagi","OK"))</f>
        <v>-</v>
      </c>
      <c r="G141" s="30" t="str">
        <f>IF('Personal MTs'!G141="","-",IF(LEN('Personal MTs'!G141)&lt;4,"Cek lagi","OK"))</f>
        <v>-</v>
      </c>
      <c r="H141" s="30" t="str">
        <f>IF('Personal MTs'!H141="","-",IF(LEN('Personal MTs'!H141)&lt;4,"Cek lagi","OK"))</f>
        <v>-</v>
      </c>
      <c r="I141" s="30" t="str">
        <f>IF('Personal MTs'!I141="","-",IF(LEN('Personal MTs'!I141)&lt;4,"Cek lagi","OK"))</f>
        <v>-</v>
      </c>
      <c r="J141" s="30" t="str">
        <f>IF('Personal MTs'!J141="","-",IF(LEN('Personal MTs'!J141)&lt;&gt;5,"Tidak valid","OK"))</f>
        <v>-</v>
      </c>
      <c r="K141" s="30" t="str">
        <f>IF('Personal MTs'!K141="","-",IF(LEN('Personal MTs'!K141)&lt;&gt;18,"Tidak valid",IF(VALUE('Personal MTs'!K141)&lt;0,"Cek lagi","OK")))</f>
        <v>-</v>
      </c>
      <c r="L141" s="30" t="str">
        <f>IF('Personal MTs'!L141="","-",IF(LEN('Personal MTs'!L141)&lt;&gt;16,"Tidak valid","OK"))</f>
        <v>-</v>
      </c>
      <c r="M141" s="30" t="str">
        <f>IF('Personal MTs'!M141="","-",IF(LEN('Personal MTs'!M141)&lt;4,"Cek lagi","OK"))</f>
        <v>-</v>
      </c>
      <c r="N141" s="30" t="str">
        <f>IF('Personal MTs'!N141="","-",IF(LEN('Personal MTs'!N141)&lt;16,"Tidak valid","OK"))</f>
        <v>-</v>
      </c>
      <c r="O141" s="30" t="str">
        <f>IF('Personal MTs'!O141="","-",IF(LEN('Personal MTs'!O141)&lt;4,"Cek lagi","OK"))</f>
        <v>-</v>
      </c>
      <c r="P141" s="31" t="str">
        <f>IF('Personal MTs'!P141="","-",IF(VALUE(LEFT('Personal MTs'!P141,2))&gt;31,"Tanggal tidak valid",IF(VALUE(LEFT(RIGHT('Personal MTs'!P141,7),2))&gt;12,"Bulan tidak valid",IF(VALUE(RIGHT('Personal MTs'!P141,4))&gt;2000,"Umur terlalu muda",IF(VALUE(RIGHT('Personal MTs'!P141,4))&lt;1945,"Umur terlalu tua","OK")))))</f>
        <v>-</v>
      </c>
      <c r="Q141" s="30" t="str">
        <f>IF('Personal MTs'!Q141="","-",IF('Personal MTs'!Q141="L","OK",IF('Personal MTs'!Q141="P","OK","Tidak valid")))</f>
        <v>-</v>
      </c>
      <c r="R141" s="30" t="str">
        <f>IF('Personal MTs'!R141="","-",IF(LEN('Personal MTs'!R141)&lt;4,"Cek lagi","OK"))</f>
        <v>-</v>
      </c>
      <c r="S141" s="30" t="str">
        <f>IF('Personal MTs'!S141="","-",IF('Personal MTs'!S141&gt;9,"Tidak valid","OK"))</f>
        <v>-</v>
      </c>
      <c r="T141" s="30" t="str">
        <f>IF('Personal MTs'!S141="","-",IF('Personal MTs'!S141&gt;2,IF('Personal MTs'!T141="","Wajib Diisi",IF(VALUE('Personal MTs'!T141)&gt;18,"Tidak valid","OK")),IF('Personal MTs'!S141&lt;3,IF('Personal MTs'!T141="","OK","Harap dikosongkan"))))</f>
        <v>-</v>
      </c>
      <c r="U141" s="30" t="str">
        <f>IF('Personal MTs'!U141="","-",IF('Personal MTs'!U141&gt;2,"Tidak valid",IF('Personal MTs'!U141&lt;1,"Tidak valid","OK")))</f>
        <v>-</v>
      </c>
      <c r="V141" s="30" t="str">
        <f>IF('Personal MTs'!U141="",IF('Personal MTs'!V141="","-","Tidak valid"),IF('Personal MTs'!U141=2,IF('Personal MTs'!V141="","Wajib Diisi",IF(VALUE('Personal MTs'!V141)&gt;1,"Tidak valid","OK")),IF('Personal MTs'!U141=1,IF('Personal MTs'!V141="","OK","Harap dikosongkan"))))</f>
        <v>-</v>
      </c>
      <c r="W141" s="31" t="str">
        <f>IF('Personal MTs'!U141=1,"OK",IF('Personal MTs'!V141="",IF('Personal MTs'!W141&lt;&gt;"","Harap dikosongkan","-"),IF('Personal MTs'!V141=0,IF('Personal MTs'!W141&lt;&gt;"","Harap dikosongkan","OK"),IF('Personal MTs'!W141="","Wajib Diisi",IF(VALUE(LEFT('Personal MTs'!W141,2))&gt;31,"Tanggal tidak valid",IF(VALUE(LEFT(RIGHT('Personal MTs'!W141,7),2))&gt;12,"Bulan tidak valid",IF(VALUE(RIGHT('Personal MTs'!W141,4))&gt;2016,"Tahun cek lagi",IF(VALUE(RIGHT('Personal MTs'!W141,4))&lt;1990,"Tahun cek lagi","OK"))))))))</f>
        <v>-</v>
      </c>
      <c r="X141" s="30" t="str">
        <f>IF('Personal MTs'!U141="","-",IF('Personal MTs'!U141=1,IF('Personal MTs'!X141="","Wajib Diisi",IF(VALUE(LEFT('Personal MTs'!X141,2))&gt;14,"Tidak valid","OK")),IF('Personal MTs'!U141=2,(IF('Personal MTs'!V141&lt;1,IF('Personal MTs'!X141="","OK","Harap dikosongkan"),IF('Personal MTs'!X141="","Wajib Diisi",IF(VALUE(LEFT('Personal MTs'!X141,2))&gt;14,"Tidak valid","OK")))))))</f>
        <v>-</v>
      </c>
      <c r="Y141" s="31" t="str">
        <f>IF('Personal MTs'!U141="","-",IF('Personal MTs'!U141=2,"OK",IF('Personal MTs'!U141=1,IF('Personal MTs'!Y141="","Wajib Diisi",IF('Personal MTs'!Y141="","-",IF(VALUE(LEFT('Personal MTs'!Y141,2))&gt;31,"Tanggal tidak valid",IF(VALUE(LEFT(RIGHT('Personal MTs'!Y141,7),2))&gt;12,"Bulan tidak valid",IF(VALUE(RIGHT('Personal MTs'!Y141,4))&gt;2016,"Tahun cek lagi",IF(VALUE(RIGHT('Personal MTs'!Y141,4))&lt;1960,"Tahun cek lagi","OK")))))))))</f>
        <v>-</v>
      </c>
      <c r="Z141" s="31" t="str">
        <f>IF('Personal MTs'!Z141="","-",IF(VALUE(LEFT('Personal MTs'!Z141,2))&gt;31,"Tanggal tidak valid",IF(VALUE(LEFT(RIGHT('Personal MTs'!Z141,7),2))&gt;12,"Bulan tidak valid",IF(VALUE(RIGHT('Personal MTs'!Z141,4))&gt;2016,"Tahun cek lagi",IF(VALUE(RIGHT('Personal MTs'!Z141,4))&lt;1960,"Tahun cek lagi","OK")))))</f>
        <v>-</v>
      </c>
      <c r="AA141" s="31" t="str">
        <f>IF('Personal MTs'!AA141="","-",IF(VALUE(LEFT('Personal MTs'!AA141,2))&gt;31,"Tanggal tidak valid",IF(VALUE(LEFT(RIGHT('Personal MTs'!AA141,7),2))&gt;12,"Bulan tidak valid",IF(VALUE(RIGHT('Personal MTs'!AA141,4))&gt;2016,"Tahun cek lagi",IF(VALUE(RIGHT('Personal MTs'!AA141,4))&lt;1960,"Tahun cek lagi","OK")))))</f>
        <v>-</v>
      </c>
      <c r="AB141" s="30" t="str">
        <f>IF('Personal MTs'!AB141="","-",IF('Personal MTs'!AB141&gt;6,"Tidak valid",IF('Personal MTs'!AB141&lt;1,"Tidak valid","OK")))</f>
        <v>-</v>
      </c>
      <c r="AC141" s="30" t="str">
        <f>IF('Personal MTs'!AC141="","-",IF('Personal MTs'!AC141&gt;4,"Tidak valid",IF('Personal MTs'!AC141&lt;1,"Tidak valid","OK")))</f>
        <v>-</v>
      </c>
      <c r="AD141" s="30" t="str">
        <f>IF('Personal MTs'!AD141="","-",IF('Personal MTs'!AD141&gt;20000000,"Cek lagi","OK"))</f>
        <v>-</v>
      </c>
      <c r="AE141" s="30" t="str">
        <f>IF('Personal MTs'!AE141="","-",IF('Personal MTs'!AE141&gt;2,"Tidak valid",IF('Personal MTs'!AE141&lt;1,"Tidak valid","OK")))</f>
        <v>-</v>
      </c>
      <c r="AF141" s="30" t="str">
        <f>IF('Personal MTs'!AE141="",IF('Personal MTs'!AF141="","-","Harap dikosongkan"),IF('Personal MTs'!AE141=1,IF('Personal MTs'!AF141="","OK","Harap dikosongkan"),IF('Personal MTs'!AF141="","Wajib Diisi",IF('Personal MTs'!AF141&gt;8,"Tidak valid",IF('Personal MTs'!AF141&lt;1,"Tidak valid","OK")))))</f>
        <v>-</v>
      </c>
      <c r="AG141" s="53" t="str">
        <f>IF('Personal MTs'!AE141=1,IF('Personal MTs'!AG141="","OK","Harap dikosongkan"),IF('Personal MTs'!AF141="",IF('Personal MTs'!AF141="","-","Harap dikosongkan"),IF('Personal MTs'!AF141="",IF('Personal MTs'!AG141="","OK","Harap dikosongkan"),IF('Personal MTs'!AF141&lt;&gt;"",IF('Personal MTs'!AG141="","Wajib Diisi",IF(LEN('Personal MTs'!AG141)&lt;&gt;8,"Tidak valid","OK"))))))</f>
        <v>-</v>
      </c>
      <c r="AH141" s="30" t="str">
        <f>IF('Personal MTs'!AH141="","-",IF('Personal MTs'!AH141&gt;2,"Tidak valid",IF('Personal MTs'!AH141&lt;1,"Tidak valid","OK")))</f>
        <v>-</v>
      </c>
      <c r="AI141" s="30" t="str">
        <f>IF('Personal MTs'!AI141="","-",IF('Personal MTs'!AI141&gt;5,"Tidak valid",IF('Personal MTs'!AI141&lt;1,"Tidak valid","OK")))</f>
        <v>-</v>
      </c>
      <c r="AJ141" s="30" t="str">
        <f>IF('Personal MTs'!AH141="",IF('Personal MTs'!AJ141="","-","Kolom AA Wajib Diisi"),IF('Personal MTs'!AH141=1,IF('Personal MTs'!AJ141="","Wajib Diisi",IF(VALUE('Personal MTs'!AJ141)&gt;0,IF(VALUE('Personal MTs'!AJ141)&lt;34,"OK","Tidak valid"))),IF('Personal MTs'!AH141&gt;1,IF('Personal MTs'!AJ141="","OK","Harap dikosongkan"))))</f>
        <v>-</v>
      </c>
      <c r="AK141" s="30" t="str">
        <f>IF('Personal MTs'!AH141&amp;'Personal MTs'!AJ141&amp;'Personal MTs'!AK141="","-",IF(VALUE('Personal MTs'!AH141&amp;'Personal MTs'!AJ141&amp;'Personal MTs'!AK141)=2,"OK",IF('Personal MTs'!AJ141="",IF(VALUE('Personal MTs'!AK141)&gt;0,"Harap dikosongkan","-"),IF('Personal MTs'!AJ141&lt;&gt;"",IF(VALUE('Personal MTs'!AK141)&gt;0,IF(VALUE('Personal MTs'!AK141)&gt;50,"Cek lagi","OK"),"Wajib Diisi")))))</f>
        <v>-</v>
      </c>
      <c r="AL141" s="30" t="str">
        <f>IF('Personal MTs'!AH141="",IF('Personal MTs'!AL141="","-","Kolom Z Wajib Diisi"),IF('Personal MTs'!AH141=2,IF('Personal MTs'!AL141="","Wajib Diisi",IF(VALUE('Personal MTs'!AL141)&gt;0,IF(VALUE('Personal MTs'!AL141)&lt;9,"OK","Tidak valid"))),IF('Personal MTs'!AH141=1,IF('Personal MTs'!AL141="","OK","Harap dikosongkan"))))</f>
        <v>-</v>
      </c>
      <c r="AM141" s="30" t="str">
        <f>IF('Personal MTs'!AM141="","-",IF('Personal MTs'!AM141&gt;8,"Tidak valid","OK"))</f>
        <v>-</v>
      </c>
      <c r="AN141" s="30" t="str">
        <f>IF('Personal MTs'!AM141="",IF('Personal MTs'!AN141="","-",IF('Personal MTs'!AN141&lt;&gt;"","Kolom AC Wajib Diisi","OK")),IF('Personal MTs'!AM141&lt;&gt;"",IF('Personal MTs'!AN141="","Wajib Diisi",IF(VALUE('Personal MTs'!AN141)&gt;24,"Cek lagi","OK"))))</f>
        <v>-</v>
      </c>
      <c r="AO141" s="30" t="str">
        <f>IF('Personal MTs'!AO141="","-",IF('Personal MTs'!AO141&gt;8,"Tidak valid","OK"))</f>
        <v>-</v>
      </c>
      <c r="AP141" s="53" t="str">
        <f>IF('Personal MTs'!AO141="",IF('Personal MTs'!AP141="","-","Harap dikosongkan"),IF('Personal MTs'!AO141&lt;&gt;"",IF('Personal MTs'!AP141="","Wajib Diisi",IF(LEN('Personal MTs'!AP141)&lt;&gt;8,"Tidak valid","OK"))))</f>
        <v>-</v>
      </c>
      <c r="AQ141" s="30" t="str">
        <f>IF('Personal MTs'!AO141="",IF('Personal MTs'!AQ141="","-","Kolom AG Wajib Diisi"),IF('Personal MTs'!AO141&lt;9,IF('Personal MTs'!AQ141="","Wajib Diisi",IF(VALUE('Personal MTs'!AQ141)&lt;34,IF(VALUE('Personal MTs'!AQ141)&gt;0,"OK","Tidak valid")))))</f>
        <v>-</v>
      </c>
      <c r="AR141" s="30" t="str">
        <f>IF('Personal MTs'!AO141="",IF('Personal MTs'!AR141="","-",IF('Personal MTs'!AR141&lt;&gt;"","Kolom AG Wajib Diisi","OK")),IF('Personal MTs'!AO141&lt;&gt;"",IF('Personal MTs'!AR141="","Wajib Diisi",IF(VALUE('Personal MTs'!AR141)&gt;50,"Cek lagi","OK"))))</f>
        <v>-</v>
      </c>
      <c r="AS141" s="30" t="str">
        <f>IF('Personal MTs'!AS141="","-",IF('Personal MTs'!AS141&gt;1,"Tidak valid",IF('Personal MTs'!AS141&lt;0,"Tidak valid","OK")))</f>
        <v>-</v>
      </c>
      <c r="AT141" s="30" t="str">
        <f>IF('Personal MTs'!AS141="",IF('Personal MTs'!AT141&lt;&gt;"","Harap dikosongkan","-"),IF('Personal MTs'!AS141=0,IF('Personal MTs'!AT141&lt;&gt;"","Harap dikosongkan","OK"),IF('Personal MTs'!AT141="","Wajib Diisi",IF('Personal MTs'!AT141&gt;3,"Tidak valid",IF('Personal MTs'!AT141&lt;1,"Tidak valid","OK")))))</f>
        <v>-</v>
      </c>
      <c r="AU141" s="30" t="str">
        <f>IF('Personal MTs'!AS141="",IF('Personal MTs'!AU141&lt;&gt;"","Harap dikosongkan","-"),IF('Personal MTs'!AT141&lt;&gt;1,IF('Personal MTs'!AU141="","OK","Harap dikosongkan"),IF('Personal MTs'!AU141="","Wajib Diisi",IF('Personal MTs'!AU141&gt;2016,"Cek lagi",IF('Personal MTs'!AU141&lt;2005,"Cek lagi","OK")))))</f>
        <v>-</v>
      </c>
      <c r="AV141" s="30" t="str">
        <f>IF('Personal MTs'!AS141="",IF('Personal MTs'!AV141&lt;&gt;"","Harap dikosongkan","-"),IF('Personal MTs'!AT141&lt;&gt;1,IF('Personal MTs'!AV141="","OK","Harap dikosongkan"),IF('Personal MTs'!AV141="","Wajib Diisi",IF(VALUE('Personal MTs'!AV141)&gt;33,"Tidak valid",IF(VALUE('Personal MTs'!AV141)&lt;1,"Tidak valid","OK")))))</f>
        <v>-</v>
      </c>
      <c r="AW141" s="30" t="str">
        <f>IF('Personal MTs'!AS141="",IF('Personal MTs'!AW141="","-","Harap dikosongkan"),IF('Personal MTs'!AS141=0,IF('Personal MTs'!AW141="","OK","Harap dikosongkan"),IF('Personal MTs'!AT141="",IF('Personal MTs'!AW141="","-","Harap dikosongkan"),IF('Personal MTs'!AT141&lt;&gt;1,IF('Personal MTs'!AW141="","OK","Harap dikosongkan"),IF('Personal MTs'!AW141="","OK",IF(LEN('Personal MTs'!AW141)&lt;12,"Tidak valid",IF(LEN('Personal MTs'!AW141)&gt;14,"Tidak valid","OK")))))))</f>
        <v>-</v>
      </c>
      <c r="AX141" s="31" t="str">
        <f>IF('Personal MTs'!AS141="",IF('Personal MTs'!AX141="","-","Harap dikosongkan"),IF('Personal MTs'!AS141=0,IF('Personal MTs'!AX141="","OK","Harap dikosongkan"),IF('Personal MTs'!AT141="",IF('Personal MTs'!AX141="","-","Harap dikosongkan"),IF('Personal MTs'!AT141&lt;&gt;1,IF('Personal MTs'!AX141="","OK","Harap dikosongkan"),IF('Personal MTs'!AW141="",IF('Personal MTs'!AX141="","OK","Harap dikosongkan"),IF('Personal MTs'!AX141="","Wajib diisi",IF(LEN('Personal MTs'!AX141)&lt;5,"Cek lagi","OK")))))))</f>
        <v>-</v>
      </c>
      <c r="AY141" s="31" t="str">
        <f>IF('Personal MTs'!AS141="",IF('Personal MTs'!AY141="","-","Harap dikosongkan"),IF('Personal MTs'!AS141=0,IF('Personal MTs'!AY141="","OK","Harap dikosongkan"),IF('Personal MTs'!AT141="",IF('Personal MTs'!AY141="","-","Harap dikosongkan"),IF('Personal MTs'!AT141&lt;&gt;1,IF('Personal MTs'!AY141="","OK","Harap dikosongkan"),IF('Personal MTs'!AW141="",IF('Personal MTs'!AY141="","OK","Harap dikosongkan"),IF('Personal MTs'!AY141="","Wajib diisi",IF(VALUE(LEFT('Personal MTs'!AY141,2))&gt;31,"Tanggal tidak valid",IF(VALUE(LEFT(RIGHT('Personal MTs'!AY141,7),2))&gt;12,"Bulan tidak valid",IF(VALUE(RIGHT('Personal MTs'!AY141,4))&gt;2016,"Tahun cek lagi",IF(VALUE(RIGHT('Personal MTs'!AY141,4))&lt;2005,"Tahun cek lagi","OK"))))))))))</f>
        <v>-</v>
      </c>
      <c r="AZ141" s="30" t="str">
        <f>IF('Personal MTs'!AS141="",IF('Personal MTs'!AZ141="","-","Harap dikosongkan"),IF('Personal MTs'!AS141=0,IF('Personal MTs'!AZ141="","OK","Harap dikosongkan"),IF('Personal MTs'!AT141="",IF('Personal MTs'!AZ141="","-","Harap dikosongkan"),IF('Personal MTs'!AT141&lt;&gt;1,IF('Personal MTs'!AZ141="","OK","Harap dikosongkan"),IF('Personal MTs'!AW141="",IF('Personal MTs'!AZ141="","OK","Harap dikosongkan"),IF('Personal MTs'!AW141&lt;&gt;"",IF('Personal MTs'!AZ141="","Wajib diisi",IF('Personal MTs'!AZ141&gt;1,"Tidak valid","OK"))))))))</f>
        <v>-</v>
      </c>
      <c r="BA141" s="30" t="str">
        <f>IF('Personal MTs'!AS141="",IF('Personal MTs'!BA141="","-","Harap dikosongkan"),IF('Personal MTs'!AS141=0,IF('Personal MTs'!BA141="","OK","Harap dikosongkan"),IF('Personal MTs'!AT141="",IF('Personal MTs'!BA141="","-","Harap dikosongkan"),IF('Personal MTs'!AT141&lt;&gt;1,IF('Personal MTs'!BA141="","OK","Harap dikosongkan"),IF('Personal MTs'!AZ141=0,IF('Personal MTs'!BA141="","OK","Harap dikosongkan"),IF('Personal MTs'!AZ141=1,IF('Personal MTs'!BA141="","Wajib diisi",IF('Personal MTs'!AZ141="",IF('Personal MTs'!BA141="","-","Harap dikosongkan"),IF('Personal MTs'!AZ141=0,IF('Personal MTs'!BA141="","OK","Harap dikosongkan"),IF('Personal MTs'!BA141="","Wajib diisi",IF('Personal MTs'!BA141&gt;2016,"Tidak valid",IF('Personal MTs'!BA141&lt;2005,"Tidak valid",IF('Personal MTs'!BA141&gt;'Personal MTs'!BA141,"Cek lagi","OK")))))))))))))</f>
        <v>-</v>
      </c>
      <c r="BB141" s="30" t="str">
        <f>IF('Personal MTs'!AS141="",IF('Personal MTs'!BB141="","-","Harap dikosongkan"),IF('Personal MTs'!AS141=0,IF('Personal MTs'!BB141="","OK","Harap dikosongkan"),IF('Personal MTs'!AT141="",IF('Personal MTs'!BB141="","-","Harap dikosongkan"),IF('Personal MTs'!AT141&lt;&gt;1,IF('Personal MTs'!BB141="","OK","Harap dikosongkan"),IF('Personal MTs'!AZ141=0,IF('Personal MTs'!BB141="","OK","Harap dikosongkan"),IF('Personal MTs'!AZ141=1,IF('Personal MTs'!BB141="","Wajib diisi",IF('Personal MTs'!AZ141="",IF('Personal MTs'!BB141="","-","Harap dikosongkan"),IF('Personal MTs'!AZ141=0,IF('Personal MTs'!BB141="","OK","Harap dikosongkan"),IF('Personal MTs'!BB141="","Wajib diisi",IF('Personal MTs'!BB141&gt;20000000,"Cek lagi",IF('Personal MTs'!BB141&lt;100000,"Cek lagi","OK"))))))))))))</f>
        <v>-</v>
      </c>
      <c r="BC141" s="30" t="str">
        <f>IF('Personal MTs'!BC141="","-",IF('Personal MTs'!BC141&gt;1,"Tidak valid","OK"))</f>
        <v>-</v>
      </c>
      <c r="BD141" s="30" t="str">
        <f>IF('Personal MTs'!BC141="",IF('Personal MTs'!BD141="","-","Harap dikosongkan"),IF('Personal MTs'!BC141=0,IF('Personal MTs'!BD141="","OK","Harap dikosongkan"),IF('Personal MTs'!BD141="","Wajib Diisi",IF('Personal MTs'!BD141&gt;2016,"Tidak valid",IF('Personal MTs'!BD141&lt;2005,"Tidak valid","OK")))))</f>
        <v>-</v>
      </c>
      <c r="BE141" s="30" t="str">
        <f>IF('Personal MTs'!BC141="",IF('Personal MTs'!BE141="","-","Harap dikosongkan"),IF('Personal MTs'!BC141=0,IF('Personal MTs'!BE141="","OK","Harap dikosongkan"),IF('Personal MTs'!BE141="","Wajib Diisi",IF('Personal MTs'!BE141&gt;2000000,"Cek lagi",IF('Personal MTs'!BE141&lt;50000,"Cek lagi","OK")))))</f>
        <v>-</v>
      </c>
      <c r="BF141" s="30" t="str">
        <f>IF('Personal MTs'!BF141="","-",IF('Personal MTs'!BF141&gt;1,"Tidak valid","OK"))</f>
        <v>-</v>
      </c>
      <c r="BG141" s="30" t="str">
        <f>IF('Personal MTs'!BF141="",IF('Personal MTs'!BG141&lt;&gt;"","Harap dikosongkan","-"),IF('Personal MTs'!BF141=0,IF('Personal MTs'!BG141&lt;&gt;"","Harap dikosongkan","OK"),IF('Personal MTs'!BG141="","Wajib Diisi",IF('Personal MTs'!BG141&gt;4,"Tidak valid",IF('Personal MTs'!BG141&lt;1,"Tidak valid","OK")))))</f>
        <v>-</v>
      </c>
      <c r="BH141" s="30" t="str">
        <f>IF('Personal MTs'!BF141="",IF('Personal MTs'!BH141&lt;&gt;"","Harap dikosongkan","-"),IF('Personal MTs'!BF141=0,IF('Personal MTs'!BH141&lt;&gt;"","Harap dikosongkan","OK"),IF('Personal MTs'!BH141="","Wajib Diisi",IF('Personal MTs'!BH141&gt;4,"Tidak valid",IF('Personal MTs'!BH141&lt;1,"Tidak valid","OK")))))</f>
        <v>-</v>
      </c>
      <c r="BI141" s="30" t="str">
        <f>IF('Personal MTs'!BF141="",IF('Personal MTs'!BI141&lt;&gt;"","Harap dikosongkan","-"),IF('Personal MTs'!BF141=0,IF('Personal MTs'!BI141&lt;&gt;"","Harap dikosongkan","OK"),IF('Personal MTs'!BI141="","Wajib Diisi",IF('Personal MTs'!BI141&gt;2015,"Tidak valid",IF('Personal MTs'!BI141&lt;1980,"Tidak valid","OK")))))</f>
        <v>-</v>
      </c>
      <c r="BJ141" s="30" t="str">
        <f>IF('Personal MTs'!BJ141="","-",IF('Personal MTs'!BJ141&gt;1,"Tidak valid","OK"))</f>
        <v>-</v>
      </c>
      <c r="BK141" s="30" t="str">
        <f>IF('Personal MTs'!BJ141="",IF('Personal MTs'!BK141&lt;&gt;"","Kolom BJ harus diisi","-"),IF('Personal MTs'!BJ141=0,IF('Personal MTs'!BK141&lt;&gt;"","Harap dikosongkan","OK"),IF('Personal MTs'!BK141="","Wajib Diisi",IF('Personal MTs'!BK141&gt;2016,"Tidak valid",IF('Personal MTs'!BK141&lt;1980,"Tidak valid","OK")))))</f>
        <v>-</v>
      </c>
      <c r="BL141" s="30" t="str">
        <f>IF('Personal MTs'!BL141="","-",IF('Personal MTs'!BL141&gt;1,"Tidak valid","OK"))</f>
        <v>-</v>
      </c>
      <c r="BM141" s="30" t="str">
        <f>IF('Personal MTs'!BL141="",IF('Personal MTs'!BM141&lt;&gt;"","Kolom BL harus diisi","-"),IF('Personal MTs'!BL141=0,IF('Personal MTs'!BM141&lt;&gt;"","Harap dikosongkan","OK"),IF('Personal MTs'!BM141="","Wajib Diisi",IF('Personal MTs'!BM141&gt;2016,"Tidak valid",IF('Personal MTs'!BM141&lt;1980,"Tidak valid","OK")))))</f>
        <v>-</v>
      </c>
      <c r="BN141" s="30" t="str">
        <f>IF('Personal MTs'!BN141="","-",IF('Personal MTs'!BN141&gt;1,"Tidak valid","OK"))</f>
        <v>-</v>
      </c>
      <c r="BO141" s="30" t="str">
        <f>IF('Personal MTs'!BN141="",IF('Personal MTs'!BO141&lt;&gt;"","Kolom BN harus diisi","-"),IF('Personal MTs'!BN141=0,IF('Personal MTs'!BO141&lt;&gt;"","Harap dikosongkan","OK"),IF('Personal MTs'!BO141="","Wajib Diisi",IF('Personal MTs'!BO141&gt;2016,"Tidak valid",IF('Personal MTs'!BO141&lt;1980,"Tidak valid","OK")))))</f>
        <v>-</v>
      </c>
      <c r="BP141" s="30" t="str">
        <f>IF('Personal MTs'!BP141="","-",IF('Personal MTs'!BP141&gt;1,"Tidak valid","OK"))</f>
        <v>-</v>
      </c>
      <c r="BQ141" s="30" t="str">
        <f>IF('Personal MTs'!BP141="",IF('Personal MTs'!BQ141&lt;&gt;"","Kolom BP harus diisi","-"),IF('Personal MTs'!BP141=0,IF('Personal MTs'!BQ141&lt;&gt;"","Harap dikosongkan","OK"),IF('Personal MTs'!BQ141="","Wajib Diisi",IF('Personal MTs'!BQ141&gt;2016,"Tidak valid",IF('Personal MTs'!BQ141&lt;1980,"Tidak valid","OK")))))</f>
        <v>-</v>
      </c>
      <c r="BR141" s="30" t="str">
        <f>IF('Personal MTs'!BR141="","-",IF('Personal MTs'!BR141&gt;1,"Tidak valid","OK"))</f>
        <v>-</v>
      </c>
      <c r="BS141" s="30" t="str">
        <f>IF('Personal MTs'!BR141="",IF('Personal MTs'!BS141&lt;&gt;"","Kolom BR harus diisi","-"),IF('Personal MTs'!BR141=0,IF('Personal MTs'!BS141&lt;&gt;"","Harap dikosongkan","OK"),IF('Personal MTs'!BS141="","Wajib Diisi",IF('Personal MTs'!BS141&gt;2016,"Tidak valid",IF('Personal MTs'!BS141&lt;1980,"Tidak valid","OK")))))</f>
        <v>-</v>
      </c>
      <c r="BT141" s="30" t="str">
        <f>IF('Personal MTs'!BT141="","-",IF(LEN('Personal MTs'!BT141)&lt;5,"Cek lagi","OK"))</f>
        <v>-</v>
      </c>
      <c r="BU141" s="30" t="str">
        <f>IF('Personal MTs'!BU141="","-",IF(LEN('Personal MTs'!BU141)&lt;4,"Cek lagi","OK"))</f>
        <v>-</v>
      </c>
      <c r="BV141" s="30" t="str">
        <f>IF('Personal MTs'!BV141="","-",IF(LEN('Personal MTs'!BV141)&lt;4,"Cek lagi","OK"))</f>
        <v>-</v>
      </c>
      <c r="BW141" s="30" t="str">
        <f>IF('Personal MTs'!BW141="","-",IF(LEN('Personal MTs'!BW141)&lt;4,"Cek lagi","OK"))</f>
        <v>-</v>
      </c>
      <c r="BX141" s="30" t="str">
        <f>IF('Personal MTs'!BX141="","-",IF(LEN('Personal MTs'!BX141)&lt;4,"Cek lagi","OK"))</f>
        <v>-</v>
      </c>
      <c r="BY141" s="30" t="str">
        <f>IF('Personal MTs'!BY141="","-",IF(LEN('Personal MTs'!BY141)&lt;&gt;5,"Tidak valid","OK"))</f>
        <v>-</v>
      </c>
      <c r="BZ141" s="30" t="str">
        <f>IF('Personal MTs'!BZ141="","-",IF('Personal MTs'!BZ141&gt;5,"Tidak valid",IF('Personal MTs'!BZ141&lt;1,"Tidak valid","OK")))</f>
        <v>-</v>
      </c>
      <c r="CA141" s="30" t="str">
        <f>IF('Personal MTs'!CA141="","-",IF('Personal MTs'!CA141&gt;8,"Tidak valid",IF('Personal MTs'!CA141&lt;1,"Tidak valid","OK")))</f>
        <v>-</v>
      </c>
      <c r="CB141" s="30" t="str">
        <f>IF('Personal MTs'!CB141="","-",IF(LEN('Personal MTs'!CB141)&lt;9,"Cek lagi",IF(LEN('Personal MTs'!CB141)&gt;14,"Cek lagi","OK")))</f>
        <v>-</v>
      </c>
      <c r="CC141" s="103" t="str">
        <f>IF('Personal MTs'!CC141="","-",IF('Personal MTs'!CC141&gt;6,"Tidak valid",IF('Personal MTs'!CC141&lt;1,"Tidak valid","OK")))</f>
        <v>-</v>
      </c>
      <c r="CD141" s="103" t="str">
        <f>IF('Personal MTs'!CD141="","-",IF('Personal MTs'!CD141&gt;6,"Tidak valid",IF('Personal MTs'!CD141&lt;1,"Tidak valid","OK")))</f>
        <v>-</v>
      </c>
      <c r="CE141" s="103" t="str">
        <f>IF('Personal MTs'!S141="","-",IF('Personal MTs'!S141&lt;6,IF('Personal MTs'!CE141="","OK","Cek lagi Kolom S"),IF(AND('Personal MTs'!S141&lt;6,'Personal MTs'!CE141&lt;&gt;""),"Harap Dikosongkan",IF(AND('Personal MTs'!S141&lt;6,'Personal MTs'!CE141=""),"-",IF(AND('Personal MTs'!S141&gt;5,'Personal MTs'!CE141=""),"Wajib Diisi",IF(OR(AND('Personal MTs'!S141&gt;5,'Personal MTs'!CE141&lt;"01"),AND('Personal MTs'!S141&gt;5,'Personal MTs'!CE141&gt;"18")),"Tidak Valid","OK"))))))</f>
        <v>-</v>
      </c>
      <c r="CF141" s="103" t="str">
        <f>IF('Personal MTs'!S141="","-",IF('Personal MTs'!S141&lt;6,IF('Personal MTs'!CF141="","OK","Cek lagi Kolom S"),IF(AND('Personal MTs'!S141&lt;6,'Personal MTs'!CF141&lt;&gt;""),"Harap Dikosongkan",IF(AND('Personal MTs'!S141&lt;6,'Personal MTs'!CF141=""),"-",IF(AND('Personal MTs'!S141&gt;5,'Personal MTs'!CF141=""),"Wajib Diisi","OK")))))</f>
        <v>-</v>
      </c>
      <c r="CG141" s="103" t="str">
        <f>IF('Personal MTs'!S141="","-",IF('Personal MTs'!S141&lt;6,IF('Personal MTs'!CG141="","OK","Cek lagi Kolom S"),IF(AND('Personal MTs'!S141&lt;6,'Personal MTs'!CG141&lt;&gt;""),"Harap Dikosongkan",IF(AND('Personal MTs'!S141&lt;6,'Personal MTs'!CG141=""),"-",IF(AND('Personal MTs'!S141&gt;5,'Personal MTs'!CG141=""),"Wajib Diisi",IF(OR(AND('Personal MTs'!S141&gt;5,'Personal MTs'!CG141&lt;1980),AND('Personal MTs'!S141&gt;5,'Personal MTs'!CG141&gt;2016)),"Cek lagi","OK"))))))</f>
        <v>-</v>
      </c>
      <c r="CH141" s="103" t="str">
        <f>IF('Personal MTs'!S141="","-",IF('Personal MTs'!S141&lt;8,IF('Personal MTs'!CH141="","OK","Cek lagi Kolom S"),IF(AND('Personal MTs'!S141&lt;8,'Personal MTs'!CH141&lt;&gt;""),"Harap Dikosongkan",IF(AND('Personal MTs'!S141&lt;8,'Personal MTs'!CH141=""),"-",IF(AND('Personal MTs'!S141&gt;7,'Personal MTs'!CH141=""),"Wajib Diisi",IF(OR(AND('Personal MTs'!S141&gt;7,'Personal MTs'!CH141&lt;"01"),AND('Personal MTs'!S141&gt;7,'Personal MTs'!CH141&gt;"18")),"Tidak Valid","OK"))))))</f>
        <v>-</v>
      </c>
      <c r="CI141" s="103" t="str">
        <f>IF('Personal MTs'!S141="","-",IF('Personal MTs'!S141&lt;8,IF('Personal MTs'!CI141="","OK","Cek lagi Kolom S"),IF(AND('Personal MTs'!S141&lt;8,'Personal MTs'!CI141&lt;&gt;""),"Harap Dikosongkan",IF(AND('Personal MTs'!S141&lt;8,'Personal MTs'!CI141=""),"-",IF(AND('Personal MTs'!S141&gt;7,'Personal MTs'!CI141=""),"Wajib Diisi","OK")))))</f>
        <v>-</v>
      </c>
      <c r="CJ141" s="103" t="str">
        <f>IF('Personal MTs'!S141="","-",IF('Personal MTs'!S141&lt;8,IF('Personal MTs'!CJ141="","OK","Cek lagi Kolom S"),IF(AND('Personal MTs'!S141&lt;8,'Personal MTs'!CJ141&lt;&gt;""),"Harap Dikosongkan",IF(AND('Personal MTs'!S141&lt;8,'Personal MTs'!CJ141=""),"-",IF(AND('Personal MTs'!S141&gt;7,'Personal MTs'!CJ141=""),"Wajib Diisi",IF(OR(AND('Personal MTs'!S141&gt;7,'Personal MTs'!CJ141&lt;1980),AND('Personal MTs'!S141&gt;7,'Personal MTs'!CJ141&gt;2016)),"Cek lagi","OK"))))))</f>
        <v>-</v>
      </c>
      <c r="CK141" s="103" t="str">
        <f>IF('Personal MTs'!S141="","-",IF('Personal MTs'!S141&lt;9,IF('Personal MTs'!CK141="","OK","Cek lagi Kolom S"),IF(AND('Personal MTs'!S141&lt;9,'Personal MTs'!CK141&lt;&gt;""),"Harap Dikosongkan",IF(AND('Personal MTs'!S141&lt;9,'Personal MTs'!CK141=""),"-",IF(AND('Personal MTs'!S141&gt;8,'Personal MTs'!CK141=""),"Wajib Diisi",IF(OR(AND('Personal MTs'!S141&gt;8,'Personal MTs'!CK141&lt;"01"),AND('Personal MTs'!S141&gt;8,'Personal MTs'!CK141&gt;"18")),"Tidak Valid","OK"))))))</f>
        <v>-</v>
      </c>
      <c r="CL141" s="103" t="str">
        <f>IF('Personal MTs'!S141="","-",IF('Personal MTs'!S141&lt;9,IF('Personal MTs'!CL141="","OK","Cek lagi Kolom S"),IF(AND('Personal MTs'!S141&lt;9,'Personal MTs'!CL141&lt;&gt;""),"Harap Dikosongkan",IF(AND('Personal MTs'!S141&lt;9,'Personal MTs'!CL141=""),"-",IF(AND('Personal MTs'!S141&gt;8,'Personal MTs'!CL141=""),"Wajib Diisi","OK")))))</f>
        <v>-</v>
      </c>
      <c r="CM141" s="103" t="str">
        <f>IF('Personal MTs'!S141="","-",IF('Personal MTs'!S141&lt;9,IF('Personal MTs'!CM141="","OK","Cek lagi Kolom S"),IF(AND('Personal MTs'!S141&lt;9,'Personal MTs'!CM141&lt;&gt;""),"Harap Dikosongkan",IF(AND('Personal MTs'!S141&lt;9,'Personal MTs'!CM141=""),"-",IF(AND('Personal MTs'!S141&gt;8,'Personal MTs'!CM141=""),"Wajib Diisi",IF(OR(AND('Personal MTs'!S141&gt;8,'Personal MTs'!CM141&lt;1980),AND('Personal MTs'!S141&gt;8,'Personal MTs'!CM141&gt;2016)),"Cek lagi","OK"))))))</f>
        <v>-</v>
      </c>
      <c r="CN141" s="103" t="str">
        <f>IF(AND('Personal MTs'!AH141=1,'Personal MTs'!U141=2,'Personal MTs'!AC141=1),IF(AND('Personal MTs'!AH141=1,'Personal MTs'!U141=2,'Personal MTs'!AC141=1,'Personal MTs'!CN141=""),"Wajib Diisi",IF(AND('Personal MTs'!AH141=1,'Personal MTs'!U141=2,'Personal MTs'!AC141=1,'Personal MTs'!CN141&lt;&gt;""),"OK","-")),IF('Personal MTs'!CN141&lt;&gt;"","Harap Dikosongkan","-"))</f>
        <v>-</v>
      </c>
      <c r="CO141" s="103" t="str">
        <f>IF(AND('Personal MTs'!AH141=1,'Personal MTs'!U141=2,'Personal MTs'!AC141=1),IF('Personal MTs'!CO141="","Wajib Diisi",IF(VALUE(RIGHT('Personal MTs'!CO141,4))&gt;2016,"Tahun cek lagi",IF(VALUE(RIGHT('Personal MTs'!CO141,4))&lt;1961,"Tahun cek lagi","OK"))),IF('Personal MTs'!CO141&lt;&gt;"","Harap dikosongkan","-"))</f>
        <v>-</v>
      </c>
      <c r="CP141" s="103" t="str">
        <f>IF(AND('Personal MTs'!AH141=1,'Personal MTs'!U141=2,'Personal MTs'!AC141=1,'Personal MTs'!V141=1),IF(AND('Personal MTs'!AH141=1,'Personal MTs'!U141=2,'Personal MTs'!AC141=1,'Personal MTs'!CP141="",,'Personal MTs'!V141=1),"Wajib Diisi",IF(AND('Personal MTs'!AH141=1,'Personal MTs'!U141=2,'Personal MTs'!AC141=1,'Personal MTs'!CP141&lt;&gt;"",'Personal MTs'!V141=1),"OK","-")),IF('Personal MTs'!CP141&lt;&gt;"","Harap Dikosongkan","-"))</f>
        <v>-</v>
      </c>
      <c r="CQ141" s="103" t="str">
        <f>IF(AND('Personal MTs'!AH141=1,'Personal MTs'!U141=2,'Personal MTs'!AC141=1,'Personal MTs'!V141=1),IF('Personal MTs'!CQ141="","Wajib Diisi",IF(VALUE(RIGHT('Personal MTs'!CQ141,4))&gt;2016,"Tahun cek lagi",IF(VALUE(RIGHT('Personal MTs'!CQ141,4))&lt;2006,"Tahun cek lagi","OK"))),IF('Personal MTs'!CQ141&lt;&gt;"","Harap dikosongkan","-"))</f>
        <v>-</v>
      </c>
      <c r="CR141" s="103" t="str">
        <f>IF(AND('Personal MTs'!AS141="",'Personal MTs'!CR141=""),"-",IF(AND('Personal MTs'!AS141=0,'Personal MTs'!CR141=""),"OK",IF(AND('Personal MTs'!AS141=1,'Personal MTs'!CR141=""),"Wajib Diisi",IF('Personal MTs'!AS141="",IF('Personal MTs'!CR141&lt;&gt;"","Harap dikosongkan","-"),IF('Personal MTs'!AS141&gt;1,IF('Personal MTs'!CR141="","-","Harap dikosongkan"),IF('Personal MTs'!CR141="","-",IF(LEN('Personal MTs'!CR141)&gt;54,"Tidak valid",IF(LEN('Personal MTs'!CR141)&lt;2,"Tidak valid",IF(VALUE('Personal MTs'!CR141)&lt;0,"Cek lagi","OK")))))))))</f>
        <v>-</v>
      </c>
      <c r="CS141" s="103" t="str">
        <f>IF(AND('Personal MTs'!AS141="",'Personal MTs'!CS141=""),"-",IF(AND('Personal MTs'!AS141=0,'Personal MTs'!CS141=""),"OK",IF(AND('Personal MTs'!AS141=1,'Personal MTs'!CS141=""),"Wajib Diisi",IF(OR('Personal MTs'!AS141="",'Personal MTs'!AS141=0),IF('Personal MTs'!CS141&lt;&gt;"","Harap dikosongkan","-"),IF('Personal MTs'!AS141&gt;1,IF('Personal MTs'!CS141="","-","Harap dikosongkan"),IF('Personal MTs'!CS141="","-",IF(('Personal MTs'!CS141)&gt;6,"Tidak Valid",IF(('Personal MTs'!CS141)&lt;1,"Tidak Valid",IF(VALUE('Personal MTs'!CS141)&lt;0,"Cek lagi","OK")))))))))</f>
        <v>-</v>
      </c>
      <c r="CT141" s="103" t="str">
        <f>IF(AND('Personal MTs'!AS141="",'Personal MTs'!CT141=""),"-",IF(AND('Personal MTs'!AS141=0,'Personal MTs'!CT141=""),"OK",IF(AND('Personal MTs'!AT141=1,'Personal MTs'!CT141=""),"Wajib Diisi",IF(AND('Personal MTs'!AT141&gt;1,'Personal MTs'!CT141=""),"OK",IF(AND('Personal MTs'!AT141&lt;&gt;1,'Personal MTs'!CT141&lt;&gt;""),"Harap Dikosongkan",IF(AND('Personal MTs'!AT141=1,'Personal MTs'!CT141&lt;&gt;""),IF(VALUE(RIGHT('Personal MTs'!CT141,4))&gt;2016,"Tahun cek lagi",IF(VALUE(RIGHT('Personal MTs'!CT141,4))&lt;2006,"Tahun cek lagi","OK")),"-"))))))</f>
        <v>-</v>
      </c>
      <c r="CU141" s="103" t="str">
        <f>IF(AND('Personal MTs'!AS141="",'Personal MTs'!CU141=""),"-",IF(AND('Personal MTs'!AS141=0,'Personal MTs'!CU141=""),"OK",IF(AND('Personal MTs'!AT141=1,'Personal MTs'!CU141=""),"Wajib Diisi",IF(AND('Personal MTs'!AT141&gt;1,'Personal MTs'!CT141=""),"OK",IF(AND('Personal MTs'!AT141&lt;&gt;1,'Personal MTs'!CU141&lt;&gt;""),"Harap Dikosongkan",IF(AND('Personal MTs'!AT141=1,'Personal MTs'!CU141&lt;&gt;""),IF(LEN('Personal MTs'!CU141)&gt;54,"Tidak Valid",IF(LEN('Personal MTs'!CU141)&lt;2,"Tidak Valid","OK")),"-"))))))</f>
        <v>-</v>
      </c>
      <c r="CV141" s="103" t="str">
        <f>IF(AND('Personal MTs'!AS141="",'Personal MTs'!CV141=""),"-",IF(AND('Personal MTs'!AS141=0,'Personal MTs'!CV141=""),"OK",IF(AND('Personal MTs'!AT141=1,'Personal MTs'!CV141=""),"Wajib Diisi",IF(AND('Personal MTs'!AT141&gt;1,'Personal MTs'!CV141=""),"OK",IF(AND('Personal MTs'!AT141&lt;&gt;1,'Personal MTs'!CV141&lt;&gt;""),"Harap Dikosongkan",IF(AND('Personal MTs'!AT141=1,'Personal MTs'!CV141&lt;&gt;""),IF(VALUE(RIGHT('Personal MTs'!CV141,4))&gt;2016,"Tahun cek lagi",IF(VALUE(RIGHT('Personal MTs'!CV141,4))&lt;2006,"Tahun cek lagi","OK")),"-"))))))</f>
        <v>-</v>
      </c>
      <c r="CW141" s="103" t="str">
        <f>IF(AND('Personal MTs'!AS141="",'Personal MTs'!CW141=""),"-",IF(AND('Personal MTs'!AS141=0,'Personal MTs'!CW141=""),"OK",IF(AND('Personal MTs'!AS141=1,'Personal MTs'!CW141=""),"Wajib Diisi",IF(AND('Personal MTs'!AS141&lt;&gt;1,'Personal MTs'!CW141&lt;&gt;""),"Harap Dikosongkan",IF(AND('Personal MTs'!AS141=1,'Personal MTs'!CW141&lt;&gt;""),IF(LEN('Personal MTs'!CW141)&gt;3,"Tidak Valid",IF(LEN('Personal MTs'!CW141)&lt;3,"Tidak Valid","OK")),"-")))))</f>
        <v>-</v>
      </c>
      <c r="CX141" s="103" t="str">
        <f>IF(AND('Personal MTs'!AS141="",'Personal MTs'!CX141=""),"-",IF(AND('Personal MTs'!AS141=0,'Personal MTs'!CX141=""),"OK",IF(AND('Personal MTs'!AS141=1,'Personal MTs'!CX141=""),"Wajib Diisi",IF(AND('Personal MTs'!AS141&lt;&gt;1,'Personal MTs'!CX141&lt;&gt;""),"Harap Dikosongkan",IF(AND('Personal MTs'!AS141=1,'Personal MTs'!CX141&lt;&gt;""),"OK","-")))))</f>
        <v>-</v>
      </c>
    </row>
    <row r="142" spans="1:102" s="23" customFormat="1" ht="15" customHeight="1">
      <c r="A142" s="30" t="str">
        <f>IF('Personal MTs'!A142="","-",IF(LEN('Personal MTs'!A142)&lt;&gt;12,"Tidak valid","OK"))</f>
        <v>-</v>
      </c>
      <c r="B142" s="30" t="str">
        <f>IF('Personal MTs'!B142="","-",IF(LEN('Personal MTs'!B142)&lt;&gt;8,"Tidak valid","OK"))</f>
        <v>-</v>
      </c>
      <c r="C142" s="31" t="str">
        <f>IF('Personal MTs'!C142="","-",IF(LEN('Personal MTs'!C142)&lt;5,"Cek lagi","OK"))</f>
        <v>-</v>
      </c>
      <c r="D142" s="30" t="str">
        <f>IF('Personal MTs'!D142="","-",IF('Personal MTs'!D142="MTsN","OK",IF('Personal MTs'!D142="MTsS","OK","Tidak valid")))</f>
        <v>-</v>
      </c>
      <c r="E142" s="30" t="str">
        <f>IF('Personal MTs'!E142="","-",IF(LEN('Personal MTs'!E142)&lt;5,"Cek lagi","OK"))</f>
        <v>-</v>
      </c>
      <c r="F142" s="30" t="str">
        <f>IF('Personal MTs'!F142="","-",IF(LEN('Personal MTs'!F142)&lt;4,"Cek lagi","OK"))</f>
        <v>-</v>
      </c>
      <c r="G142" s="30" t="str">
        <f>IF('Personal MTs'!G142="","-",IF(LEN('Personal MTs'!G142)&lt;4,"Cek lagi","OK"))</f>
        <v>-</v>
      </c>
      <c r="H142" s="30" t="str">
        <f>IF('Personal MTs'!H142="","-",IF(LEN('Personal MTs'!H142)&lt;4,"Cek lagi","OK"))</f>
        <v>-</v>
      </c>
      <c r="I142" s="30" t="str">
        <f>IF('Personal MTs'!I142="","-",IF(LEN('Personal MTs'!I142)&lt;4,"Cek lagi","OK"))</f>
        <v>-</v>
      </c>
      <c r="J142" s="30" t="str">
        <f>IF('Personal MTs'!J142="","-",IF(LEN('Personal MTs'!J142)&lt;&gt;5,"Tidak valid","OK"))</f>
        <v>-</v>
      </c>
      <c r="K142" s="30" t="str">
        <f>IF('Personal MTs'!K142="","-",IF(LEN('Personal MTs'!K142)&lt;&gt;18,"Tidak valid",IF(VALUE('Personal MTs'!K142)&lt;0,"Cek lagi","OK")))</f>
        <v>-</v>
      </c>
      <c r="L142" s="30" t="str">
        <f>IF('Personal MTs'!L142="","-",IF(LEN('Personal MTs'!L142)&lt;&gt;16,"Tidak valid","OK"))</f>
        <v>-</v>
      </c>
      <c r="M142" s="30" t="str">
        <f>IF('Personal MTs'!M142="","-",IF(LEN('Personal MTs'!M142)&lt;4,"Cek lagi","OK"))</f>
        <v>-</v>
      </c>
      <c r="N142" s="30" t="str">
        <f>IF('Personal MTs'!N142="","-",IF(LEN('Personal MTs'!N142)&lt;16,"Tidak valid","OK"))</f>
        <v>-</v>
      </c>
      <c r="O142" s="30" t="str">
        <f>IF('Personal MTs'!O142="","-",IF(LEN('Personal MTs'!O142)&lt;4,"Cek lagi","OK"))</f>
        <v>-</v>
      </c>
      <c r="P142" s="31" t="str">
        <f>IF('Personal MTs'!P142="","-",IF(VALUE(LEFT('Personal MTs'!P142,2))&gt;31,"Tanggal tidak valid",IF(VALUE(LEFT(RIGHT('Personal MTs'!P142,7),2))&gt;12,"Bulan tidak valid",IF(VALUE(RIGHT('Personal MTs'!P142,4))&gt;2000,"Umur terlalu muda",IF(VALUE(RIGHT('Personal MTs'!P142,4))&lt;1945,"Umur terlalu tua","OK")))))</f>
        <v>-</v>
      </c>
      <c r="Q142" s="30" t="str">
        <f>IF('Personal MTs'!Q142="","-",IF('Personal MTs'!Q142="L","OK",IF('Personal MTs'!Q142="P","OK","Tidak valid")))</f>
        <v>-</v>
      </c>
      <c r="R142" s="30" t="str">
        <f>IF('Personal MTs'!R142="","-",IF(LEN('Personal MTs'!R142)&lt;4,"Cek lagi","OK"))</f>
        <v>-</v>
      </c>
      <c r="S142" s="30" t="str">
        <f>IF('Personal MTs'!S142="","-",IF('Personal MTs'!S142&gt;9,"Tidak valid","OK"))</f>
        <v>-</v>
      </c>
      <c r="T142" s="30" t="str">
        <f>IF('Personal MTs'!S142="","-",IF('Personal MTs'!S142&gt;2,IF('Personal MTs'!T142="","Wajib Diisi",IF(VALUE('Personal MTs'!T142)&gt;18,"Tidak valid","OK")),IF('Personal MTs'!S142&lt;3,IF('Personal MTs'!T142="","OK","Harap dikosongkan"))))</f>
        <v>-</v>
      </c>
      <c r="U142" s="30" t="str">
        <f>IF('Personal MTs'!U142="","-",IF('Personal MTs'!U142&gt;2,"Tidak valid",IF('Personal MTs'!U142&lt;1,"Tidak valid","OK")))</f>
        <v>-</v>
      </c>
      <c r="V142" s="30" t="str">
        <f>IF('Personal MTs'!U142="",IF('Personal MTs'!V142="","-","Tidak valid"),IF('Personal MTs'!U142=2,IF('Personal MTs'!V142="","Wajib Diisi",IF(VALUE('Personal MTs'!V142)&gt;1,"Tidak valid","OK")),IF('Personal MTs'!U142=1,IF('Personal MTs'!V142="","OK","Harap dikosongkan"))))</f>
        <v>-</v>
      </c>
      <c r="W142" s="31" t="str">
        <f>IF('Personal MTs'!U142=1,"OK",IF('Personal MTs'!V142="",IF('Personal MTs'!W142&lt;&gt;"","Harap dikosongkan","-"),IF('Personal MTs'!V142=0,IF('Personal MTs'!W142&lt;&gt;"","Harap dikosongkan","OK"),IF('Personal MTs'!W142="","Wajib Diisi",IF(VALUE(LEFT('Personal MTs'!W142,2))&gt;31,"Tanggal tidak valid",IF(VALUE(LEFT(RIGHT('Personal MTs'!W142,7),2))&gt;12,"Bulan tidak valid",IF(VALUE(RIGHT('Personal MTs'!W142,4))&gt;2016,"Tahun cek lagi",IF(VALUE(RIGHT('Personal MTs'!W142,4))&lt;1990,"Tahun cek lagi","OK"))))))))</f>
        <v>-</v>
      </c>
      <c r="X142" s="30" t="str">
        <f>IF('Personal MTs'!U142="","-",IF('Personal MTs'!U142=1,IF('Personal MTs'!X142="","Wajib Diisi",IF(VALUE(LEFT('Personal MTs'!X142,2))&gt;14,"Tidak valid","OK")),IF('Personal MTs'!U142=2,(IF('Personal MTs'!V142&lt;1,IF('Personal MTs'!X142="","OK","Harap dikosongkan"),IF('Personal MTs'!X142="","Wajib Diisi",IF(VALUE(LEFT('Personal MTs'!X142,2))&gt;14,"Tidak valid","OK")))))))</f>
        <v>-</v>
      </c>
      <c r="Y142" s="31" t="str">
        <f>IF('Personal MTs'!U142="","-",IF('Personal MTs'!U142=2,"OK",IF('Personal MTs'!U142=1,IF('Personal MTs'!Y142="","Wajib Diisi",IF('Personal MTs'!Y142="","-",IF(VALUE(LEFT('Personal MTs'!Y142,2))&gt;31,"Tanggal tidak valid",IF(VALUE(LEFT(RIGHT('Personal MTs'!Y142,7),2))&gt;12,"Bulan tidak valid",IF(VALUE(RIGHT('Personal MTs'!Y142,4))&gt;2016,"Tahun cek lagi",IF(VALUE(RIGHT('Personal MTs'!Y142,4))&lt;1960,"Tahun cek lagi","OK")))))))))</f>
        <v>-</v>
      </c>
      <c r="Z142" s="31" t="str">
        <f>IF('Personal MTs'!Z142="","-",IF(VALUE(LEFT('Personal MTs'!Z142,2))&gt;31,"Tanggal tidak valid",IF(VALUE(LEFT(RIGHT('Personal MTs'!Z142,7),2))&gt;12,"Bulan tidak valid",IF(VALUE(RIGHT('Personal MTs'!Z142,4))&gt;2016,"Tahun cek lagi",IF(VALUE(RIGHT('Personal MTs'!Z142,4))&lt;1960,"Tahun cek lagi","OK")))))</f>
        <v>-</v>
      </c>
      <c r="AA142" s="31" t="str">
        <f>IF('Personal MTs'!AA142="","-",IF(VALUE(LEFT('Personal MTs'!AA142,2))&gt;31,"Tanggal tidak valid",IF(VALUE(LEFT(RIGHT('Personal MTs'!AA142,7),2))&gt;12,"Bulan tidak valid",IF(VALUE(RIGHT('Personal MTs'!AA142,4))&gt;2016,"Tahun cek lagi",IF(VALUE(RIGHT('Personal MTs'!AA142,4))&lt;1960,"Tahun cek lagi","OK")))))</f>
        <v>-</v>
      </c>
      <c r="AB142" s="30" t="str">
        <f>IF('Personal MTs'!AB142="","-",IF('Personal MTs'!AB142&gt;6,"Tidak valid",IF('Personal MTs'!AB142&lt;1,"Tidak valid","OK")))</f>
        <v>-</v>
      </c>
      <c r="AC142" s="30" t="str">
        <f>IF('Personal MTs'!AC142="","-",IF('Personal MTs'!AC142&gt;4,"Tidak valid",IF('Personal MTs'!AC142&lt;1,"Tidak valid","OK")))</f>
        <v>-</v>
      </c>
      <c r="AD142" s="30" t="str">
        <f>IF('Personal MTs'!AD142="","-",IF('Personal MTs'!AD142&gt;20000000,"Cek lagi","OK"))</f>
        <v>-</v>
      </c>
      <c r="AE142" s="30" t="str">
        <f>IF('Personal MTs'!AE142="","-",IF('Personal MTs'!AE142&gt;2,"Tidak valid",IF('Personal MTs'!AE142&lt;1,"Tidak valid","OK")))</f>
        <v>-</v>
      </c>
      <c r="AF142" s="30" t="str">
        <f>IF('Personal MTs'!AE142="",IF('Personal MTs'!AF142="","-","Harap dikosongkan"),IF('Personal MTs'!AE142=1,IF('Personal MTs'!AF142="","OK","Harap dikosongkan"),IF('Personal MTs'!AF142="","Wajib Diisi",IF('Personal MTs'!AF142&gt;8,"Tidak valid",IF('Personal MTs'!AF142&lt;1,"Tidak valid","OK")))))</f>
        <v>-</v>
      </c>
      <c r="AG142" s="53" t="str">
        <f>IF('Personal MTs'!AE142=1,IF('Personal MTs'!AG142="","OK","Harap dikosongkan"),IF('Personal MTs'!AF142="",IF('Personal MTs'!AF142="","-","Harap dikosongkan"),IF('Personal MTs'!AF142="",IF('Personal MTs'!AG142="","OK","Harap dikosongkan"),IF('Personal MTs'!AF142&lt;&gt;"",IF('Personal MTs'!AG142="","Wajib Diisi",IF(LEN('Personal MTs'!AG142)&lt;&gt;8,"Tidak valid","OK"))))))</f>
        <v>-</v>
      </c>
      <c r="AH142" s="30" t="str">
        <f>IF('Personal MTs'!AH142="","-",IF('Personal MTs'!AH142&gt;2,"Tidak valid",IF('Personal MTs'!AH142&lt;1,"Tidak valid","OK")))</f>
        <v>-</v>
      </c>
      <c r="AI142" s="30" t="str">
        <f>IF('Personal MTs'!AI142="","-",IF('Personal MTs'!AI142&gt;5,"Tidak valid",IF('Personal MTs'!AI142&lt;1,"Tidak valid","OK")))</f>
        <v>-</v>
      </c>
      <c r="AJ142" s="30" t="str">
        <f>IF('Personal MTs'!AH142="",IF('Personal MTs'!AJ142="","-","Kolom AA Wajib Diisi"),IF('Personal MTs'!AH142=1,IF('Personal MTs'!AJ142="","Wajib Diisi",IF(VALUE('Personal MTs'!AJ142)&gt;0,IF(VALUE('Personal MTs'!AJ142)&lt;34,"OK","Tidak valid"))),IF('Personal MTs'!AH142&gt;1,IF('Personal MTs'!AJ142="","OK","Harap dikosongkan"))))</f>
        <v>-</v>
      </c>
      <c r="AK142" s="30" t="str">
        <f>IF('Personal MTs'!AH142&amp;'Personal MTs'!AJ142&amp;'Personal MTs'!AK142="","-",IF(VALUE('Personal MTs'!AH142&amp;'Personal MTs'!AJ142&amp;'Personal MTs'!AK142)=2,"OK",IF('Personal MTs'!AJ142="",IF(VALUE('Personal MTs'!AK142)&gt;0,"Harap dikosongkan","-"),IF('Personal MTs'!AJ142&lt;&gt;"",IF(VALUE('Personal MTs'!AK142)&gt;0,IF(VALUE('Personal MTs'!AK142)&gt;50,"Cek lagi","OK"),"Wajib Diisi")))))</f>
        <v>-</v>
      </c>
      <c r="AL142" s="30" t="str">
        <f>IF('Personal MTs'!AH142="",IF('Personal MTs'!AL142="","-","Kolom Z Wajib Diisi"),IF('Personal MTs'!AH142=2,IF('Personal MTs'!AL142="","Wajib Diisi",IF(VALUE('Personal MTs'!AL142)&gt;0,IF(VALUE('Personal MTs'!AL142)&lt;9,"OK","Tidak valid"))),IF('Personal MTs'!AH142=1,IF('Personal MTs'!AL142="","OK","Harap dikosongkan"))))</f>
        <v>-</v>
      </c>
      <c r="AM142" s="30" t="str">
        <f>IF('Personal MTs'!AM142="","-",IF('Personal MTs'!AM142&gt;8,"Tidak valid","OK"))</f>
        <v>-</v>
      </c>
      <c r="AN142" s="30" t="str">
        <f>IF('Personal MTs'!AM142="",IF('Personal MTs'!AN142="","-",IF('Personal MTs'!AN142&lt;&gt;"","Kolom AC Wajib Diisi","OK")),IF('Personal MTs'!AM142&lt;&gt;"",IF('Personal MTs'!AN142="","Wajib Diisi",IF(VALUE('Personal MTs'!AN142)&gt;24,"Cek lagi","OK"))))</f>
        <v>-</v>
      </c>
      <c r="AO142" s="30" t="str">
        <f>IF('Personal MTs'!AO142="","-",IF('Personal MTs'!AO142&gt;8,"Tidak valid","OK"))</f>
        <v>-</v>
      </c>
      <c r="AP142" s="53" t="str">
        <f>IF('Personal MTs'!AO142="",IF('Personal MTs'!AP142="","-","Harap dikosongkan"),IF('Personal MTs'!AO142&lt;&gt;"",IF('Personal MTs'!AP142="","Wajib Diisi",IF(LEN('Personal MTs'!AP142)&lt;&gt;8,"Tidak valid","OK"))))</f>
        <v>-</v>
      </c>
      <c r="AQ142" s="30" t="str">
        <f>IF('Personal MTs'!AO142="",IF('Personal MTs'!AQ142="","-","Kolom AG Wajib Diisi"),IF('Personal MTs'!AO142&lt;9,IF('Personal MTs'!AQ142="","Wajib Diisi",IF(VALUE('Personal MTs'!AQ142)&lt;34,IF(VALUE('Personal MTs'!AQ142)&gt;0,"OK","Tidak valid")))))</f>
        <v>-</v>
      </c>
      <c r="AR142" s="30" t="str">
        <f>IF('Personal MTs'!AO142="",IF('Personal MTs'!AR142="","-",IF('Personal MTs'!AR142&lt;&gt;"","Kolom AG Wajib Diisi","OK")),IF('Personal MTs'!AO142&lt;&gt;"",IF('Personal MTs'!AR142="","Wajib Diisi",IF(VALUE('Personal MTs'!AR142)&gt;50,"Cek lagi","OK"))))</f>
        <v>-</v>
      </c>
      <c r="AS142" s="30" t="str">
        <f>IF('Personal MTs'!AS142="","-",IF('Personal MTs'!AS142&gt;1,"Tidak valid",IF('Personal MTs'!AS142&lt;0,"Tidak valid","OK")))</f>
        <v>-</v>
      </c>
      <c r="AT142" s="30" t="str">
        <f>IF('Personal MTs'!AS142="",IF('Personal MTs'!AT142&lt;&gt;"","Harap dikosongkan","-"),IF('Personal MTs'!AS142=0,IF('Personal MTs'!AT142&lt;&gt;"","Harap dikosongkan","OK"),IF('Personal MTs'!AT142="","Wajib Diisi",IF('Personal MTs'!AT142&gt;3,"Tidak valid",IF('Personal MTs'!AT142&lt;1,"Tidak valid","OK")))))</f>
        <v>-</v>
      </c>
      <c r="AU142" s="30" t="str">
        <f>IF('Personal MTs'!AS142="",IF('Personal MTs'!AU142&lt;&gt;"","Harap dikosongkan","-"),IF('Personal MTs'!AT142&lt;&gt;1,IF('Personal MTs'!AU142="","OK","Harap dikosongkan"),IF('Personal MTs'!AU142="","Wajib Diisi",IF('Personal MTs'!AU142&gt;2016,"Cek lagi",IF('Personal MTs'!AU142&lt;2005,"Cek lagi","OK")))))</f>
        <v>-</v>
      </c>
      <c r="AV142" s="30" t="str">
        <f>IF('Personal MTs'!AS142="",IF('Personal MTs'!AV142&lt;&gt;"","Harap dikosongkan","-"),IF('Personal MTs'!AT142&lt;&gt;1,IF('Personal MTs'!AV142="","OK","Harap dikosongkan"),IF('Personal MTs'!AV142="","Wajib Diisi",IF(VALUE('Personal MTs'!AV142)&gt;33,"Tidak valid",IF(VALUE('Personal MTs'!AV142)&lt;1,"Tidak valid","OK")))))</f>
        <v>-</v>
      </c>
      <c r="AW142" s="30" t="str">
        <f>IF('Personal MTs'!AS142="",IF('Personal MTs'!AW142="","-","Harap dikosongkan"),IF('Personal MTs'!AS142=0,IF('Personal MTs'!AW142="","OK","Harap dikosongkan"),IF('Personal MTs'!AT142="",IF('Personal MTs'!AW142="","-","Harap dikosongkan"),IF('Personal MTs'!AT142&lt;&gt;1,IF('Personal MTs'!AW142="","OK","Harap dikosongkan"),IF('Personal MTs'!AW142="","OK",IF(LEN('Personal MTs'!AW142)&lt;12,"Tidak valid",IF(LEN('Personal MTs'!AW142)&gt;14,"Tidak valid","OK")))))))</f>
        <v>-</v>
      </c>
      <c r="AX142" s="31" t="str">
        <f>IF('Personal MTs'!AS142="",IF('Personal MTs'!AX142="","-","Harap dikosongkan"),IF('Personal MTs'!AS142=0,IF('Personal MTs'!AX142="","OK","Harap dikosongkan"),IF('Personal MTs'!AT142="",IF('Personal MTs'!AX142="","-","Harap dikosongkan"),IF('Personal MTs'!AT142&lt;&gt;1,IF('Personal MTs'!AX142="","OK","Harap dikosongkan"),IF('Personal MTs'!AW142="",IF('Personal MTs'!AX142="","OK","Harap dikosongkan"),IF('Personal MTs'!AX142="","Wajib diisi",IF(LEN('Personal MTs'!AX142)&lt;5,"Cek lagi","OK")))))))</f>
        <v>-</v>
      </c>
      <c r="AY142" s="31" t="str">
        <f>IF('Personal MTs'!AS142="",IF('Personal MTs'!AY142="","-","Harap dikosongkan"),IF('Personal MTs'!AS142=0,IF('Personal MTs'!AY142="","OK","Harap dikosongkan"),IF('Personal MTs'!AT142="",IF('Personal MTs'!AY142="","-","Harap dikosongkan"),IF('Personal MTs'!AT142&lt;&gt;1,IF('Personal MTs'!AY142="","OK","Harap dikosongkan"),IF('Personal MTs'!AW142="",IF('Personal MTs'!AY142="","OK","Harap dikosongkan"),IF('Personal MTs'!AY142="","Wajib diisi",IF(VALUE(LEFT('Personal MTs'!AY142,2))&gt;31,"Tanggal tidak valid",IF(VALUE(LEFT(RIGHT('Personal MTs'!AY142,7),2))&gt;12,"Bulan tidak valid",IF(VALUE(RIGHT('Personal MTs'!AY142,4))&gt;2016,"Tahun cek lagi",IF(VALUE(RIGHT('Personal MTs'!AY142,4))&lt;2005,"Tahun cek lagi","OK"))))))))))</f>
        <v>-</v>
      </c>
      <c r="AZ142" s="30" t="str">
        <f>IF('Personal MTs'!AS142="",IF('Personal MTs'!AZ142="","-","Harap dikosongkan"),IF('Personal MTs'!AS142=0,IF('Personal MTs'!AZ142="","OK","Harap dikosongkan"),IF('Personal MTs'!AT142="",IF('Personal MTs'!AZ142="","-","Harap dikosongkan"),IF('Personal MTs'!AT142&lt;&gt;1,IF('Personal MTs'!AZ142="","OK","Harap dikosongkan"),IF('Personal MTs'!AW142="",IF('Personal MTs'!AZ142="","OK","Harap dikosongkan"),IF('Personal MTs'!AW142&lt;&gt;"",IF('Personal MTs'!AZ142="","Wajib diisi",IF('Personal MTs'!AZ142&gt;1,"Tidak valid","OK"))))))))</f>
        <v>-</v>
      </c>
      <c r="BA142" s="30" t="str">
        <f>IF('Personal MTs'!AS142="",IF('Personal MTs'!BA142="","-","Harap dikosongkan"),IF('Personal MTs'!AS142=0,IF('Personal MTs'!BA142="","OK","Harap dikosongkan"),IF('Personal MTs'!AT142="",IF('Personal MTs'!BA142="","-","Harap dikosongkan"),IF('Personal MTs'!AT142&lt;&gt;1,IF('Personal MTs'!BA142="","OK","Harap dikosongkan"),IF('Personal MTs'!AZ142=0,IF('Personal MTs'!BA142="","OK","Harap dikosongkan"),IF('Personal MTs'!AZ142=1,IF('Personal MTs'!BA142="","Wajib diisi",IF('Personal MTs'!AZ142="",IF('Personal MTs'!BA142="","-","Harap dikosongkan"),IF('Personal MTs'!AZ142=0,IF('Personal MTs'!BA142="","OK","Harap dikosongkan"),IF('Personal MTs'!BA142="","Wajib diisi",IF('Personal MTs'!BA142&gt;2016,"Tidak valid",IF('Personal MTs'!BA142&lt;2005,"Tidak valid",IF('Personal MTs'!BA142&gt;'Personal MTs'!BA142,"Cek lagi","OK")))))))))))))</f>
        <v>-</v>
      </c>
      <c r="BB142" s="30" t="str">
        <f>IF('Personal MTs'!AS142="",IF('Personal MTs'!BB142="","-","Harap dikosongkan"),IF('Personal MTs'!AS142=0,IF('Personal MTs'!BB142="","OK","Harap dikosongkan"),IF('Personal MTs'!AT142="",IF('Personal MTs'!BB142="","-","Harap dikosongkan"),IF('Personal MTs'!AT142&lt;&gt;1,IF('Personal MTs'!BB142="","OK","Harap dikosongkan"),IF('Personal MTs'!AZ142=0,IF('Personal MTs'!BB142="","OK","Harap dikosongkan"),IF('Personal MTs'!AZ142=1,IF('Personal MTs'!BB142="","Wajib diisi",IF('Personal MTs'!AZ142="",IF('Personal MTs'!BB142="","-","Harap dikosongkan"),IF('Personal MTs'!AZ142=0,IF('Personal MTs'!BB142="","OK","Harap dikosongkan"),IF('Personal MTs'!BB142="","Wajib diisi",IF('Personal MTs'!BB142&gt;20000000,"Cek lagi",IF('Personal MTs'!BB142&lt;100000,"Cek lagi","OK"))))))))))))</f>
        <v>-</v>
      </c>
      <c r="BC142" s="30" t="str">
        <f>IF('Personal MTs'!BC142="","-",IF('Personal MTs'!BC142&gt;1,"Tidak valid","OK"))</f>
        <v>-</v>
      </c>
      <c r="BD142" s="30" t="str">
        <f>IF('Personal MTs'!BC142="",IF('Personal MTs'!BD142="","-","Harap dikosongkan"),IF('Personal MTs'!BC142=0,IF('Personal MTs'!BD142="","OK","Harap dikosongkan"),IF('Personal MTs'!BD142="","Wajib Diisi",IF('Personal MTs'!BD142&gt;2016,"Tidak valid",IF('Personal MTs'!BD142&lt;2005,"Tidak valid","OK")))))</f>
        <v>-</v>
      </c>
      <c r="BE142" s="30" t="str">
        <f>IF('Personal MTs'!BC142="",IF('Personal MTs'!BE142="","-","Harap dikosongkan"),IF('Personal MTs'!BC142=0,IF('Personal MTs'!BE142="","OK","Harap dikosongkan"),IF('Personal MTs'!BE142="","Wajib Diisi",IF('Personal MTs'!BE142&gt;2000000,"Cek lagi",IF('Personal MTs'!BE142&lt;50000,"Cek lagi","OK")))))</f>
        <v>-</v>
      </c>
      <c r="BF142" s="30" t="str">
        <f>IF('Personal MTs'!BF142="","-",IF('Personal MTs'!BF142&gt;1,"Tidak valid","OK"))</f>
        <v>-</v>
      </c>
      <c r="BG142" s="30" t="str">
        <f>IF('Personal MTs'!BF142="",IF('Personal MTs'!BG142&lt;&gt;"","Harap dikosongkan","-"),IF('Personal MTs'!BF142=0,IF('Personal MTs'!BG142&lt;&gt;"","Harap dikosongkan","OK"),IF('Personal MTs'!BG142="","Wajib Diisi",IF('Personal MTs'!BG142&gt;4,"Tidak valid",IF('Personal MTs'!BG142&lt;1,"Tidak valid","OK")))))</f>
        <v>-</v>
      </c>
      <c r="BH142" s="30" t="str">
        <f>IF('Personal MTs'!BF142="",IF('Personal MTs'!BH142&lt;&gt;"","Harap dikosongkan","-"),IF('Personal MTs'!BF142=0,IF('Personal MTs'!BH142&lt;&gt;"","Harap dikosongkan","OK"),IF('Personal MTs'!BH142="","Wajib Diisi",IF('Personal MTs'!BH142&gt;4,"Tidak valid",IF('Personal MTs'!BH142&lt;1,"Tidak valid","OK")))))</f>
        <v>-</v>
      </c>
      <c r="BI142" s="30" t="str">
        <f>IF('Personal MTs'!BF142="",IF('Personal MTs'!BI142&lt;&gt;"","Harap dikosongkan","-"),IF('Personal MTs'!BF142=0,IF('Personal MTs'!BI142&lt;&gt;"","Harap dikosongkan","OK"),IF('Personal MTs'!BI142="","Wajib Diisi",IF('Personal MTs'!BI142&gt;2015,"Tidak valid",IF('Personal MTs'!BI142&lt;1980,"Tidak valid","OK")))))</f>
        <v>-</v>
      </c>
      <c r="BJ142" s="30" t="str">
        <f>IF('Personal MTs'!BJ142="","-",IF('Personal MTs'!BJ142&gt;1,"Tidak valid","OK"))</f>
        <v>-</v>
      </c>
      <c r="BK142" s="30" t="str">
        <f>IF('Personal MTs'!BJ142="",IF('Personal MTs'!BK142&lt;&gt;"","Kolom BJ harus diisi","-"),IF('Personal MTs'!BJ142=0,IF('Personal MTs'!BK142&lt;&gt;"","Harap dikosongkan","OK"),IF('Personal MTs'!BK142="","Wajib Diisi",IF('Personal MTs'!BK142&gt;2016,"Tidak valid",IF('Personal MTs'!BK142&lt;1980,"Tidak valid","OK")))))</f>
        <v>-</v>
      </c>
      <c r="BL142" s="30" t="str">
        <f>IF('Personal MTs'!BL142="","-",IF('Personal MTs'!BL142&gt;1,"Tidak valid","OK"))</f>
        <v>-</v>
      </c>
      <c r="BM142" s="30" t="str">
        <f>IF('Personal MTs'!BL142="",IF('Personal MTs'!BM142&lt;&gt;"","Kolom BL harus diisi","-"),IF('Personal MTs'!BL142=0,IF('Personal MTs'!BM142&lt;&gt;"","Harap dikosongkan","OK"),IF('Personal MTs'!BM142="","Wajib Diisi",IF('Personal MTs'!BM142&gt;2016,"Tidak valid",IF('Personal MTs'!BM142&lt;1980,"Tidak valid","OK")))))</f>
        <v>-</v>
      </c>
      <c r="BN142" s="30" t="str">
        <f>IF('Personal MTs'!BN142="","-",IF('Personal MTs'!BN142&gt;1,"Tidak valid","OK"))</f>
        <v>-</v>
      </c>
      <c r="BO142" s="30" t="str">
        <f>IF('Personal MTs'!BN142="",IF('Personal MTs'!BO142&lt;&gt;"","Kolom BN harus diisi","-"),IF('Personal MTs'!BN142=0,IF('Personal MTs'!BO142&lt;&gt;"","Harap dikosongkan","OK"),IF('Personal MTs'!BO142="","Wajib Diisi",IF('Personal MTs'!BO142&gt;2016,"Tidak valid",IF('Personal MTs'!BO142&lt;1980,"Tidak valid","OK")))))</f>
        <v>-</v>
      </c>
      <c r="BP142" s="30" t="str">
        <f>IF('Personal MTs'!BP142="","-",IF('Personal MTs'!BP142&gt;1,"Tidak valid","OK"))</f>
        <v>-</v>
      </c>
      <c r="BQ142" s="30" t="str">
        <f>IF('Personal MTs'!BP142="",IF('Personal MTs'!BQ142&lt;&gt;"","Kolom BP harus diisi","-"),IF('Personal MTs'!BP142=0,IF('Personal MTs'!BQ142&lt;&gt;"","Harap dikosongkan","OK"),IF('Personal MTs'!BQ142="","Wajib Diisi",IF('Personal MTs'!BQ142&gt;2016,"Tidak valid",IF('Personal MTs'!BQ142&lt;1980,"Tidak valid","OK")))))</f>
        <v>-</v>
      </c>
      <c r="BR142" s="30" t="str">
        <f>IF('Personal MTs'!BR142="","-",IF('Personal MTs'!BR142&gt;1,"Tidak valid","OK"))</f>
        <v>-</v>
      </c>
      <c r="BS142" s="30" t="str">
        <f>IF('Personal MTs'!BR142="",IF('Personal MTs'!BS142&lt;&gt;"","Kolom BR harus diisi","-"),IF('Personal MTs'!BR142=0,IF('Personal MTs'!BS142&lt;&gt;"","Harap dikosongkan","OK"),IF('Personal MTs'!BS142="","Wajib Diisi",IF('Personal MTs'!BS142&gt;2016,"Tidak valid",IF('Personal MTs'!BS142&lt;1980,"Tidak valid","OK")))))</f>
        <v>-</v>
      </c>
      <c r="BT142" s="30" t="str">
        <f>IF('Personal MTs'!BT142="","-",IF(LEN('Personal MTs'!BT142)&lt;5,"Cek lagi","OK"))</f>
        <v>-</v>
      </c>
      <c r="BU142" s="30" t="str">
        <f>IF('Personal MTs'!BU142="","-",IF(LEN('Personal MTs'!BU142)&lt;4,"Cek lagi","OK"))</f>
        <v>-</v>
      </c>
      <c r="BV142" s="30" t="str">
        <f>IF('Personal MTs'!BV142="","-",IF(LEN('Personal MTs'!BV142)&lt;4,"Cek lagi","OK"))</f>
        <v>-</v>
      </c>
      <c r="BW142" s="30" t="str">
        <f>IF('Personal MTs'!BW142="","-",IF(LEN('Personal MTs'!BW142)&lt;4,"Cek lagi","OK"))</f>
        <v>-</v>
      </c>
      <c r="BX142" s="30" t="str">
        <f>IF('Personal MTs'!BX142="","-",IF(LEN('Personal MTs'!BX142)&lt;4,"Cek lagi","OK"))</f>
        <v>-</v>
      </c>
      <c r="BY142" s="30" t="str">
        <f>IF('Personal MTs'!BY142="","-",IF(LEN('Personal MTs'!BY142)&lt;&gt;5,"Tidak valid","OK"))</f>
        <v>-</v>
      </c>
      <c r="BZ142" s="30" t="str">
        <f>IF('Personal MTs'!BZ142="","-",IF('Personal MTs'!BZ142&gt;5,"Tidak valid",IF('Personal MTs'!BZ142&lt;1,"Tidak valid","OK")))</f>
        <v>-</v>
      </c>
      <c r="CA142" s="30" t="str">
        <f>IF('Personal MTs'!CA142="","-",IF('Personal MTs'!CA142&gt;8,"Tidak valid",IF('Personal MTs'!CA142&lt;1,"Tidak valid","OK")))</f>
        <v>-</v>
      </c>
      <c r="CB142" s="30" t="str">
        <f>IF('Personal MTs'!CB142="","-",IF(LEN('Personal MTs'!CB142)&lt;9,"Cek lagi",IF(LEN('Personal MTs'!CB142)&gt;14,"Cek lagi","OK")))</f>
        <v>-</v>
      </c>
      <c r="CC142" s="103" t="str">
        <f>IF('Personal MTs'!CC142="","-",IF('Personal MTs'!CC142&gt;6,"Tidak valid",IF('Personal MTs'!CC142&lt;1,"Tidak valid","OK")))</f>
        <v>-</v>
      </c>
      <c r="CD142" s="103" t="str">
        <f>IF('Personal MTs'!CD142="","-",IF('Personal MTs'!CD142&gt;6,"Tidak valid",IF('Personal MTs'!CD142&lt;1,"Tidak valid","OK")))</f>
        <v>-</v>
      </c>
      <c r="CE142" s="103" t="str">
        <f>IF('Personal MTs'!S142="","-",IF('Personal MTs'!S142&lt;6,IF('Personal MTs'!CE142="","OK","Cek lagi Kolom S"),IF(AND('Personal MTs'!S142&lt;6,'Personal MTs'!CE142&lt;&gt;""),"Harap Dikosongkan",IF(AND('Personal MTs'!S142&lt;6,'Personal MTs'!CE142=""),"-",IF(AND('Personal MTs'!S142&gt;5,'Personal MTs'!CE142=""),"Wajib Diisi",IF(OR(AND('Personal MTs'!S142&gt;5,'Personal MTs'!CE142&lt;"01"),AND('Personal MTs'!S142&gt;5,'Personal MTs'!CE142&gt;"18")),"Tidak Valid","OK"))))))</f>
        <v>-</v>
      </c>
      <c r="CF142" s="103" t="str">
        <f>IF('Personal MTs'!S142="","-",IF('Personal MTs'!S142&lt;6,IF('Personal MTs'!CF142="","OK","Cek lagi Kolom S"),IF(AND('Personal MTs'!S142&lt;6,'Personal MTs'!CF142&lt;&gt;""),"Harap Dikosongkan",IF(AND('Personal MTs'!S142&lt;6,'Personal MTs'!CF142=""),"-",IF(AND('Personal MTs'!S142&gt;5,'Personal MTs'!CF142=""),"Wajib Diisi","OK")))))</f>
        <v>-</v>
      </c>
      <c r="CG142" s="103" t="str">
        <f>IF('Personal MTs'!S142="","-",IF('Personal MTs'!S142&lt;6,IF('Personal MTs'!CG142="","OK","Cek lagi Kolom S"),IF(AND('Personal MTs'!S142&lt;6,'Personal MTs'!CG142&lt;&gt;""),"Harap Dikosongkan",IF(AND('Personal MTs'!S142&lt;6,'Personal MTs'!CG142=""),"-",IF(AND('Personal MTs'!S142&gt;5,'Personal MTs'!CG142=""),"Wajib Diisi",IF(OR(AND('Personal MTs'!S142&gt;5,'Personal MTs'!CG142&lt;1980),AND('Personal MTs'!S142&gt;5,'Personal MTs'!CG142&gt;2016)),"Cek lagi","OK"))))))</f>
        <v>-</v>
      </c>
      <c r="CH142" s="103" t="str">
        <f>IF('Personal MTs'!S142="","-",IF('Personal MTs'!S142&lt;8,IF('Personal MTs'!CH142="","OK","Cek lagi Kolom S"),IF(AND('Personal MTs'!S142&lt;8,'Personal MTs'!CH142&lt;&gt;""),"Harap Dikosongkan",IF(AND('Personal MTs'!S142&lt;8,'Personal MTs'!CH142=""),"-",IF(AND('Personal MTs'!S142&gt;7,'Personal MTs'!CH142=""),"Wajib Diisi",IF(OR(AND('Personal MTs'!S142&gt;7,'Personal MTs'!CH142&lt;"01"),AND('Personal MTs'!S142&gt;7,'Personal MTs'!CH142&gt;"18")),"Tidak Valid","OK"))))))</f>
        <v>-</v>
      </c>
      <c r="CI142" s="103" t="str">
        <f>IF('Personal MTs'!S142="","-",IF('Personal MTs'!S142&lt;8,IF('Personal MTs'!CI142="","OK","Cek lagi Kolom S"),IF(AND('Personal MTs'!S142&lt;8,'Personal MTs'!CI142&lt;&gt;""),"Harap Dikosongkan",IF(AND('Personal MTs'!S142&lt;8,'Personal MTs'!CI142=""),"-",IF(AND('Personal MTs'!S142&gt;7,'Personal MTs'!CI142=""),"Wajib Diisi","OK")))))</f>
        <v>-</v>
      </c>
      <c r="CJ142" s="103" t="str">
        <f>IF('Personal MTs'!S142="","-",IF('Personal MTs'!S142&lt;8,IF('Personal MTs'!CJ142="","OK","Cek lagi Kolom S"),IF(AND('Personal MTs'!S142&lt;8,'Personal MTs'!CJ142&lt;&gt;""),"Harap Dikosongkan",IF(AND('Personal MTs'!S142&lt;8,'Personal MTs'!CJ142=""),"-",IF(AND('Personal MTs'!S142&gt;7,'Personal MTs'!CJ142=""),"Wajib Diisi",IF(OR(AND('Personal MTs'!S142&gt;7,'Personal MTs'!CJ142&lt;1980),AND('Personal MTs'!S142&gt;7,'Personal MTs'!CJ142&gt;2016)),"Cek lagi","OK"))))))</f>
        <v>-</v>
      </c>
      <c r="CK142" s="103" t="str">
        <f>IF('Personal MTs'!S142="","-",IF('Personal MTs'!S142&lt;9,IF('Personal MTs'!CK142="","OK","Cek lagi Kolom S"),IF(AND('Personal MTs'!S142&lt;9,'Personal MTs'!CK142&lt;&gt;""),"Harap Dikosongkan",IF(AND('Personal MTs'!S142&lt;9,'Personal MTs'!CK142=""),"-",IF(AND('Personal MTs'!S142&gt;8,'Personal MTs'!CK142=""),"Wajib Diisi",IF(OR(AND('Personal MTs'!S142&gt;8,'Personal MTs'!CK142&lt;"01"),AND('Personal MTs'!S142&gt;8,'Personal MTs'!CK142&gt;"18")),"Tidak Valid","OK"))))))</f>
        <v>-</v>
      </c>
      <c r="CL142" s="103" t="str">
        <f>IF('Personal MTs'!S142="","-",IF('Personal MTs'!S142&lt;9,IF('Personal MTs'!CL142="","OK","Cek lagi Kolom S"),IF(AND('Personal MTs'!S142&lt;9,'Personal MTs'!CL142&lt;&gt;""),"Harap Dikosongkan",IF(AND('Personal MTs'!S142&lt;9,'Personal MTs'!CL142=""),"-",IF(AND('Personal MTs'!S142&gt;8,'Personal MTs'!CL142=""),"Wajib Diisi","OK")))))</f>
        <v>-</v>
      </c>
      <c r="CM142" s="103" t="str">
        <f>IF('Personal MTs'!S142="","-",IF('Personal MTs'!S142&lt;9,IF('Personal MTs'!CM142="","OK","Cek lagi Kolom S"),IF(AND('Personal MTs'!S142&lt;9,'Personal MTs'!CM142&lt;&gt;""),"Harap Dikosongkan",IF(AND('Personal MTs'!S142&lt;9,'Personal MTs'!CM142=""),"-",IF(AND('Personal MTs'!S142&gt;8,'Personal MTs'!CM142=""),"Wajib Diisi",IF(OR(AND('Personal MTs'!S142&gt;8,'Personal MTs'!CM142&lt;1980),AND('Personal MTs'!S142&gt;8,'Personal MTs'!CM142&gt;2016)),"Cek lagi","OK"))))))</f>
        <v>-</v>
      </c>
      <c r="CN142" s="103" t="str">
        <f>IF(AND('Personal MTs'!AH142=1,'Personal MTs'!U142=2,'Personal MTs'!AC142=1),IF(AND('Personal MTs'!AH142=1,'Personal MTs'!U142=2,'Personal MTs'!AC142=1,'Personal MTs'!CN142=""),"Wajib Diisi",IF(AND('Personal MTs'!AH142=1,'Personal MTs'!U142=2,'Personal MTs'!AC142=1,'Personal MTs'!CN142&lt;&gt;""),"OK","-")),IF('Personal MTs'!CN142&lt;&gt;"","Harap Dikosongkan","-"))</f>
        <v>-</v>
      </c>
      <c r="CO142" s="103" t="str">
        <f>IF(AND('Personal MTs'!AH142=1,'Personal MTs'!U142=2,'Personal MTs'!AC142=1),IF('Personal MTs'!CO142="","Wajib Diisi",IF(VALUE(RIGHT('Personal MTs'!CO142,4))&gt;2016,"Tahun cek lagi",IF(VALUE(RIGHT('Personal MTs'!CO142,4))&lt;1961,"Tahun cek lagi","OK"))),IF('Personal MTs'!CO142&lt;&gt;"","Harap dikosongkan","-"))</f>
        <v>-</v>
      </c>
      <c r="CP142" s="103" t="str">
        <f>IF(AND('Personal MTs'!AH142=1,'Personal MTs'!U142=2,'Personal MTs'!AC142=1,'Personal MTs'!V142=1),IF(AND('Personal MTs'!AH142=1,'Personal MTs'!U142=2,'Personal MTs'!AC142=1,'Personal MTs'!CP142="",,'Personal MTs'!V142=1),"Wajib Diisi",IF(AND('Personal MTs'!AH142=1,'Personal MTs'!U142=2,'Personal MTs'!AC142=1,'Personal MTs'!CP142&lt;&gt;"",'Personal MTs'!V142=1),"OK","-")),IF('Personal MTs'!CP142&lt;&gt;"","Harap Dikosongkan","-"))</f>
        <v>-</v>
      </c>
      <c r="CQ142" s="103" t="str">
        <f>IF(AND('Personal MTs'!AH142=1,'Personal MTs'!U142=2,'Personal MTs'!AC142=1,'Personal MTs'!V142=1),IF('Personal MTs'!CQ142="","Wajib Diisi",IF(VALUE(RIGHT('Personal MTs'!CQ142,4))&gt;2016,"Tahun cek lagi",IF(VALUE(RIGHT('Personal MTs'!CQ142,4))&lt;2006,"Tahun cek lagi","OK"))),IF('Personal MTs'!CQ142&lt;&gt;"","Harap dikosongkan","-"))</f>
        <v>-</v>
      </c>
      <c r="CR142" s="103" t="str">
        <f>IF(AND('Personal MTs'!AS142="",'Personal MTs'!CR142=""),"-",IF(AND('Personal MTs'!AS142=0,'Personal MTs'!CR142=""),"OK",IF(AND('Personal MTs'!AS142=1,'Personal MTs'!CR142=""),"Wajib Diisi",IF('Personal MTs'!AS142="",IF('Personal MTs'!CR142&lt;&gt;"","Harap dikosongkan","-"),IF('Personal MTs'!AS142&gt;1,IF('Personal MTs'!CR142="","-","Harap dikosongkan"),IF('Personal MTs'!CR142="","-",IF(LEN('Personal MTs'!CR142)&gt;54,"Tidak valid",IF(LEN('Personal MTs'!CR142)&lt;2,"Tidak valid",IF(VALUE('Personal MTs'!CR142)&lt;0,"Cek lagi","OK")))))))))</f>
        <v>-</v>
      </c>
      <c r="CS142" s="103" t="str">
        <f>IF(AND('Personal MTs'!AS142="",'Personal MTs'!CS142=""),"-",IF(AND('Personal MTs'!AS142=0,'Personal MTs'!CS142=""),"OK",IF(AND('Personal MTs'!AS142=1,'Personal MTs'!CS142=""),"Wajib Diisi",IF(OR('Personal MTs'!AS142="",'Personal MTs'!AS142=0),IF('Personal MTs'!CS142&lt;&gt;"","Harap dikosongkan","-"),IF('Personal MTs'!AS142&gt;1,IF('Personal MTs'!CS142="","-","Harap dikosongkan"),IF('Personal MTs'!CS142="","-",IF(('Personal MTs'!CS142)&gt;6,"Tidak Valid",IF(('Personal MTs'!CS142)&lt;1,"Tidak Valid",IF(VALUE('Personal MTs'!CS142)&lt;0,"Cek lagi","OK")))))))))</f>
        <v>-</v>
      </c>
      <c r="CT142" s="103" t="str">
        <f>IF(AND('Personal MTs'!AS142="",'Personal MTs'!CT142=""),"-",IF(AND('Personal MTs'!AS142=0,'Personal MTs'!CT142=""),"OK",IF(AND('Personal MTs'!AT142=1,'Personal MTs'!CT142=""),"Wajib Diisi",IF(AND('Personal MTs'!AT142&gt;1,'Personal MTs'!CT142=""),"OK",IF(AND('Personal MTs'!AT142&lt;&gt;1,'Personal MTs'!CT142&lt;&gt;""),"Harap Dikosongkan",IF(AND('Personal MTs'!AT142=1,'Personal MTs'!CT142&lt;&gt;""),IF(VALUE(RIGHT('Personal MTs'!CT142,4))&gt;2016,"Tahun cek lagi",IF(VALUE(RIGHT('Personal MTs'!CT142,4))&lt;2006,"Tahun cek lagi","OK")),"-"))))))</f>
        <v>-</v>
      </c>
      <c r="CU142" s="103" t="str">
        <f>IF(AND('Personal MTs'!AS142="",'Personal MTs'!CU142=""),"-",IF(AND('Personal MTs'!AS142=0,'Personal MTs'!CU142=""),"OK",IF(AND('Personal MTs'!AT142=1,'Personal MTs'!CU142=""),"Wajib Diisi",IF(AND('Personal MTs'!AT142&gt;1,'Personal MTs'!CT142=""),"OK",IF(AND('Personal MTs'!AT142&lt;&gt;1,'Personal MTs'!CU142&lt;&gt;""),"Harap Dikosongkan",IF(AND('Personal MTs'!AT142=1,'Personal MTs'!CU142&lt;&gt;""),IF(LEN('Personal MTs'!CU142)&gt;54,"Tidak Valid",IF(LEN('Personal MTs'!CU142)&lt;2,"Tidak Valid","OK")),"-"))))))</f>
        <v>-</v>
      </c>
      <c r="CV142" s="103" t="str">
        <f>IF(AND('Personal MTs'!AS142="",'Personal MTs'!CV142=""),"-",IF(AND('Personal MTs'!AS142=0,'Personal MTs'!CV142=""),"OK",IF(AND('Personal MTs'!AT142=1,'Personal MTs'!CV142=""),"Wajib Diisi",IF(AND('Personal MTs'!AT142&gt;1,'Personal MTs'!CV142=""),"OK",IF(AND('Personal MTs'!AT142&lt;&gt;1,'Personal MTs'!CV142&lt;&gt;""),"Harap Dikosongkan",IF(AND('Personal MTs'!AT142=1,'Personal MTs'!CV142&lt;&gt;""),IF(VALUE(RIGHT('Personal MTs'!CV142,4))&gt;2016,"Tahun cek lagi",IF(VALUE(RIGHT('Personal MTs'!CV142,4))&lt;2006,"Tahun cek lagi","OK")),"-"))))))</f>
        <v>-</v>
      </c>
      <c r="CW142" s="103" t="str">
        <f>IF(AND('Personal MTs'!AS142="",'Personal MTs'!CW142=""),"-",IF(AND('Personal MTs'!AS142=0,'Personal MTs'!CW142=""),"OK",IF(AND('Personal MTs'!AS142=1,'Personal MTs'!CW142=""),"Wajib Diisi",IF(AND('Personal MTs'!AS142&lt;&gt;1,'Personal MTs'!CW142&lt;&gt;""),"Harap Dikosongkan",IF(AND('Personal MTs'!AS142=1,'Personal MTs'!CW142&lt;&gt;""),IF(LEN('Personal MTs'!CW142)&gt;3,"Tidak Valid",IF(LEN('Personal MTs'!CW142)&lt;3,"Tidak Valid","OK")),"-")))))</f>
        <v>-</v>
      </c>
      <c r="CX142" s="103" t="str">
        <f>IF(AND('Personal MTs'!AS142="",'Personal MTs'!CX142=""),"-",IF(AND('Personal MTs'!AS142=0,'Personal MTs'!CX142=""),"OK",IF(AND('Personal MTs'!AS142=1,'Personal MTs'!CX142=""),"Wajib Diisi",IF(AND('Personal MTs'!AS142&lt;&gt;1,'Personal MTs'!CX142&lt;&gt;""),"Harap Dikosongkan",IF(AND('Personal MTs'!AS142=1,'Personal MTs'!CX142&lt;&gt;""),"OK","-")))))</f>
        <v>-</v>
      </c>
    </row>
    <row r="143" spans="1:102" s="23" customFormat="1" ht="15" customHeight="1">
      <c r="A143" s="30" t="str">
        <f>IF('Personal MTs'!A143="","-",IF(LEN('Personal MTs'!A143)&lt;&gt;12,"Tidak valid","OK"))</f>
        <v>-</v>
      </c>
      <c r="B143" s="30" t="str">
        <f>IF('Personal MTs'!B143="","-",IF(LEN('Personal MTs'!B143)&lt;&gt;8,"Tidak valid","OK"))</f>
        <v>-</v>
      </c>
      <c r="C143" s="31" t="str">
        <f>IF('Personal MTs'!C143="","-",IF(LEN('Personal MTs'!C143)&lt;5,"Cek lagi","OK"))</f>
        <v>-</v>
      </c>
      <c r="D143" s="30" t="str">
        <f>IF('Personal MTs'!D143="","-",IF('Personal MTs'!D143="MTsN","OK",IF('Personal MTs'!D143="MTsS","OK","Tidak valid")))</f>
        <v>-</v>
      </c>
      <c r="E143" s="30" t="str">
        <f>IF('Personal MTs'!E143="","-",IF(LEN('Personal MTs'!E143)&lt;5,"Cek lagi","OK"))</f>
        <v>-</v>
      </c>
      <c r="F143" s="30" t="str">
        <f>IF('Personal MTs'!F143="","-",IF(LEN('Personal MTs'!F143)&lt;4,"Cek lagi","OK"))</f>
        <v>-</v>
      </c>
      <c r="G143" s="30" t="str">
        <f>IF('Personal MTs'!G143="","-",IF(LEN('Personal MTs'!G143)&lt;4,"Cek lagi","OK"))</f>
        <v>-</v>
      </c>
      <c r="H143" s="30" t="str">
        <f>IF('Personal MTs'!H143="","-",IF(LEN('Personal MTs'!H143)&lt;4,"Cek lagi","OK"))</f>
        <v>-</v>
      </c>
      <c r="I143" s="30" t="str">
        <f>IF('Personal MTs'!I143="","-",IF(LEN('Personal MTs'!I143)&lt;4,"Cek lagi","OK"))</f>
        <v>-</v>
      </c>
      <c r="J143" s="30" t="str">
        <f>IF('Personal MTs'!J143="","-",IF(LEN('Personal MTs'!J143)&lt;&gt;5,"Tidak valid","OK"))</f>
        <v>-</v>
      </c>
      <c r="K143" s="30" t="str">
        <f>IF('Personal MTs'!K143="","-",IF(LEN('Personal MTs'!K143)&lt;&gt;18,"Tidak valid",IF(VALUE('Personal MTs'!K143)&lt;0,"Cek lagi","OK")))</f>
        <v>-</v>
      </c>
      <c r="L143" s="30" t="str">
        <f>IF('Personal MTs'!L143="","-",IF(LEN('Personal MTs'!L143)&lt;&gt;16,"Tidak valid","OK"))</f>
        <v>-</v>
      </c>
      <c r="M143" s="30" t="str">
        <f>IF('Personal MTs'!M143="","-",IF(LEN('Personal MTs'!M143)&lt;4,"Cek lagi","OK"))</f>
        <v>-</v>
      </c>
      <c r="N143" s="30" t="str">
        <f>IF('Personal MTs'!N143="","-",IF(LEN('Personal MTs'!N143)&lt;16,"Tidak valid","OK"))</f>
        <v>-</v>
      </c>
      <c r="O143" s="30" t="str">
        <f>IF('Personal MTs'!O143="","-",IF(LEN('Personal MTs'!O143)&lt;4,"Cek lagi","OK"))</f>
        <v>-</v>
      </c>
      <c r="P143" s="31" t="str">
        <f>IF('Personal MTs'!P143="","-",IF(VALUE(LEFT('Personal MTs'!P143,2))&gt;31,"Tanggal tidak valid",IF(VALUE(LEFT(RIGHT('Personal MTs'!P143,7),2))&gt;12,"Bulan tidak valid",IF(VALUE(RIGHT('Personal MTs'!P143,4))&gt;2000,"Umur terlalu muda",IF(VALUE(RIGHT('Personal MTs'!P143,4))&lt;1945,"Umur terlalu tua","OK")))))</f>
        <v>-</v>
      </c>
      <c r="Q143" s="30" t="str">
        <f>IF('Personal MTs'!Q143="","-",IF('Personal MTs'!Q143="L","OK",IF('Personal MTs'!Q143="P","OK","Tidak valid")))</f>
        <v>-</v>
      </c>
      <c r="R143" s="30" t="str">
        <f>IF('Personal MTs'!R143="","-",IF(LEN('Personal MTs'!R143)&lt;4,"Cek lagi","OK"))</f>
        <v>-</v>
      </c>
      <c r="S143" s="30" t="str">
        <f>IF('Personal MTs'!S143="","-",IF('Personal MTs'!S143&gt;9,"Tidak valid","OK"))</f>
        <v>-</v>
      </c>
      <c r="T143" s="30" t="str">
        <f>IF('Personal MTs'!S143="","-",IF('Personal MTs'!S143&gt;2,IF('Personal MTs'!T143="","Wajib Diisi",IF(VALUE('Personal MTs'!T143)&gt;18,"Tidak valid","OK")),IF('Personal MTs'!S143&lt;3,IF('Personal MTs'!T143="","OK","Harap dikosongkan"))))</f>
        <v>-</v>
      </c>
      <c r="U143" s="30" t="str">
        <f>IF('Personal MTs'!U143="","-",IF('Personal MTs'!U143&gt;2,"Tidak valid",IF('Personal MTs'!U143&lt;1,"Tidak valid","OK")))</f>
        <v>-</v>
      </c>
      <c r="V143" s="30" t="str">
        <f>IF('Personal MTs'!U143="",IF('Personal MTs'!V143="","-","Tidak valid"),IF('Personal MTs'!U143=2,IF('Personal MTs'!V143="","Wajib Diisi",IF(VALUE('Personal MTs'!V143)&gt;1,"Tidak valid","OK")),IF('Personal MTs'!U143=1,IF('Personal MTs'!V143="","OK","Harap dikosongkan"))))</f>
        <v>-</v>
      </c>
      <c r="W143" s="31" t="str">
        <f>IF('Personal MTs'!U143=1,"OK",IF('Personal MTs'!V143="",IF('Personal MTs'!W143&lt;&gt;"","Harap dikosongkan","-"),IF('Personal MTs'!V143=0,IF('Personal MTs'!W143&lt;&gt;"","Harap dikosongkan","OK"),IF('Personal MTs'!W143="","Wajib Diisi",IF(VALUE(LEFT('Personal MTs'!W143,2))&gt;31,"Tanggal tidak valid",IF(VALUE(LEFT(RIGHT('Personal MTs'!W143,7),2))&gt;12,"Bulan tidak valid",IF(VALUE(RIGHT('Personal MTs'!W143,4))&gt;2016,"Tahun cek lagi",IF(VALUE(RIGHT('Personal MTs'!W143,4))&lt;1990,"Tahun cek lagi","OK"))))))))</f>
        <v>-</v>
      </c>
      <c r="X143" s="30" t="str">
        <f>IF('Personal MTs'!U143="","-",IF('Personal MTs'!U143=1,IF('Personal MTs'!X143="","Wajib Diisi",IF(VALUE(LEFT('Personal MTs'!X143,2))&gt;14,"Tidak valid","OK")),IF('Personal MTs'!U143=2,(IF('Personal MTs'!V143&lt;1,IF('Personal MTs'!X143="","OK","Harap dikosongkan"),IF('Personal MTs'!X143="","Wajib Diisi",IF(VALUE(LEFT('Personal MTs'!X143,2))&gt;14,"Tidak valid","OK")))))))</f>
        <v>-</v>
      </c>
      <c r="Y143" s="31" t="str">
        <f>IF('Personal MTs'!U143="","-",IF('Personal MTs'!U143=2,"OK",IF('Personal MTs'!U143=1,IF('Personal MTs'!Y143="","Wajib Diisi",IF('Personal MTs'!Y143="","-",IF(VALUE(LEFT('Personal MTs'!Y143,2))&gt;31,"Tanggal tidak valid",IF(VALUE(LEFT(RIGHT('Personal MTs'!Y143,7),2))&gt;12,"Bulan tidak valid",IF(VALUE(RIGHT('Personal MTs'!Y143,4))&gt;2016,"Tahun cek lagi",IF(VALUE(RIGHT('Personal MTs'!Y143,4))&lt;1960,"Tahun cek lagi","OK")))))))))</f>
        <v>-</v>
      </c>
      <c r="Z143" s="31" t="str">
        <f>IF('Personal MTs'!Z143="","-",IF(VALUE(LEFT('Personal MTs'!Z143,2))&gt;31,"Tanggal tidak valid",IF(VALUE(LEFT(RIGHT('Personal MTs'!Z143,7),2))&gt;12,"Bulan tidak valid",IF(VALUE(RIGHT('Personal MTs'!Z143,4))&gt;2016,"Tahun cek lagi",IF(VALUE(RIGHT('Personal MTs'!Z143,4))&lt;1960,"Tahun cek lagi","OK")))))</f>
        <v>-</v>
      </c>
      <c r="AA143" s="31" t="str">
        <f>IF('Personal MTs'!AA143="","-",IF(VALUE(LEFT('Personal MTs'!AA143,2))&gt;31,"Tanggal tidak valid",IF(VALUE(LEFT(RIGHT('Personal MTs'!AA143,7),2))&gt;12,"Bulan tidak valid",IF(VALUE(RIGHT('Personal MTs'!AA143,4))&gt;2016,"Tahun cek lagi",IF(VALUE(RIGHT('Personal MTs'!AA143,4))&lt;1960,"Tahun cek lagi","OK")))))</f>
        <v>-</v>
      </c>
      <c r="AB143" s="30" t="str">
        <f>IF('Personal MTs'!AB143="","-",IF('Personal MTs'!AB143&gt;6,"Tidak valid",IF('Personal MTs'!AB143&lt;1,"Tidak valid","OK")))</f>
        <v>-</v>
      </c>
      <c r="AC143" s="30" t="str">
        <f>IF('Personal MTs'!AC143="","-",IF('Personal MTs'!AC143&gt;4,"Tidak valid",IF('Personal MTs'!AC143&lt;1,"Tidak valid","OK")))</f>
        <v>-</v>
      </c>
      <c r="AD143" s="30" t="str">
        <f>IF('Personal MTs'!AD143="","-",IF('Personal MTs'!AD143&gt;20000000,"Cek lagi","OK"))</f>
        <v>-</v>
      </c>
      <c r="AE143" s="30" t="str">
        <f>IF('Personal MTs'!AE143="","-",IF('Personal MTs'!AE143&gt;2,"Tidak valid",IF('Personal MTs'!AE143&lt;1,"Tidak valid","OK")))</f>
        <v>-</v>
      </c>
      <c r="AF143" s="30" t="str">
        <f>IF('Personal MTs'!AE143="",IF('Personal MTs'!AF143="","-","Harap dikosongkan"),IF('Personal MTs'!AE143=1,IF('Personal MTs'!AF143="","OK","Harap dikosongkan"),IF('Personal MTs'!AF143="","Wajib Diisi",IF('Personal MTs'!AF143&gt;8,"Tidak valid",IF('Personal MTs'!AF143&lt;1,"Tidak valid","OK")))))</f>
        <v>-</v>
      </c>
      <c r="AG143" s="53" t="str">
        <f>IF('Personal MTs'!AE143=1,IF('Personal MTs'!AG143="","OK","Harap dikosongkan"),IF('Personal MTs'!AF143="",IF('Personal MTs'!AF143="","-","Harap dikosongkan"),IF('Personal MTs'!AF143="",IF('Personal MTs'!AG143="","OK","Harap dikosongkan"),IF('Personal MTs'!AF143&lt;&gt;"",IF('Personal MTs'!AG143="","Wajib Diisi",IF(LEN('Personal MTs'!AG143)&lt;&gt;8,"Tidak valid","OK"))))))</f>
        <v>-</v>
      </c>
      <c r="AH143" s="30" t="str">
        <f>IF('Personal MTs'!AH143="","-",IF('Personal MTs'!AH143&gt;2,"Tidak valid",IF('Personal MTs'!AH143&lt;1,"Tidak valid","OK")))</f>
        <v>-</v>
      </c>
      <c r="AI143" s="30" t="str">
        <f>IF('Personal MTs'!AI143="","-",IF('Personal MTs'!AI143&gt;5,"Tidak valid",IF('Personal MTs'!AI143&lt;1,"Tidak valid","OK")))</f>
        <v>-</v>
      </c>
      <c r="AJ143" s="30" t="str">
        <f>IF('Personal MTs'!AH143="",IF('Personal MTs'!AJ143="","-","Kolom AA Wajib Diisi"),IF('Personal MTs'!AH143=1,IF('Personal MTs'!AJ143="","Wajib Diisi",IF(VALUE('Personal MTs'!AJ143)&gt;0,IF(VALUE('Personal MTs'!AJ143)&lt;34,"OK","Tidak valid"))),IF('Personal MTs'!AH143&gt;1,IF('Personal MTs'!AJ143="","OK","Harap dikosongkan"))))</f>
        <v>-</v>
      </c>
      <c r="AK143" s="30" t="str">
        <f>IF('Personal MTs'!AH143&amp;'Personal MTs'!AJ143&amp;'Personal MTs'!AK143="","-",IF(VALUE('Personal MTs'!AH143&amp;'Personal MTs'!AJ143&amp;'Personal MTs'!AK143)=2,"OK",IF('Personal MTs'!AJ143="",IF(VALUE('Personal MTs'!AK143)&gt;0,"Harap dikosongkan","-"),IF('Personal MTs'!AJ143&lt;&gt;"",IF(VALUE('Personal MTs'!AK143)&gt;0,IF(VALUE('Personal MTs'!AK143)&gt;50,"Cek lagi","OK"),"Wajib Diisi")))))</f>
        <v>-</v>
      </c>
      <c r="AL143" s="30" t="str">
        <f>IF('Personal MTs'!AH143="",IF('Personal MTs'!AL143="","-","Kolom Z Wajib Diisi"),IF('Personal MTs'!AH143=2,IF('Personal MTs'!AL143="","Wajib Diisi",IF(VALUE('Personal MTs'!AL143)&gt;0,IF(VALUE('Personal MTs'!AL143)&lt;9,"OK","Tidak valid"))),IF('Personal MTs'!AH143=1,IF('Personal MTs'!AL143="","OK","Harap dikosongkan"))))</f>
        <v>-</v>
      </c>
      <c r="AM143" s="30" t="str">
        <f>IF('Personal MTs'!AM143="","-",IF('Personal MTs'!AM143&gt;8,"Tidak valid","OK"))</f>
        <v>-</v>
      </c>
      <c r="AN143" s="30" t="str">
        <f>IF('Personal MTs'!AM143="",IF('Personal MTs'!AN143="","-",IF('Personal MTs'!AN143&lt;&gt;"","Kolom AC Wajib Diisi","OK")),IF('Personal MTs'!AM143&lt;&gt;"",IF('Personal MTs'!AN143="","Wajib Diisi",IF(VALUE('Personal MTs'!AN143)&gt;24,"Cek lagi","OK"))))</f>
        <v>-</v>
      </c>
      <c r="AO143" s="30" t="str">
        <f>IF('Personal MTs'!AO143="","-",IF('Personal MTs'!AO143&gt;8,"Tidak valid","OK"))</f>
        <v>-</v>
      </c>
      <c r="AP143" s="53" t="str">
        <f>IF('Personal MTs'!AO143="",IF('Personal MTs'!AP143="","-","Harap dikosongkan"),IF('Personal MTs'!AO143&lt;&gt;"",IF('Personal MTs'!AP143="","Wajib Diisi",IF(LEN('Personal MTs'!AP143)&lt;&gt;8,"Tidak valid","OK"))))</f>
        <v>-</v>
      </c>
      <c r="AQ143" s="30" t="str">
        <f>IF('Personal MTs'!AO143="",IF('Personal MTs'!AQ143="","-","Kolom AG Wajib Diisi"),IF('Personal MTs'!AO143&lt;9,IF('Personal MTs'!AQ143="","Wajib Diisi",IF(VALUE('Personal MTs'!AQ143)&lt;34,IF(VALUE('Personal MTs'!AQ143)&gt;0,"OK","Tidak valid")))))</f>
        <v>-</v>
      </c>
      <c r="AR143" s="30" t="str">
        <f>IF('Personal MTs'!AO143="",IF('Personal MTs'!AR143="","-",IF('Personal MTs'!AR143&lt;&gt;"","Kolom AG Wajib Diisi","OK")),IF('Personal MTs'!AO143&lt;&gt;"",IF('Personal MTs'!AR143="","Wajib Diisi",IF(VALUE('Personal MTs'!AR143)&gt;50,"Cek lagi","OK"))))</f>
        <v>-</v>
      </c>
      <c r="AS143" s="30" t="str">
        <f>IF('Personal MTs'!AS143="","-",IF('Personal MTs'!AS143&gt;1,"Tidak valid",IF('Personal MTs'!AS143&lt;0,"Tidak valid","OK")))</f>
        <v>-</v>
      </c>
      <c r="AT143" s="30" t="str">
        <f>IF('Personal MTs'!AS143="",IF('Personal MTs'!AT143&lt;&gt;"","Harap dikosongkan","-"),IF('Personal MTs'!AS143=0,IF('Personal MTs'!AT143&lt;&gt;"","Harap dikosongkan","OK"),IF('Personal MTs'!AT143="","Wajib Diisi",IF('Personal MTs'!AT143&gt;3,"Tidak valid",IF('Personal MTs'!AT143&lt;1,"Tidak valid","OK")))))</f>
        <v>-</v>
      </c>
      <c r="AU143" s="30" t="str">
        <f>IF('Personal MTs'!AS143="",IF('Personal MTs'!AU143&lt;&gt;"","Harap dikosongkan","-"),IF('Personal MTs'!AT143&lt;&gt;1,IF('Personal MTs'!AU143="","OK","Harap dikosongkan"),IF('Personal MTs'!AU143="","Wajib Diisi",IF('Personal MTs'!AU143&gt;2016,"Cek lagi",IF('Personal MTs'!AU143&lt;2005,"Cek lagi","OK")))))</f>
        <v>-</v>
      </c>
      <c r="AV143" s="30" t="str">
        <f>IF('Personal MTs'!AS143="",IF('Personal MTs'!AV143&lt;&gt;"","Harap dikosongkan","-"),IF('Personal MTs'!AT143&lt;&gt;1,IF('Personal MTs'!AV143="","OK","Harap dikosongkan"),IF('Personal MTs'!AV143="","Wajib Diisi",IF(VALUE('Personal MTs'!AV143)&gt;33,"Tidak valid",IF(VALUE('Personal MTs'!AV143)&lt;1,"Tidak valid","OK")))))</f>
        <v>-</v>
      </c>
      <c r="AW143" s="30" t="str">
        <f>IF('Personal MTs'!AS143="",IF('Personal MTs'!AW143="","-","Harap dikosongkan"),IF('Personal MTs'!AS143=0,IF('Personal MTs'!AW143="","OK","Harap dikosongkan"),IF('Personal MTs'!AT143="",IF('Personal MTs'!AW143="","-","Harap dikosongkan"),IF('Personal MTs'!AT143&lt;&gt;1,IF('Personal MTs'!AW143="","OK","Harap dikosongkan"),IF('Personal MTs'!AW143="","OK",IF(LEN('Personal MTs'!AW143)&lt;12,"Tidak valid",IF(LEN('Personal MTs'!AW143)&gt;14,"Tidak valid","OK")))))))</f>
        <v>-</v>
      </c>
      <c r="AX143" s="31" t="str">
        <f>IF('Personal MTs'!AS143="",IF('Personal MTs'!AX143="","-","Harap dikosongkan"),IF('Personal MTs'!AS143=0,IF('Personal MTs'!AX143="","OK","Harap dikosongkan"),IF('Personal MTs'!AT143="",IF('Personal MTs'!AX143="","-","Harap dikosongkan"),IF('Personal MTs'!AT143&lt;&gt;1,IF('Personal MTs'!AX143="","OK","Harap dikosongkan"),IF('Personal MTs'!AW143="",IF('Personal MTs'!AX143="","OK","Harap dikosongkan"),IF('Personal MTs'!AX143="","Wajib diisi",IF(LEN('Personal MTs'!AX143)&lt;5,"Cek lagi","OK")))))))</f>
        <v>-</v>
      </c>
      <c r="AY143" s="31" t="str">
        <f>IF('Personal MTs'!AS143="",IF('Personal MTs'!AY143="","-","Harap dikosongkan"),IF('Personal MTs'!AS143=0,IF('Personal MTs'!AY143="","OK","Harap dikosongkan"),IF('Personal MTs'!AT143="",IF('Personal MTs'!AY143="","-","Harap dikosongkan"),IF('Personal MTs'!AT143&lt;&gt;1,IF('Personal MTs'!AY143="","OK","Harap dikosongkan"),IF('Personal MTs'!AW143="",IF('Personal MTs'!AY143="","OK","Harap dikosongkan"),IF('Personal MTs'!AY143="","Wajib diisi",IF(VALUE(LEFT('Personal MTs'!AY143,2))&gt;31,"Tanggal tidak valid",IF(VALUE(LEFT(RIGHT('Personal MTs'!AY143,7),2))&gt;12,"Bulan tidak valid",IF(VALUE(RIGHT('Personal MTs'!AY143,4))&gt;2016,"Tahun cek lagi",IF(VALUE(RIGHT('Personal MTs'!AY143,4))&lt;2005,"Tahun cek lagi","OK"))))))))))</f>
        <v>-</v>
      </c>
      <c r="AZ143" s="30" t="str">
        <f>IF('Personal MTs'!AS143="",IF('Personal MTs'!AZ143="","-","Harap dikosongkan"),IF('Personal MTs'!AS143=0,IF('Personal MTs'!AZ143="","OK","Harap dikosongkan"),IF('Personal MTs'!AT143="",IF('Personal MTs'!AZ143="","-","Harap dikosongkan"),IF('Personal MTs'!AT143&lt;&gt;1,IF('Personal MTs'!AZ143="","OK","Harap dikosongkan"),IF('Personal MTs'!AW143="",IF('Personal MTs'!AZ143="","OK","Harap dikosongkan"),IF('Personal MTs'!AW143&lt;&gt;"",IF('Personal MTs'!AZ143="","Wajib diisi",IF('Personal MTs'!AZ143&gt;1,"Tidak valid","OK"))))))))</f>
        <v>-</v>
      </c>
      <c r="BA143" s="30" t="str">
        <f>IF('Personal MTs'!AS143="",IF('Personal MTs'!BA143="","-","Harap dikosongkan"),IF('Personal MTs'!AS143=0,IF('Personal MTs'!BA143="","OK","Harap dikosongkan"),IF('Personal MTs'!AT143="",IF('Personal MTs'!BA143="","-","Harap dikosongkan"),IF('Personal MTs'!AT143&lt;&gt;1,IF('Personal MTs'!BA143="","OK","Harap dikosongkan"),IF('Personal MTs'!AZ143=0,IF('Personal MTs'!BA143="","OK","Harap dikosongkan"),IF('Personal MTs'!AZ143=1,IF('Personal MTs'!BA143="","Wajib diisi",IF('Personal MTs'!AZ143="",IF('Personal MTs'!BA143="","-","Harap dikosongkan"),IF('Personal MTs'!AZ143=0,IF('Personal MTs'!BA143="","OK","Harap dikosongkan"),IF('Personal MTs'!BA143="","Wajib diisi",IF('Personal MTs'!BA143&gt;2016,"Tidak valid",IF('Personal MTs'!BA143&lt;2005,"Tidak valid",IF('Personal MTs'!BA143&gt;'Personal MTs'!BA143,"Cek lagi","OK")))))))))))))</f>
        <v>-</v>
      </c>
      <c r="BB143" s="30" t="str">
        <f>IF('Personal MTs'!AS143="",IF('Personal MTs'!BB143="","-","Harap dikosongkan"),IF('Personal MTs'!AS143=0,IF('Personal MTs'!BB143="","OK","Harap dikosongkan"),IF('Personal MTs'!AT143="",IF('Personal MTs'!BB143="","-","Harap dikosongkan"),IF('Personal MTs'!AT143&lt;&gt;1,IF('Personal MTs'!BB143="","OK","Harap dikosongkan"),IF('Personal MTs'!AZ143=0,IF('Personal MTs'!BB143="","OK","Harap dikosongkan"),IF('Personal MTs'!AZ143=1,IF('Personal MTs'!BB143="","Wajib diisi",IF('Personal MTs'!AZ143="",IF('Personal MTs'!BB143="","-","Harap dikosongkan"),IF('Personal MTs'!AZ143=0,IF('Personal MTs'!BB143="","OK","Harap dikosongkan"),IF('Personal MTs'!BB143="","Wajib diisi",IF('Personal MTs'!BB143&gt;20000000,"Cek lagi",IF('Personal MTs'!BB143&lt;100000,"Cek lagi","OK"))))))))))))</f>
        <v>-</v>
      </c>
      <c r="BC143" s="30" t="str">
        <f>IF('Personal MTs'!BC143="","-",IF('Personal MTs'!BC143&gt;1,"Tidak valid","OK"))</f>
        <v>-</v>
      </c>
      <c r="BD143" s="30" t="str">
        <f>IF('Personal MTs'!BC143="",IF('Personal MTs'!BD143="","-","Harap dikosongkan"),IF('Personal MTs'!BC143=0,IF('Personal MTs'!BD143="","OK","Harap dikosongkan"),IF('Personal MTs'!BD143="","Wajib Diisi",IF('Personal MTs'!BD143&gt;2016,"Tidak valid",IF('Personal MTs'!BD143&lt;2005,"Tidak valid","OK")))))</f>
        <v>-</v>
      </c>
      <c r="BE143" s="30" t="str">
        <f>IF('Personal MTs'!BC143="",IF('Personal MTs'!BE143="","-","Harap dikosongkan"),IF('Personal MTs'!BC143=0,IF('Personal MTs'!BE143="","OK","Harap dikosongkan"),IF('Personal MTs'!BE143="","Wajib Diisi",IF('Personal MTs'!BE143&gt;2000000,"Cek lagi",IF('Personal MTs'!BE143&lt;50000,"Cek lagi","OK")))))</f>
        <v>-</v>
      </c>
      <c r="BF143" s="30" t="str">
        <f>IF('Personal MTs'!BF143="","-",IF('Personal MTs'!BF143&gt;1,"Tidak valid","OK"))</f>
        <v>-</v>
      </c>
      <c r="BG143" s="30" t="str">
        <f>IF('Personal MTs'!BF143="",IF('Personal MTs'!BG143&lt;&gt;"","Harap dikosongkan","-"),IF('Personal MTs'!BF143=0,IF('Personal MTs'!BG143&lt;&gt;"","Harap dikosongkan","OK"),IF('Personal MTs'!BG143="","Wajib Diisi",IF('Personal MTs'!BG143&gt;4,"Tidak valid",IF('Personal MTs'!BG143&lt;1,"Tidak valid","OK")))))</f>
        <v>-</v>
      </c>
      <c r="BH143" s="30" t="str">
        <f>IF('Personal MTs'!BF143="",IF('Personal MTs'!BH143&lt;&gt;"","Harap dikosongkan","-"),IF('Personal MTs'!BF143=0,IF('Personal MTs'!BH143&lt;&gt;"","Harap dikosongkan","OK"),IF('Personal MTs'!BH143="","Wajib Diisi",IF('Personal MTs'!BH143&gt;4,"Tidak valid",IF('Personal MTs'!BH143&lt;1,"Tidak valid","OK")))))</f>
        <v>-</v>
      </c>
      <c r="BI143" s="30" t="str">
        <f>IF('Personal MTs'!BF143="",IF('Personal MTs'!BI143&lt;&gt;"","Harap dikosongkan","-"),IF('Personal MTs'!BF143=0,IF('Personal MTs'!BI143&lt;&gt;"","Harap dikosongkan","OK"),IF('Personal MTs'!BI143="","Wajib Diisi",IF('Personal MTs'!BI143&gt;2015,"Tidak valid",IF('Personal MTs'!BI143&lt;1980,"Tidak valid","OK")))))</f>
        <v>-</v>
      </c>
      <c r="BJ143" s="30" t="str">
        <f>IF('Personal MTs'!BJ143="","-",IF('Personal MTs'!BJ143&gt;1,"Tidak valid","OK"))</f>
        <v>-</v>
      </c>
      <c r="BK143" s="30" t="str">
        <f>IF('Personal MTs'!BJ143="",IF('Personal MTs'!BK143&lt;&gt;"","Kolom BJ harus diisi","-"),IF('Personal MTs'!BJ143=0,IF('Personal MTs'!BK143&lt;&gt;"","Harap dikosongkan","OK"),IF('Personal MTs'!BK143="","Wajib Diisi",IF('Personal MTs'!BK143&gt;2016,"Tidak valid",IF('Personal MTs'!BK143&lt;1980,"Tidak valid","OK")))))</f>
        <v>-</v>
      </c>
      <c r="BL143" s="30" t="str">
        <f>IF('Personal MTs'!BL143="","-",IF('Personal MTs'!BL143&gt;1,"Tidak valid","OK"))</f>
        <v>-</v>
      </c>
      <c r="BM143" s="30" t="str">
        <f>IF('Personal MTs'!BL143="",IF('Personal MTs'!BM143&lt;&gt;"","Kolom BL harus diisi","-"),IF('Personal MTs'!BL143=0,IF('Personal MTs'!BM143&lt;&gt;"","Harap dikosongkan","OK"),IF('Personal MTs'!BM143="","Wajib Diisi",IF('Personal MTs'!BM143&gt;2016,"Tidak valid",IF('Personal MTs'!BM143&lt;1980,"Tidak valid","OK")))))</f>
        <v>-</v>
      </c>
      <c r="BN143" s="30" t="str">
        <f>IF('Personal MTs'!BN143="","-",IF('Personal MTs'!BN143&gt;1,"Tidak valid","OK"))</f>
        <v>-</v>
      </c>
      <c r="BO143" s="30" t="str">
        <f>IF('Personal MTs'!BN143="",IF('Personal MTs'!BO143&lt;&gt;"","Kolom BN harus diisi","-"),IF('Personal MTs'!BN143=0,IF('Personal MTs'!BO143&lt;&gt;"","Harap dikosongkan","OK"),IF('Personal MTs'!BO143="","Wajib Diisi",IF('Personal MTs'!BO143&gt;2016,"Tidak valid",IF('Personal MTs'!BO143&lt;1980,"Tidak valid","OK")))))</f>
        <v>-</v>
      </c>
      <c r="BP143" s="30" t="str">
        <f>IF('Personal MTs'!BP143="","-",IF('Personal MTs'!BP143&gt;1,"Tidak valid","OK"))</f>
        <v>-</v>
      </c>
      <c r="BQ143" s="30" t="str">
        <f>IF('Personal MTs'!BP143="",IF('Personal MTs'!BQ143&lt;&gt;"","Kolom BP harus diisi","-"),IF('Personal MTs'!BP143=0,IF('Personal MTs'!BQ143&lt;&gt;"","Harap dikosongkan","OK"),IF('Personal MTs'!BQ143="","Wajib Diisi",IF('Personal MTs'!BQ143&gt;2016,"Tidak valid",IF('Personal MTs'!BQ143&lt;1980,"Tidak valid","OK")))))</f>
        <v>-</v>
      </c>
      <c r="BR143" s="30" t="str">
        <f>IF('Personal MTs'!BR143="","-",IF('Personal MTs'!BR143&gt;1,"Tidak valid","OK"))</f>
        <v>-</v>
      </c>
      <c r="BS143" s="30" t="str">
        <f>IF('Personal MTs'!BR143="",IF('Personal MTs'!BS143&lt;&gt;"","Kolom BR harus diisi","-"),IF('Personal MTs'!BR143=0,IF('Personal MTs'!BS143&lt;&gt;"","Harap dikosongkan","OK"),IF('Personal MTs'!BS143="","Wajib Diisi",IF('Personal MTs'!BS143&gt;2016,"Tidak valid",IF('Personal MTs'!BS143&lt;1980,"Tidak valid","OK")))))</f>
        <v>-</v>
      </c>
      <c r="BT143" s="30" t="str">
        <f>IF('Personal MTs'!BT143="","-",IF(LEN('Personal MTs'!BT143)&lt;5,"Cek lagi","OK"))</f>
        <v>-</v>
      </c>
      <c r="BU143" s="30" t="str">
        <f>IF('Personal MTs'!BU143="","-",IF(LEN('Personal MTs'!BU143)&lt;4,"Cek lagi","OK"))</f>
        <v>-</v>
      </c>
      <c r="BV143" s="30" t="str">
        <f>IF('Personal MTs'!BV143="","-",IF(LEN('Personal MTs'!BV143)&lt;4,"Cek lagi","OK"))</f>
        <v>-</v>
      </c>
      <c r="BW143" s="30" t="str">
        <f>IF('Personal MTs'!BW143="","-",IF(LEN('Personal MTs'!BW143)&lt;4,"Cek lagi","OK"))</f>
        <v>-</v>
      </c>
      <c r="BX143" s="30" t="str">
        <f>IF('Personal MTs'!BX143="","-",IF(LEN('Personal MTs'!BX143)&lt;4,"Cek lagi","OK"))</f>
        <v>-</v>
      </c>
      <c r="BY143" s="30" t="str">
        <f>IF('Personal MTs'!BY143="","-",IF(LEN('Personal MTs'!BY143)&lt;&gt;5,"Tidak valid","OK"))</f>
        <v>-</v>
      </c>
      <c r="BZ143" s="30" t="str">
        <f>IF('Personal MTs'!BZ143="","-",IF('Personal MTs'!BZ143&gt;5,"Tidak valid",IF('Personal MTs'!BZ143&lt;1,"Tidak valid","OK")))</f>
        <v>-</v>
      </c>
      <c r="CA143" s="30" t="str">
        <f>IF('Personal MTs'!CA143="","-",IF('Personal MTs'!CA143&gt;8,"Tidak valid",IF('Personal MTs'!CA143&lt;1,"Tidak valid","OK")))</f>
        <v>-</v>
      </c>
      <c r="CB143" s="30" t="str">
        <f>IF('Personal MTs'!CB143="","-",IF(LEN('Personal MTs'!CB143)&lt;9,"Cek lagi",IF(LEN('Personal MTs'!CB143)&gt;14,"Cek lagi","OK")))</f>
        <v>-</v>
      </c>
      <c r="CC143" s="103" t="str">
        <f>IF('Personal MTs'!CC143="","-",IF('Personal MTs'!CC143&gt;6,"Tidak valid",IF('Personal MTs'!CC143&lt;1,"Tidak valid","OK")))</f>
        <v>-</v>
      </c>
      <c r="CD143" s="103" t="str">
        <f>IF('Personal MTs'!CD143="","-",IF('Personal MTs'!CD143&gt;6,"Tidak valid",IF('Personal MTs'!CD143&lt;1,"Tidak valid","OK")))</f>
        <v>-</v>
      </c>
      <c r="CE143" s="103" t="str">
        <f>IF('Personal MTs'!S143="","-",IF('Personal MTs'!S143&lt;6,IF('Personal MTs'!CE143="","OK","Cek lagi Kolom S"),IF(AND('Personal MTs'!S143&lt;6,'Personal MTs'!CE143&lt;&gt;""),"Harap Dikosongkan",IF(AND('Personal MTs'!S143&lt;6,'Personal MTs'!CE143=""),"-",IF(AND('Personal MTs'!S143&gt;5,'Personal MTs'!CE143=""),"Wajib Diisi",IF(OR(AND('Personal MTs'!S143&gt;5,'Personal MTs'!CE143&lt;"01"),AND('Personal MTs'!S143&gt;5,'Personal MTs'!CE143&gt;"18")),"Tidak Valid","OK"))))))</f>
        <v>-</v>
      </c>
      <c r="CF143" s="103" t="str">
        <f>IF('Personal MTs'!S143="","-",IF('Personal MTs'!S143&lt;6,IF('Personal MTs'!CF143="","OK","Cek lagi Kolom S"),IF(AND('Personal MTs'!S143&lt;6,'Personal MTs'!CF143&lt;&gt;""),"Harap Dikosongkan",IF(AND('Personal MTs'!S143&lt;6,'Personal MTs'!CF143=""),"-",IF(AND('Personal MTs'!S143&gt;5,'Personal MTs'!CF143=""),"Wajib Diisi","OK")))))</f>
        <v>-</v>
      </c>
      <c r="CG143" s="103" t="str">
        <f>IF('Personal MTs'!S143="","-",IF('Personal MTs'!S143&lt;6,IF('Personal MTs'!CG143="","OK","Cek lagi Kolom S"),IF(AND('Personal MTs'!S143&lt;6,'Personal MTs'!CG143&lt;&gt;""),"Harap Dikosongkan",IF(AND('Personal MTs'!S143&lt;6,'Personal MTs'!CG143=""),"-",IF(AND('Personal MTs'!S143&gt;5,'Personal MTs'!CG143=""),"Wajib Diisi",IF(OR(AND('Personal MTs'!S143&gt;5,'Personal MTs'!CG143&lt;1980),AND('Personal MTs'!S143&gt;5,'Personal MTs'!CG143&gt;2016)),"Cek lagi","OK"))))))</f>
        <v>-</v>
      </c>
      <c r="CH143" s="103" t="str">
        <f>IF('Personal MTs'!S143="","-",IF('Personal MTs'!S143&lt;8,IF('Personal MTs'!CH143="","OK","Cek lagi Kolom S"),IF(AND('Personal MTs'!S143&lt;8,'Personal MTs'!CH143&lt;&gt;""),"Harap Dikosongkan",IF(AND('Personal MTs'!S143&lt;8,'Personal MTs'!CH143=""),"-",IF(AND('Personal MTs'!S143&gt;7,'Personal MTs'!CH143=""),"Wajib Diisi",IF(OR(AND('Personal MTs'!S143&gt;7,'Personal MTs'!CH143&lt;"01"),AND('Personal MTs'!S143&gt;7,'Personal MTs'!CH143&gt;"18")),"Tidak Valid","OK"))))))</f>
        <v>-</v>
      </c>
      <c r="CI143" s="103" t="str">
        <f>IF('Personal MTs'!S143="","-",IF('Personal MTs'!S143&lt;8,IF('Personal MTs'!CI143="","OK","Cek lagi Kolom S"),IF(AND('Personal MTs'!S143&lt;8,'Personal MTs'!CI143&lt;&gt;""),"Harap Dikosongkan",IF(AND('Personal MTs'!S143&lt;8,'Personal MTs'!CI143=""),"-",IF(AND('Personal MTs'!S143&gt;7,'Personal MTs'!CI143=""),"Wajib Diisi","OK")))))</f>
        <v>-</v>
      </c>
      <c r="CJ143" s="103" t="str">
        <f>IF('Personal MTs'!S143="","-",IF('Personal MTs'!S143&lt;8,IF('Personal MTs'!CJ143="","OK","Cek lagi Kolom S"),IF(AND('Personal MTs'!S143&lt;8,'Personal MTs'!CJ143&lt;&gt;""),"Harap Dikosongkan",IF(AND('Personal MTs'!S143&lt;8,'Personal MTs'!CJ143=""),"-",IF(AND('Personal MTs'!S143&gt;7,'Personal MTs'!CJ143=""),"Wajib Diisi",IF(OR(AND('Personal MTs'!S143&gt;7,'Personal MTs'!CJ143&lt;1980),AND('Personal MTs'!S143&gt;7,'Personal MTs'!CJ143&gt;2016)),"Cek lagi","OK"))))))</f>
        <v>-</v>
      </c>
      <c r="CK143" s="103" t="str">
        <f>IF('Personal MTs'!S143="","-",IF('Personal MTs'!S143&lt;9,IF('Personal MTs'!CK143="","OK","Cek lagi Kolom S"),IF(AND('Personal MTs'!S143&lt;9,'Personal MTs'!CK143&lt;&gt;""),"Harap Dikosongkan",IF(AND('Personal MTs'!S143&lt;9,'Personal MTs'!CK143=""),"-",IF(AND('Personal MTs'!S143&gt;8,'Personal MTs'!CK143=""),"Wajib Diisi",IF(OR(AND('Personal MTs'!S143&gt;8,'Personal MTs'!CK143&lt;"01"),AND('Personal MTs'!S143&gt;8,'Personal MTs'!CK143&gt;"18")),"Tidak Valid","OK"))))))</f>
        <v>-</v>
      </c>
      <c r="CL143" s="103" t="str">
        <f>IF('Personal MTs'!S143="","-",IF('Personal MTs'!S143&lt;9,IF('Personal MTs'!CL143="","OK","Cek lagi Kolom S"),IF(AND('Personal MTs'!S143&lt;9,'Personal MTs'!CL143&lt;&gt;""),"Harap Dikosongkan",IF(AND('Personal MTs'!S143&lt;9,'Personal MTs'!CL143=""),"-",IF(AND('Personal MTs'!S143&gt;8,'Personal MTs'!CL143=""),"Wajib Diisi","OK")))))</f>
        <v>-</v>
      </c>
      <c r="CM143" s="103" t="str">
        <f>IF('Personal MTs'!S143="","-",IF('Personal MTs'!S143&lt;9,IF('Personal MTs'!CM143="","OK","Cek lagi Kolom S"),IF(AND('Personal MTs'!S143&lt;9,'Personal MTs'!CM143&lt;&gt;""),"Harap Dikosongkan",IF(AND('Personal MTs'!S143&lt;9,'Personal MTs'!CM143=""),"-",IF(AND('Personal MTs'!S143&gt;8,'Personal MTs'!CM143=""),"Wajib Diisi",IF(OR(AND('Personal MTs'!S143&gt;8,'Personal MTs'!CM143&lt;1980),AND('Personal MTs'!S143&gt;8,'Personal MTs'!CM143&gt;2016)),"Cek lagi","OK"))))))</f>
        <v>-</v>
      </c>
      <c r="CN143" s="103" t="str">
        <f>IF(AND('Personal MTs'!AH143=1,'Personal MTs'!U143=2,'Personal MTs'!AC143=1),IF(AND('Personal MTs'!AH143=1,'Personal MTs'!U143=2,'Personal MTs'!AC143=1,'Personal MTs'!CN143=""),"Wajib Diisi",IF(AND('Personal MTs'!AH143=1,'Personal MTs'!U143=2,'Personal MTs'!AC143=1,'Personal MTs'!CN143&lt;&gt;""),"OK","-")),IF('Personal MTs'!CN143&lt;&gt;"","Harap Dikosongkan","-"))</f>
        <v>-</v>
      </c>
      <c r="CO143" s="103" t="str">
        <f>IF(AND('Personal MTs'!AH143=1,'Personal MTs'!U143=2,'Personal MTs'!AC143=1),IF('Personal MTs'!CO143="","Wajib Diisi",IF(VALUE(RIGHT('Personal MTs'!CO143,4))&gt;2016,"Tahun cek lagi",IF(VALUE(RIGHT('Personal MTs'!CO143,4))&lt;1961,"Tahun cek lagi","OK"))),IF('Personal MTs'!CO143&lt;&gt;"","Harap dikosongkan","-"))</f>
        <v>-</v>
      </c>
      <c r="CP143" s="103" t="str">
        <f>IF(AND('Personal MTs'!AH143=1,'Personal MTs'!U143=2,'Personal MTs'!AC143=1,'Personal MTs'!V143=1),IF(AND('Personal MTs'!AH143=1,'Personal MTs'!U143=2,'Personal MTs'!AC143=1,'Personal MTs'!CP143="",,'Personal MTs'!V143=1),"Wajib Diisi",IF(AND('Personal MTs'!AH143=1,'Personal MTs'!U143=2,'Personal MTs'!AC143=1,'Personal MTs'!CP143&lt;&gt;"",'Personal MTs'!V143=1),"OK","-")),IF('Personal MTs'!CP143&lt;&gt;"","Harap Dikosongkan","-"))</f>
        <v>-</v>
      </c>
      <c r="CQ143" s="103" t="str">
        <f>IF(AND('Personal MTs'!AH143=1,'Personal MTs'!U143=2,'Personal MTs'!AC143=1,'Personal MTs'!V143=1),IF('Personal MTs'!CQ143="","Wajib Diisi",IF(VALUE(RIGHT('Personal MTs'!CQ143,4))&gt;2016,"Tahun cek lagi",IF(VALUE(RIGHT('Personal MTs'!CQ143,4))&lt;2006,"Tahun cek lagi","OK"))),IF('Personal MTs'!CQ143&lt;&gt;"","Harap dikosongkan","-"))</f>
        <v>-</v>
      </c>
      <c r="CR143" s="103" t="str">
        <f>IF(AND('Personal MTs'!AS143="",'Personal MTs'!CR143=""),"-",IF(AND('Personal MTs'!AS143=0,'Personal MTs'!CR143=""),"OK",IF(AND('Personal MTs'!AS143=1,'Personal MTs'!CR143=""),"Wajib Diisi",IF('Personal MTs'!AS143="",IF('Personal MTs'!CR143&lt;&gt;"","Harap dikosongkan","-"),IF('Personal MTs'!AS143&gt;1,IF('Personal MTs'!CR143="","-","Harap dikosongkan"),IF('Personal MTs'!CR143="","-",IF(LEN('Personal MTs'!CR143)&gt;54,"Tidak valid",IF(LEN('Personal MTs'!CR143)&lt;2,"Tidak valid",IF(VALUE('Personal MTs'!CR143)&lt;0,"Cek lagi","OK")))))))))</f>
        <v>-</v>
      </c>
      <c r="CS143" s="103" t="str">
        <f>IF(AND('Personal MTs'!AS143="",'Personal MTs'!CS143=""),"-",IF(AND('Personal MTs'!AS143=0,'Personal MTs'!CS143=""),"OK",IF(AND('Personal MTs'!AS143=1,'Personal MTs'!CS143=""),"Wajib Diisi",IF(OR('Personal MTs'!AS143="",'Personal MTs'!AS143=0),IF('Personal MTs'!CS143&lt;&gt;"","Harap dikosongkan","-"),IF('Personal MTs'!AS143&gt;1,IF('Personal MTs'!CS143="","-","Harap dikosongkan"),IF('Personal MTs'!CS143="","-",IF(('Personal MTs'!CS143)&gt;6,"Tidak Valid",IF(('Personal MTs'!CS143)&lt;1,"Tidak Valid",IF(VALUE('Personal MTs'!CS143)&lt;0,"Cek lagi","OK")))))))))</f>
        <v>-</v>
      </c>
      <c r="CT143" s="103" t="str">
        <f>IF(AND('Personal MTs'!AS143="",'Personal MTs'!CT143=""),"-",IF(AND('Personal MTs'!AS143=0,'Personal MTs'!CT143=""),"OK",IF(AND('Personal MTs'!AT143=1,'Personal MTs'!CT143=""),"Wajib Diisi",IF(AND('Personal MTs'!AT143&gt;1,'Personal MTs'!CT143=""),"OK",IF(AND('Personal MTs'!AT143&lt;&gt;1,'Personal MTs'!CT143&lt;&gt;""),"Harap Dikosongkan",IF(AND('Personal MTs'!AT143=1,'Personal MTs'!CT143&lt;&gt;""),IF(VALUE(RIGHT('Personal MTs'!CT143,4))&gt;2016,"Tahun cek lagi",IF(VALUE(RIGHT('Personal MTs'!CT143,4))&lt;2006,"Tahun cek lagi","OK")),"-"))))))</f>
        <v>-</v>
      </c>
      <c r="CU143" s="103" t="str">
        <f>IF(AND('Personal MTs'!AS143="",'Personal MTs'!CU143=""),"-",IF(AND('Personal MTs'!AS143=0,'Personal MTs'!CU143=""),"OK",IF(AND('Personal MTs'!AT143=1,'Personal MTs'!CU143=""),"Wajib Diisi",IF(AND('Personal MTs'!AT143&gt;1,'Personal MTs'!CT143=""),"OK",IF(AND('Personal MTs'!AT143&lt;&gt;1,'Personal MTs'!CU143&lt;&gt;""),"Harap Dikosongkan",IF(AND('Personal MTs'!AT143=1,'Personal MTs'!CU143&lt;&gt;""),IF(LEN('Personal MTs'!CU143)&gt;54,"Tidak Valid",IF(LEN('Personal MTs'!CU143)&lt;2,"Tidak Valid","OK")),"-"))))))</f>
        <v>-</v>
      </c>
      <c r="CV143" s="103" t="str">
        <f>IF(AND('Personal MTs'!AS143="",'Personal MTs'!CV143=""),"-",IF(AND('Personal MTs'!AS143=0,'Personal MTs'!CV143=""),"OK",IF(AND('Personal MTs'!AT143=1,'Personal MTs'!CV143=""),"Wajib Diisi",IF(AND('Personal MTs'!AT143&gt;1,'Personal MTs'!CV143=""),"OK",IF(AND('Personal MTs'!AT143&lt;&gt;1,'Personal MTs'!CV143&lt;&gt;""),"Harap Dikosongkan",IF(AND('Personal MTs'!AT143=1,'Personal MTs'!CV143&lt;&gt;""),IF(VALUE(RIGHT('Personal MTs'!CV143,4))&gt;2016,"Tahun cek lagi",IF(VALUE(RIGHT('Personal MTs'!CV143,4))&lt;2006,"Tahun cek lagi","OK")),"-"))))))</f>
        <v>-</v>
      </c>
      <c r="CW143" s="103" t="str">
        <f>IF(AND('Personal MTs'!AS143="",'Personal MTs'!CW143=""),"-",IF(AND('Personal MTs'!AS143=0,'Personal MTs'!CW143=""),"OK",IF(AND('Personal MTs'!AS143=1,'Personal MTs'!CW143=""),"Wajib Diisi",IF(AND('Personal MTs'!AS143&lt;&gt;1,'Personal MTs'!CW143&lt;&gt;""),"Harap Dikosongkan",IF(AND('Personal MTs'!AS143=1,'Personal MTs'!CW143&lt;&gt;""),IF(LEN('Personal MTs'!CW143)&gt;3,"Tidak Valid",IF(LEN('Personal MTs'!CW143)&lt;3,"Tidak Valid","OK")),"-")))))</f>
        <v>-</v>
      </c>
      <c r="CX143" s="103" t="str">
        <f>IF(AND('Personal MTs'!AS143="",'Personal MTs'!CX143=""),"-",IF(AND('Personal MTs'!AS143=0,'Personal MTs'!CX143=""),"OK",IF(AND('Personal MTs'!AS143=1,'Personal MTs'!CX143=""),"Wajib Diisi",IF(AND('Personal MTs'!AS143&lt;&gt;1,'Personal MTs'!CX143&lt;&gt;""),"Harap Dikosongkan",IF(AND('Personal MTs'!AS143=1,'Personal MTs'!CX143&lt;&gt;""),"OK","-")))))</f>
        <v>-</v>
      </c>
    </row>
    <row r="144" spans="1:102" s="23" customFormat="1" ht="15" customHeight="1">
      <c r="A144" s="30" t="str">
        <f>IF('Personal MTs'!A144="","-",IF(LEN('Personal MTs'!A144)&lt;&gt;12,"Tidak valid","OK"))</f>
        <v>-</v>
      </c>
      <c r="B144" s="30" t="str">
        <f>IF('Personal MTs'!B144="","-",IF(LEN('Personal MTs'!B144)&lt;&gt;8,"Tidak valid","OK"))</f>
        <v>-</v>
      </c>
      <c r="C144" s="31" t="str">
        <f>IF('Personal MTs'!C144="","-",IF(LEN('Personal MTs'!C144)&lt;5,"Cek lagi","OK"))</f>
        <v>-</v>
      </c>
      <c r="D144" s="30" t="str">
        <f>IF('Personal MTs'!D144="","-",IF('Personal MTs'!D144="MTsN","OK",IF('Personal MTs'!D144="MTsS","OK","Tidak valid")))</f>
        <v>-</v>
      </c>
      <c r="E144" s="30" t="str">
        <f>IF('Personal MTs'!E144="","-",IF(LEN('Personal MTs'!E144)&lt;5,"Cek lagi","OK"))</f>
        <v>-</v>
      </c>
      <c r="F144" s="30" t="str">
        <f>IF('Personal MTs'!F144="","-",IF(LEN('Personal MTs'!F144)&lt;4,"Cek lagi","OK"))</f>
        <v>-</v>
      </c>
      <c r="G144" s="30" t="str">
        <f>IF('Personal MTs'!G144="","-",IF(LEN('Personal MTs'!G144)&lt;4,"Cek lagi","OK"))</f>
        <v>-</v>
      </c>
      <c r="H144" s="30" t="str">
        <f>IF('Personal MTs'!H144="","-",IF(LEN('Personal MTs'!H144)&lt;4,"Cek lagi","OK"))</f>
        <v>-</v>
      </c>
      <c r="I144" s="30" t="str">
        <f>IF('Personal MTs'!I144="","-",IF(LEN('Personal MTs'!I144)&lt;4,"Cek lagi","OK"))</f>
        <v>-</v>
      </c>
      <c r="J144" s="30" t="str">
        <f>IF('Personal MTs'!J144="","-",IF(LEN('Personal MTs'!J144)&lt;&gt;5,"Tidak valid","OK"))</f>
        <v>-</v>
      </c>
      <c r="K144" s="30" t="str">
        <f>IF('Personal MTs'!K144="","-",IF(LEN('Personal MTs'!K144)&lt;&gt;18,"Tidak valid",IF(VALUE('Personal MTs'!K144)&lt;0,"Cek lagi","OK")))</f>
        <v>-</v>
      </c>
      <c r="L144" s="30" t="str">
        <f>IF('Personal MTs'!L144="","-",IF(LEN('Personal MTs'!L144)&lt;&gt;16,"Tidak valid","OK"))</f>
        <v>-</v>
      </c>
      <c r="M144" s="30" t="str">
        <f>IF('Personal MTs'!M144="","-",IF(LEN('Personal MTs'!M144)&lt;4,"Cek lagi","OK"))</f>
        <v>-</v>
      </c>
      <c r="N144" s="30" t="str">
        <f>IF('Personal MTs'!N144="","-",IF(LEN('Personal MTs'!N144)&lt;16,"Tidak valid","OK"))</f>
        <v>-</v>
      </c>
      <c r="O144" s="30" t="str">
        <f>IF('Personal MTs'!O144="","-",IF(LEN('Personal MTs'!O144)&lt;4,"Cek lagi","OK"))</f>
        <v>-</v>
      </c>
      <c r="P144" s="31" t="str">
        <f>IF('Personal MTs'!P144="","-",IF(VALUE(LEFT('Personal MTs'!P144,2))&gt;31,"Tanggal tidak valid",IF(VALUE(LEFT(RIGHT('Personal MTs'!P144,7),2))&gt;12,"Bulan tidak valid",IF(VALUE(RIGHT('Personal MTs'!P144,4))&gt;2000,"Umur terlalu muda",IF(VALUE(RIGHT('Personal MTs'!P144,4))&lt;1945,"Umur terlalu tua","OK")))))</f>
        <v>-</v>
      </c>
      <c r="Q144" s="30" t="str">
        <f>IF('Personal MTs'!Q144="","-",IF('Personal MTs'!Q144="L","OK",IF('Personal MTs'!Q144="P","OK","Tidak valid")))</f>
        <v>-</v>
      </c>
      <c r="R144" s="30" t="str">
        <f>IF('Personal MTs'!R144="","-",IF(LEN('Personal MTs'!R144)&lt;4,"Cek lagi","OK"))</f>
        <v>-</v>
      </c>
      <c r="S144" s="30" t="str">
        <f>IF('Personal MTs'!S144="","-",IF('Personal MTs'!S144&gt;9,"Tidak valid","OK"))</f>
        <v>-</v>
      </c>
      <c r="T144" s="30" t="str">
        <f>IF('Personal MTs'!S144="","-",IF('Personal MTs'!S144&gt;2,IF('Personal MTs'!T144="","Wajib Diisi",IF(VALUE('Personal MTs'!T144)&gt;18,"Tidak valid","OK")),IF('Personal MTs'!S144&lt;3,IF('Personal MTs'!T144="","OK","Harap dikosongkan"))))</f>
        <v>-</v>
      </c>
      <c r="U144" s="30" t="str">
        <f>IF('Personal MTs'!U144="","-",IF('Personal MTs'!U144&gt;2,"Tidak valid",IF('Personal MTs'!U144&lt;1,"Tidak valid","OK")))</f>
        <v>-</v>
      </c>
      <c r="V144" s="30" t="str">
        <f>IF('Personal MTs'!U144="",IF('Personal MTs'!V144="","-","Tidak valid"),IF('Personal MTs'!U144=2,IF('Personal MTs'!V144="","Wajib Diisi",IF(VALUE('Personal MTs'!V144)&gt;1,"Tidak valid","OK")),IF('Personal MTs'!U144=1,IF('Personal MTs'!V144="","OK","Harap dikosongkan"))))</f>
        <v>-</v>
      </c>
      <c r="W144" s="31" t="str">
        <f>IF('Personal MTs'!U144=1,"OK",IF('Personal MTs'!V144="",IF('Personal MTs'!W144&lt;&gt;"","Harap dikosongkan","-"),IF('Personal MTs'!V144=0,IF('Personal MTs'!W144&lt;&gt;"","Harap dikosongkan","OK"),IF('Personal MTs'!W144="","Wajib Diisi",IF(VALUE(LEFT('Personal MTs'!W144,2))&gt;31,"Tanggal tidak valid",IF(VALUE(LEFT(RIGHT('Personal MTs'!W144,7),2))&gt;12,"Bulan tidak valid",IF(VALUE(RIGHT('Personal MTs'!W144,4))&gt;2016,"Tahun cek lagi",IF(VALUE(RIGHT('Personal MTs'!W144,4))&lt;1990,"Tahun cek lagi","OK"))))))))</f>
        <v>-</v>
      </c>
      <c r="X144" s="30" t="str">
        <f>IF('Personal MTs'!U144="","-",IF('Personal MTs'!U144=1,IF('Personal MTs'!X144="","Wajib Diisi",IF(VALUE(LEFT('Personal MTs'!X144,2))&gt;14,"Tidak valid","OK")),IF('Personal MTs'!U144=2,(IF('Personal MTs'!V144&lt;1,IF('Personal MTs'!X144="","OK","Harap dikosongkan"),IF('Personal MTs'!X144="","Wajib Diisi",IF(VALUE(LEFT('Personal MTs'!X144,2))&gt;14,"Tidak valid","OK")))))))</f>
        <v>-</v>
      </c>
      <c r="Y144" s="31" t="str">
        <f>IF('Personal MTs'!U144="","-",IF('Personal MTs'!U144=2,"OK",IF('Personal MTs'!U144=1,IF('Personal MTs'!Y144="","Wajib Diisi",IF('Personal MTs'!Y144="","-",IF(VALUE(LEFT('Personal MTs'!Y144,2))&gt;31,"Tanggal tidak valid",IF(VALUE(LEFT(RIGHT('Personal MTs'!Y144,7),2))&gt;12,"Bulan tidak valid",IF(VALUE(RIGHT('Personal MTs'!Y144,4))&gt;2016,"Tahun cek lagi",IF(VALUE(RIGHT('Personal MTs'!Y144,4))&lt;1960,"Tahun cek lagi","OK")))))))))</f>
        <v>-</v>
      </c>
      <c r="Z144" s="31" t="str">
        <f>IF('Personal MTs'!Z144="","-",IF(VALUE(LEFT('Personal MTs'!Z144,2))&gt;31,"Tanggal tidak valid",IF(VALUE(LEFT(RIGHT('Personal MTs'!Z144,7),2))&gt;12,"Bulan tidak valid",IF(VALUE(RIGHT('Personal MTs'!Z144,4))&gt;2016,"Tahun cek lagi",IF(VALUE(RIGHT('Personal MTs'!Z144,4))&lt;1960,"Tahun cek lagi","OK")))))</f>
        <v>-</v>
      </c>
      <c r="AA144" s="31" t="str">
        <f>IF('Personal MTs'!AA144="","-",IF(VALUE(LEFT('Personal MTs'!AA144,2))&gt;31,"Tanggal tidak valid",IF(VALUE(LEFT(RIGHT('Personal MTs'!AA144,7),2))&gt;12,"Bulan tidak valid",IF(VALUE(RIGHT('Personal MTs'!AA144,4))&gt;2016,"Tahun cek lagi",IF(VALUE(RIGHT('Personal MTs'!AA144,4))&lt;1960,"Tahun cek lagi","OK")))))</f>
        <v>-</v>
      </c>
      <c r="AB144" s="30" t="str">
        <f>IF('Personal MTs'!AB144="","-",IF('Personal MTs'!AB144&gt;6,"Tidak valid",IF('Personal MTs'!AB144&lt;1,"Tidak valid","OK")))</f>
        <v>-</v>
      </c>
      <c r="AC144" s="30" t="str">
        <f>IF('Personal MTs'!AC144="","-",IF('Personal MTs'!AC144&gt;4,"Tidak valid",IF('Personal MTs'!AC144&lt;1,"Tidak valid","OK")))</f>
        <v>-</v>
      </c>
      <c r="AD144" s="30" t="str">
        <f>IF('Personal MTs'!AD144="","-",IF('Personal MTs'!AD144&gt;20000000,"Cek lagi","OK"))</f>
        <v>-</v>
      </c>
      <c r="AE144" s="30" t="str">
        <f>IF('Personal MTs'!AE144="","-",IF('Personal MTs'!AE144&gt;2,"Tidak valid",IF('Personal MTs'!AE144&lt;1,"Tidak valid","OK")))</f>
        <v>-</v>
      </c>
      <c r="AF144" s="30" t="str">
        <f>IF('Personal MTs'!AE144="",IF('Personal MTs'!AF144="","-","Harap dikosongkan"),IF('Personal MTs'!AE144=1,IF('Personal MTs'!AF144="","OK","Harap dikosongkan"),IF('Personal MTs'!AF144="","Wajib Diisi",IF('Personal MTs'!AF144&gt;8,"Tidak valid",IF('Personal MTs'!AF144&lt;1,"Tidak valid","OK")))))</f>
        <v>-</v>
      </c>
      <c r="AG144" s="53" t="str">
        <f>IF('Personal MTs'!AE144=1,IF('Personal MTs'!AG144="","OK","Harap dikosongkan"),IF('Personal MTs'!AF144="",IF('Personal MTs'!AF144="","-","Harap dikosongkan"),IF('Personal MTs'!AF144="",IF('Personal MTs'!AG144="","OK","Harap dikosongkan"),IF('Personal MTs'!AF144&lt;&gt;"",IF('Personal MTs'!AG144="","Wajib Diisi",IF(LEN('Personal MTs'!AG144)&lt;&gt;8,"Tidak valid","OK"))))))</f>
        <v>-</v>
      </c>
      <c r="AH144" s="30" t="str">
        <f>IF('Personal MTs'!AH144="","-",IF('Personal MTs'!AH144&gt;2,"Tidak valid",IF('Personal MTs'!AH144&lt;1,"Tidak valid","OK")))</f>
        <v>-</v>
      </c>
      <c r="AI144" s="30" t="str">
        <f>IF('Personal MTs'!AI144="","-",IF('Personal MTs'!AI144&gt;5,"Tidak valid",IF('Personal MTs'!AI144&lt;1,"Tidak valid","OK")))</f>
        <v>-</v>
      </c>
      <c r="AJ144" s="30" t="str">
        <f>IF('Personal MTs'!AH144="",IF('Personal MTs'!AJ144="","-","Kolom AA Wajib Diisi"),IF('Personal MTs'!AH144=1,IF('Personal MTs'!AJ144="","Wajib Diisi",IF(VALUE('Personal MTs'!AJ144)&gt;0,IF(VALUE('Personal MTs'!AJ144)&lt;34,"OK","Tidak valid"))),IF('Personal MTs'!AH144&gt;1,IF('Personal MTs'!AJ144="","OK","Harap dikosongkan"))))</f>
        <v>-</v>
      </c>
      <c r="AK144" s="30" t="str">
        <f>IF('Personal MTs'!AH144&amp;'Personal MTs'!AJ144&amp;'Personal MTs'!AK144="","-",IF(VALUE('Personal MTs'!AH144&amp;'Personal MTs'!AJ144&amp;'Personal MTs'!AK144)=2,"OK",IF('Personal MTs'!AJ144="",IF(VALUE('Personal MTs'!AK144)&gt;0,"Harap dikosongkan","-"),IF('Personal MTs'!AJ144&lt;&gt;"",IF(VALUE('Personal MTs'!AK144)&gt;0,IF(VALUE('Personal MTs'!AK144)&gt;50,"Cek lagi","OK"),"Wajib Diisi")))))</f>
        <v>-</v>
      </c>
      <c r="AL144" s="30" t="str">
        <f>IF('Personal MTs'!AH144="",IF('Personal MTs'!AL144="","-","Kolom Z Wajib Diisi"),IF('Personal MTs'!AH144=2,IF('Personal MTs'!AL144="","Wajib Diisi",IF(VALUE('Personal MTs'!AL144)&gt;0,IF(VALUE('Personal MTs'!AL144)&lt;9,"OK","Tidak valid"))),IF('Personal MTs'!AH144=1,IF('Personal MTs'!AL144="","OK","Harap dikosongkan"))))</f>
        <v>-</v>
      </c>
      <c r="AM144" s="30" t="str">
        <f>IF('Personal MTs'!AM144="","-",IF('Personal MTs'!AM144&gt;8,"Tidak valid","OK"))</f>
        <v>-</v>
      </c>
      <c r="AN144" s="30" t="str">
        <f>IF('Personal MTs'!AM144="",IF('Personal MTs'!AN144="","-",IF('Personal MTs'!AN144&lt;&gt;"","Kolom AC Wajib Diisi","OK")),IF('Personal MTs'!AM144&lt;&gt;"",IF('Personal MTs'!AN144="","Wajib Diisi",IF(VALUE('Personal MTs'!AN144)&gt;24,"Cek lagi","OK"))))</f>
        <v>-</v>
      </c>
      <c r="AO144" s="30" t="str">
        <f>IF('Personal MTs'!AO144="","-",IF('Personal MTs'!AO144&gt;8,"Tidak valid","OK"))</f>
        <v>-</v>
      </c>
      <c r="AP144" s="53" t="str">
        <f>IF('Personal MTs'!AO144="",IF('Personal MTs'!AP144="","-","Harap dikosongkan"),IF('Personal MTs'!AO144&lt;&gt;"",IF('Personal MTs'!AP144="","Wajib Diisi",IF(LEN('Personal MTs'!AP144)&lt;&gt;8,"Tidak valid","OK"))))</f>
        <v>-</v>
      </c>
      <c r="AQ144" s="30" t="str">
        <f>IF('Personal MTs'!AO144="",IF('Personal MTs'!AQ144="","-","Kolom AG Wajib Diisi"),IF('Personal MTs'!AO144&lt;9,IF('Personal MTs'!AQ144="","Wajib Diisi",IF(VALUE('Personal MTs'!AQ144)&lt;34,IF(VALUE('Personal MTs'!AQ144)&gt;0,"OK","Tidak valid")))))</f>
        <v>-</v>
      </c>
      <c r="AR144" s="30" t="str">
        <f>IF('Personal MTs'!AO144="",IF('Personal MTs'!AR144="","-",IF('Personal MTs'!AR144&lt;&gt;"","Kolom AG Wajib Diisi","OK")),IF('Personal MTs'!AO144&lt;&gt;"",IF('Personal MTs'!AR144="","Wajib Diisi",IF(VALUE('Personal MTs'!AR144)&gt;50,"Cek lagi","OK"))))</f>
        <v>-</v>
      </c>
      <c r="AS144" s="30" t="str">
        <f>IF('Personal MTs'!AS144="","-",IF('Personal MTs'!AS144&gt;1,"Tidak valid",IF('Personal MTs'!AS144&lt;0,"Tidak valid","OK")))</f>
        <v>-</v>
      </c>
      <c r="AT144" s="30" t="str">
        <f>IF('Personal MTs'!AS144="",IF('Personal MTs'!AT144&lt;&gt;"","Harap dikosongkan","-"),IF('Personal MTs'!AS144=0,IF('Personal MTs'!AT144&lt;&gt;"","Harap dikosongkan","OK"),IF('Personal MTs'!AT144="","Wajib Diisi",IF('Personal MTs'!AT144&gt;3,"Tidak valid",IF('Personal MTs'!AT144&lt;1,"Tidak valid","OK")))))</f>
        <v>-</v>
      </c>
      <c r="AU144" s="30" t="str">
        <f>IF('Personal MTs'!AS144="",IF('Personal MTs'!AU144&lt;&gt;"","Harap dikosongkan","-"),IF('Personal MTs'!AT144&lt;&gt;1,IF('Personal MTs'!AU144="","OK","Harap dikosongkan"),IF('Personal MTs'!AU144="","Wajib Diisi",IF('Personal MTs'!AU144&gt;2016,"Cek lagi",IF('Personal MTs'!AU144&lt;2005,"Cek lagi","OK")))))</f>
        <v>-</v>
      </c>
      <c r="AV144" s="30" t="str">
        <f>IF('Personal MTs'!AS144="",IF('Personal MTs'!AV144&lt;&gt;"","Harap dikosongkan","-"),IF('Personal MTs'!AT144&lt;&gt;1,IF('Personal MTs'!AV144="","OK","Harap dikosongkan"),IF('Personal MTs'!AV144="","Wajib Diisi",IF(VALUE('Personal MTs'!AV144)&gt;33,"Tidak valid",IF(VALUE('Personal MTs'!AV144)&lt;1,"Tidak valid","OK")))))</f>
        <v>-</v>
      </c>
      <c r="AW144" s="30" t="str">
        <f>IF('Personal MTs'!AS144="",IF('Personal MTs'!AW144="","-","Harap dikosongkan"),IF('Personal MTs'!AS144=0,IF('Personal MTs'!AW144="","OK","Harap dikosongkan"),IF('Personal MTs'!AT144="",IF('Personal MTs'!AW144="","-","Harap dikosongkan"),IF('Personal MTs'!AT144&lt;&gt;1,IF('Personal MTs'!AW144="","OK","Harap dikosongkan"),IF('Personal MTs'!AW144="","OK",IF(LEN('Personal MTs'!AW144)&lt;12,"Tidak valid",IF(LEN('Personal MTs'!AW144)&gt;14,"Tidak valid","OK")))))))</f>
        <v>-</v>
      </c>
      <c r="AX144" s="31" t="str">
        <f>IF('Personal MTs'!AS144="",IF('Personal MTs'!AX144="","-","Harap dikosongkan"),IF('Personal MTs'!AS144=0,IF('Personal MTs'!AX144="","OK","Harap dikosongkan"),IF('Personal MTs'!AT144="",IF('Personal MTs'!AX144="","-","Harap dikosongkan"),IF('Personal MTs'!AT144&lt;&gt;1,IF('Personal MTs'!AX144="","OK","Harap dikosongkan"),IF('Personal MTs'!AW144="",IF('Personal MTs'!AX144="","OK","Harap dikosongkan"),IF('Personal MTs'!AX144="","Wajib diisi",IF(LEN('Personal MTs'!AX144)&lt;5,"Cek lagi","OK")))))))</f>
        <v>-</v>
      </c>
      <c r="AY144" s="31" t="str">
        <f>IF('Personal MTs'!AS144="",IF('Personal MTs'!AY144="","-","Harap dikosongkan"),IF('Personal MTs'!AS144=0,IF('Personal MTs'!AY144="","OK","Harap dikosongkan"),IF('Personal MTs'!AT144="",IF('Personal MTs'!AY144="","-","Harap dikosongkan"),IF('Personal MTs'!AT144&lt;&gt;1,IF('Personal MTs'!AY144="","OK","Harap dikosongkan"),IF('Personal MTs'!AW144="",IF('Personal MTs'!AY144="","OK","Harap dikosongkan"),IF('Personal MTs'!AY144="","Wajib diisi",IF(VALUE(LEFT('Personal MTs'!AY144,2))&gt;31,"Tanggal tidak valid",IF(VALUE(LEFT(RIGHT('Personal MTs'!AY144,7),2))&gt;12,"Bulan tidak valid",IF(VALUE(RIGHT('Personal MTs'!AY144,4))&gt;2016,"Tahun cek lagi",IF(VALUE(RIGHT('Personal MTs'!AY144,4))&lt;2005,"Tahun cek lagi","OK"))))))))))</f>
        <v>-</v>
      </c>
      <c r="AZ144" s="30" t="str">
        <f>IF('Personal MTs'!AS144="",IF('Personal MTs'!AZ144="","-","Harap dikosongkan"),IF('Personal MTs'!AS144=0,IF('Personal MTs'!AZ144="","OK","Harap dikosongkan"),IF('Personal MTs'!AT144="",IF('Personal MTs'!AZ144="","-","Harap dikosongkan"),IF('Personal MTs'!AT144&lt;&gt;1,IF('Personal MTs'!AZ144="","OK","Harap dikosongkan"),IF('Personal MTs'!AW144="",IF('Personal MTs'!AZ144="","OK","Harap dikosongkan"),IF('Personal MTs'!AW144&lt;&gt;"",IF('Personal MTs'!AZ144="","Wajib diisi",IF('Personal MTs'!AZ144&gt;1,"Tidak valid","OK"))))))))</f>
        <v>-</v>
      </c>
      <c r="BA144" s="30" t="str">
        <f>IF('Personal MTs'!AS144="",IF('Personal MTs'!BA144="","-","Harap dikosongkan"),IF('Personal MTs'!AS144=0,IF('Personal MTs'!BA144="","OK","Harap dikosongkan"),IF('Personal MTs'!AT144="",IF('Personal MTs'!BA144="","-","Harap dikosongkan"),IF('Personal MTs'!AT144&lt;&gt;1,IF('Personal MTs'!BA144="","OK","Harap dikosongkan"),IF('Personal MTs'!AZ144=0,IF('Personal MTs'!BA144="","OK","Harap dikosongkan"),IF('Personal MTs'!AZ144=1,IF('Personal MTs'!BA144="","Wajib diisi",IF('Personal MTs'!AZ144="",IF('Personal MTs'!BA144="","-","Harap dikosongkan"),IF('Personal MTs'!AZ144=0,IF('Personal MTs'!BA144="","OK","Harap dikosongkan"),IF('Personal MTs'!BA144="","Wajib diisi",IF('Personal MTs'!BA144&gt;2016,"Tidak valid",IF('Personal MTs'!BA144&lt;2005,"Tidak valid",IF('Personal MTs'!BA144&gt;'Personal MTs'!BA144,"Cek lagi","OK")))))))))))))</f>
        <v>-</v>
      </c>
      <c r="BB144" s="30" t="str">
        <f>IF('Personal MTs'!AS144="",IF('Personal MTs'!BB144="","-","Harap dikosongkan"),IF('Personal MTs'!AS144=0,IF('Personal MTs'!BB144="","OK","Harap dikosongkan"),IF('Personal MTs'!AT144="",IF('Personal MTs'!BB144="","-","Harap dikosongkan"),IF('Personal MTs'!AT144&lt;&gt;1,IF('Personal MTs'!BB144="","OK","Harap dikosongkan"),IF('Personal MTs'!AZ144=0,IF('Personal MTs'!BB144="","OK","Harap dikosongkan"),IF('Personal MTs'!AZ144=1,IF('Personal MTs'!BB144="","Wajib diisi",IF('Personal MTs'!AZ144="",IF('Personal MTs'!BB144="","-","Harap dikosongkan"),IF('Personal MTs'!AZ144=0,IF('Personal MTs'!BB144="","OK","Harap dikosongkan"),IF('Personal MTs'!BB144="","Wajib diisi",IF('Personal MTs'!BB144&gt;20000000,"Cek lagi",IF('Personal MTs'!BB144&lt;100000,"Cek lagi","OK"))))))))))))</f>
        <v>-</v>
      </c>
      <c r="BC144" s="30" t="str">
        <f>IF('Personal MTs'!BC144="","-",IF('Personal MTs'!BC144&gt;1,"Tidak valid","OK"))</f>
        <v>-</v>
      </c>
      <c r="BD144" s="30" t="str">
        <f>IF('Personal MTs'!BC144="",IF('Personal MTs'!BD144="","-","Harap dikosongkan"),IF('Personal MTs'!BC144=0,IF('Personal MTs'!BD144="","OK","Harap dikosongkan"),IF('Personal MTs'!BD144="","Wajib Diisi",IF('Personal MTs'!BD144&gt;2016,"Tidak valid",IF('Personal MTs'!BD144&lt;2005,"Tidak valid","OK")))))</f>
        <v>-</v>
      </c>
      <c r="BE144" s="30" t="str">
        <f>IF('Personal MTs'!BC144="",IF('Personal MTs'!BE144="","-","Harap dikosongkan"),IF('Personal MTs'!BC144=0,IF('Personal MTs'!BE144="","OK","Harap dikosongkan"),IF('Personal MTs'!BE144="","Wajib Diisi",IF('Personal MTs'!BE144&gt;2000000,"Cek lagi",IF('Personal MTs'!BE144&lt;50000,"Cek lagi","OK")))))</f>
        <v>-</v>
      </c>
      <c r="BF144" s="30" t="str">
        <f>IF('Personal MTs'!BF144="","-",IF('Personal MTs'!BF144&gt;1,"Tidak valid","OK"))</f>
        <v>-</v>
      </c>
      <c r="BG144" s="30" t="str">
        <f>IF('Personal MTs'!BF144="",IF('Personal MTs'!BG144&lt;&gt;"","Harap dikosongkan","-"),IF('Personal MTs'!BF144=0,IF('Personal MTs'!BG144&lt;&gt;"","Harap dikosongkan","OK"),IF('Personal MTs'!BG144="","Wajib Diisi",IF('Personal MTs'!BG144&gt;4,"Tidak valid",IF('Personal MTs'!BG144&lt;1,"Tidak valid","OK")))))</f>
        <v>-</v>
      </c>
      <c r="BH144" s="30" t="str">
        <f>IF('Personal MTs'!BF144="",IF('Personal MTs'!BH144&lt;&gt;"","Harap dikosongkan","-"),IF('Personal MTs'!BF144=0,IF('Personal MTs'!BH144&lt;&gt;"","Harap dikosongkan","OK"),IF('Personal MTs'!BH144="","Wajib Diisi",IF('Personal MTs'!BH144&gt;4,"Tidak valid",IF('Personal MTs'!BH144&lt;1,"Tidak valid","OK")))))</f>
        <v>-</v>
      </c>
      <c r="BI144" s="30" t="str">
        <f>IF('Personal MTs'!BF144="",IF('Personal MTs'!BI144&lt;&gt;"","Harap dikosongkan","-"),IF('Personal MTs'!BF144=0,IF('Personal MTs'!BI144&lt;&gt;"","Harap dikosongkan","OK"),IF('Personal MTs'!BI144="","Wajib Diisi",IF('Personal MTs'!BI144&gt;2015,"Tidak valid",IF('Personal MTs'!BI144&lt;1980,"Tidak valid","OK")))))</f>
        <v>-</v>
      </c>
      <c r="BJ144" s="30" t="str">
        <f>IF('Personal MTs'!BJ144="","-",IF('Personal MTs'!BJ144&gt;1,"Tidak valid","OK"))</f>
        <v>-</v>
      </c>
      <c r="BK144" s="30" t="str">
        <f>IF('Personal MTs'!BJ144="",IF('Personal MTs'!BK144&lt;&gt;"","Kolom BJ harus diisi","-"),IF('Personal MTs'!BJ144=0,IF('Personal MTs'!BK144&lt;&gt;"","Harap dikosongkan","OK"),IF('Personal MTs'!BK144="","Wajib Diisi",IF('Personal MTs'!BK144&gt;2016,"Tidak valid",IF('Personal MTs'!BK144&lt;1980,"Tidak valid","OK")))))</f>
        <v>-</v>
      </c>
      <c r="BL144" s="30" t="str">
        <f>IF('Personal MTs'!BL144="","-",IF('Personal MTs'!BL144&gt;1,"Tidak valid","OK"))</f>
        <v>-</v>
      </c>
      <c r="BM144" s="30" t="str">
        <f>IF('Personal MTs'!BL144="",IF('Personal MTs'!BM144&lt;&gt;"","Kolom BL harus diisi","-"),IF('Personal MTs'!BL144=0,IF('Personal MTs'!BM144&lt;&gt;"","Harap dikosongkan","OK"),IF('Personal MTs'!BM144="","Wajib Diisi",IF('Personal MTs'!BM144&gt;2016,"Tidak valid",IF('Personal MTs'!BM144&lt;1980,"Tidak valid","OK")))))</f>
        <v>-</v>
      </c>
      <c r="BN144" s="30" t="str">
        <f>IF('Personal MTs'!BN144="","-",IF('Personal MTs'!BN144&gt;1,"Tidak valid","OK"))</f>
        <v>-</v>
      </c>
      <c r="BO144" s="30" t="str">
        <f>IF('Personal MTs'!BN144="",IF('Personal MTs'!BO144&lt;&gt;"","Kolom BN harus diisi","-"),IF('Personal MTs'!BN144=0,IF('Personal MTs'!BO144&lt;&gt;"","Harap dikosongkan","OK"),IF('Personal MTs'!BO144="","Wajib Diisi",IF('Personal MTs'!BO144&gt;2016,"Tidak valid",IF('Personal MTs'!BO144&lt;1980,"Tidak valid","OK")))))</f>
        <v>-</v>
      </c>
      <c r="BP144" s="30" t="str">
        <f>IF('Personal MTs'!BP144="","-",IF('Personal MTs'!BP144&gt;1,"Tidak valid","OK"))</f>
        <v>-</v>
      </c>
      <c r="BQ144" s="30" t="str">
        <f>IF('Personal MTs'!BP144="",IF('Personal MTs'!BQ144&lt;&gt;"","Kolom BP harus diisi","-"),IF('Personal MTs'!BP144=0,IF('Personal MTs'!BQ144&lt;&gt;"","Harap dikosongkan","OK"),IF('Personal MTs'!BQ144="","Wajib Diisi",IF('Personal MTs'!BQ144&gt;2016,"Tidak valid",IF('Personal MTs'!BQ144&lt;1980,"Tidak valid","OK")))))</f>
        <v>-</v>
      </c>
      <c r="BR144" s="30" t="str">
        <f>IF('Personal MTs'!BR144="","-",IF('Personal MTs'!BR144&gt;1,"Tidak valid","OK"))</f>
        <v>-</v>
      </c>
      <c r="BS144" s="30" t="str">
        <f>IF('Personal MTs'!BR144="",IF('Personal MTs'!BS144&lt;&gt;"","Kolom BR harus diisi","-"),IF('Personal MTs'!BR144=0,IF('Personal MTs'!BS144&lt;&gt;"","Harap dikosongkan","OK"),IF('Personal MTs'!BS144="","Wajib Diisi",IF('Personal MTs'!BS144&gt;2016,"Tidak valid",IF('Personal MTs'!BS144&lt;1980,"Tidak valid","OK")))))</f>
        <v>-</v>
      </c>
      <c r="BT144" s="30" t="str">
        <f>IF('Personal MTs'!BT144="","-",IF(LEN('Personal MTs'!BT144)&lt;5,"Cek lagi","OK"))</f>
        <v>-</v>
      </c>
      <c r="BU144" s="30" t="str">
        <f>IF('Personal MTs'!BU144="","-",IF(LEN('Personal MTs'!BU144)&lt;4,"Cek lagi","OK"))</f>
        <v>-</v>
      </c>
      <c r="BV144" s="30" t="str">
        <f>IF('Personal MTs'!BV144="","-",IF(LEN('Personal MTs'!BV144)&lt;4,"Cek lagi","OK"))</f>
        <v>-</v>
      </c>
      <c r="BW144" s="30" t="str">
        <f>IF('Personal MTs'!BW144="","-",IF(LEN('Personal MTs'!BW144)&lt;4,"Cek lagi","OK"))</f>
        <v>-</v>
      </c>
      <c r="BX144" s="30" t="str">
        <f>IF('Personal MTs'!BX144="","-",IF(LEN('Personal MTs'!BX144)&lt;4,"Cek lagi","OK"))</f>
        <v>-</v>
      </c>
      <c r="BY144" s="30" t="str">
        <f>IF('Personal MTs'!BY144="","-",IF(LEN('Personal MTs'!BY144)&lt;&gt;5,"Tidak valid","OK"))</f>
        <v>-</v>
      </c>
      <c r="BZ144" s="30" t="str">
        <f>IF('Personal MTs'!BZ144="","-",IF('Personal MTs'!BZ144&gt;5,"Tidak valid",IF('Personal MTs'!BZ144&lt;1,"Tidak valid","OK")))</f>
        <v>-</v>
      </c>
      <c r="CA144" s="30" t="str">
        <f>IF('Personal MTs'!CA144="","-",IF('Personal MTs'!CA144&gt;8,"Tidak valid",IF('Personal MTs'!CA144&lt;1,"Tidak valid","OK")))</f>
        <v>-</v>
      </c>
      <c r="CB144" s="30" t="str">
        <f>IF('Personal MTs'!CB144="","-",IF(LEN('Personal MTs'!CB144)&lt;9,"Cek lagi",IF(LEN('Personal MTs'!CB144)&gt;14,"Cek lagi","OK")))</f>
        <v>-</v>
      </c>
      <c r="CC144" s="103" t="str">
        <f>IF('Personal MTs'!CC144="","-",IF('Personal MTs'!CC144&gt;6,"Tidak valid",IF('Personal MTs'!CC144&lt;1,"Tidak valid","OK")))</f>
        <v>-</v>
      </c>
      <c r="CD144" s="103" t="str">
        <f>IF('Personal MTs'!CD144="","-",IF('Personal MTs'!CD144&gt;6,"Tidak valid",IF('Personal MTs'!CD144&lt;1,"Tidak valid","OK")))</f>
        <v>-</v>
      </c>
      <c r="CE144" s="103" t="str">
        <f>IF('Personal MTs'!S144="","-",IF('Personal MTs'!S144&lt;6,IF('Personal MTs'!CE144="","OK","Cek lagi Kolom S"),IF(AND('Personal MTs'!S144&lt;6,'Personal MTs'!CE144&lt;&gt;""),"Harap Dikosongkan",IF(AND('Personal MTs'!S144&lt;6,'Personal MTs'!CE144=""),"-",IF(AND('Personal MTs'!S144&gt;5,'Personal MTs'!CE144=""),"Wajib Diisi",IF(OR(AND('Personal MTs'!S144&gt;5,'Personal MTs'!CE144&lt;"01"),AND('Personal MTs'!S144&gt;5,'Personal MTs'!CE144&gt;"18")),"Tidak Valid","OK"))))))</f>
        <v>-</v>
      </c>
      <c r="CF144" s="103" t="str">
        <f>IF('Personal MTs'!S144="","-",IF('Personal MTs'!S144&lt;6,IF('Personal MTs'!CF144="","OK","Cek lagi Kolom S"),IF(AND('Personal MTs'!S144&lt;6,'Personal MTs'!CF144&lt;&gt;""),"Harap Dikosongkan",IF(AND('Personal MTs'!S144&lt;6,'Personal MTs'!CF144=""),"-",IF(AND('Personal MTs'!S144&gt;5,'Personal MTs'!CF144=""),"Wajib Diisi","OK")))))</f>
        <v>-</v>
      </c>
      <c r="CG144" s="103" t="str">
        <f>IF('Personal MTs'!S144="","-",IF('Personal MTs'!S144&lt;6,IF('Personal MTs'!CG144="","OK","Cek lagi Kolom S"),IF(AND('Personal MTs'!S144&lt;6,'Personal MTs'!CG144&lt;&gt;""),"Harap Dikosongkan",IF(AND('Personal MTs'!S144&lt;6,'Personal MTs'!CG144=""),"-",IF(AND('Personal MTs'!S144&gt;5,'Personal MTs'!CG144=""),"Wajib Diisi",IF(OR(AND('Personal MTs'!S144&gt;5,'Personal MTs'!CG144&lt;1980),AND('Personal MTs'!S144&gt;5,'Personal MTs'!CG144&gt;2016)),"Cek lagi","OK"))))))</f>
        <v>-</v>
      </c>
      <c r="CH144" s="103" t="str">
        <f>IF('Personal MTs'!S144="","-",IF('Personal MTs'!S144&lt;8,IF('Personal MTs'!CH144="","OK","Cek lagi Kolom S"),IF(AND('Personal MTs'!S144&lt;8,'Personal MTs'!CH144&lt;&gt;""),"Harap Dikosongkan",IF(AND('Personal MTs'!S144&lt;8,'Personal MTs'!CH144=""),"-",IF(AND('Personal MTs'!S144&gt;7,'Personal MTs'!CH144=""),"Wajib Diisi",IF(OR(AND('Personal MTs'!S144&gt;7,'Personal MTs'!CH144&lt;"01"),AND('Personal MTs'!S144&gt;7,'Personal MTs'!CH144&gt;"18")),"Tidak Valid","OK"))))))</f>
        <v>-</v>
      </c>
      <c r="CI144" s="103" t="str">
        <f>IF('Personal MTs'!S144="","-",IF('Personal MTs'!S144&lt;8,IF('Personal MTs'!CI144="","OK","Cek lagi Kolom S"),IF(AND('Personal MTs'!S144&lt;8,'Personal MTs'!CI144&lt;&gt;""),"Harap Dikosongkan",IF(AND('Personal MTs'!S144&lt;8,'Personal MTs'!CI144=""),"-",IF(AND('Personal MTs'!S144&gt;7,'Personal MTs'!CI144=""),"Wajib Diisi","OK")))))</f>
        <v>-</v>
      </c>
      <c r="CJ144" s="103" t="str">
        <f>IF('Personal MTs'!S144="","-",IF('Personal MTs'!S144&lt;8,IF('Personal MTs'!CJ144="","OK","Cek lagi Kolom S"),IF(AND('Personal MTs'!S144&lt;8,'Personal MTs'!CJ144&lt;&gt;""),"Harap Dikosongkan",IF(AND('Personal MTs'!S144&lt;8,'Personal MTs'!CJ144=""),"-",IF(AND('Personal MTs'!S144&gt;7,'Personal MTs'!CJ144=""),"Wajib Diisi",IF(OR(AND('Personal MTs'!S144&gt;7,'Personal MTs'!CJ144&lt;1980),AND('Personal MTs'!S144&gt;7,'Personal MTs'!CJ144&gt;2016)),"Cek lagi","OK"))))))</f>
        <v>-</v>
      </c>
      <c r="CK144" s="103" t="str">
        <f>IF('Personal MTs'!S144="","-",IF('Personal MTs'!S144&lt;9,IF('Personal MTs'!CK144="","OK","Cek lagi Kolom S"),IF(AND('Personal MTs'!S144&lt;9,'Personal MTs'!CK144&lt;&gt;""),"Harap Dikosongkan",IF(AND('Personal MTs'!S144&lt;9,'Personal MTs'!CK144=""),"-",IF(AND('Personal MTs'!S144&gt;8,'Personal MTs'!CK144=""),"Wajib Diisi",IF(OR(AND('Personal MTs'!S144&gt;8,'Personal MTs'!CK144&lt;"01"),AND('Personal MTs'!S144&gt;8,'Personal MTs'!CK144&gt;"18")),"Tidak Valid","OK"))))))</f>
        <v>-</v>
      </c>
      <c r="CL144" s="103" t="str">
        <f>IF('Personal MTs'!S144="","-",IF('Personal MTs'!S144&lt;9,IF('Personal MTs'!CL144="","OK","Cek lagi Kolom S"),IF(AND('Personal MTs'!S144&lt;9,'Personal MTs'!CL144&lt;&gt;""),"Harap Dikosongkan",IF(AND('Personal MTs'!S144&lt;9,'Personal MTs'!CL144=""),"-",IF(AND('Personal MTs'!S144&gt;8,'Personal MTs'!CL144=""),"Wajib Diisi","OK")))))</f>
        <v>-</v>
      </c>
      <c r="CM144" s="103" t="str">
        <f>IF('Personal MTs'!S144="","-",IF('Personal MTs'!S144&lt;9,IF('Personal MTs'!CM144="","OK","Cek lagi Kolom S"),IF(AND('Personal MTs'!S144&lt;9,'Personal MTs'!CM144&lt;&gt;""),"Harap Dikosongkan",IF(AND('Personal MTs'!S144&lt;9,'Personal MTs'!CM144=""),"-",IF(AND('Personal MTs'!S144&gt;8,'Personal MTs'!CM144=""),"Wajib Diisi",IF(OR(AND('Personal MTs'!S144&gt;8,'Personal MTs'!CM144&lt;1980),AND('Personal MTs'!S144&gt;8,'Personal MTs'!CM144&gt;2016)),"Cek lagi","OK"))))))</f>
        <v>-</v>
      </c>
      <c r="CN144" s="103" t="str">
        <f>IF(AND('Personal MTs'!AH144=1,'Personal MTs'!U144=2,'Personal MTs'!AC144=1),IF(AND('Personal MTs'!AH144=1,'Personal MTs'!U144=2,'Personal MTs'!AC144=1,'Personal MTs'!CN144=""),"Wajib Diisi",IF(AND('Personal MTs'!AH144=1,'Personal MTs'!U144=2,'Personal MTs'!AC144=1,'Personal MTs'!CN144&lt;&gt;""),"OK","-")),IF('Personal MTs'!CN144&lt;&gt;"","Harap Dikosongkan","-"))</f>
        <v>-</v>
      </c>
      <c r="CO144" s="103" t="str">
        <f>IF(AND('Personal MTs'!AH144=1,'Personal MTs'!U144=2,'Personal MTs'!AC144=1),IF('Personal MTs'!CO144="","Wajib Diisi",IF(VALUE(RIGHT('Personal MTs'!CO144,4))&gt;2016,"Tahun cek lagi",IF(VALUE(RIGHT('Personal MTs'!CO144,4))&lt;1961,"Tahun cek lagi","OK"))),IF('Personal MTs'!CO144&lt;&gt;"","Harap dikosongkan","-"))</f>
        <v>-</v>
      </c>
      <c r="CP144" s="103" t="str">
        <f>IF(AND('Personal MTs'!AH144=1,'Personal MTs'!U144=2,'Personal MTs'!AC144=1,'Personal MTs'!V144=1),IF(AND('Personal MTs'!AH144=1,'Personal MTs'!U144=2,'Personal MTs'!AC144=1,'Personal MTs'!CP144="",,'Personal MTs'!V144=1),"Wajib Diisi",IF(AND('Personal MTs'!AH144=1,'Personal MTs'!U144=2,'Personal MTs'!AC144=1,'Personal MTs'!CP144&lt;&gt;"",'Personal MTs'!V144=1),"OK","-")),IF('Personal MTs'!CP144&lt;&gt;"","Harap Dikosongkan","-"))</f>
        <v>-</v>
      </c>
      <c r="CQ144" s="103" t="str">
        <f>IF(AND('Personal MTs'!AH144=1,'Personal MTs'!U144=2,'Personal MTs'!AC144=1,'Personal MTs'!V144=1),IF('Personal MTs'!CQ144="","Wajib Diisi",IF(VALUE(RIGHT('Personal MTs'!CQ144,4))&gt;2016,"Tahun cek lagi",IF(VALUE(RIGHT('Personal MTs'!CQ144,4))&lt;2006,"Tahun cek lagi","OK"))),IF('Personal MTs'!CQ144&lt;&gt;"","Harap dikosongkan","-"))</f>
        <v>-</v>
      </c>
      <c r="CR144" s="103" t="str">
        <f>IF(AND('Personal MTs'!AS144="",'Personal MTs'!CR144=""),"-",IF(AND('Personal MTs'!AS144=0,'Personal MTs'!CR144=""),"OK",IF(AND('Personal MTs'!AS144=1,'Personal MTs'!CR144=""),"Wajib Diisi",IF('Personal MTs'!AS144="",IF('Personal MTs'!CR144&lt;&gt;"","Harap dikosongkan","-"),IF('Personal MTs'!AS144&gt;1,IF('Personal MTs'!CR144="","-","Harap dikosongkan"),IF('Personal MTs'!CR144="","-",IF(LEN('Personal MTs'!CR144)&gt;54,"Tidak valid",IF(LEN('Personal MTs'!CR144)&lt;2,"Tidak valid",IF(VALUE('Personal MTs'!CR144)&lt;0,"Cek lagi","OK")))))))))</f>
        <v>-</v>
      </c>
      <c r="CS144" s="103" t="str">
        <f>IF(AND('Personal MTs'!AS144="",'Personal MTs'!CS144=""),"-",IF(AND('Personal MTs'!AS144=0,'Personal MTs'!CS144=""),"OK",IF(AND('Personal MTs'!AS144=1,'Personal MTs'!CS144=""),"Wajib Diisi",IF(OR('Personal MTs'!AS144="",'Personal MTs'!AS144=0),IF('Personal MTs'!CS144&lt;&gt;"","Harap dikosongkan","-"),IF('Personal MTs'!AS144&gt;1,IF('Personal MTs'!CS144="","-","Harap dikosongkan"),IF('Personal MTs'!CS144="","-",IF(('Personal MTs'!CS144)&gt;6,"Tidak Valid",IF(('Personal MTs'!CS144)&lt;1,"Tidak Valid",IF(VALUE('Personal MTs'!CS144)&lt;0,"Cek lagi","OK")))))))))</f>
        <v>-</v>
      </c>
      <c r="CT144" s="103" t="str">
        <f>IF(AND('Personal MTs'!AS144="",'Personal MTs'!CT144=""),"-",IF(AND('Personal MTs'!AS144=0,'Personal MTs'!CT144=""),"OK",IF(AND('Personal MTs'!AT144=1,'Personal MTs'!CT144=""),"Wajib Diisi",IF(AND('Personal MTs'!AT144&gt;1,'Personal MTs'!CT144=""),"OK",IF(AND('Personal MTs'!AT144&lt;&gt;1,'Personal MTs'!CT144&lt;&gt;""),"Harap Dikosongkan",IF(AND('Personal MTs'!AT144=1,'Personal MTs'!CT144&lt;&gt;""),IF(VALUE(RIGHT('Personal MTs'!CT144,4))&gt;2016,"Tahun cek lagi",IF(VALUE(RIGHT('Personal MTs'!CT144,4))&lt;2006,"Tahun cek lagi","OK")),"-"))))))</f>
        <v>-</v>
      </c>
      <c r="CU144" s="103" t="str">
        <f>IF(AND('Personal MTs'!AS144="",'Personal MTs'!CU144=""),"-",IF(AND('Personal MTs'!AS144=0,'Personal MTs'!CU144=""),"OK",IF(AND('Personal MTs'!AT144=1,'Personal MTs'!CU144=""),"Wajib Diisi",IF(AND('Personal MTs'!AT144&gt;1,'Personal MTs'!CT144=""),"OK",IF(AND('Personal MTs'!AT144&lt;&gt;1,'Personal MTs'!CU144&lt;&gt;""),"Harap Dikosongkan",IF(AND('Personal MTs'!AT144=1,'Personal MTs'!CU144&lt;&gt;""),IF(LEN('Personal MTs'!CU144)&gt;54,"Tidak Valid",IF(LEN('Personal MTs'!CU144)&lt;2,"Tidak Valid","OK")),"-"))))))</f>
        <v>-</v>
      </c>
      <c r="CV144" s="103" t="str">
        <f>IF(AND('Personal MTs'!AS144="",'Personal MTs'!CV144=""),"-",IF(AND('Personal MTs'!AS144=0,'Personal MTs'!CV144=""),"OK",IF(AND('Personal MTs'!AT144=1,'Personal MTs'!CV144=""),"Wajib Diisi",IF(AND('Personal MTs'!AT144&gt;1,'Personal MTs'!CV144=""),"OK",IF(AND('Personal MTs'!AT144&lt;&gt;1,'Personal MTs'!CV144&lt;&gt;""),"Harap Dikosongkan",IF(AND('Personal MTs'!AT144=1,'Personal MTs'!CV144&lt;&gt;""),IF(VALUE(RIGHT('Personal MTs'!CV144,4))&gt;2016,"Tahun cek lagi",IF(VALUE(RIGHT('Personal MTs'!CV144,4))&lt;2006,"Tahun cek lagi","OK")),"-"))))))</f>
        <v>-</v>
      </c>
      <c r="CW144" s="103" t="str">
        <f>IF(AND('Personal MTs'!AS144="",'Personal MTs'!CW144=""),"-",IF(AND('Personal MTs'!AS144=0,'Personal MTs'!CW144=""),"OK",IF(AND('Personal MTs'!AS144=1,'Personal MTs'!CW144=""),"Wajib Diisi",IF(AND('Personal MTs'!AS144&lt;&gt;1,'Personal MTs'!CW144&lt;&gt;""),"Harap Dikosongkan",IF(AND('Personal MTs'!AS144=1,'Personal MTs'!CW144&lt;&gt;""),IF(LEN('Personal MTs'!CW144)&gt;3,"Tidak Valid",IF(LEN('Personal MTs'!CW144)&lt;3,"Tidak Valid","OK")),"-")))))</f>
        <v>-</v>
      </c>
      <c r="CX144" s="103" t="str">
        <f>IF(AND('Personal MTs'!AS144="",'Personal MTs'!CX144=""),"-",IF(AND('Personal MTs'!AS144=0,'Personal MTs'!CX144=""),"OK",IF(AND('Personal MTs'!AS144=1,'Personal MTs'!CX144=""),"Wajib Diisi",IF(AND('Personal MTs'!AS144&lt;&gt;1,'Personal MTs'!CX144&lt;&gt;""),"Harap Dikosongkan",IF(AND('Personal MTs'!AS144=1,'Personal MTs'!CX144&lt;&gt;""),"OK","-")))))</f>
        <v>-</v>
      </c>
    </row>
    <row r="145" spans="1:102" s="23" customFormat="1" ht="15" customHeight="1">
      <c r="A145" s="30" t="str">
        <f>IF('Personal MTs'!A145="","-",IF(LEN('Personal MTs'!A145)&lt;&gt;12,"Tidak valid","OK"))</f>
        <v>-</v>
      </c>
      <c r="B145" s="30" t="str">
        <f>IF('Personal MTs'!B145="","-",IF(LEN('Personal MTs'!B145)&lt;&gt;8,"Tidak valid","OK"))</f>
        <v>-</v>
      </c>
      <c r="C145" s="31" t="str">
        <f>IF('Personal MTs'!C145="","-",IF(LEN('Personal MTs'!C145)&lt;5,"Cek lagi","OK"))</f>
        <v>-</v>
      </c>
      <c r="D145" s="30" t="str">
        <f>IF('Personal MTs'!D145="","-",IF('Personal MTs'!D145="MTsN","OK",IF('Personal MTs'!D145="MTsS","OK","Tidak valid")))</f>
        <v>-</v>
      </c>
      <c r="E145" s="30" t="str">
        <f>IF('Personal MTs'!E145="","-",IF(LEN('Personal MTs'!E145)&lt;5,"Cek lagi","OK"))</f>
        <v>-</v>
      </c>
      <c r="F145" s="30" t="str">
        <f>IF('Personal MTs'!F145="","-",IF(LEN('Personal MTs'!F145)&lt;4,"Cek lagi","OK"))</f>
        <v>-</v>
      </c>
      <c r="G145" s="30" t="str">
        <f>IF('Personal MTs'!G145="","-",IF(LEN('Personal MTs'!G145)&lt;4,"Cek lagi","OK"))</f>
        <v>-</v>
      </c>
      <c r="H145" s="30" t="str">
        <f>IF('Personal MTs'!H145="","-",IF(LEN('Personal MTs'!H145)&lt;4,"Cek lagi","OK"))</f>
        <v>-</v>
      </c>
      <c r="I145" s="30" t="str">
        <f>IF('Personal MTs'!I145="","-",IF(LEN('Personal MTs'!I145)&lt;4,"Cek lagi","OK"))</f>
        <v>-</v>
      </c>
      <c r="J145" s="30" t="str">
        <f>IF('Personal MTs'!J145="","-",IF(LEN('Personal MTs'!J145)&lt;&gt;5,"Tidak valid","OK"))</f>
        <v>-</v>
      </c>
      <c r="K145" s="30" t="str">
        <f>IF('Personal MTs'!K145="","-",IF(LEN('Personal MTs'!K145)&lt;&gt;18,"Tidak valid",IF(VALUE('Personal MTs'!K145)&lt;0,"Cek lagi","OK")))</f>
        <v>-</v>
      </c>
      <c r="L145" s="30" t="str">
        <f>IF('Personal MTs'!L145="","-",IF(LEN('Personal MTs'!L145)&lt;&gt;16,"Tidak valid","OK"))</f>
        <v>-</v>
      </c>
      <c r="M145" s="30" t="str">
        <f>IF('Personal MTs'!M145="","-",IF(LEN('Personal MTs'!M145)&lt;4,"Cek lagi","OK"))</f>
        <v>-</v>
      </c>
      <c r="N145" s="30" t="str">
        <f>IF('Personal MTs'!N145="","-",IF(LEN('Personal MTs'!N145)&lt;16,"Tidak valid","OK"))</f>
        <v>-</v>
      </c>
      <c r="O145" s="30" t="str">
        <f>IF('Personal MTs'!O145="","-",IF(LEN('Personal MTs'!O145)&lt;4,"Cek lagi","OK"))</f>
        <v>-</v>
      </c>
      <c r="P145" s="31" t="str">
        <f>IF('Personal MTs'!P145="","-",IF(VALUE(LEFT('Personal MTs'!P145,2))&gt;31,"Tanggal tidak valid",IF(VALUE(LEFT(RIGHT('Personal MTs'!P145,7),2))&gt;12,"Bulan tidak valid",IF(VALUE(RIGHT('Personal MTs'!P145,4))&gt;2000,"Umur terlalu muda",IF(VALUE(RIGHT('Personal MTs'!P145,4))&lt;1945,"Umur terlalu tua","OK")))))</f>
        <v>-</v>
      </c>
      <c r="Q145" s="30" t="str">
        <f>IF('Personal MTs'!Q145="","-",IF('Personal MTs'!Q145="L","OK",IF('Personal MTs'!Q145="P","OK","Tidak valid")))</f>
        <v>-</v>
      </c>
      <c r="R145" s="30" t="str">
        <f>IF('Personal MTs'!R145="","-",IF(LEN('Personal MTs'!R145)&lt;4,"Cek lagi","OK"))</f>
        <v>-</v>
      </c>
      <c r="S145" s="30" t="str">
        <f>IF('Personal MTs'!S145="","-",IF('Personal MTs'!S145&gt;9,"Tidak valid","OK"))</f>
        <v>-</v>
      </c>
      <c r="T145" s="30" t="str">
        <f>IF('Personal MTs'!S145="","-",IF('Personal MTs'!S145&gt;2,IF('Personal MTs'!T145="","Wajib Diisi",IF(VALUE('Personal MTs'!T145)&gt;18,"Tidak valid","OK")),IF('Personal MTs'!S145&lt;3,IF('Personal MTs'!T145="","OK","Harap dikosongkan"))))</f>
        <v>-</v>
      </c>
      <c r="U145" s="30" t="str">
        <f>IF('Personal MTs'!U145="","-",IF('Personal MTs'!U145&gt;2,"Tidak valid",IF('Personal MTs'!U145&lt;1,"Tidak valid","OK")))</f>
        <v>-</v>
      </c>
      <c r="V145" s="30" t="str">
        <f>IF('Personal MTs'!U145="",IF('Personal MTs'!V145="","-","Tidak valid"),IF('Personal MTs'!U145=2,IF('Personal MTs'!V145="","Wajib Diisi",IF(VALUE('Personal MTs'!V145)&gt;1,"Tidak valid","OK")),IF('Personal MTs'!U145=1,IF('Personal MTs'!V145="","OK","Harap dikosongkan"))))</f>
        <v>-</v>
      </c>
      <c r="W145" s="31" t="str">
        <f>IF('Personal MTs'!U145=1,"OK",IF('Personal MTs'!V145="",IF('Personal MTs'!W145&lt;&gt;"","Harap dikosongkan","-"),IF('Personal MTs'!V145=0,IF('Personal MTs'!W145&lt;&gt;"","Harap dikosongkan","OK"),IF('Personal MTs'!W145="","Wajib Diisi",IF(VALUE(LEFT('Personal MTs'!W145,2))&gt;31,"Tanggal tidak valid",IF(VALUE(LEFT(RIGHT('Personal MTs'!W145,7),2))&gt;12,"Bulan tidak valid",IF(VALUE(RIGHT('Personal MTs'!W145,4))&gt;2016,"Tahun cek lagi",IF(VALUE(RIGHT('Personal MTs'!W145,4))&lt;1990,"Tahun cek lagi","OK"))))))))</f>
        <v>-</v>
      </c>
      <c r="X145" s="30" t="str">
        <f>IF('Personal MTs'!U145="","-",IF('Personal MTs'!U145=1,IF('Personal MTs'!X145="","Wajib Diisi",IF(VALUE(LEFT('Personal MTs'!X145,2))&gt;14,"Tidak valid","OK")),IF('Personal MTs'!U145=2,(IF('Personal MTs'!V145&lt;1,IF('Personal MTs'!X145="","OK","Harap dikosongkan"),IF('Personal MTs'!X145="","Wajib Diisi",IF(VALUE(LEFT('Personal MTs'!X145,2))&gt;14,"Tidak valid","OK")))))))</f>
        <v>-</v>
      </c>
      <c r="Y145" s="31" t="str">
        <f>IF('Personal MTs'!U145="","-",IF('Personal MTs'!U145=2,"OK",IF('Personal MTs'!U145=1,IF('Personal MTs'!Y145="","Wajib Diisi",IF('Personal MTs'!Y145="","-",IF(VALUE(LEFT('Personal MTs'!Y145,2))&gt;31,"Tanggal tidak valid",IF(VALUE(LEFT(RIGHT('Personal MTs'!Y145,7),2))&gt;12,"Bulan tidak valid",IF(VALUE(RIGHT('Personal MTs'!Y145,4))&gt;2016,"Tahun cek lagi",IF(VALUE(RIGHT('Personal MTs'!Y145,4))&lt;1960,"Tahun cek lagi","OK")))))))))</f>
        <v>-</v>
      </c>
      <c r="Z145" s="31" t="str">
        <f>IF('Personal MTs'!Z145="","-",IF(VALUE(LEFT('Personal MTs'!Z145,2))&gt;31,"Tanggal tidak valid",IF(VALUE(LEFT(RIGHT('Personal MTs'!Z145,7),2))&gt;12,"Bulan tidak valid",IF(VALUE(RIGHT('Personal MTs'!Z145,4))&gt;2016,"Tahun cek lagi",IF(VALUE(RIGHT('Personal MTs'!Z145,4))&lt;1960,"Tahun cek lagi","OK")))))</f>
        <v>-</v>
      </c>
      <c r="AA145" s="31" t="str">
        <f>IF('Personal MTs'!AA145="","-",IF(VALUE(LEFT('Personal MTs'!AA145,2))&gt;31,"Tanggal tidak valid",IF(VALUE(LEFT(RIGHT('Personal MTs'!AA145,7),2))&gt;12,"Bulan tidak valid",IF(VALUE(RIGHT('Personal MTs'!AA145,4))&gt;2016,"Tahun cek lagi",IF(VALUE(RIGHT('Personal MTs'!AA145,4))&lt;1960,"Tahun cek lagi","OK")))))</f>
        <v>-</v>
      </c>
      <c r="AB145" s="30" t="str">
        <f>IF('Personal MTs'!AB145="","-",IF('Personal MTs'!AB145&gt;6,"Tidak valid",IF('Personal MTs'!AB145&lt;1,"Tidak valid","OK")))</f>
        <v>-</v>
      </c>
      <c r="AC145" s="30" t="str">
        <f>IF('Personal MTs'!AC145="","-",IF('Personal MTs'!AC145&gt;4,"Tidak valid",IF('Personal MTs'!AC145&lt;1,"Tidak valid","OK")))</f>
        <v>-</v>
      </c>
      <c r="AD145" s="30" t="str">
        <f>IF('Personal MTs'!AD145="","-",IF('Personal MTs'!AD145&gt;20000000,"Cek lagi","OK"))</f>
        <v>-</v>
      </c>
      <c r="AE145" s="30" t="str">
        <f>IF('Personal MTs'!AE145="","-",IF('Personal MTs'!AE145&gt;2,"Tidak valid",IF('Personal MTs'!AE145&lt;1,"Tidak valid","OK")))</f>
        <v>-</v>
      </c>
      <c r="AF145" s="30" t="str">
        <f>IF('Personal MTs'!AE145="",IF('Personal MTs'!AF145="","-","Harap dikosongkan"),IF('Personal MTs'!AE145=1,IF('Personal MTs'!AF145="","OK","Harap dikosongkan"),IF('Personal MTs'!AF145="","Wajib Diisi",IF('Personal MTs'!AF145&gt;8,"Tidak valid",IF('Personal MTs'!AF145&lt;1,"Tidak valid","OK")))))</f>
        <v>-</v>
      </c>
      <c r="AG145" s="53" t="str">
        <f>IF('Personal MTs'!AE145=1,IF('Personal MTs'!AG145="","OK","Harap dikosongkan"),IF('Personal MTs'!AF145="",IF('Personal MTs'!AF145="","-","Harap dikosongkan"),IF('Personal MTs'!AF145="",IF('Personal MTs'!AG145="","OK","Harap dikosongkan"),IF('Personal MTs'!AF145&lt;&gt;"",IF('Personal MTs'!AG145="","Wajib Diisi",IF(LEN('Personal MTs'!AG145)&lt;&gt;8,"Tidak valid","OK"))))))</f>
        <v>-</v>
      </c>
      <c r="AH145" s="30" t="str">
        <f>IF('Personal MTs'!AH145="","-",IF('Personal MTs'!AH145&gt;2,"Tidak valid",IF('Personal MTs'!AH145&lt;1,"Tidak valid","OK")))</f>
        <v>-</v>
      </c>
      <c r="AI145" s="30" t="str">
        <f>IF('Personal MTs'!AI145="","-",IF('Personal MTs'!AI145&gt;5,"Tidak valid",IF('Personal MTs'!AI145&lt;1,"Tidak valid","OK")))</f>
        <v>-</v>
      </c>
      <c r="AJ145" s="30" t="str">
        <f>IF('Personal MTs'!AH145="",IF('Personal MTs'!AJ145="","-","Kolom AA Wajib Diisi"),IF('Personal MTs'!AH145=1,IF('Personal MTs'!AJ145="","Wajib Diisi",IF(VALUE('Personal MTs'!AJ145)&gt;0,IF(VALUE('Personal MTs'!AJ145)&lt;34,"OK","Tidak valid"))),IF('Personal MTs'!AH145&gt;1,IF('Personal MTs'!AJ145="","OK","Harap dikosongkan"))))</f>
        <v>-</v>
      </c>
      <c r="AK145" s="30" t="str">
        <f>IF('Personal MTs'!AH145&amp;'Personal MTs'!AJ145&amp;'Personal MTs'!AK145="","-",IF(VALUE('Personal MTs'!AH145&amp;'Personal MTs'!AJ145&amp;'Personal MTs'!AK145)=2,"OK",IF('Personal MTs'!AJ145="",IF(VALUE('Personal MTs'!AK145)&gt;0,"Harap dikosongkan","-"),IF('Personal MTs'!AJ145&lt;&gt;"",IF(VALUE('Personal MTs'!AK145)&gt;0,IF(VALUE('Personal MTs'!AK145)&gt;50,"Cek lagi","OK"),"Wajib Diisi")))))</f>
        <v>-</v>
      </c>
      <c r="AL145" s="30" t="str">
        <f>IF('Personal MTs'!AH145="",IF('Personal MTs'!AL145="","-","Kolom Z Wajib Diisi"),IF('Personal MTs'!AH145=2,IF('Personal MTs'!AL145="","Wajib Diisi",IF(VALUE('Personal MTs'!AL145)&gt;0,IF(VALUE('Personal MTs'!AL145)&lt;9,"OK","Tidak valid"))),IF('Personal MTs'!AH145=1,IF('Personal MTs'!AL145="","OK","Harap dikosongkan"))))</f>
        <v>-</v>
      </c>
      <c r="AM145" s="30" t="str">
        <f>IF('Personal MTs'!AM145="","-",IF('Personal MTs'!AM145&gt;8,"Tidak valid","OK"))</f>
        <v>-</v>
      </c>
      <c r="AN145" s="30" t="str">
        <f>IF('Personal MTs'!AM145="",IF('Personal MTs'!AN145="","-",IF('Personal MTs'!AN145&lt;&gt;"","Kolom AC Wajib Diisi","OK")),IF('Personal MTs'!AM145&lt;&gt;"",IF('Personal MTs'!AN145="","Wajib Diisi",IF(VALUE('Personal MTs'!AN145)&gt;24,"Cek lagi","OK"))))</f>
        <v>-</v>
      </c>
      <c r="AO145" s="30" t="str">
        <f>IF('Personal MTs'!AO145="","-",IF('Personal MTs'!AO145&gt;8,"Tidak valid","OK"))</f>
        <v>-</v>
      </c>
      <c r="AP145" s="53" t="str">
        <f>IF('Personal MTs'!AO145="",IF('Personal MTs'!AP145="","-","Harap dikosongkan"),IF('Personal MTs'!AO145&lt;&gt;"",IF('Personal MTs'!AP145="","Wajib Diisi",IF(LEN('Personal MTs'!AP145)&lt;&gt;8,"Tidak valid","OK"))))</f>
        <v>-</v>
      </c>
      <c r="AQ145" s="30" t="str">
        <f>IF('Personal MTs'!AO145="",IF('Personal MTs'!AQ145="","-","Kolom AG Wajib Diisi"),IF('Personal MTs'!AO145&lt;9,IF('Personal MTs'!AQ145="","Wajib Diisi",IF(VALUE('Personal MTs'!AQ145)&lt;34,IF(VALUE('Personal MTs'!AQ145)&gt;0,"OK","Tidak valid")))))</f>
        <v>-</v>
      </c>
      <c r="AR145" s="30" t="str">
        <f>IF('Personal MTs'!AO145="",IF('Personal MTs'!AR145="","-",IF('Personal MTs'!AR145&lt;&gt;"","Kolom AG Wajib Diisi","OK")),IF('Personal MTs'!AO145&lt;&gt;"",IF('Personal MTs'!AR145="","Wajib Diisi",IF(VALUE('Personal MTs'!AR145)&gt;50,"Cek lagi","OK"))))</f>
        <v>-</v>
      </c>
      <c r="AS145" s="30" t="str">
        <f>IF('Personal MTs'!AS145="","-",IF('Personal MTs'!AS145&gt;1,"Tidak valid",IF('Personal MTs'!AS145&lt;0,"Tidak valid","OK")))</f>
        <v>-</v>
      </c>
      <c r="AT145" s="30" t="str">
        <f>IF('Personal MTs'!AS145="",IF('Personal MTs'!AT145&lt;&gt;"","Harap dikosongkan","-"),IF('Personal MTs'!AS145=0,IF('Personal MTs'!AT145&lt;&gt;"","Harap dikosongkan","OK"),IF('Personal MTs'!AT145="","Wajib Diisi",IF('Personal MTs'!AT145&gt;3,"Tidak valid",IF('Personal MTs'!AT145&lt;1,"Tidak valid","OK")))))</f>
        <v>-</v>
      </c>
      <c r="AU145" s="30" t="str">
        <f>IF('Personal MTs'!AS145="",IF('Personal MTs'!AU145&lt;&gt;"","Harap dikosongkan","-"),IF('Personal MTs'!AT145&lt;&gt;1,IF('Personal MTs'!AU145="","OK","Harap dikosongkan"),IF('Personal MTs'!AU145="","Wajib Diisi",IF('Personal MTs'!AU145&gt;2016,"Cek lagi",IF('Personal MTs'!AU145&lt;2005,"Cek lagi","OK")))))</f>
        <v>-</v>
      </c>
      <c r="AV145" s="30" t="str">
        <f>IF('Personal MTs'!AS145="",IF('Personal MTs'!AV145&lt;&gt;"","Harap dikosongkan","-"),IF('Personal MTs'!AT145&lt;&gt;1,IF('Personal MTs'!AV145="","OK","Harap dikosongkan"),IF('Personal MTs'!AV145="","Wajib Diisi",IF(VALUE('Personal MTs'!AV145)&gt;33,"Tidak valid",IF(VALUE('Personal MTs'!AV145)&lt;1,"Tidak valid","OK")))))</f>
        <v>-</v>
      </c>
      <c r="AW145" s="30" t="str">
        <f>IF('Personal MTs'!AS145="",IF('Personal MTs'!AW145="","-","Harap dikosongkan"),IF('Personal MTs'!AS145=0,IF('Personal MTs'!AW145="","OK","Harap dikosongkan"),IF('Personal MTs'!AT145="",IF('Personal MTs'!AW145="","-","Harap dikosongkan"),IF('Personal MTs'!AT145&lt;&gt;1,IF('Personal MTs'!AW145="","OK","Harap dikosongkan"),IF('Personal MTs'!AW145="","OK",IF(LEN('Personal MTs'!AW145)&lt;12,"Tidak valid",IF(LEN('Personal MTs'!AW145)&gt;14,"Tidak valid","OK")))))))</f>
        <v>-</v>
      </c>
      <c r="AX145" s="31" t="str">
        <f>IF('Personal MTs'!AS145="",IF('Personal MTs'!AX145="","-","Harap dikosongkan"),IF('Personal MTs'!AS145=0,IF('Personal MTs'!AX145="","OK","Harap dikosongkan"),IF('Personal MTs'!AT145="",IF('Personal MTs'!AX145="","-","Harap dikosongkan"),IF('Personal MTs'!AT145&lt;&gt;1,IF('Personal MTs'!AX145="","OK","Harap dikosongkan"),IF('Personal MTs'!AW145="",IF('Personal MTs'!AX145="","OK","Harap dikosongkan"),IF('Personal MTs'!AX145="","Wajib diisi",IF(LEN('Personal MTs'!AX145)&lt;5,"Cek lagi","OK")))))))</f>
        <v>-</v>
      </c>
      <c r="AY145" s="31" t="str">
        <f>IF('Personal MTs'!AS145="",IF('Personal MTs'!AY145="","-","Harap dikosongkan"),IF('Personal MTs'!AS145=0,IF('Personal MTs'!AY145="","OK","Harap dikosongkan"),IF('Personal MTs'!AT145="",IF('Personal MTs'!AY145="","-","Harap dikosongkan"),IF('Personal MTs'!AT145&lt;&gt;1,IF('Personal MTs'!AY145="","OK","Harap dikosongkan"),IF('Personal MTs'!AW145="",IF('Personal MTs'!AY145="","OK","Harap dikosongkan"),IF('Personal MTs'!AY145="","Wajib diisi",IF(VALUE(LEFT('Personal MTs'!AY145,2))&gt;31,"Tanggal tidak valid",IF(VALUE(LEFT(RIGHT('Personal MTs'!AY145,7),2))&gt;12,"Bulan tidak valid",IF(VALUE(RIGHT('Personal MTs'!AY145,4))&gt;2016,"Tahun cek lagi",IF(VALUE(RIGHT('Personal MTs'!AY145,4))&lt;2005,"Tahun cek lagi","OK"))))))))))</f>
        <v>-</v>
      </c>
      <c r="AZ145" s="30" t="str">
        <f>IF('Personal MTs'!AS145="",IF('Personal MTs'!AZ145="","-","Harap dikosongkan"),IF('Personal MTs'!AS145=0,IF('Personal MTs'!AZ145="","OK","Harap dikosongkan"),IF('Personal MTs'!AT145="",IF('Personal MTs'!AZ145="","-","Harap dikosongkan"),IF('Personal MTs'!AT145&lt;&gt;1,IF('Personal MTs'!AZ145="","OK","Harap dikosongkan"),IF('Personal MTs'!AW145="",IF('Personal MTs'!AZ145="","OK","Harap dikosongkan"),IF('Personal MTs'!AW145&lt;&gt;"",IF('Personal MTs'!AZ145="","Wajib diisi",IF('Personal MTs'!AZ145&gt;1,"Tidak valid","OK"))))))))</f>
        <v>-</v>
      </c>
      <c r="BA145" s="30" t="str">
        <f>IF('Personal MTs'!AS145="",IF('Personal MTs'!BA145="","-","Harap dikosongkan"),IF('Personal MTs'!AS145=0,IF('Personal MTs'!BA145="","OK","Harap dikosongkan"),IF('Personal MTs'!AT145="",IF('Personal MTs'!BA145="","-","Harap dikosongkan"),IF('Personal MTs'!AT145&lt;&gt;1,IF('Personal MTs'!BA145="","OK","Harap dikosongkan"),IF('Personal MTs'!AZ145=0,IF('Personal MTs'!BA145="","OK","Harap dikosongkan"),IF('Personal MTs'!AZ145=1,IF('Personal MTs'!BA145="","Wajib diisi",IF('Personal MTs'!AZ145="",IF('Personal MTs'!BA145="","-","Harap dikosongkan"),IF('Personal MTs'!AZ145=0,IF('Personal MTs'!BA145="","OK","Harap dikosongkan"),IF('Personal MTs'!BA145="","Wajib diisi",IF('Personal MTs'!BA145&gt;2016,"Tidak valid",IF('Personal MTs'!BA145&lt;2005,"Tidak valid",IF('Personal MTs'!BA145&gt;'Personal MTs'!BA145,"Cek lagi","OK")))))))))))))</f>
        <v>-</v>
      </c>
      <c r="BB145" s="30" t="str">
        <f>IF('Personal MTs'!AS145="",IF('Personal MTs'!BB145="","-","Harap dikosongkan"),IF('Personal MTs'!AS145=0,IF('Personal MTs'!BB145="","OK","Harap dikosongkan"),IF('Personal MTs'!AT145="",IF('Personal MTs'!BB145="","-","Harap dikosongkan"),IF('Personal MTs'!AT145&lt;&gt;1,IF('Personal MTs'!BB145="","OK","Harap dikosongkan"),IF('Personal MTs'!AZ145=0,IF('Personal MTs'!BB145="","OK","Harap dikosongkan"),IF('Personal MTs'!AZ145=1,IF('Personal MTs'!BB145="","Wajib diisi",IF('Personal MTs'!AZ145="",IF('Personal MTs'!BB145="","-","Harap dikosongkan"),IF('Personal MTs'!AZ145=0,IF('Personal MTs'!BB145="","OK","Harap dikosongkan"),IF('Personal MTs'!BB145="","Wajib diisi",IF('Personal MTs'!BB145&gt;20000000,"Cek lagi",IF('Personal MTs'!BB145&lt;100000,"Cek lagi","OK"))))))))))))</f>
        <v>-</v>
      </c>
      <c r="BC145" s="30" t="str">
        <f>IF('Personal MTs'!BC145="","-",IF('Personal MTs'!BC145&gt;1,"Tidak valid","OK"))</f>
        <v>-</v>
      </c>
      <c r="BD145" s="30" t="str">
        <f>IF('Personal MTs'!BC145="",IF('Personal MTs'!BD145="","-","Harap dikosongkan"),IF('Personal MTs'!BC145=0,IF('Personal MTs'!BD145="","OK","Harap dikosongkan"),IF('Personal MTs'!BD145="","Wajib Diisi",IF('Personal MTs'!BD145&gt;2016,"Tidak valid",IF('Personal MTs'!BD145&lt;2005,"Tidak valid","OK")))))</f>
        <v>-</v>
      </c>
      <c r="BE145" s="30" t="str">
        <f>IF('Personal MTs'!BC145="",IF('Personal MTs'!BE145="","-","Harap dikosongkan"),IF('Personal MTs'!BC145=0,IF('Personal MTs'!BE145="","OK","Harap dikosongkan"),IF('Personal MTs'!BE145="","Wajib Diisi",IF('Personal MTs'!BE145&gt;2000000,"Cek lagi",IF('Personal MTs'!BE145&lt;50000,"Cek lagi","OK")))))</f>
        <v>-</v>
      </c>
      <c r="BF145" s="30" t="str">
        <f>IF('Personal MTs'!BF145="","-",IF('Personal MTs'!BF145&gt;1,"Tidak valid","OK"))</f>
        <v>-</v>
      </c>
      <c r="BG145" s="30" t="str">
        <f>IF('Personal MTs'!BF145="",IF('Personal MTs'!BG145&lt;&gt;"","Harap dikosongkan","-"),IF('Personal MTs'!BF145=0,IF('Personal MTs'!BG145&lt;&gt;"","Harap dikosongkan","OK"),IF('Personal MTs'!BG145="","Wajib Diisi",IF('Personal MTs'!BG145&gt;4,"Tidak valid",IF('Personal MTs'!BG145&lt;1,"Tidak valid","OK")))))</f>
        <v>-</v>
      </c>
      <c r="BH145" s="30" t="str">
        <f>IF('Personal MTs'!BF145="",IF('Personal MTs'!BH145&lt;&gt;"","Harap dikosongkan","-"),IF('Personal MTs'!BF145=0,IF('Personal MTs'!BH145&lt;&gt;"","Harap dikosongkan","OK"),IF('Personal MTs'!BH145="","Wajib Diisi",IF('Personal MTs'!BH145&gt;4,"Tidak valid",IF('Personal MTs'!BH145&lt;1,"Tidak valid","OK")))))</f>
        <v>-</v>
      </c>
      <c r="BI145" s="30" t="str">
        <f>IF('Personal MTs'!BF145="",IF('Personal MTs'!BI145&lt;&gt;"","Harap dikosongkan","-"),IF('Personal MTs'!BF145=0,IF('Personal MTs'!BI145&lt;&gt;"","Harap dikosongkan","OK"),IF('Personal MTs'!BI145="","Wajib Diisi",IF('Personal MTs'!BI145&gt;2015,"Tidak valid",IF('Personal MTs'!BI145&lt;1980,"Tidak valid","OK")))))</f>
        <v>-</v>
      </c>
      <c r="BJ145" s="30" t="str">
        <f>IF('Personal MTs'!BJ145="","-",IF('Personal MTs'!BJ145&gt;1,"Tidak valid","OK"))</f>
        <v>-</v>
      </c>
      <c r="BK145" s="30" t="str">
        <f>IF('Personal MTs'!BJ145="",IF('Personal MTs'!BK145&lt;&gt;"","Kolom BJ harus diisi","-"),IF('Personal MTs'!BJ145=0,IF('Personal MTs'!BK145&lt;&gt;"","Harap dikosongkan","OK"),IF('Personal MTs'!BK145="","Wajib Diisi",IF('Personal MTs'!BK145&gt;2016,"Tidak valid",IF('Personal MTs'!BK145&lt;1980,"Tidak valid","OK")))))</f>
        <v>-</v>
      </c>
      <c r="BL145" s="30" t="str">
        <f>IF('Personal MTs'!BL145="","-",IF('Personal MTs'!BL145&gt;1,"Tidak valid","OK"))</f>
        <v>-</v>
      </c>
      <c r="BM145" s="30" t="str">
        <f>IF('Personal MTs'!BL145="",IF('Personal MTs'!BM145&lt;&gt;"","Kolom BL harus diisi","-"),IF('Personal MTs'!BL145=0,IF('Personal MTs'!BM145&lt;&gt;"","Harap dikosongkan","OK"),IF('Personal MTs'!BM145="","Wajib Diisi",IF('Personal MTs'!BM145&gt;2016,"Tidak valid",IF('Personal MTs'!BM145&lt;1980,"Tidak valid","OK")))))</f>
        <v>-</v>
      </c>
      <c r="BN145" s="30" t="str">
        <f>IF('Personal MTs'!BN145="","-",IF('Personal MTs'!BN145&gt;1,"Tidak valid","OK"))</f>
        <v>-</v>
      </c>
      <c r="BO145" s="30" t="str">
        <f>IF('Personal MTs'!BN145="",IF('Personal MTs'!BO145&lt;&gt;"","Kolom BN harus diisi","-"),IF('Personal MTs'!BN145=0,IF('Personal MTs'!BO145&lt;&gt;"","Harap dikosongkan","OK"),IF('Personal MTs'!BO145="","Wajib Diisi",IF('Personal MTs'!BO145&gt;2016,"Tidak valid",IF('Personal MTs'!BO145&lt;1980,"Tidak valid","OK")))))</f>
        <v>-</v>
      </c>
      <c r="BP145" s="30" t="str">
        <f>IF('Personal MTs'!BP145="","-",IF('Personal MTs'!BP145&gt;1,"Tidak valid","OK"))</f>
        <v>-</v>
      </c>
      <c r="BQ145" s="30" t="str">
        <f>IF('Personal MTs'!BP145="",IF('Personal MTs'!BQ145&lt;&gt;"","Kolom BP harus diisi","-"),IF('Personal MTs'!BP145=0,IF('Personal MTs'!BQ145&lt;&gt;"","Harap dikosongkan","OK"),IF('Personal MTs'!BQ145="","Wajib Diisi",IF('Personal MTs'!BQ145&gt;2016,"Tidak valid",IF('Personal MTs'!BQ145&lt;1980,"Tidak valid","OK")))))</f>
        <v>-</v>
      </c>
      <c r="BR145" s="30" t="str">
        <f>IF('Personal MTs'!BR145="","-",IF('Personal MTs'!BR145&gt;1,"Tidak valid","OK"))</f>
        <v>-</v>
      </c>
      <c r="BS145" s="30" t="str">
        <f>IF('Personal MTs'!BR145="",IF('Personal MTs'!BS145&lt;&gt;"","Kolom BR harus diisi","-"),IF('Personal MTs'!BR145=0,IF('Personal MTs'!BS145&lt;&gt;"","Harap dikosongkan","OK"),IF('Personal MTs'!BS145="","Wajib Diisi",IF('Personal MTs'!BS145&gt;2016,"Tidak valid",IF('Personal MTs'!BS145&lt;1980,"Tidak valid","OK")))))</f>
        <v>-</v>
      </c>
      <c r="BT145" s="30" t="str">
        <f>IF('Personal MTs'!BT145="","-",IF(LEN('Personal MTs'!BT145)&lt;5,"Cek lagi","OK"))</f>
        <v>-</v>
      </c>
      <c r="BU145" s="30" t="str">
        <f>IF('Personal MTs'!BU145="","-",IF(LEN('Personal MTs'!BU145)&lt;4,"Cek lagi","OK"))</f>
        <v>-</v>
      </c>
      <c r="BV145" s="30" t="str">
        <f>IF('Personal MTs'!BV145="","-",IF(LEN('Personal MTs'!BV145)&lt;4,"Cek lagi","OK"))</f>
        <v>-</v>
      </c>
      <c r="BW145" s="30" t="str">
        <f>IF('Personal MTs'!BW145="","-",IF(LEN('Personal MTs'!BW145)&lt;4,"Cek lagi","OK"))</f>
        <v>-</v>
      </c>
      <c r="BX145" s="30" t="str">
        <f>IF('Personal MTs'!BX145="","-",IF(LEN('Personal MTs'!BX145)&lt;4,"Cek lagi","OK"))</f>
        <v>-</v>
      </c>
      <c r="BY145" s="30" t="str">
        <f>IF('Personal MTs'!BY145="","-",IF(LEN('Personal MTs'!BY145)&lt;&gt;5,"Tidak valid","OK"))</f>
        <v>-</v>
      </c>
      <c r="BZ145" s="30" t="str">
        <f>IF('Personal MTs'!BZ145="","-",IF('Personal MTs'!BZ145&gt;5,"Tidak valid",IF('Personal MTs'!BZ145&lt;1,"Tidak valid","OK")))</f>
        <v>-</v>
      </c>
      <c r="CA145" s="30" t="str">
        <f>IF('Personal MTs'!CA145="","-",IF('Personal MTs'!CA145&gt;8,"Tidak valid",IF('Personal MTs'!CA145&lt;1,"Tidak valid","OK")))</f>
        <v>-</v>
      </c>
      <c r="CB145" s="30" t="str">
        <f>IF('Personal MTs'!CB145="","-",IF(LEN('Personal MTs'!CB145)&lt;9,"Cek lagi",IF(LEN('Personal MTs'!CB145)&gt;14,"Cek lagi","OK")))</f>
        <v>-</v>
      </c>
      <c r="CC145" s="103" t="str">
        <f>IF('Personal MTs'!CC145="","-",IF('Personal MTs'!CC145&gt;6,"Tidak valid",IF('Personal MTs'!CC145&lt;1,"Tidak valid","OK")))</f>
        <v>-</v>
      </c>
      <c r="CD145" s="103" t="str">
        <f>IF('Personal MTs'!CD145="","-",IF('Personal MTs'!CD145&gt;6,"Tidak valid",IF('Personal MTs'!CD145&lt;1,"Tidak valid","OK")))</f>
        <v>-</v>
      </c>
      <c r="CE145" s="103" t="str">
        <f>IF('Personal MTs'!S145="","-",IF('Personal MTs'!S145&lt;6,IF('Personal MTs'!CE145="","OK","Cek lagi Kolom S"),IF(AND('Personal MTs'!S145&lt;6,'Personal MTs'!CE145&lt;&gt;""),"Harap Dikosongkan",IF(AND('Personal MTs'!S145&lt;6,'Personal MTs'!CE145=""),"-",IF(AND('Personal MTs'!S145&gt;5,'Personal MTs'!CE145=""),"Wajib Diisi",IF(OR(AND('Personal MTs'!S145&gt;5,'Personal MTs'!CE145&lt;"01"),AND('Personal MTs'!S145&gt;5,'Personal MTs'!CE145&gt;"18")),"Tidak Valid","OK"))))))</f>
        <v>-</v>
      </c>
      <c r="CF145" s="103" t="str">
        <f>IF('Personal MTs'!S145="","-",IF('Personal MTs'!S145&lt;6,IF('Personal MTs'!CF145="","OK","Cek lagi Kolom S"),IF(AND('Personal MTs'!S145&lt;6,'Personal MTs'!CF145&lt;&gt;""),"Harap Dikosongkan",IF(AND('Personal MTs'!S145&lt;6,'Personal MTs'!CF145=""),"-",IF(AND('Personal MTs'!S145&gt;5,'Personal MTs'!CF145=""),"Wajib Diisi","OK")))))</f>
        <v>-</v>
      </c>
      <c r="CG145" s="103" t="str">
        <f>IF('Personal MTs'!S145="","-",IF('Personal MTs'!S145&lt;6,IF('Personal MTs'!CG145="","OK","Cek lagi Kolom S"),IF(AND('Personal MTs'!S145&lt;6,'Personal MTs'!CG145&lt;&gt;""),"Harap Dikosongkan",IF(AND('Personal MTs'!S145&lt;6,'Personal MTs'!CG145=""),"-",IF(AND('Personal MTs'!S145&gt;5,'Personal MTs'!CG145=""),"Wajib Diisi",IF(OR(AND('Personal MTs'!S145&gt;5,'Personal MTs'!CG145&lt;1980),AND('Personal MTs'!S145&gt;5,'Personal MTs'!CG145&gt;2016)),"Cek lagi","OK"))))))</f>
        <v>-</v>
      </c>
      <c r="CH145" s="103" t="str">
        <f>IF('Personal MTs'!S145="","-",IF('Personal MTs'!S145&lt;8,IF('Personal MTs'!CH145="","OK","Cek lagi Kolom S"),IF(AND('Personal MTs'!S145&lt;8,'Personal MTs'!CH145&lt;&gt;""),"Harap Dikosongkan",IF(AND('Personal MTs'!S145&lt;8,'Personal MTs'!CH145=""),"-",IF(AND('Personal MTs'!S145&gt;7,'Personal MTs'!CH145=""),"Wajib Diisi",IF(OR(AND('Personal MTs'!S145&gt;7,'Personal MTs'!CH145&lt;"01"),AND('Personal MTs'!S145&gt;7,'Personal MTs'!CH145&gt;"18")),"Tidak Valid","OK"))))))</f>
        <v>-</v>
      </c>
      <c r="CI145" s="103" t="str">
        <f>IF('Personal MTs'!S145="","-",IF('Personal MTs'!S145&lt;8,IF('Personal MTs'!CI145="","OK","Cek lagi Kolom S"),IF(AND('Personal MTs'!S145&lt;8,'Personal MTs'!CI145&lt;&gt;""),"Harap Dikosongkan",IF(AND('Personal MTs'!S145&lt;8,'Personal MTs'!CI145=""),"-",IF(AND('Personal MTs'!S145&gt;7,'Personal MTs'!CI145=""),"Wajib Diisi","OK")))))</f>
        <v>-</v>
      </c>
      <c r="CJ145" s="103" t="str">
        <f>IF('Personal MTs'!S145="","-",IF('Personal MTs'!S145&lt;8,IF('Personal MTs'!CJ145="","OK","Cek lagi Kolom S"),IF(AND('Personal MTs'!S145&lt;8,'Personal MTs'!CJ145&lt;&gt;""),"Harap Dikosongkan",IF(AND('Personal MTs'!S145&lt;8,'Personal MTs'!CJ145=""),"-",IF(AND('Personal MTs'!S145&gt;7,'Personal MTs'!CJ145=""),"Wajib Diisi",IF(OR(AND('Personal MTs'!S145&gt;7,'Personal MTs'!CJ145&lt;1980),AND('Personal MTs'!S145&gt;7,'Personal MTs'!CJ145&gt;2016)),"Cek lagi","OK"))))))</f>
        <v>-</v>
      </c>
      <c r="CK145" s="103" t="str">
        <f>IF('Personal MTs'!S145="","-",IF('Personal MTs'!S145&lt;9,IF('Personal MTs'!CK145="","OK","Cek lagi Kolom S"),IF(AND('Personal MTs'!S145&lt;9,'Personal MTs'!CK145&lt;&gt;""),"Harap Dikosongkan",IF(AND('Personal MTs'!S145&lt;9,'Personal MTs'!CK145=""),"-",IF(AND('Personal MTs'!S145&gt;8,'Personal MTs'!CK145=""),"Wajib Diisi",IF(OR(AND('Personal MTs'!S145&gt;8,'Personal MTs'!CK145&lt;"01"),AND('Personal MTs'!S145&gt;8,'Personal MTs'!CK145&gt;"18")),"Tidak Valid","OK"))))))</f>
        <v>-</v>
      </c>
      <c r="CL145" s="103" t="str">
        <f>IF('Personal MTs'!S145="","-",IF('Personal MTs'!S145&lt;9,IF('Personal MTs'!CL145="","OK","Cek lagi Kolom S"),IF(AND('Personal MTs'!S145&lt;9,'Personal MTs'!CL145&lt;&gt;""),"Harap Dikosongkan",IF(AND('Personal MTs'!S145&lt;9,'Personal MTs'!CL145=""),"-",IF(AND('Personal MTs'!S145&gt;8,'Personal MTs'!CL145=""),"Wajib Diisi","OK")))))</f>
        <v>-</v>
      </c>
      <c r="CM145" s="103" t="str">
        <f>IF('Personal MTs'!S145="","-",IF('Personal MTs'!S145&lt;9,IF('Personal MTs'!CM145="","OK","Cek lagi Kolom S"),IF(AND('Personal MTs'!S145&lt;9,'Personal MTs'!CM145&lt;&gt;""),"Harap Dikosongkan",IF(AND('Personal MTs'!S145&lt;9,'Personal MTs'!CM145=""),"-",IF(AND('Personal MTs'!S145&gt;8,'Personal MTs'!CM145=""),"Wajib Diisi",IF(OR(AND('Personal MTs'!S145&gt;8,'Personal MTs'!CM145&lt;1980),AND('Personal MTs'!S145&gt;8,'Personal MTs'!CM145&gt;2016)),"Cek lagi","OK"))))))</f>
        <v>-</v>
      </c>
      <c r="CN145" s="103" t="str">
        <f>IF(AND('Personal MTs'!AH145=1,'Personal MTs'!U145=2,'Personal MTs'!AC145=1),IF(AND('Personal MTs'!AH145=1,'Personal MTs'!U145=2,'Personal MTs'!AC145=1,'Personal MTs'!CN145=""),"Wajib Diisi",IF(AND('Personal MTs'!AH145=1,'Personal MTs'!U145=2,'Personal MTs'!AC145=1,'Personal MTs'!CN145&lt;&gt;""),"OK","-")),IF('Personal MTs'!CN145&lt;&gt;"","Harap Dikosongkan","-"))</f>
        <v>-</v>
      </c>
      <c r="CO145" s="103" t="str">
        <f>IF(AND('Personal MTs'!AH145=1,'Personal MTs'!U145=2,'Personal MTs'!AC145=1),IF('Personal MTs'!CO145="","Wajib Diisi",IF(VALUE(RIGHT('Personal MTs'!CO145,4))&gt;2016,"Tahun cek lagi",IF(VALUE(RIGHT('Personal MTs'!CO145,4))&lt;1961,"Tahun cek lagi","OK"))),IF('Personal MTs'!CO145&lt;&gt;"","Harap dikosongkan","-"))</f>
        <v>-</v>
      </c>
      <c r="CP145" s="103" t="str">
        <f>IF(AND('Personal MTs'!AH145=1,'Personal MTs'!U145=2,'Personal MTs'!AC145=1,'Personal MTs'!V145=1),IF(AND('Personal MTs'!AH145=1,'Personal MTs'!U145=2,'Personal MTs'!AC145=1,'Personal MTs'!CP145="",,'Personal MTs'!V145=1),"Wajib Diisi",IF(AND('Personal MTs'!AH145=1,'Personal MTs'!U145=2,'Personal MTs'!AC145=1,'Personal MTs'!CP145&lt;&gt;"",'Personal MTs'!V145=1),"OK","-")),IF('Personal MTs'!CP145&lt;&gt;"","Harap Dikosongkan","-"))</f>
        <v>-</v>
      </c>
      <c r="CQ145" s="103" t="str">
        <f>IF(AND('Personal MTs'!AH145=1,'Personal MTs'!U145=2,'Personal MTs'!AC145=1,'Personal MTs'!V145=1),IF('Personal MTs'!CQ145="","Wajib Diisi",IF(VALUE(RIGHT('Personal MTs'!CQ145,4))&gt;2016,"Tahun cek lagi",IF(VALUE(RIGHT('Personal MTs'!CQ145,4))&lt;2006,"Tahun cek lagi","OK"))),IF('Personal MTs'!CQ145&lt;&gt;"","Harap dikosongkan","-"))</f>
        <v>-</v>
      </c>
      <c r="CR145" s="103" t="str">
        <f>IF(AND('Personal MTs'!AS145="",'Personal MTs'!CR145=""),"-",IF(AND('Personal MTs'!AS145=0,'Personal MTs'!CR145=""),"OK",IF(AND('Personal MTs'!AS145=1,'Personal MTs'!CR145=""),"Wajib Diisi",IF('Personal MTs'!AS145="",IF('Personal MTs'!CR145&lt;&gt;"","Harap dikosongkan","-"),IF('Personal MTs'!AS145&gt;1,IF('Personal MTs'!CR145="","-","Harap dikosongkan"),IF('Personal MTs'!CR145="","-",IF(LEN('Personal MTs'!CR145)&gt;54,"Tidak valid",IF(LEN('Personal MTs'!CR145)&lt;2,"Tidak valid",IF(VALUE('Personal MTs'!CR145)&lt;0,"Cek lagi","OK")))))))))</f>
        <v>-</v>
      </c>
      <c r="CS145" s="103" t="str">
        <f>IF(AND('Personal MTs'!AS145="",'Personal MTs'!CS145=""),"-",IF(AND('Personal MTs'!AS145=0,'Personal MTs'!CS145=""),"OK",IF(AND('Personal MTs'!AS145=1,'Personal MTs'!CS145=""),"Wajib Diisi",IF(OR('Personal MTs'!AS145="",'Personal MTs'!AS145=0),IF('Personal MTs'!CS145&lt;&gt;"","Harap dikosongkan","-"),IF('Personal MTs'!AS145&gt;1,IF('Personal MTs'!CS145="","-","Harap dikosongkan"),IF('Personal MTs'!CS145="","-",IF(('Personal MTs'!CS145)&gt;6,"Tidak Valid",IF(('Personal MTs'!CS145)&lt;1,"Tidak Valid",IF(VALUE('Personal MTs'!CS145)&lt;0,"Cek lagi","OK")))))))))</f>
        <v>-</v>
      </c>
      <c r="CT145" s="103" t="str">
        <f>IF(AND('Personal MTs'!AS145="",'Personal MTs'!CT145=""),"-",IF(AND('Personal MTs'!AS145=0,'Personal MTs'!CT145=""),"OK",IF(AND('Personal MTs'!AT145=1,'Personal MTs'!CT145=""),"Wajib Diisi",IF(AND('Personal MTs'!AT145&gt;1,'Personal MTs'!CT145=""),"OK",IF(AND('Personal MTs'!AT145&lt;&gt;1,'Personal MTs'!CT145&lt;&gt;""),"Harap Dikosongkan",IF(AND('Personal MTs'!AT145=1,'Personal MTs'!CT145&lt;&gt;""),IF(VALUE(RIGHT('Personal MTs'!CT145,4))&gt;2016,"Tahun cek lagi",IF(VALUE(RIGHT('Personal MTs'!CT145,4))&lt;2006,"Tahun cek lagi","OK")),"-"))))))</f>
        <v>-</v>
      </c>
      <c r="CU145" s="103" t="str">
        <f>IF(AND('Personal MTs'!AS145="",'Personal MTs'!CU145=""),"-",IF(AND('Personal MTs'!AS145=0,'Personal MTs'!CU145=""),"OK",IF(AND('Personal MTs'!AT145=1,'Personal MTs'!CU145=""),"Wajib Diisi",IF(AND('Personal MTs'!AT145&gt;1,'Personal MTs'!CT145=""),"OK",IF(AND('Personal MTs'!AT145&lt;&gt;1,'Personal MTs'!CU145&lt;&gt;""),"Harap Dikosongkan",IF(AND('Personal MTs'!AT145=1,'Personal MTs'!CU145&lt;&gt;""),IF(LEN('Personal MTs'!CU145)&gt;54,"Tidak Valid",IF(LEN('Personal MTs'!CU145)&lt;2,"Tidak Valid","OK")),"-"))))))</f>
        <v>-</v>
      </c>
      <c r="CV145" s="103" t="str">
        <f>IF(AND('Personal MTs'!AS145="",'Personal MTs'!CV145=""),"-",IF(AND('Personal MTs'!AS145=0,'Personal MTs'!CV145=""),"OK",IF(AND('Personal MTs'!AT145=1,'Personal MTs'!CV145=""),"Wajib Diisi",IF(AND('Personal MTs'!AT145&gt;1,'Personal MTs'!CV145=""),"OK",IF(AND('Personal MTs'!AT145&lt;&gt;1,'Personal MTs'!CV145&lt;&gt;""),"Harap Dikosongkan",IF(AND('Personal MTs'!AT145=1,'Personal MTs'!CV145&lt;&gt;""),IF(VALUE(RIGHT('Personal MTs'!CV145,4))&gt;2016,"Tahun cek lagi",IF(VALUE(RIGHT('Personal MTs'!CV145,4))&lt;2006,"Tahun cek lagi","OK")),"-"))))))</f>
        <v>-</v>
      </c>
      <c r="CW145" s="103" t="str">
        <f>IF(AND('Personal MTs'!AS145="",'Personal MTs'!CW145=""),"-",IF(AND('Personal MTs'!AS145=0,'Personal MTs'!CW145=""),"OK",IF(AND('Personal MTs'!AS145=1,'Personal MTs'!CW145=""),"Wajib Diisi",IF(AND('Personal MTs'!AS145&lt;&gt;1,'Personal MTs'!CW145&lt;&gt;""),"Harap Dikosongkan",IF(AND('Personal MTs'!AS145=1,'Personal MTs'!CW145&lt;&gt;""),IF(LEN('Personal MTs'!CW145)&gt;3,"Tidak Valid",IF(LEN('Personal MTs'!CW145)&lt;3,"Tidak Valid","OK")),"-")))))</f>
        <v>-</v>
      </c>
      <c r="CX145" s="103" t="str">
        <f>IF(AND('Personal MTs'!AS145="",'Personal MTs'!CX145=""),"-",IF(AND('Personal MTs'!AS145=0,'Personal MTs'!CX145=""),"OK",IF(AND('Personal MTs'!AS145=1,'Personal MTs'!CX145=""),"Wajib Diisi",IF(AND('Personal MTs'!AS145&lt;&gt;1,'Personal MTs'!CX145&lt;&gt;""),"Harap Dikosongkan",IF(AND('Personal MTs'!AS145=1,'Personal MTs'!CX145&lt;&gt;""),"OK","-")))))</f>
        <v>-</v>
      </c>
    </row>
    <row r="146" spans="1:102" s="23" customFormat="1" ht="15" customHeight="1">
      <c r="A146" s="30" t="str">
        <f>IF('Personal MTs'!A146="","-",IF(LEN('Personal MTs'!A146)&lt;&gt;12,"Tidak valid","OK"))</f>
        <v>-</v>
      </c>
      <c r="B146" s="30" t="str">
        <f>IF('Personal MTs'!B146="","-",IF(LEN('Personal MTs'!B146)&lt;&gt;8,"Tidak valid","OK"))</f>
        <v>-</v>
      </c>
      <c r="C146" s="31" t="str">
        <f>IF('Personal MTs'!C146="","-",IF(LEN('Personal MTs'!C146)&lt;5,"Cek lagi","OK"))</f>
        <v>-</v>
      </c>
      <c r="D146" s="30" t="str">
        <f>IF('Personal MTs'!D146="","-",IF('Personal MTs'!D146="MTsN","OK",IF('Personal MTs'!D146="MTsS","OK","Tidak valid")))</f>
        <v>-</v>
      </c>
      <c r="E146" s="30" t="str">
        <f>IF('Personal MTs'!E146="","-",IF(LEN('Personal MTs'!E146)&lt;5,"Cek lagi","OK"))</f>
        <v>-</v>
      </c>
      <c r="F146" s="30" t="str">
        <f>IF('Personal MTs'!F146="","-",IF(LEN('Personal MTs'!F146)&lt;4,"Cek lagi","OK"))</f>
        <v>-</v>
      </c>
      <c r="G146" s="30" t="str">
        <f>IF('Personal MTs'!G146="","-",IF(LEN('Personal MTs'!G146)&lt;4,"Cek lagi","OK"))</f>
        <v>-</v>
      </c>
      <c r="H146" s="30" t="str">
        <f>IF('Personal MTs'!H146="","-",IF(LEN('Personal MTs'!H146)&lt;4,"Cek lagi","OK"))</f>
        <v>-</v>
      </c>
      <c r="I146" s="30" t="str">
        <f>IF('Personal MTs'!I146="","-",IF(LEN('Personal MTs'!I146)&lt;4,"Cek lagi","OK"))</f>
        <v>-</v>
      </c>
      <c r="J146" s="30" t="str">
        <f>IF('Personal MTs'!J146="","-",IF(LEN('Personal MTs'!J146)&lt;&gt;5,"Tidak valid","OK"))</f>
        <v>-</v>
      </c>
      <c r="K146" s="30" t="str">
        <f>IF('Personal MTs'!K146="","-",IF(LEN('Personal MTs'!K146)&lt;&gt;18,"Tidak valid",IF(VALUE('Personal MTs'!K146)&lt;0,"Cek lagi","OK")))</f>
        <v>-</v>
      </c>
      <c r="L146" s="30" t="str">
        <f>IF('Personal MTs'!L146="","-",IF(LEN('Personal MTs'!L146)&lt;&gt;16,"Tidak valid","OK"))</f>
        <v>-</v>
      </c>
      <c r="M146" s="30" t="str">
        <f>IF('Personal MTs'!M146="","-",IF(LEN('Personal MTs'!M146)&lt;4,"Cek lagi","OK"))</f>
        <v>-</v>
      </c>
      <c r="N146" s="30" t="str">
        <f>IF('Personal MTs'!N146="","-",IF(LEN('Personal MTs'!N146)&lt;16,"Tidak valid","OK"))</f>
        <v>-</v>
      </c>
      <c r="O146" s="30" t="str">
        <f>IF('Personal MTs'!O146="","-",IF(LEN('Personal MTs'!O146)&lt;4,"Cek lagi","OK"))</f>
        <v>-</v>
      </c>
      <c r="P146" s="31" t="str">
        <f>IF('Personal MTs'!P146="","-",IF(VALUE(LEFT('Personal MTs'!P146,2))&gt;31,"Tanggal tidak valid",IF(VALUE(LEFT(RIGHT('Personal MTs'!P146,7),2))&gt;12,"Bulan tidak valid",IF(VALUE(RIGHT('Personal MTs'!P146,4))&gt;2000,"Umur terlalu muda",IF(VALUE(RIGHT('Personal MTs'!P146,4))&lt;1945,"Umur terlalu tua","OK")))))</f>
        <v>-</v>
      </c>
      <c r="Q146" s="30" t="str">
        <f>IF('Personal MTs'!Q146="","-",IF('Personal MTs'!Q146="L","OK",IF('Personal MTs'!Q146="P","OK","Tidak valid")))</f>
        <v>-</v>
      </c>
      <c r="R146" s="30" t="str">
        <f>IF('Personal MTs'!R146="","-",IF(LEN('Personal MTs'!R146)&lt;4,"Cek lagi","OK"))</f>
        <v>-</v>
      </c>
      <c r="S146" s="30" t="str">
        <f>IF('Personal MTs'!S146="","-",IF('Personal MTs'!S146&gt;9,"Tidak valid","OK"))</f>
        <v>-</v>
      </c>
      <c r="T146" s="30" t="str">
        <f>IF('Personal MTs'!S146="","-",IF('Personal MTs'!S146&gt;2,IF('Personal MTs'!T146="","Wajib Diisi",IF(VALUE('Personal MTs'!T146)&gt;18,"Tidak valid","OK")),IF('Personal MTs'!S146&lt;3,IF('Personal MTs'!T146="","OK","Harap dikosongkan"))))</f>
        <v>-</v>
      </c>
      <c r="U146" s="30" t="str">
        <f>IF('Personal MTs'!U146="","-",IF('Personal MTs'!U146&gt;2,"Tidak valid",IF('Personal MTs'!U146&lt;1,"Tidak valid","OK")))</f>
        <v>-</v>
      </c>
      <c r="V146" s="30" t="str">
        <f>IF('Personal MTs'!U146="",IF('Personal MTs'!V146="","-","Tidak valid"),IF('Personal MTs'!U146=2,IF('Personal MTs'!V146="","Wajib Diisi",IF(VALUE('Personal MTs'!V146)&gt;1,"Tidak valid","OK")),IF('Personal MTs'!U146=1,IF('Personal MTs'!V146="","OK","Harap dikosongkan"))))</f>
        <v>-</v>
      </c>
      <c r="W146" s="31" t="str">
        <f>IF('Personal MTs'!U146=1,"OK",IF('Personal MTs'!V146="",IF('Personal MTs'!W146&lt;&gt;"","Harap dikosongkan","-"),IF('Personal MTs'!V146=0,IF('Personal MTs'!W146&lt;&gt;"","Harap dikosongkan","OK"),IF('Personal MTs'!W146="","Wajib Diisi",IF(VALUE(LEFT('Personal MTs'!W146,2))&gt;31,"Tanggal tidak valid",IF(VALUE(LEFT(RIGHT('Personal MTs'!W146,7),2))&gt;12,"Bulan tidak valid",IF(VALUE(RIGHT('Personal MTs'!W146,4))&gt;2016,"Tahun cek lagi",IF(VALUE(RIGHT('Personal MTs'!W146,4))&lt;1990,"Tahun cek lagi","OK"))))))))</f>
        <v>-</v>
      </c>
      <c r="X146" s="30" t="str">
        <f>IF('Personal MTs'!U146="","-",IF('Personal MTs'!U146=1,IF('Personal MTs'!X146="","Wajib Diisi",IF(VALUE(LEFT('Personal MTs'!X146,2))&gt;14,"Tidak valid","OK")),IF('Personal MTs'!U146=2,(IF('Personal MTs'!V146&lt;1,IF('Personal MTs'!X146="","OK","Harap dikosongkan"),IF('Personal MTs'!X146="","Wajib Diisi",IF(VALUE(LEFT('Personal MTs'!X146,2))&gt;14,"Tidak valid","OK")))))))</f>
        <v>-</v>
      </c>
      <c r="Y146" s="31" t="str">
        <f>IF('Personal MTs'!U146="","-",IF('Personal MTs'!U146=2,"OK",IF('Personal MTs'!U146=1,IF('Personal MTs'!Y146="","Wajib Diisi",IF('Personal MTs'!Y146="","-",IF(VALUE(LEFT('Personal MTs'!Y146,2))&gt;31,"Tanggal tidak valid",IF(VALUE(LEFT(RIGHT('Personal MTs'!Y146,7),2))&gt;12,"Bulan tidak valid",IF(VALUE(RIGHT('Personal MTs'!Y146,4))&gt;2016,"Tahun cek lagi",IF(VALUE(RIGHT('Personal MTs'!Y146,4))&lt;1960,"Tahun cek lagi","OK")))))))))</f>
        <v>-</v>
      </c>
      <c r="Z146" s="31" t="str">
        <f>IF('Personal MTs'!Z146="","-",IF(VALUE(LEFT('Personal MTs'!Z146,2))&gt;31,"Tanggal tidak valid",IF(VALUE(LEFT(RIGHT('Personal MTs'!Z146,7),2))&gt;12,"Bulan tidak valid",IF(VALUE(RIGHT('Personal MTs'!Z146,4))&gt;2016,"Tahun cek lagi",IF(VALUE(RIGHT('Personal MTs'!Z146,4))&lt;1960,"Tahun cek lagi","OK")))))</f>
        <v>-</v>
      </c>
      <c r="AA146" s="31" t="str">
        <f>IF('Personal MTs'!AA146="","-",IF(VALUE(LEFT('Personal MTs'!AA146,2))&gt;31,"Tanggal tidak valid",IF(VALUE(LEFT(RIGHT('Personal MTs'!AA146,7),2))&gt;12,"Bulan tidak valid",IF(VALUE(RIGHT('Personal MTs'!AA146,4))&gt;2016,"Tahun cek lagi",IF(VALUE(RIGHT('Personal MTs'!AA146,4))&lt;1960,"Tahun cek lagi","OK")))))</f>
        <v>-</v>
      </c>
      <c r="AB146" s="30" t="str">
        <f>IF('Personal MTs'!AB146="","-",IF('Personal MTs'!AB146&gt;6,"Tidak valid",IF('Personal MTs'!AB146&lt;1,"Tidak valid","OK")))</f>
        <v>-</v>
      </c>
      <c r="AC146" s="30" t="str">
        <f>IF('Personal MTs'!AC146="","-",IF('Personal MTs'!AC146&gt;4,"Tidak valid",IF('Personal MTs'!AC146&lt;1,"Tidak valid","OK")))</f>
        <v>-</v>
      </c>
      <c r="AD146" s="30" t="str">
        <f>IF('Personal MTs'!AD146="","-",IF('Personal MTs'!AD146&gt;20000000,"Cek lagi","OK"))</f>
        <v>-</v>
      </c>
      <c r="AE146" s="30" t="str">
        <f>IF('Personal MTs'!AE146="","-",IF('Personal MTs'!AE146&gt;2,"Tidak valid",IF('Personal MTs'!AE146&lt;1,"Tidak valid","OK")))</f>
        <v>-</v>
      </c>
      <c r="AF146" s="30" t="str">
        <f>IF('Personal MTs'!AE146="",IF('Personal MTs'!AF146="","-","Harap dikosongkan"),IF('Personal MTs'!AE146=1,IF('Personal MTs'!AF146="","OK","Harap dikosongkan"),IF('Personal MTs'!AF146="","Wajib Diisi",IF('Personal MTs'!AF146&gt;8,"Tidak valid",IF('Personal MTs'!AF146&lt;1,"Tidak valid","OK")))))</f>
        <v>-</v>
      </c>
      <c r="AG146" s="53" t="str">
        <f>IF('Personal MTs'!AE146=1,IF('Personal MTs'!AG146="","OK","Harap dikosongkan"),IF('Personal MTs'!AF146="",IF('Personal MTs'!AF146="","-","Harap dikosongkan"),IF('Personal MTs'!AF146="",IF('Personal MTs'!AG146="","OK","Harap dikosongkan"),IF('Personal MTs'!AF146&lt;&gt;"",IF('Personal MTs'!AG146="","Wajib Diisi",IF(LEN('Personal MTs'!AG146)&lt;&gt;8,"Tidak valid","OK"))))))</f>
        <v>-</v>
      </c>
      <c r="AH146" s="30" t="str">
        <f>IF('Personal MTs'!AH146="","-",IF('Personal MTs'!AH146&gt;2,"Tidak valid",IF('Personal MTs'!AH146&lt;1,"Tidak valid","OK")))</f>
        <v>-</v>
      </c>
      <c r="AI146" s="30" t="str">
        <f>IF('Personal MTs'!AI146="","-",IF('Personal MTs'!AI146&gt;5,"Tidak valid",IF('Personal MTs'!AI146&lt;1,"Tidak valid","OK")))</f>
        <v>-</v>
      </c>
      <c r="AJ146" s="30" t="str">
        <f>IF('Personal MTs'!AH146="",IF('Personal MTs'!AJ146="","-","Kolom AA Wajib Diisi"),IF('Personal MTs'!AH146=1,IF('Personal MTs'!AJ146="","Wajib Diisi",IF(VALUE('Personal MTs'!AJ146)&gt;0,IF(VALUE('Personal MTs'!AJ146)&lt;34,"OK","Tidak valid"))),IF('Personal MTs'!AH146&gt;1,IF('Personal MTs'!AJ146="","OK","Harap dikosongkan"))))</f>
        <v>-</v>
      </c>
      <c r="AK146" s="30" t="str">
        <f>IF('Personal MTs'!AH146&amp;'Personal MTs'!AJ146&amp;'Personal MTs'!AK146="","-",IF(VALUE('Personal MTs'!AH146&amp;'Personal MTs'!AJ146&amp;'Personal MTs'!AK146)=2,"OK",IF('Personal MTs'!AJ146="",IF(VALUE('Personal MTs'!AK146)&gt;0,"Harap dikosongkan","-"),IF('Personal MTs'!AJ146&lt;&gt;"",IF(VALUE('Personal MTs'!AK146)&gt;0,IF(VALUE('Personal MTs'!AK146)&gt;50,"Cek lagi","OK"),"Wajib Diisi")))))</f>
        <v>-</v>
      </c>
      <c r="AL146" s="30" t="str">
        <f>IF('Personal MTs'!AH146="",IF('Personal MTs'!AL146="","-","Kolom Z Wajib Diisi"),IF('Personal MTs'!AH146=2,IF('Personal MTs'!AL146="","Wajib Diisi",IF(VALUE('Personal MTs'!AL146)&gt;0,IF(VALUE('Personal MTs'!AL146)&lt;9,"OK","Tidak valid"))),IF('Personal MTs'!AH146=1,IF('Personal MTs'!AL146="","OK","Harap dikosongkan"))))</f>
        <v>-</v>
      </c>
      <c r="AM146" s="30" t="str">
        <f>IF('Personal MTs'!AM146="","-",IF('Personal MTs'!AM146&gt;8,"Tidak valid","OK"))</f>
        <v>-</v>
      </c>
      <c r="AN146" s="30" t="str">
        <f>IF('Personal MTs'!AM146="",IF('Personal MTs'!AN146="","-",IF('Personal MTs'!AN146&lt;&gt;"","Kolom AC Wajib Diisi","OK")),IF('Personal MTs'!AM146&lt;&gt;"",IF('Personal MTs'!AN146="","Wajib Diisi",IF(VALUE('Personal MTs'!AN146)&gt;24,"Cek lagi","OK"))))</f>
        <v>-</v>
      </c>
      <c r="AO146" s="30" t="str">
        <f>IF('Personal MTs'!AO146="","-",IF('Personal MTs'!AO146&gt;8,"Tidak valid","OK"))</f>
        <v>-</v>
      </c>
      <c r="AP146" s="53" t="str">
        <f>IF('Personal MTs'!AO146="",IF('Personal MTs'!AP146="","-","Harap dikosongkan"),IF('Personal MTs'!AO146&lt;&gt;"",IF('Personal MTs'!AP146="","Wajib Diisi",IF(LEN('Personal MTs'!AP146)&lt;&gt;8,"Tidak valid","OK"))))</f>
        <v>-</v>
      </c>
      <c r="AQ146" s="30" t="str">
        <f>IF('Personal MTs'!AO146="",IF('Personal MTs'!AQ146="","-","Kolom AG Wajib Diisi"),IF('Personal MTs'!AO146&lt;9,IF('Personal MTs'!AQ146="","Wajib Diisi",IF(VALUE('Personal MTs'!AQ146)&lt;34,IF(VALUE('Personal MTs'!AQ146)&gt;0,"OK","Tidak valid")))))</f>
        <v>-</v>
      </c>
      <c r="AR146" s="30" t="str">
        <f>IF('Personal MTs'!AO146="",IF('Personal MTs'!AR146="","-",IF('Personal MTs'!AR146&lt;&gt;"","Kolom AG Wajib Diisi","OK")),IF('Personal MTs'!AO146&lt;&gt;"",IF('Personal MTs'!AR146="","Wajib Diisi",IF(VALUE('Personal MTs'!AR146)&gt;50,"Cek lagi","OK"))))</f>
        <v>-</v>
      </c>
      <c r="AS146" s="30" t="str">
        <f>IF('Personal MTs'!AS146="","-",IF('Personal MTs'!AS146&gt;1,"Tidak valid",IF('Personal MTs'!AS146&lt;0,"Tidak valid","OK")))</f>
        <v>-</v>
      </c>
      <c r="AT146" s="30" t="str">
        <f>IF('Personal MTs'!AS146="",IF('Personal MTs'!AT146&lt;&gt;"","Harap dikosongkan","-"),IF('Personal MTs'!AS146=0,IF('Personal MTs'!AT146&lt;&gt;"","Harap dikosongkan","OK"),IF('Personal MTs'!AT146="","Wajib Diisi",IF('Personal MTs'!AT146&gt;3,"Tidak valid",IF('Personal MTs'!AT146&lt;1,"Tidak valid","OK")))))</f>
        <v>-</v>
      </c>
      <c r="AU146" s="30" t="str">
        <f>IF('Personal MTs'!AS146="",IF('Personal MTs'!AU146&lt;&gt;"","Harap dikosongkan","-"),IF('Personal MTs'!AT146&lt;&gt;1,IF('Personal MTs'!AU146="","OK","Harap dikosongkan"),IF('Personal MTs'!AU146="","Wajib Diisi",IF('Personal MTs'!AU146&gt;2016,"Cek lagi",IF('Personal MTs'!AU146&lt;2005,"Cek lagi","OK")))))</f>
        <v>-</v>
      </c>
      <c r="AV146" s="30" t="str">
        <f>IF('Personal MTs'!AS146="",IF('Personal MTs'!AV146&lt;&gt;"","Harap dikosongkan","-"),IF('Personal MTs'!AT146&lt;&gt;1,IF('Personal MTs'!AV146="","OK","Harap dikosongkan"),IF('Personal MTs'!AV146="","Wajib Diisi",IF(VALUE('Personal MTs'!AV146)&gt;33,"Tidak valid",IF(VALUE('Personal MTs'!AV146)&lt;1,"Tidak valid","OK")))))</f>
        <v>-</v>
      </c>
      <c r="AW146" s="30" t="str">
        <f>IF('Personal MTs'!AS146="",IF('Personal MTs'!AW146="","-","Harap dikosongkan"),IF('Personal MTs'!AS146=0,IF('Personal MTs'!AW146="","OK","Harap dikosongkan"),IF('Personal MTs'!AT146="",IF('Personal MTs'!AW146="","-","Harap dikosongkan"),IF('Personal MTs'!AT146&lt;&gt;1,IF('Personal MTs'!AW146="","OK","Harap dikosongkan"),IF('Personal MTs'!AW146="","OK",IF(LEN('Personal MTs'!AW146)&lt;12,"Tidak valid",IF(LEN('Personal MTs'!AW146)&gt;14,"Tidak valid","OK")))))))</f>
        <v>-</v>
      </c>
      <c r="AX146" s="31" t="str">
        <f>IF('Personal MTs'!AS146="",IF('Personal MTs'!AX146="","-","Harap dikosongkan"),IF('Personal MTs'!AS146=0,IF('Personal MTs'!AX146="","OK","Harap dikosongkan"),IF('Personal MTs'!AT146="",IF('Personal MTs'!AX146="","-","Harap dikosongkan"),IF('Personal MTs'!AT146&lt;&gt;1,IF('Personal MTs'!AX146="","OK","Harap dikosongkan"),IF('Personal MTs'!AW146="",IF('Personal MTs'!AX146="","OK","Harap dikosongkan"),IF('Personal MTs'!AX146="","Wajib diisi",IF(LEN('Personal MTs'!AX146)&lt;5,"Cek lagi","OK")))))))</f>
        <v>-</v>
      </c>
      <c r="AY146" s="31" t="str">
        <f>IF('Personal MTs'!AS146="",IF('Personal MTs'!AY146="","-","Harap dikosongkan"),IF('Personal MTs'!AS146=0,IF('Personal MTs'!AY146="","OK","Harap dikosongkan"),IF('Personal MTs'!AT146="",IF('Personal MTs'!AY146="","-","Harap dikosongkan"),IF('Personal MTs'!AT146&lt;&gt;1,IF('Personal MTs'!AY146="","OK","Harap dikosongkan"),IF('Personal MTs'!AW146="",IF('Personal MTs'!AY146="","OK","Harap dikosongkan"),IF('Personal MTs'!AY146="","Wajib diisi",IF(VALUE(LEFT('Personal MTs'!AY146,2))&gt;31,"Tanggal tidak valid",IF(VALUE(LEFT(RIGHT('Personal MTs'!AY146,7),2))&gt;12,"Bulan tidak valid",IF(VALUE(RIGHT('Personal MTs'!AY146,4))&gt;2016,"Tahun cek lagi",IF(VALUE(RIGHT('Personal MTs'!AY146,4))&lt;2005,"Tahun cek lagi","OK"))))))))))</f>
        <v>-</v>
      </c>
      <c r="AZ146" s="30" t="str">
        <f>IF('Personal MTs'!AS146="",IF('Personal MTs'!AZ146="","-","Harap dikosongkan"),IF('Personal MTs'!AS146=0,IF('Personal MTs'!AZ146="","OK","Harap dikosongkan"),IF('Personal MTs'!AT146="",IF('Personal MTs'!AZ146="","-","Harap dikosongkan"),IF('Personal MTs'!AT146&lt;&gt;1,IF('Personal MTs'!AZ146="","OK","Harap dikosongkan"),IF('Personal MTs'!AW146="",IF('Personal MTs'!AZ146="","OK","Harap dikosongkan"),IF('Personal MTs'!AW146&lt;&gt;"",IF('Personal MTs'!AZ146="","Wajib diisi",IF('Personal MTs'!AZ146&gt;1,"Tidak valid","OK"))))))))</f>
        <v>-</v>
      </c>
      <c r="BA146" s="30" t="str">
        <f>IF('Personal MTs'!AS146="",IF('Personal MTs'!BA146="","-","Harap dikosongkan"),IF('Personal MTs'!AS146=0,IF('Personal MTs'!BA146="","OK","Harap dikosongkan"),IF('Personal MTs'!AT146="",IF('Personal MTs'!BA146="","-","Harap dikosongkan"),IF('Personal MTs'!AT146&lt;&gt;1,IF('Personal MTs'!BA146="","OK","Harap dikosongkan"),IF('Personal MTs'!AZ146=0,IF('Personal MTs'!BA146="","OK","Harap dikosongkan"),IF('Personal MTs'!AZ146=1,IF('Personal MTs'!BA146="","Wajib diisi",IF('Personal MTs'!AZ146="",IF('Personal MTs'!BA146="","-","Harap dikosongkan"),IF('Personal MTs'!AZ146=0,IF('Personal MTs'!BA146="","OK","Harap dikosongkan"),IF('Personal MTs'!BA146="","Wajib diisi",IF('Personal MTs'!BA146&gt;2016,"Tidak valid",IF('Personal MTs'!BA146&lt;2005,"Tidak valid",IF('Personal MTs'!BA146&gt;'Personal MTs'!BA146,"Cek lagi","OK")))))))))))))</f>
        <v>-</v>
      </c>
      <c r="BB146" s="30" t="str">
        <f>IF('Personal MTs'!AS146="",IF('Personal MTs'!BB146="","-","Harap dikosongkan"),IF('Personal MTs'!AS146=0,IF('Personal MTs'!BB146="","OK","Harap dikosongkan"),IF('Personal MTs'!AT146="",IF('Personal MTs'!BB146="","-","Harap dikosongkan"),IF('Personal MTs'!AT146&lt;&gt;1,IF('Personal MTs'!BB146="","OK","Harap dikosongkan"),IF('Personal MTs'!AZ146=0,IF('Personal MTs'!BB146="","OK","Harap dikosongkan"),IF('Personal MTs'!AZ146=1,IF('Personal MTs'!BB146="","Wajib diisi",IF('Personal MTs'!AZ146="",IF('Personal MTs'!BB146="","-","Harap dikosongkan"),IF('Personal MTs'!AZ146=0,IF('Personal MTs'!BB146="","OK","Harap dikosongkan"),IF('Personal MTs'!BB146="","Wajib diisi",IF('Personal MTs'!BB146&gt;20000000,"Cek lagi",IF('Personal MTs'!BB146&lt;100000,"Cek lagi","OK"))))))))))))</f>
        <v>-</v>
      </c>
      <c r="BC146" s="30" t="str">
        <f>IF('Personal MTs'!BC146="","-",IF('Personal MTs'!BC146&gt;1,"Tidak valid","OK"))</f>
        <v>-</v>
      </c>
      <c r="BD146" s="30" t="str">
        <f>IF('Personal MTs'!BC146="",IF('Personal MTs'!BD146="","-","Harap dikosongkan"),IF('Personal MTs'!BC146=0,IF('Personal MTs'!BD146="","OK","Harap dikosongkan"),IF('Personal MTs'!BD146="","Wajib Diisi",IF('Personal MTs'!BD146&gt;2016,"Tidak valid",IF('Personal MTs'!BD146&lt;2005,"Tidak valid","OK")))))</f>
        <v>-</v>
      </c>
      <c r="BE146" s="30" t="str">
        <f>IF('Personal MTs'!BC146="",IF('Personal MTs'!BE146="","-","Harap dikosongkan"),IF('Personal MTs'!BC146=0,IF('Personal MTs'!BE146="","OK","Harap dikosongkan"),IF('Personal MTs'!BE146="","Wajib Diisi",IF('Personal MTs'!BE146&gt;2000000,"Cek lagi",IF('Personal MTs'!BE146&lt;50000,"Cek lagi","OK")))))</f>
        <v>-</v>
      </c>
      <c r="BF146" s="30" t="str">
        <f>IF('Personal MTs'!BF146="","-",IF('Personal MTs'!BF146&gt;1,"Tidak valid","OK"))</f>
        <v>-</v>
      </c>
      <c r="BG146" s="30" t="str">
        <f>IF('Personal MTs'!BF146="",IF('Personal MTs'!BG146&lt;&gt;"","Harap dikosongkan","-"),IF('Personal MTs'!BF146=0,IF('Personal MTs'!BG146&lt;&gt;"","Harap dikosongkan","OK"),IF('Personal MTs'!BG146="","Wajib Diisi",IF('Personal MTs'!BG146&gt;4,"Tidak valid",IF('Personal MTs'!BG146&lt;1,"Tidak valid","OK")))))</f>
        <v>-</v>
      </c>
      <c r="BH146" s="30" t="str">
        <f>IF('Personal MTs'!BF146="",IF('Personal MTs'!BH146&lt;&gt;"","Harap dikosongkan","-"),IF('Personal MTs'!BF146=0,IF('Personal MTs'!BH146&lt;&gt;"","Harap dikosongkan","OK"),IF('Personal MTs'!BH146="","Wajib Diisi",IF('Personal MTs'!BH146&gt;4,"Tidak valid",IF('Personal MTs'!BH146&lt;1,"Tidak valid","OK")))))</f>
        <v>-</v>
      </c>
      <c r="BI146" s="30" t="str">
        <f>IF('Personal MTs'!BF146="",IF('Personal MTs'!BI146&lt;&gt;"","Harap dikosongkan","-"),IF('Personal MTs'!BF146=0,IF('Personal MTs'!BI146&lt;&gt;"","Harap dikosongkan","OK"),IF('Personal MTs'!BI146="","Wajib Diisi",IF('Personal MTs'!BI146&gt;2015,"Tidak valid",IF('Personal MTs'!BI146&lt;1980,"Tidak valid","OK")))))</f>
        <v>-</v>
      </c>
      <c r="BJ146" s="30" t="str">
        <f>IF('Personal MTs'!BJ146="","-",IF('Personal MTs'!BJ146&gt;1,"Tidak valid","OK"))</f>
        <v>-</v>
      </c>
      <c r="BK146" s="30" t="str">
        <f>IF('Personal MTs'!BJ146="",IF('Personal MTs'!BK146&lt;&gt;"","Kolom BJ harus diisi","-"),IF('Personal MTs'!BJ146=0,IF('Personal MTs'!BK146&lt;&gt;"","Harap dikosongkan","OK"),IF('Personal MTs'!BK146="","Wajib Diisi",IF('Personal MTs'!BK146&gt;2016,"Tidak valid",IF('Personal MTs'!BK146&lt;1980,"Tidak valid","OK")))))</f>
        <v>-</v>
      </c>
      <c r="BL146" s="30" t="str">
        <f>IF('Personal MTs'!BL146="","-",IF('Personal MTs'!BL146&gt;1,"Tidak valid","OK"))</f>
        <v>-</v>
      </c>
      <c r="BM146" s="30" t="str">
        <f>IF('Personal MTs'!BL146="",IF('Personal MTs'!BM146&lt;&gt;"","Kolom BL harus diisi","-"),IF('Personal MTs'!BL146=0,IF('Personal MTs'!BM146&lt;&gt;"","Harap dikosongkan","OK"),IF('Personal MTs'!BM146="","Wajib Diisi",IF('Personal MTs'!BM146&gt;2016,"Tidak valid",IF('Personal MTs'!BM146&lt;1980,"Tidak valid","OK")))))</f>
        <v>-</v>
      </c>
      <c r="BN146" s="30" t="str">
        <f>IF('Personal MTs'!BN146="","-",IF('Personal MTs'!BN146&gt;1,"Tidak valid","OK"))</f>
        <v>-</v>
      </c>
      <c r="BO146" s="30" t="str">
        <f>IF('Personal MTs'!BN146="",IF('Personal MTs'!BO146&lt;&gt;"","Kolom BN harus diisi","-"),IF('Personal MTs'!BN146=0,IF('Personal MTs'!BO146&lt;&gt;"","Harap dikosongkan","OK"),IF('Personal MTs'!BO146="","Wajib Diisi",IF('Personal MTs'!BO146&gt;2016,"Tidak valid",IF('Personal MTs'!BO146&lt;1980,"Tidak valid","OK")))))</f>
        <v>-</v>
      </c>
      <c r="BP146" s="30" t="str">
        <f>IF('Personal MTs'!BP146="","-",IF('Personal MTs'!BP146&gt;1,"Tidak valid","OK"))</f>
        <v>-</v>
      </c>
      <c r="BQ146" s="30" t="str">
        <f>IF('Personal MTs'!BP146="",IF('Personal MTs'!BQ146&lt;&gt;"","Kolom BP harus diisi","-"),IF('Personal MTs'!BP146=0,IF('Personal MTs'!BQ146&lt;&gt;"","Harap dikosongkan","OK"),IF('Personal MTs'!BQ146="","Wajib Diisi",IF('Personal MTs'!BQ146&gt;2016,"Tidak valid",IF('Personal MTs'!BQ146&lt;1980,"Tidak valid","OK")))))</f>
        <v>-</v>
      </c>
      <c r="BR146" s="30" t="str">
        <f>IF('Personal MTs'!BR146="","-",IF('Personal MTs'!BR146&gt;1,"Tidak valid","OK"))</f>
        <v>-</v>
      </c>
      <c r="BS146" s="30" t="str">
        <f>IF('Personal MTs'!BR146="",IF('Personal MTs'!BS146&lt;&gt;"","Kolom BR harus diisi","-"),IF('Personal MTs'!BR146=0,IF('Personal MTs'!BS146&lt;&gt;"","Harap dikosongkan","OK"),IF('Personal MTs'!BS146="","Wajib Diisi",IF('Personal MTs'!BS146&gt;2016,"Tidak valid",IF('Personal MTs'!BS146&lt;1980,"Tidak valid","OK")))))</f>
        <v>-</v>
      </c>
      <c r="BT146" s="30" t="str">
        <f>IF('Personal MTs'!BT146="","-",IF(LEN('Personal MTs'!BT146)&lt;5,"Cek lagi","OK"))</f>
        <v>-</v>
      </c>
      <c r="BU146" s="30" t="str">
        <f>IF('Personal MTs'!BU146="","-",IF(LEN('Personal MTs'!BU146)&lt;4,"Cek lagi","OK"))</f>
        <v>-</v>
      </c>
      <c r="BV146" s="30" t="str">
        <f>IF('Personal MTs'!BV146="","-",IF(LEN('Personal MTs'!BV146)&lt;4,"Cek lagi","OK"))</f>
        <v>-</v>
      </c>
      <c r="BW146" s="30" t="str">
        <f>IF('Personal MTs'!BW146="","-",IF(LEN('Personal MTs'!BW146)&lt;4,"Cek lagi","OK"))</f>
        <v>-</v>
      </c>
      <c r="BX146" s="30" t="str">
        <f>IF('Personal MTs'!BX146="","-",IF(LEN('Personal MTs'!BX146)&lt;4,"Cek lagi","OK"))</f>
        <v>-</v>
      </c>
      <c r="BY146" s="30" t="str">
        <f>IF('Personal MTs'!BY146="","-",IF(LEN('Personal MTs'!BY146)&lt;&gt;5,"Tidak valid","OK"))</f>
        <v>-</v>
      </c>
      <c r="BZ146" s="30" t="str">
        <f>IF('Personal MTs'!BZ146="","-",IF('Personal MTs'!BZ146&gt;5,"Tidak valid",IF('Personal MTs'!BZ146&lt;1,"Tidak valid","OK")))</f>
        <v>-</v>
      </c>
      <c r="CA146" s="30" t="str">
        <f>IF('Personal MTs'!CA146="","-",IF('Personal MTs'!CA146&gt;8,"Tidak valid",IF('Personal MTs'!CA146&lt;1,"Tidak valid","OK")))</f>
        <v>-</v>
      </c>
      <c r="CB146" s="30" t="str">
        <f>IF('Personal MTs'!CB146="","-",IF(LEN('Personal MTs'!CB146)&lt;9,"Cek lagi",IF(LEN('Personal MTs'!CB146)&gt;14,"Cek lagi","OK")))</f>
        <v>-</v>
      </c>
      <c r="CC146" s="103" t="str">
        <f>IF('Personal MTs'!CC146="","-",IF('Personal MTs'!CC146&gt;6,"Tidak valid",IF('Personal MTs'!CC146&lt;1,"Tidak valid","OK")))</f>
        <v>-</v>
      </c>
      <c r="CD146" s="103" t="str">
        <f>IF('Personal MTs'!CD146="","-",IF('Personal MTs'!CD146&gt;6,"Tidak valid",IF('Personal MTs'!CD146&lt;1,"Tidak valid","OK")))</f>
        <v>-</v>
      </c>
      <c r="CE146" s="103" t="str">
        <f>IF('Personal MTs'!S146="","-",IF('Personal MTs'!S146&lt;6,IF('Personal MTs'!CE146="","OK","Cek lagi Kolom S"),IF(AND('Personal MTs'!S146&lt;6,'Personal MTs'!CE146&lt;&gt;""),"Harap Dikosongkan",IF(AND('Personal MTs'!S146&lt;6,'Personal MTs'!CE146=""),"-",IF(AND('Personal MTs'!S146&gt;5,'Personal MTs'!CE146=""),"Wajib Diisi",IF(OR(AND('Personal MTs'!S146&gt;5,'Personal MTs'!CE146&lt;"01"),AND('Personal MTs'!S146&gt;5,'Personal MTs'!CE146&gt;"18")),"Tidak Valid","OK"))))))</f>
        <v>-</v>
      </c>
      <c r="CF146" s="103" t="str">
        <f>IF('Personal MTs'!S146="","-",IF('Personal MTs'!S146&lt;6,IF('Personal MTs'!CF146="","OK","Cek lagi Kolom S"),IF(AND('Personal MTs'!S146&lt;6,'Personal MTs'!CF146&lt;&gt;""),"Harap Dikosongkan",IF(AND('Personal MTs'!S146&lt;6,'Personal MTs'!CF146=""),"-",IF(AND('Personal MTs'!S146&gt;5,'Personal MTs'!CF146=""),"Wajib Diisi","OK")))))</f>
        <v>-</v>
      </c>
      <c r="CG146" s="103" t="str">
        <f>IF('Personal MTs'!S146="","-",IF('Personal MTs'!S146&lt;6,IF('Personal MTs'!CG146="","OK","Cek lagi Kolom S"),IF(AND('Personal MTs'!S146&lt;6,'Personal MTs'!CG146&lt;&gt;""),"Harap Dikosongkan",IF(AND('Personal MTs'!S146&lt;6,'Personal MTs'!CG146=""),"-",IF(AND('Personal MTs'!S146&gt;5,'Personal MTs'!CG146=""),"Wajib Diisi",IF(OR(AND('Personal MTs'!S146&gt;5,'Personal MTs'!CG146&lt;1980),AND('Personal MTs'!S146&gt;5,'Personal MTs'!CG146&gt;2016)),"Cek lagi","OK"))))))</f>
        <v>-</v>
      </c>
      <c r="CH146" s="103" t="str">
        <f>IF('Personal MTs'!S146="","-",IF('Personal MTs'!S146&lt;8,IF('Personal MTs'!CH146="","OK","Cek lagi Kolom S"),IF(AND('Personal MTs'!S146&lt;8,'Personal MTs'!CH146&lt;&gt;""),"Harap Dikosongkan",IF(AND('Personal MTs'!S146&lt;8,'Personal MTs'!CH146=""),"-",IF(AND('Personal MTs'!S146&gt;7,'Personal MTs'!CH146=""),"Wajib Diisi",IF(OR(AND('Personal MTs'!S146&gt;7,'Personal MTs'!CH146&lt;"01"),AND('Personal MTs'!S146&gt;7,'Personal MTs'!CH146&gt;"18")),"Tidak Valid","OK"))))))</f>
        <v>-</v>
      </c>
      <c r="CI146" s="103" t="str">
        <f>IF('Personal MTs'!S146="","-",IF('Personal MTs'!S146&lt;8,IF('Personal MTs'!CI146="","OK","Cek lagi Kolom S"),IF(AND('Personal MTs'!S146&lt;8,'Personal MTs'!CI146&lt;&gt;""),"Harap Dikosongkan",IF(AND('Personal MTs'!S146&lt;8,'Personal MTs'!CI146=""),"-",IF(AND('Personal MTs'!S146&gt;7,'Personal MTs'!CI146=""),"Wajib Diisi","OK")))))</f>
        <v>-</v>
      </c>
      <c r="CJ146" s="103" t="str">
        <f>IF('Personal MTs'!S146="","-",IF('Personal MTs'!S146&lt;8,IF('Personal MTs'!CJ146="","OK","Cek lagi Kolom S"),IF(AND('Personal MTs'!S146&lt;8,'Personal MTs'!CJ146&lt;&gt;""),"Harap Dikosongkan",IF(AND('Personal MTs'!S146&lt;8,'Personal MTs'!CJ146=""),"-",IF(AND('Personal MTs'!S146&gt;7,'Personal MTs'!CJ146=""),"Wajib Diisi",IF(OR(AND('Personal MTs'!S146&gt;7,'Personal MTs'!CJ146&lt;1980),AND('Personal MTs'!S146&gt;7,'Personal MTs'!CJ146&gt;2016)),"Cek lagi","OK"))))))</f>
        <v>-</v>
      </c>
      <c r="CK146" s="103" t="str">
        <f>IF('Personal MTs'!S146="","-",IF('Personal MTs'!S146&lt;9,IF('Personal MTs'!CK146="","OK","Cek lagi Kolom S"),IF(AND('Personal MTs'!S146&lt;9,'Personal MTs'!CK146&lt;&gt;""),"Harap Dikosongkan",IF(AND('Personal MTs'!S146&lt;9,'Personal MTs'!CK146=""),"-",IF(AND('Personal MTs'!S146&gt;8,'Personal MTs'!CK146=""),"Wajib Diisi",IF(OR(AND('Personal MTs'!S146&gt;8,'Personal MTs'!CK146&lt;"01"),AND('Personal MTs'!S146&gt;8,'Personal MTs'!CK146&gt;"18")),"Tidak Valid","OK"))))))</f>
        <v>-</v>
      </c>
      <c r="CL146" s="103" t="str">
        <f>IF('Personal MTs'!S146="","-",IF('Personal MTs'!S146&lt;9,IF('Personal MTs'!CL146="","OK","Cek lagi Kolom S"),IF(AND('Personal MTs'!S146&lt;9,'Personal MTs'!CL146&lt;&gt;""),"Harap Dikosongkan",IF(AND('Personal MTs'!S146&lt;9,'Personal MTs'!CL146=""),"-",IF(AND('Personal MTs'!S146&gt;8,'Personal MTs'!CL146=""),"Wajib Diisi","OK")))))</f>
        <v>-</v>
      </c>
      <c r="CM146" s="103" t="str">
        <f>IF('Personal MTs'!S146="","-",IF('Personal MTs'!S146&lt;9,IF('Personal MTs'!CM146="","OK","Cek lagi Kolom S"),IF(AND('Personal MTs'!S146&lt;9,'Personal MTs'!CM146&lt;&gt;""),"Harap Dikosongkan",IF(AND('Personal MTs'!S146&lt;9,'Personal MTs'!CM146=""),"-",IF(AND('Personal MTs'!S146&gt;8,'Personal MTs'!CM146=""),"Wajib Diisi",IF(OR(AND('Personal MTs'!S146&gt;8,'Personal MTs'!CM146&lt;1980),AND('Personal MTs'!S146&gt;8,'Personal MTs'!CM146&gt;2016)),"Cek lagi","OK"))))))</f>
        <v>-</v>
      </c>
      <c r="CN146" s="103" t="str">
        <f>IF(AND('Personal MTs'!AH146=1,'Personal MTs'!U146=2,'Personal MTs'!AC146=1),IF(AND('Personal MTs'!AH146=1,'Personal MTs'!U146=2,'Personal MTs'!AC146=1,'Personal MTs'!CN146=""),"Wajib Diisi",IF(AND('Personal MTs'!AH146=1,'Personal MTs'!U146=2,'Personal MTs'!AC146=1,'Personal MTs'!CN146&lt;&gt;""),"OK","-")),IF('Personal MTs'!CN146&lt;&gt;"","Harap Dikosongkan","-"))</f>
        <v>-</v>
      </c>
      <c r="CO146" s="103" t="str">
        <f>IF(AND('Personal MTs'!AH146=1,'Personal MTs'!U146=2,'Personal MTs'!AC146=1),IF('Personal MTs'!CO146="","Wajib Diisi",IF(VALUE(RIGHT('Personal MTs'!CO146,4))&gt;2016,"Tahun cek lagi",IF(VALUE(RIGHT('Personal MTs'!CO146,4))&lt;1961,"Tahun cek lagi","OK"))),IF('Personal MTs'!CO146&lt;&gt;"","Harap dikosongkan","-"))</f>
        <v>-</v>
      </c>
      <c r="CP146" s="103" t="str">
        <f>IF(AND('Personal MTs'!AH146=1,'Personal MTs'!U146=2,'Personal MTs'!AC146=1,'Personal MTs'!V146=1),IF(AND('Personal MTs'!AH146=1,'Personal MTs'!U146=2,'Personal MTs'!AC146=1,'Personal MTs'!CP146="",,'Personal MTs'!V146=1),"Wajib Diisi",IF(AND('Personal MTs'!AH146=1,'Personal MTs'!U146=2,'Personal MTs'!AC146=1,'Personal MTs'!CP146&lt;&gt;"",'Personal MTs'!V146=1),"OK","-")),IF('Personal MTs'!CP146&lt;&gt;"","Harap Dikosongkan","-"))</f>
        <v>-</v>
      </c>
      <c r="CQ146" s="103" t="str">
        <f>IF(AND('Personal MTs'!AH146=1,'Personal MTs'!U146=2,'Personal MTs'!AC146=1,'Personal MTs'!V146=1),IF('Personal MTs'!CQ146="","Wajib Diisi",IF(VALUE(RIGHT('Personal MTs'!CQ146,4))&gt;2016,"Tahun cek lagi",IF(VALUE(RIGHT('Personal MTs'!CQ146,4))&lt;2006,"Tahun cek lagi","OK"))),IF('Personal MTs'!CQ146&lt;&gt;"","Harap dikosongkan","-"))</f>
        <v>-</v>
      </c>
      <c r="CR146" s="103" t="str">
        <f>IF(AND('Personal MTs'!AS146="",'Personal MTs'!CR146=""),"-",IF(AND('Personal MTs'!AS146=0,'Personal MTs'!CR146=""),"OK",IF(AND('Personal MTs'!AS146=1,'Personal MTs'!CR146=""),"Wajib Diisi",IF('Personal MTs'!AS146="",IF('Personal MTs'!CR146&lt;&gt;"","Harap dikosongkan","-"),IF('Personal MTs'!AS146&gt;1,IF('Personal MTs'!CR146="","-","Harap dikosongkan"),IF('Personal MTs'!CR146="","-",IF(LEN('Personal MTs'!CR146)&gt;54,"Tidak valid",IF(LEN('Personal MTs'!CR146)&lt;2,"Tidak valid",IF(VALUE('Personal MTs'!CR146)&lt;0,"Cek lagi","OK")))))))))</f>
        <v>-</v>
      </c>
      <c r="CS146" s="103" t="str">
        <f>IF(AND('Personal MTs'!AS146="",'Personal MTs'!CS146=""),"-",IF(AND('Personal MTs'!AS146=0,'Personal MTs'!CS146=""),"OK",IF(AND('Personal MTs'!AS146=1,'Personal MTs'!CS146=""),"Wajib Diisi",IF(OR('Personal MTs'!AS146="",'Personal MTs'!AS146=0),IF('Personal MTs'!CS146&lt;&gt;"","Harap dikosongkan","-"),IF('Personal MTs'!AS146&gt;1,IF('Personal MTs'!CS146="","-","Harap dikosongkan"),IF('Personal MTs'!CS146="","-",IF(('Personal MTs'!CS146)&gt;6,"Tidak Valid",IF(('Personal MTs'!CS146)&lt;1,"Tidak Valid",IF(VALUE('Personal MTs'!CS146)&lt;0,"Cek lagi","OK")))))))))</f>
        <v>-</v>
      </c>
      <c r="CT146" s="103" t="str">
        <f>IF(AND('Personal MTs'!AS146="",'Personal MTs'!CT146=""),"-",IF(AND('Personal MTs'!AS146=0,'Personal MTs'!CT146=""),"OK",IF(AND('Personal MTs'!AT146=1,'Personal MTs'!CT146=""),"Wajib Diisi",IF(AND('Personal MTs'!AT146&gt;1,'Personal MTs'!CT146=""),"OK",IF(AND('Personal MTs'!AT146&lt;&gt;1,'Personal MTs'!CT146&lt;&gt;""),"Harap Dikosongkan",IF(AND('Personal MTs'!AT146=1,'Personal MTs'!CT146&lt;&gt;""),IF(VALUE(RIGHT('Personal MTs'!CT146,4))&gt;2016,"Tahun cek lagi",IF(VALUE(RIGHT('Personal MTs'!CT146,4))&lt;2006,"Tahun cek lagi","OK")),"-"))))))</f>
        <v>-</v>
      </c>
      <c r="CU146" s="103" t="str">
        <f>IF(AND('Personal MTs'!AS146="",'Personal MTs'!CU146=""),"-",IF(AND('Personal MTs'!AS146=0,'Personal MTs'!CU146=""),"OK",IF(AND('Personal MTs'!AT146=1,'Personal MTs'!CU146=""),"Wajib Diisi",IF(AND('Personal MTs'!AT146&gt;1,'Personal MTs'!CT146=""),"OK",IF(AND('Personal MTs'!AT146&lt;&gt;1,'Personal MTs'!CU146&lt;&gt;""),"Harap Dikosongkan",IF(AND('Personal MTs'!AT146=1,'Personal MTs'!CU146&lt;&gt;""),IF(LEN('Personal MTs'!CU146)&gt;54,"Tidak Valid",IF(LEN('Personal MTs'!CU146)&lt;2,"Tidak Valid","OK")),"-"))))))</f>
        <v>-</v>
      </c>
      <c r="CV146" s="103" t="str">
        <f>IF(AND('Personal MTs'!AS146="",'Personal MTs'!CV146=""),"-",IF(AND('Personal MTs'!AS146=0,'Personal MTs'!CV146=""),"OK",IF(AND('Personal MTs'!AT146=1,'Personal MTs'!CV146=""),"Wajib Diisi",IF(AND('Personal MTs'!AT146&gt;1,'Personal MTs'!CV146=""),"OK",IF(AND('Personal MTs'!AT146&lt;&gt;1,'Personal MTs'!CV146&lt;&gt;""),"Harap Dikosongkan",IF(AND('Personal MTs'!AT146=1,'Personal MTs'!CV146&lt;&gt;""),IF(VALUE(RIGHT('Personal MTs'!CV146,4))&gt;2016,"Tahun cek lagi",IF(VALUE(RIGHT('Personal MTs'!CV146,4))&lt;2006,"Tahun cek lagi","OK")),"-"))))))</f>
        <v>-</v>
      </c>
      <c r="CW146" s="103" t="str">
        <f>IF(AND('Personal MTs'!AS146="",'Personal MTs'!CW146=""),"-",IF(AND('Personal MTs'!AS146=0,'Personal MTs'!CW146=""),"OK",IF(AND('Personal MTs'!AS146=1,'Personal MTs'!CW146=""),"Wajib Diisi",IF(AND('Personal MTs'!AS146&lt;&gt;1,'Personal MTs'!CW146&lt;&gt;""),"Harap Dikosongkan",IF(AND('Personal MTs'!AS146=1,'Personal MTs'!CW146&lt;&gt;""),IF(LEN('Personal MTs'!CW146)&gt;3,"Tidak Valid",IF(LEN('Personal MTs'!CW146)&lt;3,"Tidak Valid","OK")),"-")))))</f>
        <v>-</v>
      </c>
      <c r="CX146" s="103" t="str">
        <f>IF(AND('Personal MTs'!AS146="",'Personal MTs'!CX146=""),"-",IF(AND('Personal MTs'!AS146=0,'Personal MTs'!CX146=""),"OK",IF(AND('Personal MTs'!AS146=1,'Personal MTs'!CX146=""),"Wajib Diisi",IF(AND('Personal MTs'!AS146&lt;&gt;1,'Personal MTs'!CX146&lt;&gt;""),"Harap Dikosongkan",IF(AND('Personal MTs'!AS146=1,'Personal MTs'!CX146&lt;&gt;""),"OK","-")))))</f>
        <v>-</v>
      </c>
    </row>
    <row r="147" spans="1:102" s="23" customFormat="1" ht="15" customHeight="1">
      <c r="A147" s="30" t="str">
        <f>IF('Personal MTs'!A147="","-",IF(LEN('Personal MTs'!A147)&lt;&gt;12,"Tidak valid","OK"))</f>
        <v>-</v>
      </c>
      <c r="B147" s="30" t="str">
        <f>IF('Personal MTs'!B147="","-",IF(LEN('Personal MTs'!B147)&lt;&gt;8,"Tidak valid","OK"))</f>
        <v>-</v>
      </c>
      <c r="C147" s="31" t="str">
        <f>IF('Personal MTs'!C147="","-",IF(LEN('Personal MTs'!C147)&lt;5,"Cek lagi","OK"))</f>
        <v>-</v>
      </c>
      <c r="D147" s="30" t="str">
        <f>IF('Personal MTs'!D147="","-",IF('Personal MTs'!D147="MTsN","OK",IF('Personal MTs'!D147="MTsS","OK","Tidak valid")))</f>
        <v>-</v>
      </c>
      <c r="E147" s="30" t="str">
        <f>IF('Personal MTs'!E147="","-",IF(LEN('Personal MTs'!E147)&lt;5,"Cek lagi","OK"))</f>
        <v>-</v>
      </c>
      <c r="F147" s="30" t="str">
        <f>IF('Personal MTs'!F147="","-",IF(LEN('Personal MTs'!F147)&lt;4,"Cek lagi","OK"))</f>
        <v>-</v>
      </c>
      <c r="G147" s="30" t="str">
        <f>IF('Personal MTs'!G147="","-",IF(LEN('Personal MTs'!G147)&lt;4,"Cek lagi","OK"))</f>
        <v>-</v>
      </c>
      <c r="H147" s="30" t="str">
        <f>IF('Personal MTs'!H147="","-",IF(LEN('Personal MTs'!H147)&lt;4,"Cek lagi","OK"))</f>
        <v>-</v>
      </c>
      <c r="I147" s="30" t="str">
        <f>IF('Personal MTs'!I147="","-",IF(LEN('Personal MTs'!I147)&lt;4,"Cek lagi","OK"))</f>
        <v>-</v>
      </c>
      <c r="J147" s="30" t="str">
        <f>IF('Personal MTs'!J147="","-",IF(LEN('Personal MTs'!J147)&lt;&gt;5,"Tidak valid","OK"))</f>
        <v>-</v>
      </c>
      <c r="K147" s="30" t="str">
        <f>IF('Personal MTs'!K147="","-",IF(LEN('Personal MTs'!K147)&lt;&gt;18,"Tidak valid",IF(VALUE('Personal MTs'!K147)&lt;0,"Cek lagi","OK")))</f>
        <v>-</v>
      </c>
      <c r="L147" s="30" t="str">
        <f>IF('Personal MTs'!L147="","-",IF(LEN('Personal MTs'!L147)&lt;&gt;16,"Tidak valid","OK"))</f>
        <v>-</v>
      </c>
      <c r="M147" s="30" t="str">
        <f>IF('Personal MTs'!M147="","-",IF(LEN('Personal MTs'!M147)&lt;4,"Cek lagi","OK"))</f>
        <v>-</v>
      </c>
      <c r="N147" s="30" t="str">
        <f>IF('Personal MTs'!N147="","-",IF(LEN('Personal MTs'!N147)&lt;16,"Tidak valid","OK"))</f>
        <v>-</v>
      </c>
      <c r="O147" s="30" t="str">
        <f>IF('Personal MTs'!O147="","-",IF(LEN('Personal MTs'!O147)&lt;4,"Cek lagi","OK"))</f>
        <v>-</v>
      </c>
      <c r="P147" s="31" t="str">
        <f>IF('Personal MTs'!P147="","-",IF(VALUE(LEFT('Personal MTs'!P147,2))&gt;31,"Tanggal tidak valid",IF(VALUE(LEFT(RIGHT('Personal MTs'!P147,7),2))&gt;12,"Bulan tidak valid",IF(VALUE(RIGHT('Personal MTs'!P147,4))&gt;2000,"Umur terlalu muda",IF(VALUE(RIGHT('Personal MTs'!P147,4))&lt;1945,"Umur terlalu tua","OK")))))</f>
        <v>-</v>
      </c>
      <c r="Q147" s="30" t="str">
        <f>IF('Personal MTs'!Q147="","-",IF('Personal MTs'!Q147="L","OK",IF('Personal MTs'!Q147="P","OK","Tidak valid")))</f>
        <v>-</v>
      </c>
      <c r="R147" s="30" t="str">
        <f>IF('Personal MTs'!R147="","-",IF(LEN('Personal MTs'!R147)&lt;4,"Cek lagi","OK"))</f>
        <v>-</v>
      </c>
      <c r="S147" s="30" t="str">
        <f>IF('Personal MTs'!S147="","-",IF('Personal MTs'!S147&gt;9,"Tidak valid","OK"))</f>
        <v>-</v>
      </c>
      <c r="T147" s="30" t="str">
        <f>IF('Personal MTs'!S147="","-",IF('Personal MTs'!S147&gt;2,IF('Personal MTs'!T147="","Wajib Diisi",IF(VALUE('Personal MTs'!T147)&gt;18,"Tidak valid","OK")),IF('Personal MTs'!S147&lt;3,IF('Personal MTs'!T147="","OK","Harap dikosongkan"))))</f>
        <v>-</v>
      </c>
      <c r="U147" s="30" t="str">
        <f>IF('Personal MTs'!U147="","-",IF('Personal MTs'!U147&gt;2,"Tidak valid",IF('Personal MTs'!U147&lt;1,"Tidak valid","OK")))</f>
        <v>-</v>
      </c>
      <c r="V147" s="30" t="str">
        <f>IF('Personal MTs'!U147="",IF('Personal MTs'!V147="","-","Tidak valid"),IF('Personal MTs'!U147=2,IF('Personal MTs'!V147="","Wajib Diisi",IF(VALUE('Personal MTs'!V147)&gt;1,"Tidak valid","OK")),IF('Personal MTs'!U147=1,IF('Personal MTs'!V147="","OK","Harap dikosongkan"))))</f>
        <v>-</v>
      </c>
      <c r="W147" s="31" t="str">
        <f>IF('Personal MTs'!U147=1,"OK",IF('Personal MTs'!V147="",IF('Personal MTs'!W147&lt;&gt;"","Harap dikosongkan","-"),IF('Personal MTs'!V147=0,IF('Personal MTs'!W147&lt;&gt;"","Harap dikosongkan","OK"),IF('Personal MTs'!W147="","Wajib Diisi",IF(VALUE(LEFT('Personal MTs'!W147,2))&gt;31,"Tanggal tidak valid",IF(VALUE(LEFT(RIGHT('Personal MTs'!W147,7),2))&gt;12,"Bulan tidak valid",IF(VALUE(RIGHT('Personal MTs'!W147,4))&gt;2016,"Tahun cek lagi",IF(VALUE(RIGHT('Personal MTs'!W147,4))&lt;1990,"Tahun cek lagi","OK"))))))))</f>
        <v>-</v>
      </c>
      <c r="X147" s="30" t="str">
        <f>IF('Personal MTs'!U147="","-",IF('Personal MTs'!U147=1,IF('Personal MTs'!X147="","Wajib Diisi",IF(VALUE(LEFT('Personal MTs'!X147,2))&gt;14,"Tidak valid","OK")),IF('Personal MTs'!U147=2,(IF('Personal MTs'!V147&lt;1,IF('Personal MTs'!X147="","OK","Harap dikosongkan"),IF('Personal MTs'!X147="","Wajib Diisi",IF(VALUE(LEFT('Personal MTs'!X147,2))&gt;14,"Tidak valid","OK")))))))</f>
        <v>-</v>
      </c>
      <c r="Y147" s="31" t="str">
        <f>IF('Personal MTs'!U147="","-",IF('Personal MTs'!U147=2,"OK",IF('Personal MTs'!U147=1,IF('Personal MTs'!Y147="","Wajib Diisi",IF('Personal MTs'!Y147="","-",IF(VALUE(LEFT('Personal MTs'!Y147,2))&gt;31,"Tanggal tidak valid",IF(VALUE(LEFT(RIGHT('Personal MTs'!Y147,7),2))&gt;12,"Bulan tidak valid",IF(VALUE(RIGHT('Personal MTs'!Y147,4))&gt;2016,"Tahun cek lagi",IF(VALUE(RIGHT('Personal MTs'!Y147,4))&lt;1960,"Tahun cek lagi","OK")))))))))</f>
        <v>-</v>
      </c>
      <c r="Z147" s="31" t="str">
        <f>IF('Personal MTs'!Z147="","-",IF(VALUE(LEFT('Personal MTs'!Z147,2))&gt;31,"Tanggal tidak valid",IF(VALUE(LEFT(RIGHT('Personal MTs'!Z147,7),2))&gt;12,"Bulan tidak valid",IF(VALUE(RIGHT('Personal MTs'!Z147,4))&gt;2016,"Tahun cek lagi",IF(VALUE(RIGHT('Personal MTs'!Z147,4))&lt;1960,"Tahun cek lagi","OK")))))</f>
        <v>-</v>
      </c>
      <c r="AA147" s="31" t="str">
        <f>IF('Personal MTs'!AA147="","-",IF(VALUE(LEFT('Personal MTs'!AA147,2))&gt;31,"Tanggal tidak valid",IF(VALUE(LEFT(RIGHT('Personal MTs'!AA147,7),2))&gt;12,"Bulan tidak valid",IF(VALUE(RIGHT('Personal MTs'!AA147,4))&gt;2016,"Tahun cek lagi",IF(VALUE(RIGHT('Personal MTs'!AA147,4))&lt;1960,"Tahun cek lagi","OK")))))</f>
        <v>-</v>
      </c>
      <c r="AB147" s="30" t="str">
        <f>IF('Personal MTs'!AB147="","-",IF('Personal MTs'!AB147&gt;6,"Tidak valid",IF('Personal MTs'!AB147&lt;1,"Tidak valid","OK")))</f>
        <v>-</v>
      </c>
      <c r="AC147" s="30" t="str">
        <f>IF('Personal MTs'!AC147="","-",IF('Personal MTs'!AC147&gt;4,"Tidak valid",IF('Personal MTs'!AC147&lt;1,"Tidak valid","OK")))</f>
        <v>-</v>
      </c>
      <c r="AD147" s="30" t="str">
        <f>IF('Personal MTs'!AD147="","-",IF('Personal MTs'!AD147&gt;20000000,"Cek lagi","OK"))</f>
        <v>-</v>
      </c>
      <c r="AE147" s="30" t="str">
        <f>IF('Personal MTs'!AE147="","-",IF('Personal MTs'!AE147&gt;2,"Tidak valid",IF('Personal MTs'!AE147&lt;1,"Tidak valid","OK")))</f>
        <v>-</v>
      </c>
      <c r="AF147" s="30" t="str">
        <f>IF('Personal MTs'!AE147="",IF('Personal MTs'!AF147="","-","Harap dikosongkan"),IF('Personal MTs'!AE147=1,IF('Personal MTs'!AF147="","OK","Harap dikosongkan"),IF('Personal MTs'!AF147="","Wajib Diisi",IF('Personal MTs'!AF147&gt;8,"Tidak valid",IF('Personal MTs'!AF147&lt;1,"Tidak valid","OK")))))</f>
        <v>-</v>
      </c>
      <c r="AG147" s="53" t="str">
        <f>IF('Personal MTs'!AE147=1,IF('Personal MTs'!AG147="","OK","Harap dikosongkan"),IF('Personal MTs'!AF147="",IF('Personal MTs'!AF147="","-","Harap dikosongkan"),IF('Personal MTs'!AF147="",IF('Personal MTs'!AG147="","OK","Harap dikosongkan"),IF('Personal MTs'!AF147&lt;&gt;"",IF('Personal MTs'!AG147="","Wajib Diisi",IF(LEN('Personal MTs'!AG147)&lt;&gt;8,"Tidak valid","OK"))))))</f>
        <v>-</v>
      </c>
      <c r="AH147" s="30" t="str">
        <f>IF('Personal MTs'!AH147="","-",IF('Personal MTs'!AH147&gt;2,"Tidak valid",IF('Personal MTs'!AH147&lt;1,"Tidak valid","OK")))</f>
        <v>-</v>
      </c>
      <c r="AI147" s="30" t="str">
        <f>IF('Personal MTs'!AI147="","-",IF('Personal MTs'!AI147&gt;5,"Tidak valid",IF('Personal MTs'!AI147&lt;1,"Tidak valid","OK")))</f>
        <v>-</v>
      </c>
      <c r="AJ147" s="30" t="str">
        <f>IF('Personal MTs'!AH147="",IF('Personal MTs'!AJ147="","-","Kolom AA Wajib Diisi"),IF('Personal MTs'!AH147=1,IF('Personal MTs'!AJ147="","Wajib Diisi",IF(VALUE('Personal MTs'!AJ147)&gt;0,IF(VALUE('Personal MTs'!AJ147)&lt;34,"OK","Tidak valid"))),IF('Personal MTs'!AH147&gt;1,IF('Personal MTs'!AJ147="","OK","Harap dikosongkan"))))</f>
        <v>-</v>
      </c>
      <c r="AK147" s="30" t="str">
        <f>IF('Personal MTs'!AH147&amp;'Personal MTs'!AJ147&amp;'Personal MTs'!AK147="","-",IF(VALUE('Personal MTs'!AH147&amp;'Personal MTs'!AJ147&amp;'Personal MTs'!AK147)=2,"OK",IF('Personal MTs'!AJ147="",IF(VALUE('Personal MTs'!AK147)&gt;0,"Harap dikosongkan","-"),IF('Personal MTs'!AJ147&lt;&gt;"",IF(VALUE('Personal MTs'!AK147)&gt;0,IF(VALUE('Personal MTs'!AK147)&gt;50,"Cek lagi","OK"),"Wajib Diisi")))))</f>
        <v>-</v>
      </c>
      <c r="AL147" s="30" t="str">
        <f>IF('Personal MTs'!AH147="",IF('Personal MTs'!AL147="","-","Kolom Z Wajib Diisi"),IF('Personal MTs'!AH147=2,IF('Personal MTs'!AL147="","Wajib Diisi",IF(VALUE('Personal MTs'!AL147)&gt;0,IF(VALUE('Personal MTs'!AL147)&lt;9,"OK","Tidak valid"))),IF('Personal MTs'!AH147=1,IF('Personal MTs'!AL147="","OK","Harap dikosongkan"))))</f>
        <v>-</v>
      </c>
      <c r="AM147" s="30" t="str">
        <f>IF('Personal MTs'!AM147="","-",IF('Personal MTs'!AM147&gt;8,"Tidak valid","OK"))</f>
        <v>-</v>
      </c>
      <c r="AN147" s="30" t="str">
        <f>IF('Personal MTs'!AM147="",IF('Personal MTs'!AN147="","-",IF('Personal MTs'!AN147&lt;&gt;"","Kolom AC Wajib Diisi","OK")),IF('Personal MTs'!AM147&lt;&gt;"",IF('Personal MTs'!AN147="","Wajib Diisi",IF(VALUE('Personal MTs'!AN147)&gt;24,"Cek lagi","OK"))))</f>
        <v>-</v>
      </c>
      <c r="AO147" s="30" t="str">
        <f>IF('Personal MTs'!AO147="","-",IF('Personal MTs'!AO147&gt;8,"Tidak valid","OK"))</f>
        <v>-</v>
      </c>
      <c r="AP147" s="53" t="str">
        <f>IF('Personal MTs'!AO147="",IF('Personal MTs'!AP147="","-","Harap dikosongkan"),IF('Personal MTs'!AO147&lt;&gt;"",IF('Personal MTs'!AP147="","Wajib Diisi",IF(LEN('Personal MTs'!AP147)&lt;&gt;8,"Tidak valid","OK"))))</f>
        <v>-</v>
      </c>
      <c r="AQ147" s="30" t="str">
        <f>IF('Personal MTs'!AO147="",IF('Personal MTs'!AQ147="","-","Kolom AG Wajib Diisi"),IF('Personal MTs'!AO147&lt;9,IF('Personal MTs'!AQ147="","Wajib Diisi",IF(VALUE('Personal MTs'!AQ147)&lt;34,IF(VALUE('Personal MTs'!AQ147)&gt;0,"OK","Tidak valid")))))</f>
        <v>-</v>
      </c>
      <c r="AR147" s="30" t="str">
        <f>IF('Personal MTs'!AO147="",IF('Personal MTs'!AR147="","-",IF('Personal MTs'!AR147&lt;&gt;"","Kolom AG Wajib Diisi","OK")),IF('Personal MTs'!AO147&lt;&gt;"",IF('Personal MTs'!AR147="","Wajib Diisi",IF(VALUE('Personal MTs'!AR147)&gt;50,"Cek lagi","OK"))))</f>
        <v>-</v>
      </c>
      <c r="AS147" s="30" t="str">
        <f>IF('Personal MTs'!AS147="","-",IF('Personal MTs'!AS147&gt;1,"Tidak valid",IF('Personal MTs'!AS147&lt;0,"Tidak valid","OK")))</f>
        <v>-</v>
      </c>
      <c r="AT147" s="30" t="str">
        <f>IF('Personal MTs'!AS147="",IF('Personal MTs'!AT147&lt;&gt;"","Harap dikosongkan","-"),IF('Personal MTs'!AS147=0,IF('Personal MTs'!AT147&lt;&gt;"","Harap dikosongkan","OK"),IF('Personal MTs'!AT147="","Wajib Diisi",IF('Personal MTs'!AT147&gt;3,"Tidak valid",IF('Personal MTs'!AT147&lt;1,"Tidak valid","OK")))))</f>
        <v>-</v>
      </c>
      <c r="AU147" s="30" t="str">
        <f>IF('Personal MTs'!AS147="",IF('Personal MTs'!AU147&lt;&gt;"","Harap dikosongkan","-"),IF('Personal MTs'!AT147&lt;&gt;1,IF('Personal MTs'!AU147="","OK","Harap dikosongkan"),IF('Personal MTs'!AU147="","Wajib Diisi",IF('Personal MTs'!AU147&gt;2016,"Cek lagi",IF('Personal MTs'!AU147&lt;2005,"Cek lagi","OK")))))</f>
        <v>-</v>
      </c>
      <c r="AV147" s="30" t="str">
        <f>IF('Personal MTs'!AS147="",IF('Personal MTs'!AV147&lt;&gt;"","Harap dikosongkan","-"),IF('Personal MTs'!AT147&lt;&gt;1,IF('Personal MTs'!AV147="","OK","Harap dikosongkan"),IF('Personal MTs'!AV147="","Wajib Diisi",IF(VALUE('Personal MTs'!AV147)&gt;33,"Tidak valid",IF(VALUE('Personal MTs'!AV147)&lt;1,"Tidak valid","OK")))))</f>
        <v>-</v>
      </c>
      <c r="AW147" s="30" t="str">
        <f>IF('Personal MTs'!AS147="",IF('Personal MTs'!AW147="","-","Harap dikosongkan"),IF('Personal MTs'!AS147=0,IF('Personal MTs'!AW147="","OK","Harap dikosongkan"),IF('Personal MTs'!AT147="",IF('Personal MTs'!AW147="","-","Harap dikosongkan"),IF('Personal MTs'!AT147&lt;&gt;1,IF('Personal MTs'!AW147="","OK","Harap dikosongkan"),IF('Personal MTs'!AW147="","OK",IF(LEN('Personal MTs'!AW147)&lt;12,"Tidak valid",IF(LEN('Personal MTs'!AW147)&gt;14,"Tidak valid","OK")))))))</f>
        <v>-</v>
      </c>
      <c r="AX147" s="31" t="str">
        <f>IF('Personal MTs'!AS147="",IF('Personal MTs'!AX147="","-","Harap dikosongkan"),IF('Personal MTs'!AS147=0,IF('Personal MTs'!AX147="","OK","Harap dikosongkan"),IF('Personal MTs'!AT147="",IF('Personal MTs'!AX147="","-","Harap dikosongkan"),IF('Personal MTs'!AT147&lt;&gt;1,IF('Personal MTs'!AX147="","OK","Harap dikosongkan"),IF('Personal MTs'!AW147="",IF('Personal MTs'!AX147="","OK","Harap dikosongkan"),IF('Personal MTs'!AX147="","Wajib diisi",IF(LEN('Personal MTs'!AX147)&lt;5,"Cek lagi","OK")))))))</f>
        <v>-</v>
      </c>
      <c r="AY147" s="31" t="str">
        <f>IF('Personal MTs'!AS147="",IF('Personal MTs'!AY147="","-","Harap dikosongkan"),IF('Personal MTs'!AS147=0,IF('Personal MTs'!AY147="","OK","Harap dikosongkan"),IF('Personal MTs'!AT147="",IF('Personal MTs'!AY147="","-","Harap dikosongkan"),IF('Personal MTs'!AT147&lt;&gt;1,IF('Personal MTs'!AY147="","OK","Harap dikosongkan"),IF('Personal MTs'!AW147="",IF('Personal MTs'!AY147="","OK","Harap dikosongkan"),IF('Personal MTs'!AY147="","Wajib diisi",IF(VALUE(LEFT('Personal MTs'!AY147,2))&gt;31,"Tanggal tidak valid",IF(VALUE(LEFT(RIGHT('Personal MTs'!AY147,7),2))&gt;12,"Bulan tidak valid",IF(VALUE(RIGHT('Personal MTs'!AY147,4))&gt;2016,"Tahun cek lagi",IF(VALUE(RIGHT('Personal MTs'!AY147,4))&lt;2005,"Tahun cek lagi","OK"))))))))))</f>
        <v>-</v>
      </c>
      <c r="AZ147" s="30" t="str">
        <f>IF('Personal MTs'!AS147="",IF('Personal MTs'!AZ147="","-","Harap dikosongkan"),IF('Personal MTs'!AS147=0,IF('Personal MTs'!AZ147="","OK","Harap dikosongkan"),IF('Personal MTs'!AT147="",IF('Personal MTs'!AZ147="","-","Harap dikosongkan"),IF('Personal MTs'!AT147&lt;&gt;1,IF('Personal MTs'!AZ147="","OK","Harap dikosongkan"),IF('Personal MTs'!AW147="",IF('Personal MTs'!AZ147="","OK","Harap dikosongkan"),IF('Personal MTs'!AW147&lt;&gt;"",IF('Personal MTs'!AZ147="","Wajib diisi",IF('Personal MTs'!AZ147&gt;1,"Tidak valid","OK"))))))))</f>
        <v>-</v>
      </c>
      <c r="BA147" s="30" t="str">
        <f>IF('Personal MTs'!AS147="",IF('Personal MTs'!BA147="","-","Harap dikosongkan"),IF('Personal MTs'!AS147=0,IF('Personal MTs'!BA147="","OK","Harap dikosongkan"),IF('Personal MTs'!AT147="",IF('Personal MTs'!BA147="","-","Harap dikosongkan"),IF('Personal MTs'!AT147&lt;&gt;1,IF('Personal MTs'!BA147="","OK","Harap dikosongkan"),IF('Personal MTs'!AZ147=0,IF('Personal MTs'!BA147="","OK","Harap dikosongkan"),IF('Personal MTs'!AZ147=1,IF('Personal MTs'!BA147="","Wajib diisi",IF('Personal MTs'!AZ147="",IF('Personal MTs'!BA147="","-","Harap dikosongkan"),IF('Personal MTs'!AZ147=0,IF('Personal MTs'!BA147="","OK","Harap dikosongkan"),IF('Personal MTs'!BA147="","Wajib diisi",IF('Personal MTs'!BA147&gt;2016,"Tidak valid",IF('Personal MTs'!BA147&lt;2005,"Tidak valid",IF('Personal MTs'!BA147&gt;'Personal MTs'!BA147,"Cek lagi","OK")))))))))))))</f>
        <v>-</v>
      </c>
      <c r="BB147" s="30" t="str">
        <f>IF('Personal MTs'!AS147="",IF('Personal MTs'!BB147="","-","Harap dikosongkan"),IF('Personal MTs'!AS147=0,IF('Personal MTs'!BB147="","OK","Harap dikosongkan"),IF('Personal MTs'!AT147="",IF('Personal MTs'!BB147="","-","Harap dikosongkan"),IF('Personal MTs'!AT147&lt;&gt;1,IF('Personal MTs'!BB147="","OK","Harap dikosongkan"),IF('Personal MTs'!AZ147=0,IF('Personal MTs'!BB147="","OK","Harap dikosongkan"),IF('Personal MTs'!AZ147=1,IF('Personal MTs'!BB147="","Wajib diisi",IF('Personal MTs'!AZ147="",IF('Personal MTs'!BB147="","-","Harap dikosongkan"),IF('Personal MTs'!AZ147=0,IF('Personal MTs'!BB147="","OK","Harap dikosongkan"),IF('Personal MTs'!BB147="","Wajib diisi",IF('Personal MTs'!BB147&gt;20000000,"Cek lagi",IF('Personal MTs'!BB147&lt;100000,"Cek lagi","OK"))))))))))))</f>
        <v>-</v>
      </c>
      <c r="BC147" s="30" t="str">
        <f>IF('Personal MTs'!BC147="","-",IF('Personal MTs'!BC147&gt;1,"Tidak valid","OK"))</f>
        <v>-</v>
      </c>
      <c r="BD147" s="30" t="str">
        <f>IF('Personal MTs'!BC147="",IF('Personal MTs'!BD147="","-","Harap dikosongkan"),IF('Personal MTs'!BC147=0,IF('Personal MTs'!BD147="","OK","Harap dikosongkan"),IF('Personal MTs'!BD147="","Wajib Diisi",IF('Personal MTs'!BD147&gt;2016,"Tidak valid",IF('Personal MTs'!BD147&lt;2005,"Tidak valid","OK")))))</f>
        <v>-</v>
      </c>
      <c r="BE147" s="30" t="str">
        <f>IF('Personal MTs'!BC147="",IF('Personal MTs'!BE147="","-","Harap dikosongkan"),IF('Personal MTs'!BC147=0,IF('Personal MTs'!BE147="","OK","Harap dikosongkan"),IF('Personal MTs'!BE147="","Wajib Diisi",IF('Personal MTs'!BE147&gt;2000000,"Cek lagi",IF('Personal MTs'!BE147&lt;50000,"Cek lagi","OK")))))</f>
        <v>-</v>
      </c>
      <c r="BF147" s="30" t="str">
        <f>IF('Personal MTs'!BF147="","-",IF('Personal MTs'!BF147&gt;1,"Tidak valid","OK"))</f>
        <v>-</v>
      </c>
      <c r="BG147" s="30" t="str">
        <f>IF('Personal MTs'!BF147="",IF('Personal MTs'!BG147&lt;&gt;"","Harap dikosongkan","-"),IF('Personal MTs'!BF147=0,IF('Personal MTs'!BG147&lt;&gt;"","Harap dikosongkan","OK"),IF('Personal MTs'!BG147="","Wajib Diisi",IF('Personal MTs'!BG147&gt;4,"Tidak valid",IF('Personal MTs'!BG147&lt;1,"Tidak valid","OK")))))</f>
        <v>-</v>
      </c>
      <c r="BH147" s="30" t="str">
        <f>IF('Personal MTs'!BF147="",IF('Personal MTs'!BH147&lt;&gt;"","Harap dikosongkan","-"),IF('Personal MTs'!BF147=0,IF('Personal MTs'!BH147&lt;&gt;"","Harap dikosongkan","OK"),IF('Personal MTs'!BH147="","Wajib Diisi",IF('Personal MTs'!BH147&gt;4,"Tidak valid",IF('Personal MTs'!BH147&lt;1,"Tidak valid","OK")))))</f>
        <v>-</v>
      </c>
      <c r="BI147" s="30" t="str">
        <f>IF('Personal MTs'!BF147="",IF('Personal MTs'!BI147&lt;&gt;"","Harap dikosongkan","-"),IF('Personal MTs'!BF147=0,IF('Personal MTs'!BI147&lt;&gt;"","Harap dikosongkan","OK"),IF('Personal MTs'!BI147="","Wajib Diisi",IF('Personal MTs'!BI147&gt;2015,"Tidak valid",IF('Personal MTs'!BI147&lt;1980,"Tidak valid","OK")))))</f>
        <v>-</v>
      </c>
      <c r="BJ147" s="30" t="str">
        <f>IF('Personal MTs'!BJ147="","-",IF('Personal MTs'!BJ147&gt;1,"Tidak valid","OK"))</f>
        <v>-</v>
      </c>
      <c r="BK147" s="30" t="str">
        <f>IF('Personal MTs'!BJ147="",IF('Personal MTs'!BK147&lt;&gt;"","Kolom BJ harus diisi","-"),IF('Personal MTs'!BJ147=0,IF('Personal MTs'!BK147&lt;&gt;"","Harap dikosongkan","OK"),IF('Personal MTs'!BK147="","Wajib Diisi",IF('Personal MTs'!BK147&gt;2016,"Tidak valid",IF('Personal MTs'!BK147&lt;1980,"Tidak valid","OK")))))</f>
        <v>-</v>
      </c>
      <c r="BL147" s="30" t="str">
        <f>IF('Personal MTs'!BL147="","-",IF('Personal MTs'!BL147&gt;1,"Tidak valid","OK"))</f>
        <v>-</v>
      </c>
      <c r="BM147" s="30" t="str">
        <f>IF('Personal MTs'!BL147="",IF('Personal MTs'!BM147&lt;&gt;"","Kolom BL harus diisi","-"),IF('Personal MTs'!BL147=0,IF('Personal MTs'!BM147&lt;&gt;"","Harap dikosongkan","OK"),IF('Personal MTs'!BM147="","Wajib Diisi",IF('Personal MTs'!BM147&gt;2016,"Tidak valid",IF('Personal MTs'!BM147&lt;1980,"Tidak valid","OK")))))</f>
        <v>-</v>
      </c>
      <c r="BN147" s="30" t="str">
        <f>IF('Personal MTs'!BN147="","-",IF('Personal MTs'!BN147&gt;1,"Tidak valid","OK"))</f>
        <v>-</v>
      </c>
      <c r="BO147" s="30" t="str">
        <f>IF('Personal MTs'!BN147="",IF('Personal MTs'!BO147&lt;&gt;"","Kolom BN harus diisi","-"),IF('Personal MTs'!BN147=0,IF('Personal MTs'!BO147&lt;&gt;"","Harap dikosongkan","OK"),IF('Personal MTs'!BO147="","Wajib Diisi",IF('Personal MTs'!BO147&gt;2016,"Tidak valid",IF('Personal MTs'!BO147&lt;1980,"Tidak valid","OK")))))</f>
        <v>-</v>
      </c>
      <c r="BP147" s="30" t="str">
        <f>IF('Personal MTs'!BP147="","-",IF('Personal MTs'!BP147&gt;1,"Tidak valid","OK"))</f>
        <v>-</v>
      </c>
      <c r="BQ147" s="30" t="str">
        <f>IF('Personal MTs'!BP147="",IF('Personal MTs'!BQ147&lt;&gt;"","Kolom BP harus diisi","-"),IF('Personal MTs'!BP147=0,IF('Personal MTs'!BQ147&lt;&gt;"","Harap dikosongkan","OK"),IF('Personal MTs'!BQ147="","Wajib Diisi",IF('Personal MTs'!BQ147&gt;2016,"Tidak valid",IF('Personal MTs'!BQ147&lt;1980,"Tidak valid","OK")))))</f>
        <v>-</v>
      </c>
      <c r="BR147" s="30" t="str">
        <f>IF('Personal MTs'!BR147="","-",IF('Personal MTs'!BR147&gt;1,"Tidak valid","OK"))</f>
        <v>-</v>
      </c>
      <c r="BS147" s="30" t="str">
        <f>IF('Personal MTs'!BR147="",IF('Personal MTs'!BS147&lt;&gt;"","Kolom BR harus diisi","-"),IF('Personal MTs'!BR147=0,IF('Personal MTs'!BS147&lt;&gt;"","Harap dikosongkan","OK"),IF('Personal MTs'!BS147="","Wajib Diisi",IF('Personal MTs'!BS147&gt;2016,"Tidak valid",IF('Personal MTs'!BS147&lt;1980,"Tidak valid","OK")))))</f>
        <v>-</v>
      </c>
      <c r="BT147" s="30" t="str">
        <f>IF('Personal MTs'!BT147="","-",IF(LEN('Personal MTs'!BT147)&lt;5,"Cek lagi","OK"))</f>
        <v>-</v>
      </c>
      <c r="BU147" s="30" t="str">
        <f>IF('Personal MTs'!BU147="","-",IF(LEN('Personal MTs'!BU147)&lt;4,"Cek lagi","OK"))</f>
        <v>-</v>
      </c>
      <c r="BV147" s="30" t="str">
        <f>IF('Personal MTs'!BV147="","-",IF(LEN('Personal MTs'!BV147)&lt;4,"Cek lagi","OK"))</f>
        <v>-</v>
      </c>
      <c r="BW147" s="30" t="str">
        <f>IF('Personal MTs'!BW147="","-",IF(LEN('Personal MTs'!BW147)&lt;4,"Cek lagi","OK"))</f>
        <v>-</v>
      </c>
      <c r="BX147" s="30" t="str">
        <f>IF('Personal MTs'!BX147="","-",IF(LEN('Personal MTs'!BX147)&lt;4,"Cek lagi","OK"))</f>
        <v>-</v>
      </c>
      <c r="BY147" s="30" t="str">
        <f>IF('Personal MTs'!BY147="","-",IF(LEN('Personal MTs'!BY147)&lt;&gt;5,"Tidak valid","OK"))</f>
        <v>-</v>
      </c>
      <c r="BZ147" s="30" t="str">
        <f>IF('Personal MTs'!BZ147="","-",IF('Personal MTs'!BZ147&gt;5,"Tidak valid",IF('Personal MTs'!BZ147&lt;1,"Tidak valid","OK")))</f>
        <v>-</v>
      </c>
      <c r="CA147" s="30" t="str">
        <f>IF('Personal MTs'!CA147="","-",IF('Personal MTs'!CA147&gt;8,"Tidak valid",IF('Personal MTs'!CA147&lt;1,"Tidak valid","OK")))</f>
        <v>-</v>
      </c>
      <c r="CB147" s="30" t="str">
        <f>IF('Personal MTs'!CB147="","-",IF(LEN('Personal MTs'!CB147)&lt;9,"Cek lagi",IF(LEN('Personal MTs'!CB147)&gt;14,"Cek lagi","OK")))</f>
        <v>-</v>
      </c>
      <c r="CC147" s="103" t="str">
        <f>IF('Personal MTs'!CC147="","-",IF('Personal MTs'!CC147&gt;6,"Tidak valid",IF('Personal MTs'!CC147&lt;1,"Tidak valid","OK")))</f>
        <v>-</v>
      </c>
      <c r="CD147" s="103" t="str">
        <f>IF('Personal MTs'!CD147="","-",IF('Personal MTs'!CD147&gt;6,"Tidak valid",IF('Personal MTs'!CD147&lt;1,"Tidak valid","OK")))</f>
        <v>-</v>
      </c>
      <c r="CE147" s="103" t="str">
        <f>IF('Personal MTs'!S147="","-",IF('Personal MTs'!S147&lt;6,IF('Personal MTs'!CE147="","OK","Cek lagi Kolom S"),IF(AND('Personal MTs'!S147&lt;6,'Personal MTs'!CE147&lt;&gt;""),"Harap Dikosongkan",IF(AND('Personal MTs'!S147&lt;6,'Personal MTs'!CE147=""),"-",IF(AND('Personal MTs'!S147&gt;5,'Personal MTs'!CE147=""),"Wajib Diisi",IF(OR(AND('Personal MTs'!S147&gt;5,'Personal MTs'!CE147&lt;"01"),AND('Personal MTs'!S147&gt;5,'Personal MTs'!CE147&gt;"18")),"Tidak Valid","OK"))))))</f>
        <v>-</v>
      </c>
      <c r="CF147" s="103" t="str">
        <f>IF('Personal MTs'!S147="","-",IF('Personal MTs'!S147&lt;6,IF('Personal MTs'!CF147="","OK","Cek lagi Kolom S"),IF(AND('Personal MTs'!S147&lt;6,'Personal MTs'!CF147&lt;&gt;""),"Harap Dikosongkan",IF(AND('Personal MTs'!S147&lt;6,'Personal MTs'!CF147=""),"-",IF(AND('Personal MTs'!S147&gt;5,'Personal MTs'!CF147=""),"Wajib Diisi","OK")))))</f>
        <v>-</v>
      </c>
      <c r="CG147" s="103" t="str">
        <f>IF('Personal MTs'!S147="","-",IF('Personal MTs'!S147&lt;6,IF('Personal MTs'!CG147="","OK","Cek lagi Kolom S"),IF(AND('Personal MTs'!S147&lt;6,'Personal MTs'!CG147&lt;&gt;""),"Harap Dikosongkan",IF(AND('Personal MTs'!S147&lt;6,'Personal MTs'!CG147=""),"-",IF(AND('Personal MTs'!S147&gt;5,'Personal MTs'!CG147=""),"Wajib Diisi",IF(OR(AND('Personal MTs'!S147&gt;5,'Personal MTs'!CG147&lt;1980),AND('Personal MTs'!S147&gt;5,'Personal MTs'!CG147&gt;2016)),"Cek lagi","OK"))))))</f>
        <v>-</v>
      </c>
      <c r="CH147" s="103" t="str">
        <f>IF('Personal MTs'!S147="","-",IF('Personal MTs'!S147&lt;8,IF('Personal MTs'!CH147="","OK","Cek lagi Kolom S"),IF(AND('Personal MTs'!S147&lt;8,'Personal MTs'!CH147&lt;&gt;""),"Harap Dikosongkan",IF(AND('Personal MTs'!S147&lt;8,'Personal MTs'!CH147=""),"-",IF(AND('Personal MTs'!S147&gt;7,'Personal MTs'!CH147=""),"Wajib Diisi",IF(OR(AND('Personal MTs'!S147&gt;7,'Personal MTs'!CH147&lt;"01"),AND('Personal MTs'!S147&gt;7,'Personal MTs'!CH147&gt;"18")),"Tidak Valid","OK"))))))</f>
        <v>-</v>
      </c>
      <c r="CI147" s="103" t="str">
        <f>IF('Personal MTs'!S147="","-",IF('Personal MTs'!S147&lt;8,IF('Personal MTs'!CI147="","OK","Cek lagi Kolom S"),IF(AND('Personal MTs'!S147&lt;8,'Personal MTs'!CI147&lt;&gt;""),"Harap Dikosongkan",IF(AND('Personal MTs'!S147&lt;8,'Personal MTs'!CI147=""),"-",IF(AND('Personal MTs'!S147&gt;7,'Personal MTs'!CI147=""),"Wajib Diisi","OK")))))</f>
        <v>-</v>
      </c>
      <c r="CJ147" s="103" t="str">
        <f>IF('Personal MTs'!S147="","-",IF('Personal MTs'!S147&lt;8,IF('Personal MTs'!CJ147="","OK","Cek lagi Kolom S"),IF(AND('Personal MTs'!S147&lt;8,'Personal MTs'!CJ147&lt;&gt;""),"Harap Dikosongkan",IF(AND('Personal MTs'!S147&lt;8,'Personal MTs'!CJ147=""),"-",IF(AND('Personal MTs'!S147&gt;7,'Personal MTs'!CJ147=""),"Wajib Diisi",IF(OR(AND('Personal MTs'!S147&gt;7,'Personal MTs'!CJ147&lt;1980),AND('Personal MTs'!S147&gt;7,'Personal MTs'!CJ147&gt;2016)),"Cek lagi","OK"))))))</f>
        <v>-</v>
      </c>
      <c r="CK147" s="103" t="str">
        <f>IF('Personal MTs'!S147="","-",IF('Personal MTs'!S147&lt;9,IF('Personal MTs'!CK147="","OK","Cek lagi Kolom S"),IF(AND('Personal MTs'!S147&lt;9,'Personal MTs'!CK147&lt;&gt;""),"Harap Dikosongkan",IF(AND('Personal MTs'!S147&lt;9,'Personal MTs'!CK147=""),"-",IF(AND('Personal MTs'!S147&gt;8,'Personal MTs'!CK147=""),"Wajib Diisi",IF(OR(AND('Personal MTs'!S147&gt;8,'Personal MTs'!CK147&lt;"01"),AND('Personal MTs'!S147&gt;8,'Personal MTs'!CK147&gt;"18")),"Tidak Valid","OK"))))))</f>
        <v>-</v>
      </c>
      <c r="CL147" s="103" t="str">
        <f>IF('Personal MTs'!S147="","-",IF('Personal MTs'!S147&lt;9,IF('Personal MTs'!CL147="","OK","Cek lagi Kolom S"),IF(AND('Personal MTs'!S147&lt;9,'Personal MTs'!CL147&lt;&gt;""),"Harap Dikosongkan",IF(AND('Personal MTs'!S147&lt;9,'Personal MTs'!CL147=""),"-",IF(AND('Personal MTs'!S147&gt;8,'Personal MTs'!CL147=""),"Wajib Diisi","OK")))))</f>
        <v>-</v>
      </c>
      <c r="CM147" s="103" t="str">
        <f>IF('Personal MTs'!S147="","-",IF('Personal MTs'!S147&lt;9,IF('Personal MTs'!CM147="","OK","Cek lagi Kolom S"),IF(AND('Personal MTs'!S147&lt;9,'Personal MTs'!CM147&lt;&gt;""),"Harap Dikosongkan",IF(AND('Personal MTs'!S147&lt;9,'Personal MTs'!CM147=""),"-",IF(AND('Personal MTs'!S147&gt;8,'Personal MTs'!CM147=""),"Wajib Diisi",IF(OR(AND('Personal MTs'!S147&gt;8,'Personal MTs'!CM147&lt;1980),AND('Personal MTs'!S147&gt;8,'Personal MTs'!CM147&gt;2016)),"Cek lagi","OK"))))))</f>
        <v>-</v>
      </c>
      <c r="CN147" s="103" t="str">
        <f>IF(AND('Personal MTs'!AH147=1,'Personal MTs'!U147=2,'Personal MTs'!AC147=1),IF(AND('Personal MTs'!AH147=1,'Personal MTs'!U147=2,'Personal MTs'!AC147=1,'Personal MTs'!CN147=""),"Wajib Diisi",IF(AND('Personal MTs'!AH147=1,'Personal MTs'!U147=2,'Personal MTs'!AC147=1,'Personal MTs'!CN147&lt;&gt;""),"OK","-")),IF('Personal MTs'!CN147&lt;&gt;"","Harap Dikosongkan","-"))</f>
        <v>-</v>
      </c>
      <c r="CO147" s="103" t="str">
        <f>IF(AND('Personal MTs'!AH147=1,'Personal MTs'!U147=2,'Personal MTs'!AC147=1),IF('Personal MTs'!CO147="","Wajib Diisi",IF(VALUE(RIGHT('Personal MTs'!CO147,4))&gt;2016,"Tahun cek lagi",IF(VALUE(RIGHT('Personal MTs'!CO147,4))&lt;1961,"Tahun cek lagi","OK"))),IF('Personal MTs'!CO147&lt;&gt;"","Harap dikosongkan","-"))</f>
        <v>-</v>
      </c>
      <c r="CP147" s="103" t="str">
        <f>IF(AND('Personal MTs'!AH147=1,'Personal MTs'!U147=2,'Personal MTs'!AC147=1,'Personal MTs'!V147=1),IF(AND('Personal MTs'!AH147=1,'Personal MTs'!U147=2,'Personal MTs'!AC147=1,'Personal MTs'!CP147="",,'Personal MTs'!V147=1),"Wajib Diisi",IF(AND('Personal MTs'!AH147=1,'Personal MTs'!U147=2,'Personal MTs'!AC147=1,'Personal MTs'!CP147&lt;&gt;"",'Personal MTs'!V147=1),"OK","-")),IF('Personal MTs'!CP147&lt;&gt;"","Harap Dikosongkan","-"))</f>
        <v>-</v>
      </c>
      <c r="CQ147" s="103" t="str">
        <f>IF(AND('Personal MTs'!AH147=1,'Personal MTs'!U147=2,'Personal MTs'!AC147=1,'Personal MTs'!V147=1),IF('Personal MTs'!CQ147="","Wajib Diisi",IF(VALUE(RIGHT('Personal MTs'!CQ147,4))&gt;2016,"Tahun cek lagi",IF(VALUE(RIGHT('Personal MTs'!CQ147,4))&lt;2006,"Tahun cek lagi","OK"))),IF('Personal MTs'!CQ147&lt;&gt;"","Harap dikosongkan","-"))</f>
        <v>-</v>
      </c>
      <c r="CR147" s="103" t="str">
        <f>IF(AND('Personal MTs'!AS147="",'Personal MTs'!CR147=""),"-",IF(AND('Personal MTs'!AS147=0,'Personal MTs'!CR147=""),"OK",IF(AND('Personal MTs'!AS147=1,'Personal MTs'!CR147=""),"Wajib Diisi",IF('Personal MTs'!AS147="",IF('Personal MTs'!CR147&lt;&gt;"","Harap dikosongkan","-"),IF('Personal MTs'!AS147&gt;1,IF('Personal MTs'!CR147="","-","Harap dikosongkan"),IF('Personal MTs'!CR147="","-",IF(LEN('Personal MTs'!CR147)&gt;54,"Tidak valid",IF(LEN('Personal MTs'!CR147)&lt;2,"Tidak valid",IF(VALUE('Personal MTs'!CR147)&lt;0,"Cek lagi","OK")))))))))</f>
        <v>-</v>
      </c>
      <c r="CS147" s="103" t="str">
        <f>IF(AND('Personal MTs'!AS147="",'Personal MTs'!CS147=""),"-",IF(AND('Personal MTs'!AS147=0,'Personal MTs'!CS147=""),"OK",IF(AND('Personal MTs'!AS147=1,'Personal MTs'!CS147=""),"Wajib Diisi",IF(OR('Personal MTs'!AS147="",'Personal MTs'!AS147=0),IF('Personal MTs'!CS147&lt;&gt;"","Harap dikosongkan","-"),IF('Personal MTs'!AS147&gt;1,IF('Personal MTs'!CS147="","-","Harap dikosongkan"),IF('Personal MTs'!CS147="","-",IF(('Personal MTs'!CS147)&gt;6,"Tidak Valid",IF(('Personal MTs'!CS147)&lt;1,"Tidak Valid",IF(VALUE('Personal MTs'!CS147)&lt;0,"Cek lagi","OK")))))))))</f>
        <v>-</v>
      </c>
      <c r="CT147" s="103" t="str">
        <f>IF(AND('Personal MTs'!AS147="",'Personal MTs'!CT147=""),"-",IF(AND('Personal MTs'!AS147=0,'Personal MTs'!CT147=""),"OK",IF(AND('Personal MTs'!AT147=1,'Personal MTs'!CT147=""),"Wajib Diisi",IF(AND('Personal MTs'!AT147&gt;1,'Personal MTs'!CT147=""),"OK",IF(AND('Personal MTs'!AT147&lt;&gt;1,'Personal MTs'!CT147&lt;&gt;""),"Harap Dikosongkan",IF(AND('Personal MTs'!AT147=1,'Personal MTs'!CT147&lt;&gt;""),IF(VALUE(RIGHT('Personal MTs'!CT147,4))&gt;2016,"Tahun cek lagi",IF(VALUE(RIGHT('Personal MTs'!CT147,4))&lt;2006,"Tahun cek lagi","OK")),"-"))))))</f>
        <v>-</v>
      </c>
      <c r="CU147" s="103" t="str">
        <f>IF(AND('Personal MTs'!AS147="",'Personal MTs'!CU147=""),"-",IF(AND('Personal MTs'!AS147=0,'Personal MTs'!CU147=""),"OK",IF(AND('Personal MTs'!AT147=1,'Personal MTs'!CU147=""),"Wajib Diisi",IF(AND('Personal MTs'!AT147&gt;1,'Personal MTs'!CT147=""),"OK",IF(AND('Personal MTs'!AT147&lt;&gt;1,'Personal MTs'!CU147&lt;&gt;""),"Harap Dikosongkan",IF(AND('Personal MTs'!AT147=1,'Personal MTs'!CU147&lt;&gt;""),IF(LEN('Personal MTs'!CU147)&gt;54,"Tidak Valid",IF(LEN('Personal MTs'!CU147)&lt;2,"Tidak Valid","OK")),"-"))))))</f>
        <v>-</v>
      </c>
      <c r="CV147" s="103" t="str">
        <f>IF(AND('Personal MTs'!AS147="",'Personal MTs'!CV147=""),"-",IF(AND('Personal MTs'!AS147=0,'Personal MTs'!CV147=""),"OK",IF(AND('Personal MTs'!AT147=1,'Personal MTs'!CV147=""),"Wajib Diisi",IF(AND('Personal MTs'!AT147&gt;1,'Personal MTs'!CV147=""),"OK",IF(AND('Personal MTs'!AT147&lt;&gt;1,'Personal MTs'!CV147&lt;&gt;""),"Harap Dikosongkan",IF(AND('Personal MTs'!AT147=1,'Personal MTs'!CV147&lt;&gt;""),IF(VALUE(RIGHT('Personal MTs'!CV147,4))&gt;2016,"Tahun cek lagi",IF(VALUE(RIGHT('Personal MTs'!CV147,4))&lt;2006,"Tahun cek lagi","OK")),"-"))))))</f>
        <v>-</v>
      </c>
      <c r="CW147" s="103" t="str">
        <f>IF(AND('Personal MTs'!AS147="",'Personal MTs'!CW147=""),"-",IF(AND('Personal MTs'!AS147=0,'Personal MTs'!CW147=""),"OK",IF(AND('Personal MTs'!AS147=1,'Personal MTs'!CW147=""),"Wajib Diisi",IF(AND('Personal MTs'!AS147&lt;&gt;1,'Personal MTs'!CW147&lt;&gt;""),"Harap Dikosongkan",IF(AND('Personal MTs'!AS147=1,'Personal MTs'!CW147&lt;&gt;""),IF(LEN('Personal MTs'!CW147)&gt;3,"Tidak Valid",IF(LEN('Personal MTs'!CW147)&lt;3,"Tidak Valid","OK")),"-")))))</f>
        <v>-</v>
      </c>
      <c r="CX147" s="103" t="str">
        <f>IF(AND('Personal MTs'!AS147="",'Personal MTs'!CX147=""),"-",IF(AND('Personal MTs'!AS147=0,'Personal MTs'!CX147=""),"OK",IF(AND('Personal MTs'!AS147=1,'Personal MTs'!CX147=""),"Wajib Diisi",IF(AND('Personal MTs'!AS147&lt;&gt;1,'Personal MTs'!CX147&lt;&gt;""),"Harap Dikosongkan",IF(AND('Personal MTs'!AS147=1,'Personal MTs'!CX147&lt;&gt;""),"OK","-")))))</f>
        <v>-</v>
      </c>
    </row>
    <row r="148" spans="1:102" s="23" customFormat="1" ht="15" customHeight="1">
      <c r="A148" s="30" t="str">
        <f>IF('Personal MTs'!A148="","-",IF(LEN('Personal MTs'!A148)&lt;&gt;12,"Tidak valid","OK"))</f>
        <v>-</v>
      </c>
      <c r="B148" s="30" t="str">
        <f>IF('Personal MTs'!B148="","-",IF(LEN('Personal MTs'!B148)&lt;&gt;8,"Tidak valid","OK"))</f>
        <v>-</v>
      </c>
      <c r="C148" s="31" t="str">
        <f>IF('Personal MTs'!C148="","-",IF(LEN('Personal MTs'!C148)&lt;5,"Cek lagi","OK"))</f>
        <v>-</v>
      </c>
      <c r="D148" s="30" t="str">
        <f>IF('Personal MTs'!D148="","-",IF('Personal MTs'!D148="MTsN","OK",IF('Personal MTs'!D148="MTsS","OK","Tidak valid")))</f>
        <v>-</v>
      </c>
      <c r="E148" s="30" t="str">
        <f>IF('Personal MTs'!E148="","-",IF(LEN('Personal MTs'!E148)&lt;5,"Cek lagi","OK"))</f>
        <v>-</v>
      </c>
      <c r="F148" s="30" t="str">
        <f>IF('Personal MTs'!F148="","-",IF(LEN('Personal MTs'!F148)&lt;4,"Cek lagi","OK"))</f>
        <v>-</v>
      </c>
      <c r="G148" s="30" t="str">
        <f>IF('Personal MTs'!G148="","-",IF(LEN('Personal MTs'!G148)&lt;4,"Cek lagi","OK"))</f>
        <v>-</v>
      </c>
      <c r="H148" s="30" t="str">
        <f>IF('Personal MTs'!H148="","-",IF(LEN('Personal MTs'!H148)&lt;4,"Cek lagi","OK"))</f>
        <v>-</v>
      </c>
      <c r="I148" s="30" t="str">
        <f>IF('Personal MTs'!I148="","-",IF(LEN('Personal MTs'!I148)&lt;4,"Cek lagi","OK"))</f>
        <v>-</v>
      </c>
      <c r="J148" s="30" t="str">
        <f>IF('Personal MTs'!J148="","-",IF(LEN('Personal MTs'!J148)&lt;&gt;5,"Tidak valid","OK"))</f>
        <v>-</v>
      </c>
      <c r="K148" s="30" t="str">
        <f>IF('Personal MTs'!K148="","-",IF(LEN('Personal MTs'!K148)&lt;&gt;18,"Tidak valid",IF(VALUE('Personal MTs'!K148)&lt;0,"Cek lagi","OK")))</f>
        <v>-</v>
      </c>
      <c r="L148" s="30" t="str">
        <f>IF('Personal MTs'!L148="","-",IF(LEN('Personal MTs'!L148)&lt;&gt;16,"Tidak valid","OK"))</f>
        <v>-</v>
      </c>
      <c r="M148" s="30" t="str">
        <f>IF('Personal MTs'!M148="","-",IF(LEN('Personal MTs'!M148)&lt;4,"Cek lagi","OK"))</f>
        <v>-</v>
      </c>
      <c r="N148" s="30" t="str">
        <f>IF('Personal MTs'!N148="","-",IF(LEN('Personal MTs'!N148)&lt;16,"Tidak valid","OK"))</f>
        <v>-</v>
      </c>
      <c r="O148" s="30" t="str">
        <f>IF('Personal MTs'!O148="","-",IF(LEN('Personal MTs'!O148)&lt;4,"Cek lagi","OK"))</f>
        <v>-</v>
      </c>
      <c r="P148" s="31" t="str">
        <f>IF('Personal MTs'!P148="","-",IF(VALUE(LEFT('Personal MTs'!P148,2))&gt;31,"Tanggal tidak valid",IF(VALUE(LEFT(RIGHT('Personal MTs'!P148,7),2))&gt;12,"Bulan tidak valid",IF(VALUE(RIGHT('Personal MTs'!P148,4))&gt;2000,"Umur terlalu muda",IF(VALUE(RIGHT('Personal MTs'!P148,4))&lt;1945,"Umur terlalu tua","OK")))))</f>
        <v>-</v>
      </c>
      <c r="Q148" s="30" t="str">
        <f>IF('Personal MTs'!Q148="","-",IF('Personal MTs'!Q148="L","OK",IF('Personal MTs'!Q148="P","OK","Tidak valid")))</f>
        <v>-</v>
      </c>
      <c r="R148" s="30" t="str">
        <f>IF('Personal MTs'!R148="","-",IF(LEN('Personal MTs'!R148)&lt;4,"Cek lagi","OK"))</f>
        <v>-</v>
      </c>
      <c r="S148" s="30" t="str">
        <f>IF('Personal MTs'!S148="","-",IF('Personal MTs'!S148&gt;9,"Tidak valid","OK"))</f>
        <v>-</v>
      </c>
      <c r="T148" s="30" t="str">
        <f>IF('Personal MTs'!S148="","-",IF('Personal MTs'!S148&gt;2,IF('Personal MTs'!T148="","Wajib Diisi",IF(VALUE('Personal MTs'!T148)&gt;18,"Tidak valid","OK")),IF('Personal MTs'!S148&lt;3,IF('Personal MTs'!T148="","OK","Harap dikosongkan"))))</f>
        <v>-</v>
      </c>
      <c r="U148" s="30" t="str">
        <f>IF('Personal MTs'!U148="","-",IF('Personal MTs'!U148&gt;2,"Tidak valid",IF('Personal MTs'!U148&lt;1,"Tidak valid","OK")))</f>
        <v>-</v>
      </c>
      <c r="V148" s="30" t="str">
        <f>IF('Personal MTs'!U148="",IF('Personal MTs'!V148="","-","Tidak valid"),IF('Personal MTs'!U148=2,IF('Personal MTs'!V148="","Wajib Diisi",IF(VALUE('Personal MTs'!V148)&gt;1,"Tidak valid","OK")),IF('Personal MTs'!U148=1,IF('Personal MTs'!V148="","OK","Harap dikosongkan"))))</f>
        <v>-</v>
      </c>
      <c r="W148" s="31" t="str">
        <f>IF('Personal MTs'!U148=1,"OK",IF('Personal MTs'!V148="",IF('Personal MTs'!W148&lt;&gt;"","Harap dikosongkan","-"),IF('Personal MTs'!V148=0,IF('Personal MTs'!W148&lt;&gt;"","Harap dikosongkan","OK"),IF('Personal MTs'!W148="","Wajib Diisi",IF(VALUE(LEFT('Personal MTs'!W148,2))&gt;31,"Tanggal tidak valid",IF(VALUE(LEFT(RIGHT('Personal MTs'!W148,7),2))&gt;12,"Bulan tidak valid",IF(VALUE(RIGHT('Personal MTs'!W148,4))&gt;2016,"Tahun cek lagi",IF(VALUE(RIGHT('Personal MTs'!W148,4))&lt;1990,"Tahun cek lagi","OK"))))))))</f>
        <v>-</v>
      </c>
      <c r="X148" s="30" t="str">
        <f>IF('Personal MTs'!U148="","-",IF('Personal MTs'!U148=1,IF('Personal MTs'!X148="","Wajib Diisi",IF(VALUE(LEFT('Personal MTs'!X148,2))&gt;14,"Tidak valid","OK")),IF('Personal MTs'!U148=2,(IF('Personal MTs'!V148&lt;1,IF('Personal MTs'!X148="","OK","Harap dikosongkan"),IF('Personal MTs'!X148="","Wajib Diisi",IF(VALUE(LEFT('Personal MTs'!X148,2))&gt;14,"Tidak valid","OK")))))))</f>
        <v>-</v>
      </c>
      <c r="Y148" s="31" t="str">
        <f>IF('Personal MTs'!U148="","-",IF('Personal MTs'!U148=2,"OK",IF('Personal MTs'!U148=1,IF('Personal MTs'!Y148="","Wajib Diisi",IF('Personal MTs'!Y148="","-",IF(VALUE(LEFT('Personal MTs'!Y148,2))&gt;31,"Tanggal tidak valid",IF(VALUE(LEFT(RIGHT('Personal MTs'!Y148,7),2))&gt;12,"Bulan tidak valid",IF(VALUE(RIGHT('Personal MTs'!Y148,4))&gt;2016,"Tahun cek lagi",IF(VALUE(RIGHT('Personal MTs'!Y148,4))&lt;1960,"Tahun cek lagi","OK")))))))))</f>
        <v>-</v>
      </c>
      <c r="Z148" s="31" t="str">
        <f>IF('Personal MTs'!Z148="","-",IF(VALUE(LEFT('Personal MTs'!Z148,2))&gt;31,"Tanggal tidak valid",IF(VALUE(LEFT(RIGHT('Personal MTs'!Z148,7),2))&gt;12,"Bulan tidak valid",IF(VALUE(RIGHT('Personal MTs'!Z148,4))&gt;2016,"Tahun cek lagi",IF(VALUE(RIGHT('Personal MTs'!Z148,4))&lt;1960,"Tahun cek lagi","OK")))))</f>
        <v>-</v>
      </c>
      <c r="AA148" s="31" t="str">
        <f>IF('Personal MTs'!AA148="","-",IF(VALUE(LEFT('Personal MTs'!AA148,2))&gt;31,"Tanggal tidak valid",IF(VALUE(LEFT(RIGHT('Personal MTs'!AA148,7),2))&gt;12,"Bulan tidak valid",IF(VALUE(RIGHT('Personal MTs'!AA148,4))&gt;2016,"Tahun cek lagi",IF(VALUE(RIGHT('Personal MTs'!AA148,4))&lt;1960,"Tahun cek lagi","OK")))))</f>
        <v>-</v>
      </c>
      <c r="AB148" s="30" t="str">
        <f>IF('Personal MTs'!AB148="","-",IF('Personal MTs'!AB148&gt;6,"Tidak valid",IF('Personal MTs'!AB148&lt;1,"Tidak valid","OK")))</f>
        <v>-</v>
      </c>
      <c r="AC148" s="30" t="str">
        <f>IF('Personal MTs'!AC148="","-",IF('Personal MTs'!AC148&gt;4,"Tidak valid",IF('Personal MTs'!AC148&lt;1,"Tidak valid","OK")))</f>
        <v>-</v>
      </c>
      <c r="AD148" s="30" t="str">
        <f>IF('Personal MTs'!AD148="","-",IF('Personal MTs'!AD148&gt;20000000,"Cek lagi","OK"))</f>
        <v>-</v>
      </c>
      <c r="AE148" s="30" t="str">
        <f>IF('Personal MTs'!AE148="","-",IF('Personal MTs'!AE148&gt;2,"Tidak valid",IF('Personal MTs'!AE148&lt;1,"Tidak valid","OK")))</f>
        <v>-</v>
      </c>
      <c r="AF148" s="30" t="str">
        <f>IF('Personal MTs'!AE148="",IF('Personal MTs'!AF148="","-","Harap dikosongkan"),IF('Personal MTs'!AE148=1,IF('Personal MTs'!AF148="","OK","Harap dikosongkan"),IF('Personal MTs'!AF148="","Wajib Diisi",IF('Personal MTs'!AF148&gt;8,"Tidak valid",IF('Personal MTs'!AF148&lt;1,"Tidak valid","OK")))))</f>
        <v>-</v>
      </c>
      <c r="AG148" s="53" t="str">
        <f>IF('Personal MTs'!AE148=1,IF('Personal MTs'!AG148="","OK","Harap dikosongkan"),IF('Personal MTs'!AF148="",IF('Personal MTs'!AF148="","-","Harap dikosongkan"),IF('Personal MTs'!AF148="",IF('Personal MTs'!AG148="","OK","Harap dikosongkan"),IF('Personal MTs'!AF148&lt;&gt;"",IF('Personal MTs'!AG148="","Wajib Diisi",IF(LEN('Personal MTs'!AG148)&lt;&gt;8,"Tidak valid","OK"))))))</f>
        <v>-</v>
      </c>
      <c r="AH148" s="30" t="str">
        <f>IF('Personal MTs'!AH148="","-",IF('Personal MTs'!AH148&gt;2,"Tidak valid",IF('Personal MTs'!AH148&lt;1,"Tidak valid","OK")))</f>
        <v>-</v>
      </c>
      <c r="AI148" s="30" t="str">
        <f>IF('Personal MTs'!AI148="","-",IF('Personal MTs'!AI148&gt;5,"Tidak valid",IF('Personal MTs'!AI148&lt;1,"Tidak valid","OK")))</f>
        <v>-</v>
      </c>
      <c r="AJ148" s="30" t="str">
        <f>IF('Personal MTs'!AH148="",IF('Personal MTs'!AJ148="","-","Kolom AA Wajib Diisi"),IF('Personal MTs'!AH148=1,IF('Personal MTs'!AJ148="","Wajib Diisi",IF(VALUE('Personal MTs'!AJ148)&gt;0,IF(VALUE('Personal MTs'!AJ148)&lt;34,"OK","Tidak valid"))),IF('Personal MTs'!AH148&gt;1,IF('Personal MTs'!AJ148="","OK","Harap dikosongkan"))))</f>
        <v>-</v>
      </c>
      <c r="AK148" s="30" t="str">
        <f>IF('Personal MTs'!AH148&amp;'Personal MTs'!AJ148&amp;'Personal MTs'!AK148="","-",IF(VALUE('Personal MTs'!AH148&amp;'Personal MTs'!AJ148&amp;'Personal MTs'!AK148)=2,"OK",IF('Personal MTs'!AJ148="",IF(VALUE('Personal MTs'!AK148)&gt;0,"Harap dikosongkan","-"),IF('Personal MTs'!AJ148&lt;&gt;"",IF(VALUE('Personal MTs'!AK148)&gt;0,IF(VALUE('Personal MTs'!AK148)&gt;50,"Cek lagi","OK"),"Wajib Diisi")))))</f>
        <v>-</v>
      </c>
      <c r="AL148" s="30" t="str">
        <f>IF('Personal MTs'!AH148="",IF('Personal MTs'!AL148="","-","Kolom Z Wajib Diisi"),IF('Personal MTs'!AH148=2,IF('Personal MTs'!AL148="","Wajib Diisi",IF(VALUE('Personal MTs'!AL148)&gt;0,IF(VALUE('Personal MTs'!AL148)&lt;9,"OK","Tidak valid"))),IF('Personal MTs'!AH148=1,IF('Personal MTs'!AL148="","OK","Harap dikosongkan"))))</f>
        <v>-</v>
      </c>
      <c r="AM148" s="30" t="str">
        <f>IF('Personal MTs'!AM148="","-",IF('Personal MTs'!AM148&gt;8,"Tidak valid","OK"))</f>
        <v>-</v>
      </c>
      <c r="AN148" s="30" t="str">
        <f>IF('Personal MTs'!AM148="",IF('Personal MTs'!AN148="","-",IF('Personal MTs'!AN148&lt;&gt;"","Kolom AC Wajib Diisi","OK")),IF('Personal MTs'!AM148&lt;&gt;"",IF('Personal MTs'!AN148="","Wajib Diisi",IF(VALUE('Personal MTs'!AN148)&gt;24,"Cek lagi","OK"))))</f>
        <v>-</v>
      </c>
      <c r="AO148" s="30" t="str">
        <f>IF('Personal MTs'!AO148="","-",IF('Personal MTs'!AO148&gt;8,"Tidak valid","OK"))</f>
        <v>-</v>
      </c>
      <c r="AP148" s="53" t="str">
        <f>IF('Personal MTs'!AO148="",IF('Personal MTs'!AP148="","-","Harap dikosongkan"),IF('Personal MTs'!AO148&lt;&gt;"",IF('Personal MTs'!AP148="","Wajib Diisi",IF(LEN('Personal MTs'!AP148)&lt;&gt;8,"Tidak valid","OK"))))</f>
        <v>-</v>
      </c>
      <c r="AQ148" s="30" t="str">
        <f>IF('Personal MTs'!AO148="",IF('Personal MTs'!AQ148="","-","Kolom AG Wajib Diisi"),IF('Personal MTs'!AO148&lt;9,IF('Personal MTs'!AQ148="","Wajib Diisi",IF(VALUE('Personal MTs'!AQ148)&lt;34,IF(VALUE('Personal MTs'!AQ148)&gt;0,"OK","Tidak valid")))))</f>
        <v>-</v>
      </c>
      <c r="AR148" s="30" t="str">
        <f>IF('Personal MTs'!AO148="",IF('Personal MTs'!AR148="","-",IF('Personal MTs'!AR148&lt;&gt;"","Kolom AG Wajib Diisi","OK")),IF('Personal MTs'!AO148&lt;&gt;"",IF('Personal MTs'!AR148="","Wajib Diisi",IF(VALUE('Personal MTs'!AR148)&gt;50,"Cek lagi","OK"))))</f>
        <v>-</v>
      </c>
      <c r="AS148" s="30" t="str">
        <f>IF('Personal MTs'!AS148="","-",IF('Personal MTs'!AS148&gt;1,"Tidak valid",IF('Personal MTs'!AS148&lt;0,"Tidak valid","OK")))</f>
        <v>-</v>
      </c>
      <c r="AT148" s="30" t="str">
        <f>IF('Personal MTs'!AS148="",IF('Personal MTs'!AT148&lt;&gt;"","Harap dikosongkan","-"),IF('Personal MTs'!AS148=0,IF('Personal MTs'!AT148&lt;&gt;"","Harap dikosongkan","OK"),IF('Personal MTs'!AT148="","Wajib Diisi",IF('Personal MTs'!AT148&gt;3,"Tidak valid",IF('Personal MTs'!AT148&lt;1,"Tidak valid","OK")))))</f>
        <v>-</v>
      </c>
      <c r="AU148" s="30" t="str">
        <f>IF('Personal MTs'!AS148="",IF('Personal MTs'!AU148&lt;&gt;"","Harap dikosongkan","-"),IF('Personal MTs'!AT148&lt;&gt;1,IF('Personal MTs'!AU148="","OK","Harap dikosongkan"),IF('Personal MTs'!AU148="","Wajib Diisi",IF('Personal MTs'!AU148&gt;2016,"Cek lagi",IF('Personal MTs'!AU148&lt;2005,"Cek lagi","OK")))))</f>
        <v>-</v>
      </c>
      <c r="AV148" s="30" t="str">
        <f>IF('Personal MTs'!AS148="",IF('Personal MTs'!AV148&lt;&gt;"","Harap dikosongkan","-"),IF('Personal MTs'!AT148&lt;&gt;1,IF('Personal MTs'!AV148="","OK","Harap dikosongkan"),IF('Personal MTs'!AV148="","Wajib Diisi",IF(VALUE('Personal MTs'!AV148)&gt;33,"Tidak valid",IF(VALUE('Personal MTs'!AV148)&lt;1,"Tidak valid","OK")))))</f>
        <v>-</v>
      </c>
      <c r="AW148" s="30" t="str">
        <f>IF('Personal MTs'!AS148="",IF('Personal MTs'!AW148="","-","Harap dikosongkan"),IF('Personal MTs'!AS148=0,IF('Personal MTs'!AW148="","OK","Harap dikosongkan"),IF('Personal MTs'!AT148="",IF('Personal MTs'!AW148="","-","Harap dikosongkan"),IF('Personal MTs'!AT148&lt;&gt;1,IF('Personal MTs'!AW148="","OK","Harap dikosongkan"),IF('Personal MTs'!AW148="","OK",IF(LEN('Personal MTs'!AW148)&lt;12,"Tidak valid",IF(LEN('Personal MTs'!AW148)&gt;14,"Tidak valid","OK")))))))</f>
        <v>-</v>
      </c>
      <c r="AX148" s="31" t="str">
        <f>IF('Personal MTs'!AS148="",IF('Personal MTs'!AX148="","-","Harap dikosongkan"),IF('Personal MTs'!AS148=0,IF('Personal MTs'!AX148="","OK","Harap dikosongkan"),IF('Personal MTs'!AT148="",IF('Personal MTs'!AX148="","-","Harap dikosongkan"),IF('Personal MTs'!AT148&lt;&gt;1,IF('Personal MTs'!AX148="","OK","Harap dikosongkan"),IF('Personal MTs'!AW148="",IF('Personal MTs'!AX148="","OK","Harap dikosongkan"),IF('Personal MTs'!AX148="","Wajib diisi",IF(LEN('Personal MTs'!AX148)&lt;5,"Cek lagi","OK")))))))</f>
        <v>-</v>
      </c>
      <c r="AY148" s="31" t="str">
        <f>IF('Personal MTs'!AS148="",IF('Personal MTs'!AY148="","-","Harap dikosongkan"),IF('Personal MTs'!AS148=0,IF('Personal MTs'!AY148="","OK","Harap dikosongkan"),IF('Personal MTs'!AT148="",IF('Personal MTs'!AY148="","-","Harap dikosongkan"),IF('Personal MTs'!AT148&lt;&gt;1,IF('Personal MTs'!AY148="","OK","Harap dikosongkan"),IF('Personal MTs'!AW148="",IF('Personal MTs'!AY148="","OK","Harap dikosongkan"),IF('Personal MTs'!AY148="","Wajib diisi",IF(VALUE(LEFT('Personal MTs'!AY148,2))&gt;31,"Tanggal tidak valid",IF(VALUE(LEFT(RIGHT('Personal MTs'!AY148,7),2))&gt;12,"Bulan tidak valid",IF(VALUE(RIGHT('Personal MTs'!AY148,4))&gt;2016,"Tahun cek lagi",IF(VALUE(RIGHT('Personal MTs'!AY148,4))&lt;2005,"Tahun cek lagi","OK"))))))))))</f>
        <v>-</v>
      </c>
      <c r="AZ148" s="30" t="str">
        <f>IF('Personal MTs'!AS148="",IF('Personal MTs'!AZ148="","-","Harap dikosongkan"),IF('Personal MTs'!AS148=0,IF('Personal MTs'!AZ148="","OK","Harap dikosongkan"),IF('Personal MTs'!AT148="",IF('Personal MTs'!AZ148="","-","Harap dikosongkan"),IF('Personal MTs'!AT148&lt;&gt;1,IF('Personal MTs'!AZ148="","OK","Harap dikosongkan"),IF('Personal MTs'!AW148="",IF('Personal MTs'!AZ148="","OK","Harap dikosongkan"),IF('Personal MTs'!AW148&lt;&gt;"",IF('Personal MTs'!AZ148="","Wajib diisi",IF('Personal MTs'!AZ148&gt;1,"Tidak valid","OK"))))))))</f>
        <v>-</v>
      </c>
      <c r="BA148" s="30" t="str">
        <f>IF('Personal MTs'!AS148="",IF('Personal MTs'!BA148="","-","Harap dikosongkan"),IF('Personal MTs'!AS148=0,IF('Personal MTs'!BA148="","OK","Harap dikosongkan"),IF('Personal MTs'!AT148="",IF('Personal MTs'!BA148="","-","Harap dikosongkan"),IF('Personal MTs'!AT148&lt;&gt;1,IF('Personal MTs'!BA148="","OK","Harap dikosongkan"),IF('Personal MTs'!AZ148=0,IF('Personal MTs'!BA148="","OK","Harap dikosongkan"),IF('Personal MTs'!AZ148=1,IF('Personal MTs'!BA148="","Wajib diisi",IF('Personal MTs'!AZ148="",IF('Personal MTs'!BA148="","-","Harap dikosongkan"),IF('Personal MTs'!AZ148=0,IF('Personal MTs'!BA148="","OK","Harap dikosongkan"),IF('Personal MTs'!BA148="","Wajib diisi",IF('Personal MTs'!BA148&gt;2016,"Tidak valid",IF('Personal MTs'!BA148&lt;2005,"Tidak valid",IF('Personal MTs'!BA148&gt;'Personal MTs'!BA148,"Cek lagi","OK")))))))))))))</f>
        <v>-</v>
      </c>
      <c r="BB148" s="30" t="str">
        <f>IF('Personal MTs'!AS148="",IF('Personal MTs'!BB148="","-","Harap dikosongkan"),IF('Personal MTs'!AS148=0,IF('Personal MTs'!BB148="","OK","Harap dikosongkan"),IF('Personal MTs'!AT148="",IF('Personal MTs'!BB148="","-","Harap dikosongkan"),IF('Personal MTs'!AT148&lt;&gt;1,IF('Personal MTs'!BB148="","OK","Harap dikosongkan"),IF('Personal MTs'!AZ148=0,IF('Personal MTs'!BB148="","OK","Harap dikosongkan"),IF('Personal MTs'!AZ148=1,IF('Personal MTs'!BB148="","Wajib diisi",IF('Personal MTs'!AZ148="",IF('Personal MTs'!BB148="","-","Harap dikosongkan"),IF('Personal MTs'!AZ148=0,IF('Personal MTs'!BB148="","OK","Harap dikosongkan"),IF('Personal MTs'!BB148="","Wajib diisi",IF('Personal MTs'!BB148&gt;20000000,"Cek lagi",IF('Personal MTs'!BB148&lt;100000,"Cek lagi","OK"))))))))))))</f>
        <v>-</v>
      </c>
      <c r="BC148" s="30" t="str">
        <f>IF('Personal MTs'!BC148="","-",IF('Personal MTs'!BC148&gt;1,"Tidak valid","OK"))</f>
        <v>-</v>
      </c>
      <c r="BD148" s="30" t="str">
        <f>IF('Personal MTs'!BC148="",IF('Personal MTs'!BD148="","-","Harap dikosongkan"),IF('Personal MTs'!BC148=0,IF('Personal MTs'!BD148="","OK","Harap dikosongkan"),IF('Personal MTs'!BD148="","Wajib Diisi",IF('Personal MTs'!BD148&gt;2016,"Tidak valid",IF('Personal MTs'!BD148&lt;2005,"Tidak valid","OK")))))</f>
        <v>-</v>
      </c>
      <c r="BE148" s="30" t="str">
        <f>IF('Personal MTs'!BC148="",IF('Personal MTs'!BE148="","-","Harap dikosongkan"),IF('Personal MTs'!BC148=0,IF('Personal MTs'!BE148="","OK","Harap dikosongkan"),IF('Personal MTs'!BE148="","Wajib Diisi",IF('Personal MTs'!BE148&gt;2000000,"Cek lagi",IF('Personal MTs'!BE148&lt;50000,"Cek lagi","OK")))))</f>
        <v>-</v>
      </c>
      <c r="BF148" s="30" t="str">
        <f>IF('Personal MTs'!BF148="","-",IF('Personal MTs'!BF148&gt;1,"Tidak valid","OK"))</f>
        <v>-</v>
      </c>
      <c r="BG148" s="30" t="str">
        <f>IF('Personal MTs'!BF148="",IF('Personal MTs'!BG148&lt;&gt;"","Harap dikosongkan","-"),IF('Personal MTs'!BF148=0,IF('Personal MTs'!BG148&lt;&gt;"","Harap dikosongkan","OK"),IF('Personal MTs'!BG148="","Wajib Diisi",IF('Personal MTs'!BG148&gt;4,"Tidak valid",IF('Personal MTs'!BG148&lt;1,"Tidak valid","OK")))))</f>
        <v>-</v>
      </c>
      <c r="BH148" s="30" t="str">
        <f>IF('Personal MTs'!BF148="",IF('Personal MTs'!BH148&lt;&gt;"","Harap dikosongkan","-"),IF('Personal MTs'!BF148=0,IF('Personal MTs'!BH148&lt;&gt;"","Harap dikosongkan","OK"),IF('Personal MTs'!BH148="","Wajib Diisi",IF('Personal MTs'!BH148&gt;4,"Tidak valid",IF('Personal MTs'!BH148&lt;1,"Tidak valid","OK")))))</f>
        <v>-</v>
      </c>
      <c r="BI148" s="30" t="str">
        <f>IF('Personal MTs'!BF148="",IF('Personal MTs'!BI148&lt;&gt;"","Harap dikosongkan","-"),IF('Personal MTs'!BF148=0,IF('Personal MTs'!BI148&lt;&gt;"","Harap dikosongkan","OK"),IF('Personal MTs'!BI148="","Wajib Diisi",IF('Personal MTs'!BI148&gt;2015,"Tidak valid",IF('Personal MTs'!BI148&lt;1980,"Tidak valid","OK")))))</f>
        <v>-</v>
      </c>
      <c r="BJ148" s="30" t="str">
        <f>IF('Personal MTs'!BJ148="","-",IF('Personal MTs'!BJ148&gt;1,"Tidak valid","OK"))</f>
        <v>-</v>
      </c>
      <c r="BK148" s="30" t="str">
        <f>IF('Personal MTs'!BJ148="",IF('Personal MTs'!BK148&lt;&gt;"","Kolom BJ harus diisi","-"),IF('Personal MTs'!BJ148=0,IF('Personal MTs'!BK148&lt;&gt;"","Harap dikosongkan","OK"),IF('Personal MTs'!BK148="","Wajib Diisi",IF('Personal MTs'!BK148&gt;2016,"Tidak valid",IF('Personal MTs'!BK148&lt;1980,"Tidak valid","OK")))))</f>
        <v>-</v>
      </c>
      <c r="BL148" s="30" t="str">
        <f>IF('Personal MTs'!BL148="","-",IF('Personal MTs'!BL148&gt;1,"Tidak valid","OK"))</f>
        <v>-</v>
      </c>
      <c r="BM148" s="30" t="str">
        <f>IF('Personal MTs'!BL148="",IF('Personal MTs'!BM148&lt;&gt;"","Kolom BL harus diisi","-"),IF('Personal MTs'!BL148=0,IF('Personal MTs'!BM148&lt;&gt;"","Harap dikosongkan","OK"),IF('Personal MTs'!BM148="","Wajib Diisi",IF('Personal MTs'!BM148&gt;2016,"Tidak valid",IF('Personal MTs'!BM148&lt;1980,"Tidak valid","OK")))))</f>
        <v>-</v>
      </c>
      <c r="BN148" s="30" t="str">
        <f>IF('Personal MTs'!BN148="","-",IF('Personal MTs'!BN148&gt;1,"Tidak valid","OK"))</f>
        <v>-</v>
      </c>
      <c r="BO148" s="30" t="str">
        <f>IF('Personal MTs'!BN148="",IF('Personal MTs'!BO148&lt;&gt;"","Kolom BN harus diisi","-"),IF('Personal MTs'!BN148=0,IF('Personal MTs'!BO148&lt;&gt;"","Harap dikosongkan","OK"),IF('Personal MTs'!BO148="","Wajib Diisi",IF('Personal MTs'!BO148&gt;2016,"Tidak valid",IF('Personal MTs'!BO148&lt;1980,"Tidak valid","OK")))))</f>
        <v>-</v>
      </c>
      <c r="BP148" s="30" t="str">
        <f>IF('Personal MTs'!BP148="","-",IF('Personal MTs'!BP148&gt;1,"Tidak valid","OK"))</f>
        <v>-</v>
      </c>
      <c r="BQ148" s="30" t="str">
        <f>IF('Personal MTs'!BP148="",IF('Personal MTs'!BQ148&lt;&gt;"","Kolom BP harus diisi","-"),IF('Personal MTs'!BP148=0,IF('Personal MTs'!BQ148&lt;&gt;"","Harap dikosongkan","OK"),IF('Personal MTs'!BQ148="","Wajib Diisi",IF('Personal MTs'!BQ148&gt;2016,"Tidak valid",IF('Personal MTs'!BQ148&lt;1980,"Tidak valid","OK")))))</f>
        <v>-</v>
      </c>
      <c r="BR148" s="30" t="str">
        <f>IF('Personal MTs'!BR148="","-",IF('Personal MTs'!BR148&gt;1,"Tidak valid","OK"))</f>
        <v>-</v>
      </c>
      <c r="BS148" s="30" t="str">
        <f>IF('Personal MTs'!BR148="",IF('Personal MTs'!BS148&lt;&gt;"","Kolom BR harus diisi","-"),IF('Personal MTs'!BR148=0,IF('Personal MTs'!BS148&lt;&gt;"","Harap dikosongkan","OK"),IF('Personal MTs'!BS148="","Wajib Diisi",IF('Personal MTs'!BS148&gt;2016,"Tidak valid",IF('Personal MTs'!BS148&lt;1980,"Tidak valid","OK")))))</f>
        <v>-</v>
      </c>
      <c r="BT148" s="30" t="str">
        <f>IF('Personal MTs'!BT148="","-",IF(LEN('Personal MTs'!BT148)&lt;5,"Cek lagi","OK"))</f>
        <v>-</v>
      </c>
      <c r="BU148" s="30" t="str">
        <f>IF('Personal MTs'!BU148="","-",IF(LEN('Personal MTs'!BU148)&lt;4,"Cek lagi","OK"))</f>
        <v>-</v>
      </c>
      <c r="BV148" s="30" t="str">
        <f>IF('Personal MTs'!BV148="","-",IF(LEN('Personal MTs'!BV148)&lt;4,"Cek lagi","OK"))</f>
        <v>-</v>
      </c>
      <c r="BW148" s="30" t="str">
        <f>IF('Personal MTs'!BW148="","-",IF(LEN('Personal MTs'!BW148)&lt;4,"Cek lagi","OK"))</f>
        <v>-</v>
      </c>
      <c r="BX148" s="30" t="str">
        <f>IF('Personal MTs'!BX148="","-",IF(LEN('Personal MTs'!BX148)&lt;4,"Cek lagi","OK"))</f>
        <v>-</v>
      </c>
      <c r="BY148" s="30" t="str">
        <f>IF('Personal MTs'!BY148="","-",IF(LEN('Personal MTs'!BY148)&lt;&gt;5,"Tidak valid","OK"))</f>
        <v>-</v>
      </c>
      <c r="BZ148" s="30" t="str">
        <f>IF('Personal MTs'!BZ148="","-",IF('Personal MTs'!BZ148&gt;5,"Tidak valid",IF('Personal MTs'!BZ148&lt;1,"Tidak valid","OK")))</f>
        <v>-</v>
      </c>
      <c r="CA148" s="30" t="str">
        <f>IF('Personal MTs'!CA148="","-",IF('Personal MTs'!CA148&gt;8,"Tidak valid",IF('Personal MTs'!CA148&lt;1,"Tidak valid","OK")))</f>
        <v>-</v>
      </c>
      <c r="CB148" s="30" t="str">
        <f>IF('Personal MTs'!CB148="","-",IF(LEN('Personal MTs'!CB148)&lt;9,"Cek lagi",IF(LEN('Personal MTs'!CB148)&gt;14,"Cek lagi","OK")))</f>
        <v>-</v>
      </c>
      <c r="CC148" s="103" t="str">
        <f>IF('Personal MTs'!CC148="","-",IF('Personal MTs'!CC148&gt;6,"Tidak valid",IF('Personal MTs'!CC148&lt;1,"Tidak valid","OK")))</f>
        <v>-</v>
      </c>
      <c r="CD148" s="103" t="str">
        <f>IF('Personal MTs'!CD148="","-",IF('Personal MTs'!CD148&gt;6,"Tidak valid",IF('Personal MTs'!CD148&lt;1,"Tidak valid","OK")))</f>
        <v>-</v>
      </c>
      <c r="CE148" s="103" t="str">
        <f>IF('Personal MTs'!S148="","-",IF('Personal MTs'!S148&lt;6,IF('Personal MTs'!CE148="","OK","Cek lagi Kolom S"),IF(AND('Personal MTs'!S148&lt;6,'Personal MTs'!CE148&lt;&gt;""),"Harap Dikosongkan",IF(AND('Personal MTs'!S148&lt;6,'Personal MTs'!CE148=""),"-",IF(AND('Personal MTs'!S148&gt;5,'Personal MTs'!CE148=""),"Wajib Diisi",IF(OR(AND('Personal MTs'!S148&gt;5,'Personal MTs'!CE148&lt;"01"),AND('Personal MTs'!S148&gt;5,'Personal MTs'!CE148&gt;"18")),"Tidak Valid","OK"))))))</f>
        <v>-</v>
      </c>
      <c r="CF148" s="103" t="str">
        <f>IF('Personal MTs'!S148="","-",IF('Personal MTs'!S148&lt;6,IF('Personal MTs'!CF148="","OK","Cek lagi Kolom S"),IF(AND('Personal MTs'!S148&lt;6,'Personal MTs'!CF148&lt;&gt;""),"Harap Dikosongkan",IF(AND('Personal MTs'!S148&lt;6,'Personal MTs'!CF148=""),"-",IF(AND('Personal MTs'!S148&gt;5,'Personal MTs'!CF148=""),"Wajib Diisi","OK")))))</f>
        <v>-</v>
      </c>
      <c r="CG148" s="103" t="str">
        <f>IF('Personal MTs'!S148="","-",IF('Personal MTs'!S148&lt;6,IF('Personal MTs'!CG148="","OK","Cek lagi Kolom S"),IF(AND('Personal MTs'!S148&lt;6,'Personal MTs'!CG148&lt;&gt;""),"Harap Dikosongkan",IF(AND('Personal MTs'!S148&lt;6,'Personal MTs'!CG148=""),"-",IF(AND('Personal MTs'!S148&gt;5,'Personal MTs'!CG148=""),"Wajib Diisi",IF(OR(AND('Personal MTs'!S148&gt;5,'Personal MTs'!CG148&lt;1980),AND('Personal MTs'!S148&gt;5,'Personal MTs'!CG148&gt;2016)),"Cek lagi","OK"))))))</f>
        <v>-</v>
      </c>
      <c r="CH148" s="103" t="str">
        <f>IF('Personal MTs'!S148="","-",IF('Personal MTs'!S148&lt;8,IF('Personal MTs'!CH148="","OK","Cek lagi Kolom S"),IF(AND('Personal MTs'!S148&lt;8,'Personal MTs'!CH148&lt;&gt;""),"Harap Dikosongkan",IF(AND('Personal MTs'!S148&lt;8,'Personal MTs'!CH148=""),"-",IF(AND('Personal MTs'!S148&gt;7,'Personal MTs'!CH148=""),"Wajib Diisi",IF(OR(AND('Personal MTs'!S148&gt;7,'Personal MTs'!CH148&lt;"01"),AND('Personal MTs'!S148&gt;7,'Personal MTs'!CH148&gt;"18")),"Tidak Valid","OK"))))))</f>
        <v>-</v>
      </c>
      <c r="CI148" s="103" t="str">
        <f>IF('Personal MTs'!S148="","-",IF('Personal MTs'!S148&lt;8,IF('Personal MTs'!CI148="","OK","Cek lagi Kolom S"),IF(AND('Personal MTs'!S148&lt;8,'Personal MTs'!CI148&lt;&gt;""),"Harap Dikosongkan",IF(AND('Personal MTs'!S148&lt;8,'Personal MTs'!CI148=""),"-",IF(AND('Personal MTs'!S148&gt;7,'Personal MTs'!CI148=""),"Wajib Diisi","OK")))))</f>
        <v>-</v>
      </c>
      <c r="CJ148" s="103" t="str">
        <f>IF('Personal MTs'!S148="","-",IF('Personal MTs'!S148&lt;8,IF('Personal MTs'!CJ148="","OK","Cek lagi Kolom S"),IF(AND('Personal MTs'!S148&lt;8,'Personal MTs'!CJ148&lt;&gt;""),"Harap Dikosongkan",IF(AND('Personal MTs'!S148&lt;8,'Personal MTs'!CJ148=""),"-",IF(AND('Personal MTs'!S148&gt;7,'Personal MTs'!CJ148=""),"Wajib Diisi",IF(OR(AND('Personal MTs'!S148&gt;7,'Personal MTs'!CJ148&lt;1980),AND('Personal MTs'!S148&gt;7,'Personal MTs'!CJ148&gt;2016)),"Cek lagi","OK"))))))</f>
        <v>-</v>
      </c>
      <c r="CK148" s="103" t="str">
        <f>IF('Personal MTs'!S148="","-",IF('Personal MTs'!S148&lt;9,IF('Personal MTs'!CK148="","OK","Cek lagi Kolom S"),IF(AND('Personal MTs'!S148&lt;9,'Personal MTs'!CK148&lt;&gt;""),"Harap Dikosongkan",IF(AND('Personal MTs'!S148&lt;9,'Personal MTs'!CK148=""),"-",IF(AND('Personal MTs'!S148&gt;8,'Personal MTs'!CK148=""),"Wajib Diisi",IF(OR(AND('Personal MTs'!S148&gt;8,'Personal MTs'!CK148&lt;"01"),AND('Personal MTs'!S148&gt;8,'Personal MTs'!CK148&gt;"18")),"Tidak Valid","OK"))))))</f>
        <v>-</v>
      </c>
      <c r="CL148" s="103" t="str">
        <f>IF('Personal MTs'!S148="","-",IF('Personal MTs'!S148&lt;9,IF('Personal MTs'!CL148="","OK","Cek lagi Kolom S"),IF(AND('Personal MTs'!S148&lt;9,'Personal MTs'!CL148&lt;&gt;""),"Harap Dikosongkan",IF(AND('Personal MTs'!S148&lt;9,'Personal MTs'!CL148=""),"-",IF(AND('Personal MTs'!S148&gt;8,'Personal MTs'!CL148=""),"Wajib Diisi","OK")))))</f>
        <v>-</v>
      </c>
      <c r="CM148" s="103" t="str">
        <f>IF('Personal MTs'!S148="","-",IF('Personal MTs'!S148&lt;9,IF('Personal MTs'!CM148="","OK","Cek lagi Kolom S"),IF(AND('Personal MTs'!S148&lt;9,'Personal MTs'!CM148&lt;&gt;""),"Harap Dikosongkan",IF(AND('Personal MTs'!S148&lt;9,'Personal MTs'!CM148=""),"-",IF(AND('Personal MTs'!S148&gt;8,'Personal MTs'!CM148=""),"Wajib Diisi",IF(OR(AND('Personal MTs'!S148&gt;8,'Personal MTs'!CM148&lt;1980),AND('Personal MTs'!S148&gt;8,'Personal MTs'!CM148&gt;2016)),"Cek lagi","OK"))))))</f>
        <v>-</v>
      </c>
      <c r="CN148" s="103" t="str">
        <f>IF(AND('Personal MTs'!AH148=1,'Personal MTs'!U148=2,'Personal MTs'!AC148=1),IF(AND('Personal MTs'!AH148=1,'Personal MTs'!U148=2,'Personal MTs'!AC148=1,'Personal MTs'!CN148=""),"Wajib Diisi",IF(AND('Personal MTs'!AH148=1,'Personal MTs'!U148=2,'Personal MTs'!AC148=1,'Personal MTs'!CN148&lt;&gt;""),"OK","-")),IF('Personal MTs'!CN148&lt;&gt;"","Harap Dikosongkan","-"))</f>
        <v>-</v>
      </c>
      <c r="CO148" s="103" t="str">
        <f>IF(AND('Personal MTs'!AH148=1,'Personal MTs'!U148=2,'Personal MTs'!AC148=1),IF('Personal MTs'!CO148="","Wajib Diisi",IF(VALUE(RIGHT('Personal MTs'!CO148,4))&gt;2016,"Tahun cek lagi",IF(VALUE(RIGHT('Personal MTs'!CO148,4))&lt;1961,"Tahun cek lagi","OK"))),IF('Personal MTs'!CO148&lt;&gt;"","Harap dikosongkan","-"))</f>
        <v>-</v>
      </c>
      <c r="CP148" s="103" t="str">
        <f>IF(AND('Personal MTs'!AH148=1,'Personal MTs'!U148=2,'Personal MTs'!AC148=1,'Personal MTs'!V148=1),IF(AND('Personal MTs'!AH148=1,'Personal MTs'!U148=2,'Personal MTs'!AC148=1,'Personal MTs'!CP148="",,'Personal MTs'!V148=1),"Wajib Diisi",IF(AND('Personal MTs'!AH148=1,'Personal MTs'!U148=2,'Personal MTs'!AC148=1,'Personal MTs'!CP148&lt;&gt;"",'Personal MTs'!V148=1),"OK","-")),IF('Personal MTs'!CP148&lt;&gt;"","Harap Dikosongkan","-"))</f>
        <v>-</v>
      </c>
      <c r="CQ148" s="103" t="str">
        <f>IF(AND('Personal MTs'!AH148=1,'Personal MTs'!U148=2,'Personal MTs'!AC148=1,'Personal MTs'!V148=1),IF('Personal MTs'!CQ148="","Wajib Diisi",IF(VALUE(RIGHT('Personal MTs'!CQ148,4))&gt;2016,"Tahun cek lagi",IF(VALUE(RIGHT('Personal MTs'!CQ148,4))&lt;2006,"Tahun cek lagi","OK"))),IF('Personal MTs'!CQ148&lt;&gt;"","Harap dikosongkan","-"))</f>
        <v>-</v>
      </c>
      <c r="CR148" s="103" t="str">
        <f>IF(AND('Personal MTs'!AS148="",'Personal MTs'!CR148=""),"-",IF(AND('Personal MTs'!AS148=0,'Personal MTs'!CR148=""),"OK",IF(AND('Personal MTs'!AS148=1,'Personal MTs'!CR148=""),"Wajib Diisi",IF('Personal MTs'!AS148="",IF('Personal MTs'!CR148&lt;&gt;"","Harap dikosongkan","-"),IF('Personal MTs'!AS148&gt;1,IF('Personal MTs'!CR148="","-","Harap dikosongkan"),IF('Personal MTs'!CR148="","-",IF(LEN('Personal MTs'!CR148)&gt;54,"Tidak valid",IF(LEN('Personal MTs'!CR148)&lt;2,"Tidak valid",IF(VALUE('Personal MTs'!CR148)&lt;0,"Cek lagi","OK")))))))))</f>
        <v>-</v>
      </c>
      <c r="CS148" s="103" t="str">
        <f>IF(AND('Personal MTs'!AS148="",'Personal MTs'!CS148=""),"-",IF(AND('Personal MTs'!AS148=0,'Personal MTs'!CS148=""),"OK",IF(AND('Personal MTs'!AS148=1,'Personal MTs'!CS148=""),"Wajib Diisi",IF(OR('Personal MTs'!AS148="",'Personal MTs'!AS148=0),IF('Personal MTs'!CS148&lt;&gt;"","Harap dikosongkan","-"),IF('Personal MTs'!AS148&gt;1,IF('Personal MTs'!CS148="","-","Harap dikosongkan"),IF('Personal MTs'!CS148="","-",IF(('Personal MTs'!CS148)&gt;6,"Tidak Valid",IF(('Personal MTs'!CS148)&lt;1,"Tidak Valid",IF(VALUE('Personal MTs'!CS148)&lt;0,"Cek lagi","OK")))))))))</f>
        <v>-</v>
      </c>
      <c r="CT148" s="103" t="str">
        <f>IF(AND('Personal MTs'!AS148="",'Personal MTs'!CT148=""),"-",IF(AND('Personal MTs'!AS148=0,'Personal MTs'!CT148=""),"OK",IF(AND('Personal MTs'!AT148=1,'Personal MTs'!CT148=""),"Wajib Diisi",IF(AND('Personal MTs'!AT148&gt;1,'Personal MTs'!CT148=""),"OK",IF(AND('Personal MTs'!AT148&lt;&gt;1,'Personal MTs'!CT148&lt;&gt;""),"Harap Dikosongkan",IF(AND('Personal MTs'!AT148=1,'Personal MTs'!CT148&lt;&gt;""),IF(VALUE(RIGHT('Personal MTs'!CT148,4))&gt;2016,"Tahun cek lagi",IF(VALUE(RIGHT('Personal MTs'!CT148,4))&lt;2006,"Tahun cek lagi","OK")),"-"))))))</f>
        <v>-</v>
      </c>
      <c r="CU148" s="103" t="str">
        <f>IF(AND('Personal MTs'!AS148="",'Personal MTs'!CU148=""),"-",IF(AND('Personal MTs'!AS148=0,'Personal MTs'!CU148=""),"OK",IF(AND('Personal MTs'!AT148=1,'Personal MTs'!CU148=""),"Wajib Diisi",IF(AND('Personal MTs'!AT148&gt;1,'Personal MTs'!CT148=""),"OK",IF(AND('Personal MTs'!AT148&lt;&gt;1,'Personal MTs'!CU148&lt;&gt;""),"Harap Dikosongkan",IF(AND('Personal MTs'!AT148=1,'Personal MTs'!CU148&lt;&gt;""),IF(LEN('Personal MTs'!CU148)&gt;54,"Tidak Valid",IF(LEN('Personal MTs'!CU148)&lt;2,"Tidak Valid","OK")),"-"))))))</f>
        <v>-</v>
      </c>
      <c r="CV148" s="103" t="str">
        <f>IF(AND('Personal MTs'!AS148="",'Personal MTs'!CV148=""),"-",IF(AND('Personal MTs'!AS148=0,'Personal MTs'!CV148=""),"OK",IF(AND('Personal MTs'!AT148=1,'Personal MTs'!CV148=""),"Wajib Diisi",IF(AND('Personal MTs'!AT148&gt;1,'Personal MTs'!CV148=""),"OK",IF(AND('Personal MTs'!AT148&lt;&gt;1,'Personal MTs'!CV148&lt;&gt;""),"Harap Dikosongkan",IF(AND('Personal MTs'!AT148=1,'Personal MTs'!CV148&lt;&gt;""),IF(VALUE(RIGHT('Personal MTs'!CV148,4))&gt;2016,"Tahun cek lagi",IF(VALUE(RIGHT('Personal MTs'!CV148,4))&lt;2006,"Tahun cek lagi","OK")),"-"))))))</f>
        <v>-</v>
      </c>
      <c r="CW148" s="103" t="str">
        <f>IF(AND('Personal MTs'!AS148="",'Personal MTs'!CW148=""),"-",IF(AND('Personal MTs'!AS148=0,'Personal MTs'!CW148=""),"OK",IF(AND('Personal MTs'!AS148=1,'Personal MTs'!CW148=""),"Wajib Diisi",IF(AND('Personal MTs'!AS148&lt;&gt;1,'Personal MTs'!CW148&lt;&gt;""),"Harap Dikosongkan",IF(AND('Personal MTs'!AS148=1,'Personal MTs'!CW148&lt;&gt;""),IF(LEN('Personal MTs'!CW148)&gt;3,"Tidak Valid",IF(LEN('Personal MTs'!CW148)&lt;3,"Tidak Valid","OK")),"-")))))</f>
        <v>-</v>
      </c>
      <c r="CX148" s="103" t="str">
        <f>IF(AND('Personal MTs'!AS148="",'Personal MTs'!CX148=""),"-",IF(AND('Personal MTs'!AS148=0,'Personal MTs'!CX148=""),"OK",IF(AND('Personal MTs'!AS148=1,'Personal MTs'!CX148=""),"Wajib Diisi",IF(AND('Personal MTs'!AS148&lt;&gt;1,'Personal MTs'!CX148&lt;&gt;""),"Harap Dikosongkan",IF(AND('Personal MTs'!AS148=1,'Personal MTs'!CX148&lt;&gt;""),"OK","-")))))</f>
        <v>-</v>
      </c>
    </row>
    <row r="149" spans="1:102" s="23" customFormat="1" ht="15" customHeight="1">
      <c r="A149" s="30" t="str">
        <f>IF('Personal MTs'!A149="","-",IF(LEN('Personal MTs'!A149)&lt;&gt;12,"Tidak valid","OK"))</f>
        <v>-</v>
      </c>
      <c r="B149" s="30" t="str">
        <f>IF('Personal MTs'!B149="","-",IF(LEN('Personal MTs'!B149)&lt;&gt;8,"Tidak valid","OK"))</f>
        <v>-</v>
      </c>
      <c r="C149" s="31" t="str">
        <f>IF('Personal MTs'!C149="","-",IF(LEN('Personal MTs'!C149)&lt;5,"Cek lagi","OK"))</f>
        <v>-</v>
      </c>
      <c r="D149" s="30" t="str">
        <f>IF('Personal MTs'!D149="","-",IF('Personal MTs'!D149="MTsN","OK",IF('Personal MTs'!D149="MTsS","OK","Tidak valid")))</f>
        <v>-</v>
      </c>
      <c r="E149" s="30" t="str">
        <f>IF('Personal MTs'!E149="","-",IF(LEN('Personal MTs'!E149)&lt;5,"Cek lagi","OK"))</f>
        <v>-</v>
      </c>
      <c r="F149" s="30" t="str">
        <f>IF('Personal MTs'!F149="","-",IF(LEN('Personal MTs'!F149)&lt;4,"Cek lagi","OK"))</f>
        <v>-</v>
      </c>
      <c r="G149" s="30" t="str">
        <f>IF('Personal MTs'!G149="","-",IF(LEN('Personal MTs'!G149)&lt;4,"Cek lagi","OK"))</f>
        <v>-</v>
      </c>
      <c r="H149" s="30" t="str">
        <f>IF('Personal MTs'!H149="","-",IF(LEN('Personal MTs'!H149)&lt;4,"Cek lagi","OK"))</f>
        <v>-</v>
      </c>
      <c r="I149" s="30" t="str">
        <f>IF('Personal MTs'!I149="","-",IF(LEN('Personal MTs'!I149)&lt;4,"Cek lagi","OK"))</f>
        <v>-</v>
      </c>
      <c r="J149" s="30" t="str">
        <f>IF('Personal MTs'!J149="","-",IF(LEN('Personal MTs'!J149)&lt;&gt;5,"Tidak valid","OK"))</f>
        <v>-</v>
      </c>
      <c r="K149" s="30" t="str">
        <f>IF('Personal MTs'!K149="","-",IF(LEN('Personal MTs'!K149)&lt;&gt;18,"Tidak valid",IF(VALUE('Personal MTs'!K149)&lt;0,"Cek lagi","OK")))</f>
        <v>-</v>
      </c>
      <c r="L149" s="30" t="str">
        <f>IF('Personal MTs'!L149="","-",IF(LEN('Personal MTs'!L149)&lt;&gt;16,"Tidak valid","OK"))</f>
        <v>-</v>
      </c>
      <c r="M149" s="30" t="str">
        <f>IF('Personal MTs'!M149="","-",IF(LEN('Personal MTs'!M149)&lt;4,"Cek lagi","OK"))</f>
        <v>-</v>
      </c>
      <c r="N149" s="30" t="str">
        <f>IF('Personal MTs'!N149="","-",IF(LEN('Personal MTs'!N149)&lt;16,"Tidak valid","OK"))</f>
        <v>-</v>
      </c>
      <c r="O149" s="30" t="str">
        <f>IF('Personal MTs'!O149="","-",IF(LEN('Personal MTs'!O149)&lt;4,"Cek lagi","OK"))</f>
        <v>-</v>
      </c>
      <c r="P149" s="31" t="str">
        <f>IF('Personal MTs'!P149="","-",IF(VALUE(LEFT('Personal MTs'!P149,2))&gt;31,"Tanggal tidak valid",IF(VALUE(LEFT(RIGHT('Personal MTs'!P149,7),2))&gt;12,"Bulan tidak valid",IF(VALUE(RIGHT('Personal MTs'!P149,4))&gt;2000,"Umur terlalu muda",IF(VALUE(RIGHT('Personal MTs'!P149,4))&lt;1945,"Umur terlalu tua","OK")))))</f>
        <v>-</v>
      </c>
      <c r="Q149" s="30" t="str">
        <f>IF('Personal MTs'!Q149="","-",IF('Personal MTs'!Q149="L","OK",IF('Personal MTs'!Q149="P","OK","Tidak valid")))</f>
        <v>-</v>
      </c>
      <c r="R149" s="30" t="str">
        <f>IF('Personal MTs'!R149="","-",IF(LEN('Personal MTs'!R149)&lt;4,"Cek lagi","OK"))</f>
        <v>-</v>
      </c>
      <c r="S149" s="30" t="str">
        <f>IF('Personal MTs'!S149="","-",IF('Personal MTs'!S149&gt;9,"Tidak valid","OK"))</f>
        <v>-</v>
      </c>
      <c r="T149" s="30" t="str">
        <f>IF('Personal MTs'!S149="","-",IF('Personal MTs'!S149&gt;2,IF('Personal MTs'!T149="","Wajib Diisi",IF(VALUE('Personal MTs'!T149)&gt;18,"Tidak valid","OK")),IF('Personal MTs'!S149&lt;3,IF('Personal MTs'!T149="","OK","Harap dikosongkan"))))</f>
        <v>-</v>
      </c>
      <c r="U149" s="30" t="str">
        <f>IF('Personal MTs'!U149="","-",IF('Personal MTs'!U149&gt;2,"Tidak valid",IF('Personal MTs'!U149&lt;1,"Tidak valid","OK")))</f>
        <v>-</v>
      </c>
      <c r="V149" s="30" t="str">
        <f>IF('Personal MTs'!U149="",IF('Personal MTs'!V149="","-","Tidak valid"),IF('Personal MTs'!U149=2,IF('Personal MTs'!V149="","Wajib Diisi",IF(VALUE('Personal MTs'!V149)&gt;1,"Tidak valid","OK")),IF('Personal MTs'!U149=1,IF('Personal MTs'!V149="","OK","Harap dikosongkan"))))</f>
        <v>-</v>
      </c>
      <c r="W149" s="31" t="str">
        <f>IF('Personal MTs'!U149=1,"OK",IF('Personal MTs'!V149="",IF('Personal MTs'!W149&lt;&gt;"","Harap dikosongkan","-"),IF('Personal MTs'!V149=0,IF('Personal MTs'!W149&lt;&gt;"","Harap dikosongkan","OK"),IF('Personal MTs'!W149="","Wajib Diisi",IF(VALUE(LEFT('Personal MTs'!W149,2))&gt;31,"Tanggal tidak valid",IF(VALUE(LEFT(RIGHT('Personal MTs'!W149,7),2))&gt;12,"Bulan tidak valid",IF(VALUE(RIGHT('Personal MTs'!W149,4))&gt;2016,"Tahun cek lagi",IF(VALUE(RIGHT('Personal MTs'!W149,4))&lt;1990,"Tahun cek lagi","OK"))))))))</f>
        <v>-</v>
      </c>
      <c r="X149" s="30" t="str">
        <f>IF('Personal MTs'!U149="","-",IF('Personal MTs'!U149=1,IF('Personal MTs'!X149="","Wajib Diisi",IF(VALUE(LEFT('Personal MTs'!X149,2))&gt;14,"Tidak valid","OK")),IF('Personal MTs'!U149=2,(IF('Personal MTs'!V149&lt;1,IF('Personal MTs'!X149="","OK","Harap dikosongkan"),IF('Personal MTs'!X149="","Wajib Diisi",IF(VALUE(LEFT('Personal MTs'!X149,2))&gt;14,"Tidak valid","OK")))))))</f>
        <v>-</v>
      </c>
      <c r="Y149" s="31" t="str">
        <f>IF('Personal MTs'!U149="","-",IF('Personal MTs'!U149=2,"OK",IF('Personal MTs'!U149=1,IF('Personal MTs'!Y149="","Wajib Diisi",IF('Personal MTs'!Y149="","-",IF(VALUE(LEFT('Personal MTs'!Y149,2))&gt;31,"Tanggal tidak valid",IF(VALUE(LEFT(RIGHT('Personal MTs'!Y149,7),2))&gt;12,"Bulan tidak valid",IF(VALUE(RIGHT('Personal MTs'!Y149,4))&gt;2016,"Tahun cek lagi",IF(VALUE(RIGHT('Personal MTs'!Y149,4))&lt;1960,"Tahun cek lagi","OK")))))))))</f>
        <v>-</v>
      </c>
      <c r="Z149" s="31" t="str">
        <f>IF('Personal MTs'!Z149="","-",IF(VALUE(LEFT('Personal MTs'!Z149,2))&gt;31,"Tanggal tidak valid",IF(VALUE(LEFT(RIGHT('Personal MTs'!Z149,7),2))&gt;12,"Bulan tidak valid",IF(VALUE(RIGHT('Personal MTs'!Z149,4))&gt;2016,"Tahun cek lagi",IF(VALUE(RIGHT('Personal MTs'!Z149,4))&lt;1960,"Tahun cek lagi","OK")))))</f>
        <v>-</v>
      </c>
      <c r="AA149" s="31" t="str">
        <f>IF('Personal MTs'!AA149="","-",IF(VALUE(LEFT('Personal MTs'!AA149,2))&gt;31,"Tanggal tidak valid",IF(VALUE(LEFT(RIGHT('Personal MTs'!AA149,7),2))&gt;12,"Bulan tidak valid",IF(VALUE(RIGHT('Personal MTs'!AA149,4))&gt;2016,"Tahun cek lagi",IF(VALUE(RIGHT('Personal MTs'!AA149,4))&lt;1960,"Tahun cek lagi","OK")))))</f>
        <v>-</v>
      </c>
      <c r="AB149" s="30" t="str">
        <f>IF('Personal MTs'!AB149="","-",IF('Personal MTs'!AB149&gt;6,"Tidak valid",IF('Personal MTs'!AB149&lt;1,"Tidak valid","OK")))</f>
        <v>-</v>
      </c>
      <c r="AC149" s="30" t="str">
        <f>IF('Personal MTs'!AC149="","-",IF('Personal MTs'!AC149&gt;4,"Tidak valid",IF('Personal MTs'!AC149&lt;1,"Tidak valid","OK")))</f>
        <v>-</v>
      </c>
      <c r="AD149" s="30" t="str">
        <f>IF('Personal MTs'!AD149="","-",IF('Personal MTs'!AD149&gt;20000000,"Cek lagi","OK"))</f>
        <v>-</v>
      </c>
      <c r="AE149" s="30" t="str">
        <f>IF('Personal MTs'!AE149="","-",IF('Personal MTs'!AE149&gt;2,"Tidak valid",IF('Personal MTs'!AE149&lt;1,"Tidak valid","OK")))</f>
        <v>-</v>
      </c>
      <c r="AF149" s="30" t="str">
        <f>IF('Personal MTs'!AE149="",IF('Personal MTs'!AF149="","-","Harap dikosongkan"),IF('Personal MTs'!AE149=1,IF('Personal MTs'!AF149="","OK","Harap dikosongkan"),IF('Personal MTs'!AF149="","Wajib Diisi",IF('Personal MTs'!AF149&gt;8,"Tidak valid",IF('Personal MTs'!AF149&lt;1,"Tidak valid","OK")))))</f>
        <v>-</v>
      </c>
      <c r="AG149" s="53" t="str">
        <f>IF('Personal MTs'!AE149=1,IF('Personal MTs'!AG149="","OK","Harap dikosongkan"),IF('Personal MTs'!AF149="",IF('Personal MTs'!AF149="","-","Harap dikosongkan"),IF('Personal MTs'!AF149="",IF('Personal MTs'!AG149="","OK","Harap dikosongkan"),IF('Personal MTs'!AF149&lt;&gt;"",IF('Personal MTs'!AG149="","Wajib Diisi",IF(LEN('Personal MTs'!AG149)&lt;&gt;8,"Tidak valid","OK"))))))</f>
        <v>-</v>
      </c>
      <c r="AH149" s="30" t="str">
        <f>IF('Personal MTs'!AH149="","-",IF('Personal MTs'!AH149&gt;2,"Tidak valid",IF('Personal MTs'!AH149&lt;1,"Tidak valid","OK")))</f>
        <v>-</v>
      </c>
      <c r="AI149" s="30" t="str">
        <f>IF('Personal MTs'!AI149="","-",IF('Personal MTs'!AI149&gt;5,"Tidak valid",IF('Personal MTs'!AI149&lt;1,"Tidak valid","OK")))</f>
        <v>-</v>
      </c>
      <c r="AJ149" s="30" t="str">
        <f>IF('Personal MTs'!AH149="",IF('Personal MTs'!AJ149="","-","Kolom AA Wajib Diisi"),IF('Personal MTs'!AH149=1,IF('Personal MTs'!AJ149="","Wajib Diisi",IF(VALUE('Personal MTs'!AJ149)&gt;0,IF(VALUE('Personal MTs'!AJ149)&lt;34,"OK","Tidak valid"))),IF('Personal MTs'!AH149&gt;1,IF('Personal MTs'!AJ149="","OK","Harap dikosongkan"))))</f>
        <v>-</v>
      </c>
      <c r="AK149" s="30" t="str">
        <f>IF('Personal MTs'!AH149&amp;'Personal MTs'!AJ149&amp;'Personal MTs'!AK149="","-",IF(VALUE('Personal MTs'!AH149&amp;'Personal MTs'!AJ149&amp;'Personal MTs'!AK149)=2,"OK",IF('Personal MTs'!AJ149="",IF(VALUE('Personal MTs'!AK149)&gt;0,"Harap dikosongkan","-"),IF('Personal MTs'!AJ149&lt;&gt;"",IF(VALUE('Personal MTs'!AK149)&gt;0,IF(VALUE('Personal MTs'!AK149)&gt;50,"Cek lagi","OK"),"Wajib Diisi")))))</f>
        <v>-</v>
      </c>
      <c r="AL149" s="30" t="str">
        <f>IF('Personal MTs'!AH149="",IF('Personal MTs'!AL149="","-","Kolom Z Wajib Diisi"),IF('Personal MTs'!AH149=2,IF('Personal MTs'!AL149="","Wajib Diisi",IF(VALUE('Personal MTs'!AL149)&gt;0,IF(VALUE('Personal MTs'!AL149)&lt;9,"OK","Tidak valid"))),IF('Personal MTs'!AH149=1,IF('Personal MTs'!AL149="","OK","Harap dikosongkan"))))</f>
        <v>-</v>
      </c>
      <c r="AM149" s="30" t="str">
        <f>IF('Personal MTs'!AM149="","-",IF('Personal MTs'!AM149&gt;8,"Tidak valid","OK"))</f>
        <v>-</v>
      </c>
      <c r="AN149" s="30" t="str">
        <f>IF('Personal MTs'!AM149="",IF('Personal MTs'!AN149="","-",IF('Personal MTs'!AN149&lt;&gt;"","Kolom AC Wajib Diisi","OK")),IF('Personal MTs'!AM149&lt;&gt;"",IF('Personal MTs'!AN149="","Wajib Diisi",IF(VALUE('Personal MTs'!AN149)&gt;24,"Cek lagi","OK"))))</f>
        <v>-</v>
      </c>
      <c r="AO149" s="30" t="str">
        <f>IF('Personal MTs'!AO149="","-",IF('Personal MTs'!AO149&gt;8,"Tidak valid","OK"))</f>
        <v>-</v>
      </c>
      <c r="AP149" s="53" t="str">
        <f>IF('Personal MTs'!AO149="",IF('Personal MTs'!AP149="","-","Harap dikosongkan"),IF('Personal MTs'!AO149&lt;&gt;"",IF('Personal MTs'!AP149="","Wajib Diisi",IF(LEN('Personal MTs'!AP149)&lt;&gt;8,"Tidak valid","OK"))))</f>
        <v>-</v>
      </c>
      <c r="AQ149" s="30" t="str">
        <f>IF('Personal MTs'!AO149="",IF('Personal MTs'!AQ149="","-","Kolom AG Wajib Diisi"),IF('Personal MTs'!AO149&lt;9,IF('Personal MTs'!AQ149="","Wajib Diisi",IF(VALUE('Personal MTs'!AQ149)&lt;34,IF(VALUE('Personal MTs'!AQ149)&gt;0,"OK","Tidak valid")))))</f>
        <v>-</v>
      </c>
      <c r="AR149" s="30" t="str">
        <f>IF('Personal MTs'!AO149="",IF('Personal MTs'!AR149="","-",IF('Personal MTs'!AR149&lt;&gt;"","Kolom AG Wajib Diisi","OK")),IF('Personal MTs'!AO149&lt;&gt;"",IF('Personal MTs'!AR149="","Wajib Diisi",IF(VALUE('Personal MTs'!AR149)&gt;50,"Cek lagi","OK"))))</f>
        <v>-</v>
      </c>
      <c r="AS149" s="30" t="str">
        <f>IF('Personal MTs'!AS149="","-",IF('Personal MTs'!AS149&gt;1,"Tidak valid",IF('Personal MTs'!AS149&lt;0,"Tidak valid","OK")))</f>
        <v>-</v>
      </c>
      <c r="AT149" s="30" t="str">
        <f>IF('Personal MTs'!AS149="",IF('Personal MTs'!AT149&lt;&gt;"","Harap dikosongkan","-"),IF('Personal MTs'!AS149=0,IF('Personal MTs'!AT149&lt;&gt;"","Harap dikosongkan","OK"),IF('Personal MTs'!AT149="","Wajib Diisi",IF('Personal MTs'!AT149&gt;3,"Tidak valid",IF('Personal MTs'!AT149&lt;1,"Tidak valid","OK")))))</f>
        <v>-</v>
      </c>
      <c r="AU149" s="30" t="str">
        <f>IF('Personal MTs'!AS149="",IF('Personal MTs'!AU149&lt;&gt;"","Harap dikosongkan","-"),IF('Personal MTs'!AT149&lt;&gt;1,IF('Personal MTs'!AU149="","OK","Harap dikosongkan"),IF('Personal MTs'!AU149="","Wajib Diisi",IF('Personal MTs'!AU149&gt;2016,"Cek lagi",IF('Personal MTs'!AU149&lt;2005,"Cek lagi","OK")))))</f>
        <v>-</v>
      </c>
      <c r="AV149" s="30" t="str">
        <f>IF('Personal MTs'!AS149="",IF('Personal MTs'!AV149&lt;&gt;"","Harap dikosongkan","-"),IF('Personal MTs'!AT149&lt;&gt;1,IF('Personal MTs'!AV149="","OK","Harap dikosongkan"),IF('Personal MTs'!AV149="","Wajib Diisi",IF(VALUE('Personal MTs'!AV149)&gt;33,"Tidak valid",IF(VALUE('Personal MTs'!AV149)&lt;1,"Tidak valid","OK")))))</f>
        <v>-</v>
      </c>
      <c r="AW149" s="30" t="str">
        <f>IF('Personal MTs'!AS149="",IF('Personal MTs'!AW149="","-","Harap dikosongkan"),IF('Personal MTs'!AS149=0,IF('Personal MTs'!AW149="","OK","Harap dikosongkan"),IF('Personal MTs'!AT149="",IF('Personal MTs'!AW149="","-","Harap dikosongkan"),IF('Personal MTs'!AT149&lt;&gt;1,IF('Personal MTs'!AW149="","OK","Harap dikosongkan"),IF('Personal MTs'!AW149="","OK",IF(LEN('Personal MTs'!AW149)&lt;12,"Tidak valid",IF(LEN('Personal MTs'!AW149)&gt;14,"Tidak valid","OK")))))))</f>
        <v>-</v>
      </c>
      <c r="AX149" s="31" t="str">
        <f>IF('Personal MTs'!AS149="",IF('Personal MTs'!AX149="","-","Harap dikosongkan"),IF('Personal MTs'!AS149=0,IF('Personal MTs'!AX149="","OK","Harap dikosongkan"),IF('Personal MTs'!AT149="",IF('Personal MTs'!AX149="","-","Harap dikosongkan"),IF('Personal MTs'!AT149&lt;&gt;1,IF('Personal MTs'!AX149="","OK","Harap dikosongkan"),IF('Personal MTs'!AW149="",IF('Personal MTs'!AX149="","OK","Harap dikosongkan"),IF('Personal MTs'!AX149="","Wajib diisi",IF(LEN('Personal MTs'!AX149)&lt;5,"Cek lagi","OK")))))))</f>
        <v>-</v>
      </c>
      <c r="AY149" s="31" t="str">
        <f>IF('Personal MTs'!AS149="",IF('Personal MTs'!AY149="","-","Harap dikosongkan"),IF('Personal MTs'!AS149=0,IF('Personal MTs'!AY149="","OK","Harap dikosongkan"),IF('Personal MTs'!AT149="",IF('Personal MTs'!AY149="","-","Harap dikosongkan"),IF('Personal MTs'!AT149&lt;&gt;1,IF('Personal MTs'!AY149="","OK","Harap dikosongkan"),IF('Personal MTs'!AW149="",IF('Personal MTs'!AY149="","OK","Harap dikosongkan"),IF('Personal MTs'!AY149="","Wajib diisi",IF(VALUE(LEFT('Personal MTs'!AY149,2))&gt;31,"Tanggal tidak valid",IF(VALUE(LEFT(RIGHT('Personal MTs'!AY149,7),2))&gt;12,"Bulan tidak valid",IF(VALUE(RIGHT('Personal MTs'!AY149,4))&gt;2016,"Tahun cek lagi",IF(VALUE(RIGHT('Personal MTs'!AY149,4))&lt;2005,"Tahun cek lagi","OK"))))))))))</f>
        <v>-</v>
      </c>
      <c r="AZ149" s="30" t="str">
        <f>IF('Personal MTs'!AS149="",IF('Personal MTs'!AZ149="","-","Harap dikosongkan"),IF('Personal MTs'!AS149=0,IF('Personal MTs'!AZ149="","OK","Harap dikosongkan"),IF('Personal MTs'!AT149="",IF('Personal MTs'!AZ149="","-","Harap dikosongkan"),IF('Personal MTs'!AT149&lt;&gt;1,IF('Personal MTs'!AZ149="","OK","Harap dikosongkan"),IF('Personal MTs'!AW149="",IF('Personal MTs'!AZ149="","OK","Harap dikosongkan"),IF('Personal MTs'!AW149&lt;&gt;"",IF('Personal MTs'!AZ149="","Wajib diisi",IF('Personal MTs'!AZ149&gt;1,"Tidak valid","OK"))))))))</f>
        <v>-</v>
      </c>
      <c r="BA149" s="30" t="str">
        <f>IF('Personal MTs'!AS149="",IF('Personal MTs'!BA149="","-","Harap dikosongkan"),IF('Personal MTs'!AS149=0,IF('Personal MTs'!BA149="","OK","Harap dikosongkan"),IF('Personal MTs'!AT149="",IF('Personal MTs'!BA149="","-","Harap dikosongkan"),IF('Personal MTs'!AT149&lt;&gt;1,IF('Personal MTs'!BA149="","OK","Harap dikosongkan"),IF('Personal MTs'!AZ149=0,IF('Personal MTs'!BA149="","OK","Harap dikosongkan"),IF('Personal MTs'!AZ149=1,IF('Personal MTs'!BA149="","Wajib diisi",IF('Personal MTs'!AZ149="",IF('Personal MTs'!BA149="","-","Harap dikosongkan"),IF('Personal MTs'!AZ149=0,IF('Personal MTs'!BA149="","OK","Harap dikosongkan"),IF('Personal MTs'!BA149="","Wajib diisi",IF('Personal MTs'!BA149&gt;2016,"Tidak valid",IF('Personal MTs'!BA149&lt;2005,"Tidak valid",IF('Personal MTs'!BA149&gt;'Personal MTs'!BA149,"Cek lagi","OK")))))))))))))</f>
        <v>-</v>
      </c>
      <c r="BB149" s="30" t="str">
        <f>IF('Personal MTs'!AS149="",IF('Personal MTs'!BB149="","-","Harap dikosongkan"),IF('Personal MTs'!AS149=0,IF('Personal MTs'!BB149="","OK","Harap dikosongkan"),IF('Personal MTs'!AT149="",IF('Personal MTs'!BB149="","-","Harap dikosongkan"),IF('Personal MTs'!AT149&lt;&gt;1,IF('Personal MTs'!BB149="","OK","Harap dikosongkan"),IF('Personal MTs'!AZ149=0,IF('Personal MTs'!BB149="","OK","Harap dikosongkan"),IF('Personal MTs'!AZ149=1,IF('Personal MTs'!BB149="","Wajib diisi",IF('Personal MTs'!AZ149="",IF('Personal MTs'!BB149="","-","Harap dikosongkan"),IF('Personal MTs'!AZ149=0,IF('Personal MTs'!BB149="","OK","Harap dikosongkan"),IF('Personal MTs'!BB149="","Wajib diisi",IF('Personal MTs'!BB149&gt;20000000,"Cek lagi",IF('Personal MTs'!BB149&lt;100000,"Cek lagi","OK"))))))))))))</f>
        <v>-</v>
      </c>
      <c r="BC149" s="30" t="str">
        <f>IF('Personal MTs'!BC149="","-",IF('Personal MTs'!BC149&gt;1,"Tidak valid","OK"))</f>
        <v>-</v>
      </c>
      <c r="BD149" s="30" t="str">
        <f>IF('Personal MTs'!BC149="",IF('Personal MTs'!BD149="","-","Harap dikosongkan"),IF('Personal MTs'!BC149=0,IF('Personal MTs'!BD149="","OK","Harap dikosongkan"),IF('Personal MTs'!BD149="","Wajib Diisi",IF('Personal MTs'!BD149&gt;2016,"Tidak valid",IF('Personal MTs'!BD149&lt;2005,"Tidak valid","OK")))))</f>
        <v>-</v>
      </c>
      <c r="BE149" s="30" t="str">
        <f>IF('Personal MTs'!BC149="",IF('Personal MTs'!BE149="","-","Harap dikosongkan"),IF('Personal MTs'!BC149=0,IF('Personal MTs'!BE149="","OK","Harap dikosongkan"),IF('Personal MTs'!BE149="","Wajib Diisi",IF('Personal MTs'!BE149&gt;2000000,"Cek lagi",IF('Personal MTs'!BE149&lt;50000,"Cek lagi","OK")))))</f>
        <v>-</v>
      </c>
      <c r="BF149" s="30" t="str">
        <f>IF('Personal MTs'!BF149="","-",IF('Personal MTs'!BF149&gt;1,"Tidak valid","OK"))</f>
        <v>-</v>
      </c>
      <c r="BG149" s="30" t="str">
        <f>IF('Personal MTs'!BF149="",IF('Personal MTs'!BG149&lt;&gt;"","Harap dikosongkan","-"),IF('Personal MTs'!BF149=0,IF('Personal MTs'!BG149&lt;&gt;"","Harap dikosongkan","OK"),IF('Personal MTs'!BG149="","Wajib Diisi",IF('Personal MTs'!BG149&gt;4,"Tidak valid",IF('Personal MTs'!BG149&lt;1,"Tidak valid","OK")))))</f>
        <v>-</v>
      </c>
      <c r="BH149" s="30" t="str">
        <f>IF('Personal MTs'!BF149="",IF('Personal MTs'!BH149&lt;&gt;"","Harap dikosongkan","-"),IF('Personal MTs'!BF149=0,IF('Personal MTs'!BH149&lt;&gt;"","Harap dikosongkan","OK"),IF('Personal MTs'!BH149="","Wajib Diisi",IF('Personal MTs'!BH149&gt;4,"Tidak valid",IF('Personal MTs'!BH149&lt;1,"Tidak valid","OK")))))</f>
        <v>-</v>
      </c>
      <c r="BI149" s="30" t="str">
        <f>IF('Personal MTs'!BF149="",IF('Personal MTs'!BI149&lt;&gt;"","Harap dikosongkan","-"),IF('Personal MTs'!BF149=0,IF('Personal MTs'!BI149&lt;&gt;"","Harap dikosongkan","OK"),IF('Personal MTs'!BI149="","Wajib Diisi",IF('Personal MTs'!BI149&gt;2015,"Tidak valid",IF('Personal MTs'!BI149&lt;1980,"Tidak valid","OK")))))</f>
        <v>-</v>
      </c>
      <c r="BJ149" s="30" t="str">
        <f>IF('Personal MTs'!BJ149="","-",IF('Personal MTs'!BJ149&gt;1,"Tidak valid","OK"))</f>
        <v>-</v>
      </c>
      <c r="BK149" s="30" t="str">
        <f>IF('Personal MTs'!BJ149="",IF('Personal MTs'!BK149&lt;&gt;"","Kolom BJ harus diisi","-"),IF('Personal MTs'!BJ149=0,IF('Personal MTs'!BK149&lt;&gt;"","Harap dikosongkan","OK"),IF('Personal MTs'!BK149="","Wajib Diisi",IF('Personal MTs'!BK149&gt;2016,"Tidak valid",IF('Personal MTs'!BK149&lt;1980,"Tidak valid","OK")))))</f>
        <v>-</v>
      </c>
      <c r="BL149" s="30" t="str">
        <f>IF('Personal MTs'!BL149="","-",IF('Personal MTs'!BL149&gt;1,"Tidak valid","OK"))</f>
        <v>-</v>
      </c>
      <c r="BM149" s="30" t="str">
        <f>IF('Personal MTs'!BL149="",IF('Personal MTs'!BM149&lt;&gt;"","Kolom BL harus diisi","-"),IF('Personal MTs'!BL149=0,IF('Personal MTs'!BM149&lt;&gt;"","Harap dikosongkan","OK"),IF('Personal MTs'!BM149="","Wajib Diisi",IF('Personal MTs'!BM149&gt;2016,"Tidak valid",IF('Personal MTs'!BM149&lt;1980,"Tidak valid","OK")))))</f>
        <v>-</v>
      </c>
      <c r="BN149" s="30" t="str">
        <f>IF('Personal MTs'!BN149="","-",IF('Personal MTs'!BN149&gt;1,"Tidak valid","OK"))</f>
        <v>-</v>
      </c>
      <c r="BO149" s="30" t="str">
        <f>IF('Personal MTs'!BN149="",IF('Personal MTs'!BO149&lt;&gt;"","Kolom BN harus diisi","-"),IF('Personal MTs'!BN149=0,IF('Personal MTs'!BO149&lt;&gt;"","Harap dikosongkan","OK"),IF('Personal MTs'!BO149="","Wajib Diisi",IF('Personal MTs'!BO149&gt;2016,"Tidak valid",IF('Personal MTs'!BO149&lt;1980,"Tidak valid","OK")))))</f>
        <v>-</v>
      </c>
      <c r="BP149" s="30" t="str">
        <f>IF('Personal MTs'!BP149="","-",IF('Personal MTs'!BP149&gt;1,"Tidak valid","OK"))</f>
        <v>-</v>
      </c>
      <c r="BQ149" s="30" t="str">
        <f>IF('Personal MTs'!BP149="",IF('Personal MTs'!BQ149&lt;&gt;"","Kolom BP harus diisi","-"),IF('Personal MTs'!BP149=0,IF('Personal MTs'!BQ149&lt;&gt;"","Harap dikosongkan","OK"),IF('Personal MTs'!BQ149="","Wajib Diisi",IF('Personal MTs'!BQ149&gt;2016,"Tidak valid",IF('Personal MTs'!BQ149&lt;1980,"Tidak valid","OK")))))</f>
        <v>-</v>
      </c>
      <c r="BR149" s="30" t="str">
        <f>IF('Personal MTs'!BR149="","-",IF('Personal MTs'!BR149&gt;1,"Tidak valid","OK"))</f>
        <v>-</v>
      </c>
      <c r="BS149" s="30" t="str">
        <f>IF('Personal MTs'!BR149="",IF('Personal MTs'!BS149&lt;&gt;"","Kolom BR harus diisi","-"),IF('Personal MTs'!BR149=0,IF('Personal MTs'!BS149&lt;&gt;"","Harap dikosongkan","OK"),IF('Personal MTs'!BS149="","Wajib Diisi",IF('Personal MTs'!BS149&gt;2016,"Tidak valid",IF('Personal MTs'!BS149&lt;1980,"Tidak valid","OK")))))</f>
        <v>-</v>
      </c>
      <c r="BT149" s="30" t="str">
        <f>IF('Personal MTs'!BT149="","-",IF(LEN('Personal MTs'!BT149)&lt;5,"Cek lagi","OK"))</f>
        <v>-</v>
      </c>
      <c r="BU149" s="30" t="str">
        <f>IF('Personal MTs'!BU149="","-",IF(LEN('Personal MTs'!BU149)&lt;4,"Cek lagi","OK"))</f>
        <v>-</v>
      </c>
      <c r="BV149" s="30" t="str">
        <f>IF('Personal MTs'!BV149="","-",IF(LEN('Personal MTs'!BV149)&lt;4,"Cek lagi","OK"))</f>
        <v>-</v>
      </c>
      <c r="BW149" s="30" t="str">
        <f>IF('Personal MTs'!BW149="","-",IF(LEN('Personal MTs'!BW149)&lt;4,"Cek lagi","OK"))</f>
        <v>-</v>
      </c>
      <c r="BX149" s="30" t="str">
        <f>IF('Personal MTs'!BX149="","-",IF(LEN('Personal MTs'!BX149)&lt;4,"Cek lagi","OK"))</f>
        <v>-</v>
      </c>
      <c r="BY149" s="30" t="str">
        <f>IF('Personal MTs'!BY149="","-",IF(LEN('Personal MTs'!BY149)&lt;&gt;5,"Tidak valid","OK"))</f>
        <v>-</v>
      </c>
      <c r="BZ149" s="30" t="str">
        <f>IF('Personal MTs'!BZ149="","-",IF('Personal MTs'!BZ149&gt;5,"Tidak valid",IF('Personal MTs'!BZ149&lt;1,"Tidak valid","OK")))</f>
        <v>-</v>
      </c>
      <c r="CA149" s="30" t="str">
        <f>IF('Personal MTs'!CA149="","-",IF('Personal MTs'!CA149&gt;8,"Tidak valid",IF('Personal MTs'!CA149&lt;1,"Tidak valid","OK")))</f>
        <v>-</v>
      </c>
      <c r="CB149" s="30" t="str">
        <f>IF('Personal MTs'!CB149="","-",IF(LEN('Personal MTs'!CB149)&lt;9,"Cek lagi",IF(LEN('Personal MTs'!CB149)&gt;14,"Cek lagi","OK")))</f>
        <v>-</v>
      </c>
      <c r="CC149" s="103" t="str">
        <f>IF('Personal MTs'!CC149="","-",IF('Personal MTs'!CC149&gt;6,"Tidak valid",IF('Personal MTs'!CC149&lt;1,"Tidak valid","OK")))</f>
        <v>-</v>
      </c>
      <c r="CD149" s="103" t="str">
        <f>IF('Personal MTs'!CD149="","-",IF('Personal MTs'!CD149&gt;6,"Tidak valid",IF('Personal MTs'!CD149&lt;1,"Tidak valid","OK")))</f>
        <v>-</v>
      </c>
      <c r="CE149" s="103" t="str">
        <f>IF('Personal MTs'!S149="","-",IF('Personal MTs'!S149&lt;6,IF('Personal MTs'!CE149="","OK","Cek lagi Kolom S"),IF(AND('Personal MTs'!S149&lt;6,'Personal MTs'!CE149&lt;&gt;""),"Harap Dikosongkan",IF(AND('Personal MTs'!S149&lt;6,'Personal MTs'!CE149=""),"-",IF(AND('Personal MTs'!S149&gt;5,'Personal MTs'!CE149=""),"Wajib Diisi",IF(OR(AND('Personal MTs'!S149&gt;5,'Personal MTs'!CE149&lt;"01"),AND('Personal MTs'!S149&gt;5,'Personal MTs'!CE149&gt;"18")),"Tidak Valid","OK"))))))</f>
        <v>-</v>
      </c>
      <c r="CF149" s="103" t="str">
        <f>IF('Personal MTs'!S149="","-",IF('Personal MTs'!S149&lt;6,IF('Personal MTs'!CF149="","OK","Cek lagi Kolom S"),IF(AND('Personal MTs'!S149&lt;6,'Personal MTs'!CF149&lt;&gt;""),"Harap Dikosongkan",IF(AND('Personal MTs'!S149&lt;6,'Personal MTs'!CF149=""),"-",IF(AND('Personal MTs'!S149&gt;5,'Personal MTs'!CF149=""),"Wajib Diisi","OK")))))</f>
        <v>-</v>
      </c>
      <c r="CG149" s="103" t="str">
        <f>IF('Personal MTs'!S149="","-",IF('Personal MTs'!S149&lt;6,IF('Personal MTs'!CG149="","OK","Cek lagi Kolom S"),IF(AND('Personal MTs'!S149&lt;6,'Personal MTs'!CG149&lt;&gt;""),"Harap Dikosongkan",IF(AND('Personal MTs'!S149&lt;6,'Personal MTs'!CG149=""),"-",IF(AND('Personal MTs'!S149&gt;5,'Personal MTs'!CG149=""),"Wajib Diisi",IF(OR(AND('Personal MTs'!S149&gt;5,'Personal MTs'!CG149&lt;1980),AND('Personal MTs'!S149&gt;5,'Personal MTs'!CG149&gt;2016)),"Cek lagi","OK"))))))</f>
        <v>-</v>
      </c>
      <c r="CH149" s="103" t="str">
        <f>IF('Personal MTs'!S149="","-",IF('Personal MTs'!S149&lt;8,IF('Personal MTs'!CH149="","OK","Cek lagi Kolom S"),IF(AND('Personal MTs'!S149&lt;8,'Personal MTs'!CH149&lt;&gt;""),"Harap Dikosongkan",IF(AND('Personal MTs'!S149&lt;8,'Personal MTs'!CH149=""),"-",IF(AND('Personal MTs'!S149&gt;7,'Personal MTs'!CH149=""),"Wajib Diisi",IF(OR(AND('Personal MTs'!S149&gt;7,'Personal MTs'!CH149&lt;"01"),AND('Personal MTs'!S149&gt;7,'Personal MTs'!CH149&gt;"18")),"Tidak Valid","OK"))))))</f>
        <v>-</v>
      </c>
      <c r="CI149" s="103" t="str">
        <f>IF('Personal MTs'!S149="","-",IF('Personal MTs'!S149&lt;8,IF('Personal MTs'!CI149="","OK","Cek lagi Kolom S"),IF(AND('Personal MTs'!S149&lt;8,'Personal MTs'!CI149&lt;&gt;""),"Harap Dikosongkan",IF(AND('Personal MTs'!S149&lt;8,'Personal MTs'!CI149=""),"-",IF(AND('Personal MTs'!S149&gt;7,'Personal MTs'!CI149=""),"Wajib Diisi","OK")))))</f>
        <v>-</v>
      </c>
      <c r="CJ149" s="103" t="str">
        <f>IF('Personal MTs'!S149="","-",IF('Personal MTs'!S149&lt;8,IF('Personal MTs'!CJ149="","OK","Cek lagi Kolom S"),IF(AND('Personal MTs'!S149&lt;8,'Personal MTs'!CJ149&lt;&gt;""),"Harap Dikosongkan",IF(AND('Personal MTs'!S149&lt;8,'Personal MTs'!CJ149=""),"-",IF(AND('Personal MTs'!S149&gt;7,'Personal MTs'!CJ149=""),"Wajib Diisi",IF(OR(AND('Personal MTs'!S149&gt;7,'Personal MTs'!CJ149&lt;1980),AND('Personal MTs'!S149&gt;7,'Personal MTs'!CJ149&gt;2016)),"Cek lagi","OK"))))))</f>
        <v>-</v>
      </c>
      <c r="CK149" s="103" t="str">
        <f>IF('Personal MTs'!S149="","-",IF('Personal MTs'!S149&lt;9,IF('Personal MTs'!CK149="","OK","Cek lagi Kolom S"),IF(AND('Personal MTs'!S149&lt;9,'Personal MTs'!CK149&lt;&gt;""),"Harap Dikosongkan",IF(AND('Personal MTs'!S149&lt;9,'Personal MTs'!CK149=""),"-",IF(AND('Personal MTs'!S149&gt;8,'Personal MTs'!CK149=""),"Wajib Diisi",IF(OR(AND('Personal MTs'!S149&gt;8,'Personal MTs'!CK149&lt;"01"),AND('Personal MTs'!S149&gt;8,'Personal MTs'!CK149&gt;"18")),"Tidak Valid","OK"))))))</f>
        <v>-</v>
      </c>
      <c r="CL149" s="103" t="str">
        <f>IF('Personal MTs'!S149="","-",IF('Personal MTs'!S149&lt;9,IF('Personal MTs'!CL149="","OK","Cek lagi Kolom S"),IF(AND('Personal MTs'!S149&lt;9,'Personal MTs'!CL149&lt;&gt;""),"Harap Dikosongkan",IF(AND('Personal MTs'!S149&lt;9,'Personal MTs'!CL149=""),"-",IF(AND('Personal MTs'!S149&gt;8,'Personal MTs'!CL149=""),"Wajib Diisi","OK")))))</f>
        <v>-</v>
      </c>
      <c r="CM149" s="103" t="str">
        <f>IF('Personal MTs'!S149="","-",IF('Personal MTs'!S149&lt;9,IF('Personal MTs'!CM149="","OK","Cek lagi Kolom S"),IF(AND('Personal MTs'!S149&lt;9,'Personal MTs'!CM149&lt;&gt;""),"Harap Dikosongkan",IF(AND('Personal MTs'!S149&lt;9,'Personal MTs'!CM149=""),"-",IF(AND('Personal MTs'!S149&gt;8,'Personal MTs'!CM149=""),"Wajib Diisi",IF(OR(AND('Personal MTs'!S149&gt;8,'Personal MTs'!CM149&lt;1980),AND('Personal MTs'!S149&gt;8,'Personal MTs'!CM149&gt;2016)),"Cek lagi","OK"))))))</f>
        <v>-</v>
      </c>
      <c r="CN149" s="103" t="str">
        <f>IF(AND('Personal MTs'!AH149=1,'Personal MTs'!U149=2,'Personal MTs'!AC149=1),IF(AND('Personal MTs'!AH149=1,'Personal MTs'!U149=2,'Personal MTs'!AC149=1,'Personal MTs'!CN149=""),"Wajib Diisi",IF(AND('Personal MTs'!AH149=1,'Personal MTs'!U149=2,'Personal MTs'!AC149=1,'Personal MTs'!CN149&lt;&gt;""),"OK","-")),IF('Personal MTs'!CN149&lt;&gt;"","Harap Dikosongkan","-"))</f>
        <v>-</v>
      </c>
      <c r="CO149" s="103" t="str">
        <f>IF(AND('Personal MTs'!AH149=1,'Personal MTs'!U149=2,'Personal MTs'!AC149=1),IF('Personal MTs'!CO149="","Wajib Diisi",IF(VALUE(RIGHT('Personal MTs'!CO149,4))&gt;2016,"Tahun cek lagi",IF(VALUE(RIGHT('Personal MTs'!CO149,4))&lt;1961,"Tahun cek lagi","OK"))),IF('Personal MTs'!CO149&lt;&gt;"","Harap dikosongkan","-"))</f>
        <v>-</v>
      </c>
      <c r="CP149" s="103" t="str">
        <f>IF(AND('Personal MTs'!AH149=1,'Personal MTs'!U149=2,'Personal MTs'!AC149=1,'Personal MTs'!V149=1),IF(AND('Personal MTs'!AH149=1,'Personal MTs'!U149=2,'Personal MTs'!AC149=1,'Personal MTs'!CP149="",,'Personal MTs'!V149=1),"Wajib Diisi",IF(AND('Personal MTs'!AH149=1,'Personal MTs'!U149=2,'Personal MTs'!AC149=1,'Personal MTs'!CP149&lt;&gt;"",'Personal MTs'!V149=1),"OK","-")),IF('Personal MTs'!CP149&lt;&gt;"","Harap Dikosongkan","-"))</f>
        <v>-</v>
      </c>
      <c r="CQ149" s="103" t="str">
        <f>IF(AND('Personal MTs'!AH149=1,'Personal MTs'!U149=2,'Personal MTs'!AC149=1,'Personal MTs'!V149=1),IF('Personal MTs'!CQ149="","Wajib Diisi",IF(VALUE(RIGHT('Personal MTs'!CQ149,4))&gt;2016,"Tahun cek lagi",IF(VALUE(RIGHT('Personal MTs'!CQ149,4))&lt;2006,"Tahun cek lagi","OK"))),IF('Personal MTs'!CQ149&lt;&gt;"","Harap dikosongkan","-"))</f>
        <v>-</v>
      </c>
      <c r="CR149" s="103" t="str">
        <f>IF(AND('Personal MTs'!AS149="",'Personal MTs'!CR149=""),"-",IF(AND('Personal MTs'!AS149=0,'Personal MTs'!CR149=""),"OK",IF(AND('Personal MTs'!AS149=1,'Personal MTs'!CR149=""),"Wajib Diisi",IF('Personal MTs'!AS149="",IF('Personal MTs'!CR149&lt;&gt;"","Harap dikosongkan","-"),IF('Personal MTs'!AS149&gt;1,IF('Personal MTs'!CR149="","-","Harap dikosongkan"),IF('Personal MTs'!CR149="","-",IF(LEN('Personal MTs'!CR149)&gt;54,"Tidak valid",IF(LEN('Personal MTs'!CR149)&lt;2,"Tidak valid",IF(VALUE('Personal MTs'!CR149)&lt;0,"Cek lagi","OK")))))))))</f>
        <v>-</v>
      </c>
      <c r="CS149" s="103" t="str">
        <f>IF(AND('Personal MTs'!AS149="",'Personal MTs'!CS149=""),"-",IF(AND('Personal MTs'!AS149=0,'Personal MTs'!CS149=""),"OK",IF(AND('Personal MTs'!AS149=1,'Personal MTs'!CS149=""),"Wajib Diisi",IF(OR('Personal MTs'!AS149="",'Personal MTs'!AS149=0),IF('Personal MTs'!CS149&lt;&gt;"","Harap dikosongkan","-"),IF('Personal MTs'!AS149&gt;1,IF('Personal MTs'!CS149="","-","Harap dikosongkan"),IF('Personal MTs'!CS149="","-",IF(('Personal MTs'!CS149)&gt;6,"Tidak Valid",IF(('Personal MTs'!CS149)&lt;1,"Tidak Valid",IF(VALUE('Personal MTs'!CS149)&lt;0,"Cek lagi","OK")))))))))</f>
        <v>-</v>
      </c>
      <c r="CT149" s="103" t="str">
        <f>IF(AND('Personal MTs'!AS149="",'Personal MTs'!CT149=""),"-",IF(AND('Personal MTs'!AS149=0,'Personal MTs'!CT149=""),"OK",IF(AND('Personal MTs'!AT149=1,'Personal MTs'!CT149=""),"Wajib Diisi",IF(AND('Personal MTs'!AT149&gt;1,'Personal MTs'!CT149=""),"OK",IF(AND('Personal MTs'!AT149&lt;&gt;1,'Personal MTs'!CT149&lt;&gt;""),"Harap Dikosongkan",IF(AND('Personal MTs'!AT149=1,'Personal MTs'!CT149&lt;&gt;""),IF(VALUE(RIGHT('Personal MTs'!CT149,4))&gt;2016,"Tahun cek lagi",IF(VALUE(RIGHT('Personal MTs'!CT149,4))&lt;2006,"Tahun cek lagi","OK")),"-"))))))</f>
        <v>-</v>
      </c>
      <c r="CU149" s="103" t="str">
        <f>IF(AND('Personal MTs'!AS149="",'Personal MTs'!CU149=""),"-",IF(AND('Personal MTs'!AS149=0,'Personal MTs'!CU149=""),"OK",IF(AND('Personal MTs'!AT149=1,'Personal MTs'!CU149=""),"Wajib Diisi",IF(AND('Personal MTs'!AT149&gt;1,'Personal MTs'!CT149=""),"OK",IF(AND('Personal MTs'!AT149&lt;&gt;1,'Personal MTs'!CU149&lt;&gt;""),"Harap Dikosongkan",IF(AND('Personal MTs'!AT149=1,'Personal MTs'!CU149&lt;&gt;""),IF(LEN('Personal MTs'!CU149)&gt;54,"Tidak Valid",IF(LEN('Personal MTs'!CU149)&lt;2,"Tidak Valid","OK")),"-"))))))</f>
        <v>-</v>
      </c>
      <c r="CV149" s="103" t="str">
        <f>IF(AND('Personal MTs'!AS149="",'Personal MTs'!CV149=""),"-",IF(AND('Personal MTs'!AS149=0,'Personal MTs'!CV149=""),"OK",IF(AND('Personal MTs'!AT149=1,'Personal MTs'!CV149=""),"Wajib Diisi",IF(AND('Personal MTs'!AT149&gt;1,'Personal MTs'!CV149=""),"OK",IF(AND('Personal MTs'!AT149&lt;&gt;1,'Personal MTs'!CV149&lt;&gt;""),"Harap Dikosongkan",IF(AND('Personal MTs'!AT149=1,'Personal MTs'!CV149&lt;&gt;""),IF(VALUE(RIGHT('Personal MTs'!CV149,4))&gt;2016,"Tahun cek lagi",IF(VALUE(RIGHT('Personal MTs'!CV149,4))&lt;2006,"Tahun cek lagi","OK")),"-"))))))</f>
        <v>-</v>
      </c>
      <c r="CW149" s="103" t="str">
        <f>IF(AND('Personal MTs'!AS149="",'Personal MTs'!CW149=""),"-",IF(AND('Personal MTs'!AS149=0,'Personal MTs'!CW149=""),"OK",IF(AND('Personal MTs'!AS149=1,'Personal MTs'!CW149=""),"Wajib Diisi",IF(AND('Personal MTs'!AS149&lt;&gt;1,'Personal MTs'!CW149&lt;&gt;""),"Harap Dikosongkan",IF(AND('Personal MTs'!AS149=1,'Personal MTs'!CW149&lt;&gt;""),IF(LEN('Personal MTs'!CW149)&gt;3,"Tidak Valid",IF(LEN('Personal MTs'!CW149)&lt;3,"Tidak Valid","OK")),"-")))))</f>
        <v>-</v>
      </c>
      <c r="CX149" s="103" t="str">
        <f>IF(AND('Personal MTs'!AS149="",'Personal MTs'!CX149=""),"-",IF(AND('Personal MTs'!AS149=0,'Personal MTs'!CX149=""),"OK",IF(AND('Personal MTs'!AS149=1,'Personal MTs'!CX149=""),"Wajib Diisi",IF(AND('Personal MTs'!AS149&lt;&gt;1,'Personal MTs'!CX149&lt;&gt;""),"Harap Dikosongkan",IF(AND('Personal MTs'!AS149=1,'Personal MTs'!CX149&lt;&gt;""),"OK","-")))))</f>
        <v>-</v>
      </c>
    </row>
    <row r="150" spans="1:102" s="23" customFormat="1" ht="15" customHeight="1">
      <c r="A150" s="30" t="str">
        <f>IF('Personal MTs'!A150="","-",IF(LEN('Personal MTs'!A150)&lt;&gt;12,"Tidak valid","OK"))</f>
        <v>-</v>
      </c>
      <c r="B150" s="30" t="str">
        <f>IF('Personal MTs'!B150="","-",IF(LEN('Personal MTs'!B150)&lt;&gt;8,"Tidak valid","OK"))</f>
        <v>-</v>
      </c>
      <c r="C150" s="31" t="str">
        <f>IF('Personal MTs'!C150="","-",IF(LEN('Personal MTs'!C150)&lt;5,"Cek lagi","OK"))</f>
        <v>-</v>
      </c>
      <c r="D150" s="30" t="str">
        <f>IF('Personal MTs'!D150="","-",IF('Personal MTs'!D150="MTsN","OK",IF('Personal MTs'!D150="MTsS","OK","Tidak valid")))</f>
        <v>-</v>
      </c>
      <c r="E150" s="30" t="str">
        <f>IF('Personal MTs'!E150="","-",IF(LEN('Personal MTs'!E150)&lt;5,"Cek lagi","OK"))</f>
        <v>-</v>
      </c>
      <c r="F150" s="30" t="str">
        <f>IF('Personal MTs'!F150="","-",IF(LEN('Personal MTs'!F150)&lt;4,"Cek lagi","OK"))</f>
        <v>-</v>
      </c>
      <c r="G150" s="30" t="str">
        <f>IF('Personal MTs'!G150="","-",IF(LEN('Personal MTs'!G150)&lt;4,"Cek lagi","OK"))</f>
        <v>-</v>
      </c>
      <c r="H150" s="30" t="str">
        <f>IF('Personal MTs'!H150="","-",IF(LEN('Personal MTs'!H150)&lt;4,"Cek lagi","OK"))</f>
        <v>-</v>
      </c>
      <c r="I150" s="30" t="str">
        <f>IF('Personal MTs'!I150="","-",IF(LEN('Personal MTs'!I150)&lt;4,"Cek lagi","OK"))</f>
        <v>-</v>
      </c>
      <c r="J150" s="30" t="str">
        <f>IF('Personal MTs'!J150="","-",IF(LEN('Personal MTs'!J150)&lt;&gt;5,"Tidak valid","OK"))</f>
        <v>-</v>
      </c>
      <c r="K150" s="30" t="str">
        <f>IF('Personal MTs'!K150="","-",IF(LEN('Personal MTs'!K150)&lt;&gt;18,"Tidak valid",IF(VALUE('Personal MTs'!K150)&lt;0,"Cek lagi","OK")))</f>
        <v>-</v>
      </c>
      <c r="L150" s="30" t="str">
        <f>IF('Personal MTs'!L150="","-",IF(LEN('Personal MTs'!L150)&lt;&gt;16,"Tidak valid","OK"))</f>
        <v>-</v>
      </c>
      <c r="M150" s="30" t="str">
        <f>IF('Personal MTs'!M150="","-",IF(LEN('Personal MTs'!M150)&lt;4,"Cek lagi","OK"))</f>
        <v>-</v>
      </c>
      <c r="N150" s="30" t="str">
        <f>IF('Personal MTs'!N150="","-",IF(LEN('Personal MTs'!N150)&lt;16,"Tidak valid","OK"))</f>
        <v>-</v>
      </c>
      <c r="O150" s="30" t="str">
        <f>IF('Personal MTs'!O150="","-",IF(LEN('Personal MTs'!O150)&lt;4,"Cek lagi","OK"))</f>
        <v>-</v>
      </c>
      <c r="P150" s="31" t="str">
        <f>IF('Personal MTs'!P150="","-",IF(VALUE(LEFT('Personal MTs'!P150,2))&gt;31,"Tanggal tidak valid",IF(VALUE(LEFT(RIGHT('Personal MTs'!P150,7),2))&gt;12,"Bulan tidak valid",IF(VALUE(RIGHT('Personal MTs'!P150,4))&gt;2000,"Umur terlalu muda",IF(VALUE(RIGHT('Personal MTs'!P150,4))&lt;1945,"Umur terlalu tua","OK")))))</f>
        <v>-</v>
      </c>
      <c r="Q150" s="30" t="str">
        <f>IF('Personal MTs'!Q150="","-",IF('Personal MTs'!Q150="L","OK",IF('Personal MTs'!Q150="P","OK","Tidak valid")))</f>
        <v>-</v>
      </c>
      <c r="R150" s="30" t="str">
        <f>IF('Personal MTs'!R150="","-",IF(LEN('Personal MTs'!R150)&lt;4,"Cek lagi","OK"))</f>
        <v>-</v>
      </c>
      <c r="S150" s="30" t="str">
        <f>IF('Personal MTs'!S150="","-",IF('Personal MTs'!S150&gt;9,"Tidak valid","OK"))</f>
        <v>-</v>
      </c>
      <c r="T150" s="30" t="str">
        <f>IF('Personal MTs'!S150="","-",IF('Personal MTs'!S150&gt;2,IF('Personal MTs'!T150="","Wajib Diisi",IF(VALUE('Personal MTs'!T150)&gt;18,"Tidak valid","OK")),IF('Personal MTs'!S150&lt;3,IF('Personal MTs'!T150="","OK","Harap dikosongkan"))))</f>
        <v>-</v>
      </c>
      <c r="U150" s="30" t="str">
        <f>IF('Personal MTs'!U150="","-",IF('Personal MTs'!U150&gt;2,"Tidak valid",IF('Personal MTs'!U150&lt;1,"Tidak valid","OK")))</f>
        <v>-</v>
      </c>
      <c r="V150" s="30" t="str">
        <f>IF('Personal MTs'!U150="",IF('Personal MTs'!V150="","-","Tidak valid"),IF('Personal MTs'!U150=2,IF('Personal MTs'!V150="","Wajib Diisi",IF(VALUE('Personal MTs'!V150)&gt;1,"Tidak valid","OK")),IF('Personal MTs'!U150=1,IF('Personal MTs'!V150="","OK","Harap dikosongkan"))))</f>
        <v>-</v>
      </c>
      <c r="W150" s="31" t="str">
        <f>IF('Personal MTs'!U150=1,"OK",IF('Personal MTs'!V150="",IF('Personal MTs'!W150&lt;&gt;"","Harap dikosongkan","-"),IF('Personal MTs'!V150=0,IF('Personal MTs'!W150&lt;&gt;"","Harap dikosongkan","OK"),IF('Personal MTs'!W150="","Wajib Diisi",IF(VALUE(LEFT('Personal MTs'!W150,2))&gt;31,"Tanggal tidak valid",IF(VALUE(LEFT(RIGHT('Personal MTs'!W150,7),2))&gt;12,"Bulan tidak valid",IF(VALUE(RIGHT('Personal MTs'!W150,4))&gt;2016,"Tahun cek lagi",IF(VALUE(RIGHT('Personal MTs'!W150,4))&lt;1990,"Tahun cek lagi","OK"))))))))</f>
        <v>-</v>
      </c>
      <c r="X150" s="30" t="str">
        <f>IF('Personal MTs'!U150="","-",IF('Personal MTs'!U150=1,IF('Personal MTs'!X150="","Wajib Diisi",IF(VALUE(LEFT('Personal MTs'!X150,2))&gt;14,"Tidak valid","OK")),IF('Personal MTs'!U150=2,(IF('Personal MTs'!V150&lt;1,IF('Personal MTs'!X150="","OK","Harap dikosongkan"),IF('Personal MTs'!X150="","Wajib Diisi",IF(VALUE(LEFT('Personal MTs'!X150,2))&gt;14,"Tidak valid","OK")))))))</f>
        <v>-</v>
      </c>
      <c r="Y150" s="31" t="str">
        <f>IF('Personal MTs'!U150="","-",IF('Personal MTs'!U150=2,"OK",IF('Personal MTs'!U150=1,IF('Personal MTs'!Y150="","Wajib Diisi",IF('Personal MTs'!Y150="","-",IF(VALUE(LEFT('Personal MTs'!Y150,2))&gt;31,"Tanggal tidak valid",IF(VALUE(LEFT(RIGHT('Personal MTs'!Y150,7),2))&gt;12,"Bulan tidak valid",IF(VALUE(RIGHT('Personal MTs'!Y150,4))&gt;2016,"Tahun cek lagi",IF(VALUE(RIGHT('Personal MTs'!Y150,4))&lt;1960,"Tahun cek lagi","OK")))))))))</f>
        <v>-</v>
      </c>
      <c r="Z150" s="31" t="str">
        <f>IF('Personal MTs'!Z150="","-",IF(VALUE(LEFT('Personal MTs'!Z150,2))&gt;31,"Tanggal tidak valid",IF(VALUE(LEFT(RIGHT('Personal MTs'!Z150,7),2))&gt;12,"Bulan tidak valid",IF(VALUE(RIGHT('Personal MTs'!Z150,4))&gt;2016,"Tahun cek lagi",IF(VALUE(RIGHT('Personal MTs'!Z150,4))&lt;1960,"Tahun cek lagi","OK")))))</f>
        <v>-</v>
      </c>
      <c r="AA150" s="31" t="str">
        <f>IF('Personal MTs'!AA150="","-",IF(VALUE(LEFT('Personal MTs'!AA150,2))&gt;31,"Tanggal tidak valid",IF(VALUE(LEFT(RIGHT('Personal MTs'!AA150,7),2))&gt;12,"Bulan tidak valid",IF(VALUE(RIGHT('Personal MTs'!AA150,4))&gt;2016,"Tahun cek lagi",IF(VALUE(RIGHT('Personal MTs'!AA150,4))&lt;1960,"Tahun cek lagi","OK")))))</f>
        <v>-</v>
      </c>
      <c r="AB150" s="30" t="str">
        <f>IF('Personal MTs'!AB150="","-",IF('Personal MTs'!AB150&gt;6,"Tidak valid",IF('Personal MTs'!AB150&lt;1,"Tidak valid","OK")))</f>
        <v>-</v>
      </c>
      <c r="AC150" s="30" t="str">
        <f>IF('Personal MTs'!AC150="","-",IF('Personal MTs'!AC150&gt;4,"Tidak valid",IF('Personal MTs'!AC150&lt;1,"Tidak valid","OK")))</f>
        <v>-</v>
      </c>
      <c r="AD150" s="30" t="str">
        <f>IF('Personal MTs'!AD150="","-",IF('Personal MTs'!AD150&gt;20000000,"Cek lagi","OK"))</f>
        <v>-</v>
      </c>
      <c r="AE150" s="30" t="str">
        <f>IF('Personal MTs'!AE150="","-",IF('Personal MTs'!AE150&gt;2,"Tidak valid",IF('Personal MTs'!AE150&lt;1,"Tidak valid","OK")))</f>
        <v>-</v>
      </c>
      <c r="AF150" s="30" t="str">
        <f>IF('Personal MTs'!AE150="",IF('Personal MTs'!AF150="","-","Harap dikosongkan"),IF('Personal MTs'!AE150=1,IF('Personal MTs'!AF150="","OK","Harap dikosongkan"),IF('Personal MTs'!AF150="","Wajib Diisi",IF('Personal MTs'!AF150&gt;8,"Tidak valid",IF('Personal MTs'!AF150&lt;1,"Tidak valid","OK")))))</f>
        <v>-</v>
      </c>
      <c r="AG150" s="53" t="str">
        <f>IF('Personal MTs'!AE150=1,IF('Personal MTs'!AG150="","OK","Harap dikosongkan"),IF('Personal MTs'!AF150="",IF('Personal MTs'!AF150="","-","Harap dikosongkan"),IF('Personal MTs'!AF150="",IF('Personal MTs'!AG150="","OK","Harap dikosongkan"),IF('Personal MTs'!AF150&lt;&gt;"",IF('Personal MTs'!AG150="","Wajib Diisi",IF(LEN('Personal MTs'!AG150)&lt;&gt;8,"Tidak valid","OK"))))))</f>
        <v>-</v>
      </c>
      <c r="AH150" s="30" t="str">
        <f>IF('Personal MTs'!AH150="","-",IF('Personal MTs'!AH150&gt;2,"Tidak valid",IF('Personal MTs'!AH150&lt;1,"Tidak valid","OK")))</f>
        <v>-</v>
      </c>
      <c r="AI150" s="30" t="str">
        <f>IF('Personal MTs'!AI150="","-",IF('Personal MTs'!AI150&gt;5,"Tidak valid",IF('Personal MTs'!AI150&lt;1,"Tidak valid","OK")))</f>
        <v>-</v>
      </c>
      <c r="AJ150" s="30" t="str">
        <f>IF('Personal MTs'!AH150="",IF('Personal MTs'!AJ150="","-","Kolom AA Wajib Diisi"),IF('Personal MTs'!AH150=1,IF('Personal MTs'!AJ150="","Wajib Diisi",IF(VALUE('Personal MTs'!AJ150)&gt;0,IF(VALUE('Personal MTs'!AJ150)&lt;34,"OK","Tidak valid"))),IF('Personal MTs'!AH150&gt;1,IF('Personal MTs'!AJ150="","OK","Harap dikosongkan"))))</f>
        <v>-</v>
      </c>
      <c r="AK150" s="30" t="str">
        <f>IF('Personal MTs'!AH150&amp;'Personal MTs'!AJ150&amp;'Personal MTs'!AK150="","-",IF(VALUE('Personal MTs'!AH150&amp;'Personal MTs'!AJ150&amp;'Personal MTs'!AK150)=2,"OK",IF('Personal MTs'!AJ150="",IF(VALUE('Personal MTs'!AK150)&gt;0,"Harap dikosongkan","-"),IF('Personal MTs'!AJ150&lt;&gt;"",IF(VALUE('Personal MTs'!AK150)&gt;0,IF(VALUE('Personal MTs'!AK150)&gt;50,"Cek lagi","OK"),"Wajib Diisi")))))</f>
        <v>-</v>
      </c>
      <c r="AL150" s="30" t="str">
        <f>IF('Personal MTs'!AH150="",IF('Personal MTs'!AL150="","-","Kolom Z Wajib Diisi"),IF('Personal MTs'!AH150=2,IF('Personal MTs'!AL150="","Wajib Diisi",IF(VALUE('Personal MTs'!AL150)&gt;0,IF(VALUE('Personal MTs'!AL150)&lt;9,"OK","Tidak valid"))),IF('Personal MTs'!AH150=1,IF('Personal MTs'!AL150="","OK","Harap dikosongkan"))))</f>
        <v>-</v>
      </c>
      <c r="AM150" s="30" t="str">
        <f>IF('Personal MTs'!AM150="","-",IF('Personal MTs'!AM150&gt;8,"Tidak valid","OK"))</f>
        <v>-</v>
      </c>
      <c r="AN150" s="30" t="str">
        <f>IF('Personal MTs'!AM150="",IF('Personal MTs'!AN150="","-",IF('Personal MTs'!AN150&lt;&gt;"","Kolom AC Wajib Diisi","OK")),IF('Personal MTs'!AM150&lt;&gt;"",IF('Personal MTs'!AN150="","Wajib Diisi",IF(VALUE('Personal MTs'!AN150)&gt;24,"Cek lagi","OK"))))</f>
        <v>-</v>
      </c>
      <c r="AO150" s="30" t="str">
        <f>IF('Personal MTs'!AO150="","-",IF('Personal MTs'!AO150&gt;8,"Tidak valid","OK"))</f>
        <v>-</v>
      </c>
      <c r="AP150" s="53" t="str">
        <f>IF('Personal MTs'!AO150="",IF('Personal MTs'!AP150="","-","Harap dikosongkan"),IF('Personal MTs'!AO150&lt;&gt;"",IF('Personal MTs'!AP150="","Wajib Diisi",IF(LEN('Personal MTs'!AP150)&lt;&gt;8,"Tidak valid","OK"))))</f>
        <v>-</v>
      </c>
      <c r="AQ150" s="30" t="str">
        <f>IF('Personal MTs'!AO150="",IF('Personal MTs'!AQ150="","-","Kolom AG Wajib Diisi"),IF('Personal MTs'!AO150&lt;9,IF('Personal MTs'!AQ150="","Wajib Diisi",IF(VALUE('Personal MTs'!AQ150)&lt;34,IF(VALUE('Personal MTs'!AQ150)&gt;0,"OK","Tidak valid")))))</f>
        <v>-</v>
      </c>
      <c r="AR150" s="30" t="str">
        <f>IF('Personal MTs'!AO150="",IF('Personal MTs'!AR150="","-",IF('Personal MTs'!AR150&lt;&gt;"","Kolom AG Wajib Diisi","OK")),IF('Personal MTs'!AO150&lt;&gt;"",IF('Personal MTs'!AR150="","Wajib Diisi",IF(VALUE('Personal MTs'!AR150)&gt;50,"Cek lagi","OK"))))</f>
        <v>-</v>
      </c>
      <c r="AS150" s="30" t="str">
        <f>IF('Personal MTs'!AS150="","-",IF('Personal MTs'!AS150&gt;1,"Tidak valid",IF('Personal MTs'!AS150&lt;0,"Tidak valid","OK")))</f>
        <v>-</v>
      </c>
      <c r="AT150" s="30" t="str">
        <f>IF('Personal MTs'!AS150="",IF('Personal MTs'!AT150&lt;&gt;"","Harap dikosongkan","-"),IF('Personal MTs'!AS150=0,IF('Personal MTs'!AT150&lt;&gt;"","Harap dikosongkan","OK"),IF('Personal MTs'!AT150="","Wajib Diisi",IF('Personal MTs'!AT150&gt;3,"Tidak valid",IF('Personal MTs'!AT150&lt;1,"Tidak valid","OK")))))</f>
        <v>-</v>
      </c>
      <c r="AU150" s="30" t="str">
        <f>IF('Personal MTs'!AS150="",IF('Personal MTs'!AU150&lt;&gt;"","Harap dikosongkan","-"),IF('Personal MTs'!AT150&lt;&gt;1,IF('Personal MTs'!AU150="","OK","Harap dikosongkan"),IF('Personal MTs'!AU150="","Wajib Diisi",IF('Personal MTs'!AU150&gt;2016,"Cek lagi",IF('Personal MTs'!AU150&lt;2005,"Cek lagi","OK")))))</f>
        <v>-</v>
      </c>
      <c r="AV150" s="30" t="str">
        <f>IF('Personal MTs'!AS150="",IF('Personal MTs'!AV150&lt;&gt;"","Harap dikosongkan","-"),IF('Personal MTs'!AT150&lt;&gt;1,IF('Personal MTs'!AV150="","OK","Harap dikosongkan"),IF('Personal MTs'!AV150="","Wajib Diisi",IF(VALUE('Personal MTs'!AV150)&gt;33,"Tidak valid",IF(VALUE('Personal MTs'!AV150)&lt;1,"Tidak valid","OK")))))</f>
        <v>-</v>
      </c>
      <c r="AW150" s="30" t="str">
        <f>IF('Personal MTs'!AS150="",IF('Personal MTs'!AW150="","-","Harap dikosongkan"),IF('Personal MTs'!AS150=0,IF('Personal MTs'!AW150="","OK","Harap dikosongkan"),IF('Personal MTs'!AT150="",IF('Personal MTs'!AW150="","-","Harap dikosongkan"),IF('Personal MTs'!AT150&lt;&gt;1,IF('Personal MTs'!AW150="","OK","Harap dikosongkan"),IF('Personal MTs'!AW150="","OK",IF(LEN('Personal MTs'!AW150)&lt;12,"Tidak valid",IF(LEN('Personal MTs'!AW150)&gt;14,"Tidak valid","OK")))))))</f>
        <v>-</v>
      </c>
      <c r="AX150" s="31" t="str">
        <f>IF('Personal MTs'!AS150="",IF('Personal MTs'!AX150="","-","Harap dikosongkan"),IF('Personal MTs'!AS150=0,IF('Personal MTs'!AX150="","OK","Harap dikosongkan"),IF('Personal MTs'!AT150="",IF('Personal MTs'!AX150="","-","Harap dikosongkan"),IF('Personal MTs'!AT150&lt;&gt;1,IF('Personal MTs'!AX150="","OK","Harap dikosongkan"),IF('Personal MTs'!AW150="",IF('Personal MTs'!AX150="","OK","Harap dikosongkan"),IF('Personal MTs'!AX150="","Wajib diisi",IF(LEN('Personal MTs'!AX150)&lt;5,"Cek lagi","OK")))))))</f>
        <v>-</v>
      </c>
      <c r="AY150" s="31" t="str">
        <f>IF('Personal MTs'!AS150="",IF('Personal MTs'!AY150="","-","Harap dikosongkan"),IF('Personal MTs'!AS150=0,IF('Personal MTs'!AY150="","OK","Harap dikosongkan"),IF('Personal MTs'!AT150="",IF('Personal MTs'!AY150="","-","Harap dikosongkan"),IF('Personal MTs'!AT150&lt;&gt;1,IF('Personal MTs'!AY150="","OK","Harap dikosongkan"),IF('Personal MTs'!AW150="",IF('Personal MTs'!AY150="","OK","Harap dikosongkan"),IF('Personal MTs'!AY150="","Wajib diisi",IF(VALUE(LEFT('Personal MTs'!AY150,2))&gt;31,"Tanggal tidak valid",IF(VALUE(LEFT(RIGHT('Personal MTs'!AY150,7),2))&gt;12,"Bulan tidak valid",IF(VALUE(RIGHT('Personal MTs'!AY150,4))&gt;2016,"Tahun cek lagi",IF(VALUE(RIGHT('Personal MTs'!AY150,4))&lt;2005,"Tahun cek lagi","OK"))))))))))</f>
        <v>-</v>
      </c>
      <c r="AZ150" s="30" t="str">
        <f>IF('Personal MTs'!AS150="",IF('Personal MTs'!AZ150="","-","Harap dikosongkan"),IF('Personal MTs'!AS150=0,IF('Personal MTs'!AZ150="","OK","Harap dikosongkan"),IF('Personal MTs'!AT150="",IF('Personal MTs'!AZ150="","-","Harap dikosongkan"),IF('Personal MTs'!AT150&lt;&gt;1,IF('Personal MTs'!AZ150="","OK","Harap dikosongkan"),IF('Personal MTs'!AW150="",IF('Personal MTs'!AZ150="","OK","Harap dikosongkan"),IF('Personal MTs'!AW150&lt;&gt;"",IF('Personal MTs'!AZ150="","Wajib diisi",IF('Personal MTs'!AZ150&gt;1,"Tidak valid","OK"))))))))</f>
        <v>-</v>
      </c>
      <c r="BA150" s="30" t="str">
        <f>IF('Personal MTs'!AS150="",IF('Personal MTs'!BA150="","-","Harap dikosongkan"),IF('Personal MTs'!AS150=0,IF('Personal MTs'!BA150="","OK","Harap dikosongkan"),IF('Personal MTs'!AT150="",IF('Personal MTs'!BA150="","-","Harap dikosongkan"),IF('Personal MTs'!AT150&lt;&gt;1,IF('Personal MTs'!BA150="","OK","Harap dikosongkan"),IF('Personal MTs'!AZ150=0,IF('Personal MTs'!BA150="","OK","Harap dikosongkan"),IF('Personal MTs'!AZ150=1,IF('Personal MTs'!BA150="","Wajib diisi",IF('Personal MTs'!AZ150="",IF('Personal MTs'!BA150="","-","Harap dikosongkan"),IF('Personal MTs'!AZ150=0,IF('Personal MTs'!BA150="","OK","Harap dikosongkan"),IF('Personal MTs'!BA150="","Wajib diisi",IF('Personal MTs'!BA150&gt;2016,"Tidak valid",IF('Personal MTs'!BA150&lt;2005,"Tidak valid",IF('Personal MTs'!BA150&gt;'Personal MTs'!BA150,"Cek lagi","OK")))))))))))))</f>
        <v>-</v>
      </c>
      <c r="BB150" s="30" t="str">
        <f>IF('Personal MTs'!AS150="",IF('Personal MTs'!BB150="","-","Harap dikosongkan"),IF('Personal MTs'!AS150=0,IF('Personal MTs'!BB150="","OK","Harap dikosongkan"),IF('Personal MTs'!AT150="",IF('Personal MTs'!BB150="","-","Harap dikosongkan"),IF('Personal MTs'!AT150&lt;&gt;1,IF('Personal MTs'!BB150="","OK","Harap dikosongkan"),IF('Personal MTs'!AZ150=0,IF('Personal MTs'!BB150="","OK","Harap dikosongkan"),IF('Personal MTs'!AZ150=1,IF('Personal MTs'!BB150="","Wajib diisi",IF('Personal MTs'!AZ150="",IF('Personal MTs'!BB150="","-","Harap dikosongkan"),IF('Personal MTs'!AZ150=0,IF('Personal MTs'!BB150="","OK","Harap dikosongkan"),IF('Personal MTs'!BB150="","Wajib diisi",IF('Personal MTs'!BB150&gt;20000000,"Cek lagi",IF('Personal MTs'!BB150&lt;100000,"Cek lagi","OK"))))))))))))</f>
        <v>-</v>
      </c>
      <c r="BC150" s="30" t="str">
        <f>IF('Personal MTs'!BC150="","-",IF('Personal MTs'!BC150&gt;1,"Tidak valid","OK"))</f>
        <v>-</v>
      </c>
      <c r="BD150" s="30" t="str">
        <f>IF('Personal MTs'!BC150="",IF('Personal MTs'!BD150="","-","Harap dikosongkan"),IF('Personal MTs'!BC150=0,IF('Personal MTs'!BD150="","OK","Harap dikosongkan"),IF('Personal MTs'!BD150="","Wajib Diisi",IF('Personal MTs'!BD150&gt;2016,"Tidak valid",IF('Personal MTs'!BD150&lt;2005,"Tidak valid","OK")))))</f>
        <v>-</v>
      </c>
      <c r="BE150" s="30" t="str">
        <f>IF('Personal MTs'!BC150="",IF('Personal MTs'!BE150="","-","Harap dikosongkan"),IF('Personal MTs'!BC150=0,IF('Personal MTs'!BE150="","OK","Harap dikosongkan"),IF('Personal MTs'!BE150="","Wajib Diisi",IF('Personal MTs'!BE150&gt;2000000,"Cek lagi",IF('Personal MTs'!BE150&lt;50000,"Cek lagi","OK")))))</f>
        <v>-</v>
      </c>
      <c r="BF150" s="30" t="str">
        <f>IF('Personal MTs'!BF150="","-",IF('Personal MTs'!BF150&gt;1,"Tidak valid","OK"))</f>
        <v>-</v>
      </c>
      <c r="BG150" s="30" t="str">
        <f>IF('Personal MTs'!BF150="",IF('Personal MTs'!BG150&lt;&gt;"","Harap dikosongkan","-"),IF('Personal MTs'!BF150=0,IF('Personal MTs'!BG150&lt;&gt;"","Harap dikosongkan","OK"),IF('Personal MTs'!BG150="","Wajib Diisi",IF('Personal MTs'!BG150&gt;4,"Tidak valid",IF('Personal MTs'!BG150&lt;1,"Tidak valid","OK")))))</f>
        <v>-</v>
      </c>
      <c r="BH150" s="30" t="str">
        <f>IF('Personal MTs'!BF150="",IF('Personal MTs'!BH150&lt;&gt;"","Harap dikosongkan","-"),IF('Personal MTs'!BF150=0,IF('Personal MTs'!BH150&lt;&gt;"","Harap dikosongkan","OK"),IF('Personal MTs'!BH150="","Wajib Diisi",IF('Personal MTs'!BH150&gt;4,"Tidak valid",IF('Personal MTs'!BH150&lt;1,"Tidak valid","OK")))))</f>
        <v>-</v>
      </c>
      <c r="BI150" s="30" t="str">
        <f>IF('Personal MTs'!BF150="",IF('Personal MTs'!BI150&lt;&gt;"","Harap dikosongkan","-"),IF('Personal MTs'!BF150=0,IF('Personal MTs'!BI150&lt;&gt;"","Harap dikosongkan","OK"),IF('Personal MTs'!BI150="","Wajib Diisi",IF('Personal MTs'!BI150&gt;2015,"Tidak valid",IF('Personal MTs'!BI150&lt;1980,"Tidak valid","OK")))))</f>
        <v>-</v>
      </c>
      <c r="BJ150" s="30" t="str">
        <f>IF('Personal MTs'!BJ150="","-",IF('Personal MTs'!BJ150&gt;1,"Tidak valid","OK"))</f>
        <v>-</v>
      </c>
      <c r="BK150" s="30" t="str">
        <f>IF('Personal MTs'!BJ150="",IF('Personal MTs'!BK150&lt;&gt;"","Kolom BJ harus diisi","-"),IF('Personal MTs'!BJ150=0,IF('Personal MTs'!BK150&lt;&gt;"","Harap dikosongkan","OK"),IF('Personal MTs'!BK150="","Wajib Diisi",IF('Personal MTs'!BK150&gt;2016,"Tidak valid",IF('Personal MTs'!BK150&lt;1980,"Tidak valid","OK")))))</f>
        <v>-</v>
      </c>
      <c r="BL150" s="30" t="str">
        <f>IF('Personal MTs'!BL150="","-",IF('Personal MTs'!BL150&gt;1,"Tidak valid","OK"))</f>
        <v>-</v>
      </c>
      <c r="BM150" s="30" t="str">
        <f>IF('Personal MTs'!BL150="",IF('Personal MTs'!BM150&lt;&gt;"","Kolom BL harus diisi","-"),IF('Personal MTs'!BL150=0,IF('Personal MTs'!BM150&lt;&gt;"","Harap dikosongkan","OK"),IF('Personal MTs'!BM150="","Wajib Diisi",IF('Personal MTs'!BM150&gt;2016,"Tidak valid",IF('Personal MTs'!BM150&lt;1980,"Tidak valid","OK")))))</f>
        <v>-</v>
      </c>
      <c r="BN150" s="30" t="str">
        <f>IF('Personal MTs'!BN150="","-",IF('Personal MTs'!BN150&gt;1,"Tidak valid","OK"))</f>
        <v>-</v>
      </c>
      <c r="BO150" s="30" t="str">
        <f>IF('Personal MTs'!BN150="",IF('Personal MTs'!BO150&lt;&gt;"","Kolom BN harus diisi","-"),IF('Personal MTs'!BN150=0,IF('Personal MTs'!BO150&lt;&gt;"","Harap dikosongkan","OK"),IF('Personal MTs'!BO150="","Wajib Diisi",IF('Personal MTs'!BO150&gt;2016,"Tidak valid",IF('Personal MTs'!BO150&lt;1980,"Tidak valid","OK")))))</f>
        <v>-</v>
      </c>
      <c r="BP150" s="30" t="str">
        <f>IF('Personal MTs'!BP150="","-",IF('Personal MTs'!BP150&gt;1,"Tidak valid","OK"))</f>
        <v>-</v>
      </c>
      <c r="BQ150" s="30" t="str">
        <f>IF('Personal MTs'!BP150="",IF('Personal MTs'!BQ150&lt;&gt;"","Kolom BP harus diisi","-"),IF('Personal MTs'!BP150=0,IF('Personal MTs'!BQ150&lt;&gt;"","Harap dikosongkan","OK"),IF('Personal MTs'!BQ150="","Wajib Diisi",IF('Personal MTs'!BQ150&gt;2016,"Tidak valid",IF('Personal MTs'!BQ150&lt;1980,"Tidak valid","OK")))))</f>
        <v>-</v>
      </c>
      <c r="BR150" s="30" t="str">
        <f>IF('Personal MTs'!BR150="","-",IF('Personal MTs'!BR150&gt;1,"Tidak valid","OK"))</f>
        <v>-</v>
      </c>
      <c r="BS150" s="30" t="str">
        <f>IF('Personal MTs'!BR150="",IF('Personal MTs'!BS150&lt;&gt;"","Kolom BR harus diisi","-"),IF('Personal MTs'!BR150=0,IF('Personal MTs'!BS150&lt;&gt;"","Harap dikosongkan","OK"),IF('Personal MTs'!BS150="","Wajib Diisi",IF('Personal MTs'!BS150&gt;2016,"Tidak valid",IF('Personal MTs'!BS150&lt;1980,"Tidak valid","OK")))))</f>
        <v>-</v>
      </c>
      <c r="BT150" s="30" t="str">
        <f>IF('Personal MTs'!BT150="","-",IF(LEN('Personal MTs'!BT150)&lt;5,"Cek lagi","OK"))</f>
        <v>-</v>
      </c>
      <c r="BU150" s="30" t="str">
        <f>IF('Personal MTs'!BU150="","-",IF(LEN('Personal MTs'!BU150)&lt;4,"Cek lagi","OK"))</f>
        <v>-</v>
      </c>
      <c r="BV150" s="30" t="str">
        <f>IF('Personal MTs'!BV150="","-",IF(LEN('Personal MTs'!BV150)&lt;4,"Cek lagi","OK"))</f>
        <v>-</v>
      </c>
      <c r="BW150" s="30" t="str">
        <f>IF('Personal MTs'!BW150="","-",IF(LEN('Personal MTs'!BW150)&lt;4,"Cek lagi","OK"))</f>
        <v>-</v>
      </c>
      <c r="BX150" s="30" t="str">
        <f>IF('Personal MTs'!BX150="","-",IF(LEN('Personal MTs'!BX150)&lt;4,"Cek lagi","OK"))</f>
        <v>-</v>
      </c>
      <c r="BY150" s="30" t="str">
        <f>IF('Personal MTs'!BY150="","-",IF(LEN('Personal MTs'!BY150)&lt;&gt;5,"Tidak valid","OK"))</f>
        <v>-</v>
      </c>
      <c r="BZ150" s="30" t="str">
        <f>IF('Personal MTs'!BZ150="","-",IF('Personal MTs'!BZ150&gt;5,"Tidak valid",IF('Personal MTs'!BZ150&lt;1,"Tidak valid","OK")))</f>
        <v>-</v>
      </c>
      <c r="CA150" s="30" t="str">
        <f>IF('Personal MTs'!CA150="","-",IF('Personal MTs'!CA150&gt;8,"Tidak valid",IF('Personal MTs'!CA150&lt;1,"Tidak valid","OK")))</f>
        <v>-</v>
      </c>
      <c r="CB150" s="30" t="str">
        <f>IF('Personal MTs'!CB150="","-",IF(LEN('Personal MTs'!CB150)&lt;9,"Cek lagi",IF(LEN('Personal MTs'!CB150)&gt;14,"Cek lagi","OK")))</f>
        <v>-</v>
      </c>
      <c r="CC150" s="103" t="str">
        <f>IF('Personal MTs'!CC150="","-",IF('Personal MTs'!CC150&gt;6,"Tidak valid",IF('Personal MTs'!CC150&lt;1,"Tidak valid","OK")))</f>
        <v>-</v>
      </c>
      <c r="CD150" s="103" t="str">
        <f>IF('Personal MTs'!CD150="","-",IF('Personal MTs'!CD150&gt;6,"Tidak valid",IF('Personal MTs'!CD150&lt;1,"Tidak valid","OK")))</f>
        <v>-</v>
      </c>
      <c r="CE150" s="103" t="str">
        <f>IF('Personal MTs'!S150="","-",IF('Personal MTs'!S150&lt;6,IF('Personal MTs'!CE150="","OK","Cek lagi Kolom S"),IF(AND('Personal MTs'!S150&lt;6,'Personal MTs'!CE150&lt;&gt;""),"Harap Dikosongkan",IF(AND('Personal MTs'!S150&lt;6,'Personal MTs'!CE150=""),"-",IF(AND('Personal MTs'!S150&gt;5,'Personal MTs'!CE150=""),"Wajib Diisi",IF(OR(AND('Personal MTs'!S150&gt;5,'Personal MTs'!CE150&lt;"01"),AND('Personal MTs'!S150&gt;5,'Personal MTs'!CE150&gt;"18")),"Tidak Valid","OK"))))))</f>
        <v>-</v>
      </c>
      <c r="CF150" s="103" t="str">
        <f>IF('Personal MTs'!S150="","-",IF('Personal MTs'!S150&lt;6,IF('Personal MTs'!CF150="","OK","Cek lagi Kolom S"),IF(AND('Personal MTs'!S150&lt;6,'Personal MTs'!CF150&lt;&gt;""),"Harap Dikosongkan",IF(AND('Personal MTs'!S150&lt;6,'Personal MTs'!CF150=""),"-",IF(AND('Personal MTs'!S150&gt;5,'Personal MTs'!CF150=""),"Wajib Diisi","OK")))))</f>
        <v>-</v>
      </c>
      <c r="CG150" s="103" t="str">
        <f>IF('Personal MTs'!S150="","-",IF('Personal MTs'!S150&lt;6,IF('Personal MTs'!CG150="","OK","Cek lagi Kolom S"),IF(AND('Personal MTs'!S150&lt;6,'Personal MTs'!CG150&lt;&gt;""),"Harap Dikosongkan",IF(AND('Personal MTs'!S150&lt;6,'Personal MTs'!CG150=""),"-",IF(AND('Personal MTs'!S150&gt;5,'Personal MTs'!CG150=""),"Wajib Diisi",IF(OR(AND('Personal MTs'!S150&gt;5,'Personal MTs'!CG150&lt;1980),AND('Personal MTs'!S150&gt;5,'Personal MTs'!CG150&gt;2016)),"Cek lagi","OK"))))))</f>
        <v>-</v>
      </c>
      <c r="CH150" s="103" t="str">
        <f>IF('Personal MTs'!S150="","-",IF('Personal MTs'!S150&lt;8,IF('Personal MTs'!CH150="","OK","Cek lagi Kolom S"),IF(AND('Personal MTs'!S150&lt;8,'Personal MTs'!CH150&lt;&gt;""),"Harap Dikosongkan",IF(AND('Personal MTs'!S150&lt;8,'Personal MTs'!CH150=""),"-",IF(AND('Personal MTs'!S150&gt;7,'Personal MTs'!CH150=""),"Wajib Diisi",IF(OR(AND('Personal MTs'!S150&gt;7,'Personal MTs'!CH150&lt;"01"),AND('Personal MTs'!S150&gt;7,'Personal MTs'!CH150&gt;"18")),"Tidak Valid","OK"))))))</f>
        <v>-</v>
      </c>
      <c r="CI150" s="103" t="str">
        <f>IF('Personal MTs'!S150="","-",IF('Personal MTs'!S150&lt;8,IF('Personal MTs'!CI150="","OK","Cek lagi Kolom S"),IF(AND('Personal MTs'!S150&lt;8,'Personal MTs'!CI150&lt;&gt;""),"Harap Dikosongkan",IF(AND('Personal MTs'!S150&lt;8,'Personal MTs'!CI150=""),"-",IF(AND('Personal MTs'!S150&gt;7,'Personal MTs'!CI150=""),"Wajib Diisi","OK")))))</f>
        <v>-</v>
      </c>
      <c r="CJ150" s="103" t="str">
        <f>IF('Personal MTs'!S150="","-",IF('Personal MTs'!S150&lt;8,IF('Personal MTs'!CJ150="","OK","Cek lagi Kolom S"),IF(AND('Personal MTs'!S150&lt;8,'Personal MTs'!CJ150&lt;&gt;""),"Harap Dikosongkan",IF(AND('Personal MTs'!S150&lt;8,'Personal MTs'!CJ150=""),"-",IF(AND('Personal MTs'!S150&gt;7,'Personal MTs'!CJ150=""),"Wajib Diisi",IF(OR(AND('Personal MTs'!S150&gt;7,'Personal MTs'!CJ150&lt;1980),AND('Personal MTs'!S150&gt;7,'Personal MTs'!CJ150&gt;2016)),"Cek lagi","OK"))))))</f>
        <v>-</v>
      </c>
      <c r="CK150" s="103" t="str">
        <f>IF('Personal MTs'!S150="","-",IF('Personal MTs'!S150&lt;9,IF('Personal MTs'!CK150="","OK","Cek lagi Kolom S"),IF(AND('Personal MTs'!S150&lt;9,'Personal MTs'!CK150&lt;&gt;""),"Harap Dikosongkan",IF(AND('Personal MTs'!S150&lt;9,'Personal MTs'!CK150=""),"-",IF(AND('Personal MTs'!S150&gt;8,'Personal MTs'!CK150=""),"Wajib Diisi",IF(OR(AND('Personal MTs'!S150&gt;8,'Personal MTs'!CK150&lt;"01"),AND('Personal MTs'!S150&gt;8,'Personal MTs'!CK150&gt;"18")),"Tidak Valid","OK"))))))</f>
        <v>-</v>
      </c>
      <c r="CL150" s="103" t="str">
        <f>IF('Personal MTs'!S150="","-",IF('Personal MTs'!S150&lt;9,IF('Personal MTs'!CL150="","OK","Cek lagi Kolom S"),IF(AND('Personal MTs'!S150&lt;9,'Personal MTs'!CL150&lt;&gt;""),"Harap Dikosongkan",IF(AND('Personal MTs'!S150&lt;9,'Personal MTs'!CL150=""),"-",IF(AND('Personal MTs'!S150&gt;8,'Personal MTs'!CL150=""),"Wajib Diisi","OK")))))</f>
        <v>-</v>
      </c>
      <c r="CM150" s="103" t="str">
        <f>IF('Personal MTs'!S150="","-",IF('Personal MTs'!S150&lt;9,IF('Personal MTs'!CM150="","OK","Cek lagi Kolom S"),IF(AND('Personal MTs'!S150&lt;9,'Personal MTs'!CM150&lt;&gt;""),"Harap Dikosongkan",IF(AND('Personal MTs'!S150&lt;9,'Personal MTs'!CM150=""),"-",IF(AND('Personal MTs'!S150&gt;8,'Personal MTs'!CM150=""),"Wajib Diisi",IF(OR(AND('Personal MTs'!S150&gt;8,'Personal MTs'!CM150&lt;1980),AND('Personal MTs'!S150&gt;8,'Personal MTs'!CM150&gt;2016)),"Cek lagi","OK"))))))</f>
        <v>-</v>
      </c>
      <c r="CN150" s="103" t="str">
        <f>IF(AND('Personal MTs'!AH150=1,'Personal MTs'!U150=2,'Personal MTs'!AC150=1),IF(AND('Personal MTs'!AH150=1,'Personal MTs'!U150=2,'Personal MTs'!AC150=1,'Personal MTs'!CN150=""),"Wajib Diisi",IF(AND('Personal MTs'!AH150=1,'Personal MTs'!U150=2,'Personal MTs'!AC150=1,'Personal MTs'!CN150&lt;&gt;""),"OK","-")),IF('Personal MTs'!CN150&lt;&gt;"","Harap Dikosongkan","-"))</f>
        <v>-</v>
      </c>
      <c r="CO150" s="103" t="str">
        <f>IF(AND('Personal MTs'!AH150=1,'Personal MTs'!U150=2,'Personal MTs'!AC150=1),IF('Personal MTs'!CO150="","Wajib Diisi",IF(VALUE(RIGHT('Personal MTs'!CO150,4))&gt;2016,"Tahun cek lagi",IF(VALUE(RIGHT('Personal MTs'!CO150,4))&lt;1961,"Tahun cek lagi","OK"))),IF('Personal MTs'!CO150&lt;&gt;"","Harap dikosongkan","-"))</f>
        <v>-</v>
      </c>
      <c r="CP150" s="103" t="str">
        <f>IF(AND('Personal MTs'!AH150=1,'Personal MTs'!U150=2,'Personal MTs'!AC150=1,'Personal MTs'!V150=1),IF(AND('Personal MTs'!AH150=1,'Personal MTs'!U150=2,'Personal MTs'!AC150=1,'Personal MTs'!CP150="",,'Personal MTs'!V150=1),"Wajib Diisi",IF(AND('Personal MTs'!AH150=1,'Personal MTs'!U150=2,'Personal MTs'!AC150=1,'Personal MTs'!CP150&lt;&gt;"",'Personal MTs'!V150=1),"OK","-")),IF('Personal MTs'!CP150&lt;&gt;"","Harap Dikosongkan","-"))</f>
        <v>-</v>
      </c>
      <c r="CQ150" s="103" t="str">
        <f>IF(AND('Personal MTs'!AH150=1,'Personal MTs'!U150=2,'Personal MTs'!AC150=1,'Personal MTs'!V150=1),IF('Personal MTs'!CQ150="","Wajib Diisi",IF(VALUE(RIGHT('Personal MTs'!CQ150,4))&gt;2016,"Tahun cek lagi",IF(VALUE(RIGHT('Personal MTs'!CQ150,4))&lt;2006,"Tahun cek lagi","OK"))),IF('Personal MTs'!CQ150&lt;&gt;"","Harap dikosongkan","-"))</f>
        <v>-</v>
      </c>
      <c r="CR150" s="103" t="str">
        <f>IF(AND('Personal MTs'!AS150="",'Personal MTs'!CR150=""),"-",IF(AND('Personal MTs'!AS150=0,'Personal MTs'!CR150=""),"OK",IF(AND('Personal MTs'!AS150=1,'Personal MTs'!CR150=""),"Wajib Diisi",IF('Personal MTs'!AS150="",IF('Personal MTs'!CR150&lt;&gt;"","Harap dikosongkan","-"),IF('Personal MTs'!AS150&gt;1,IF('Personal MTs'!CR150="","-","Harap dikosongkan"),IF('Personal MTs'!CR150="","-",IF(LEN('Personal MTs'!CR150)&gt;54,"Tidak valid",IF(LEN('Personal MTs'!CR150)&lt;2,"Tidak valid",IF(VALUE('Personal MTs'!CR150)&lt;0,"Cek lagi","OK")))))))))</f>
        <v>-</v>
      </c>
      <c r="CS150" s="103" t="str">
        <f>IF(AND('Personal MTs'!AS150="",'Personal MTs'!CS150=""),"-",IF(AND('Personal MTs'!AS150=0,'Personal MTs'!CS150=""),"OK",IF(AND('Personal MTs'!AS150=1,'Personal MTs'!CS150=""),"Wajib Diisi",IF(OR('Personal MTs'!AS150="",'Personal MTs'!AS150=0),IF('Personal MTs'!CS150&lt;&gt;"","Harap dikosongkan","-"),IF('Personal MTs'!AS150&gt;1,IF('Personal MTs'!CS150="","-","Harap dikosongkan"),IF('Personal MTs'!CS150="","-",IF(('Personal MTs'!CS150)&gt;6,"Tidak Valid",IF(('Personal MTs'!CS150)&lt;1,"Tidak Valid",IF(VALUE('Personal MTs'!CS150)&lt;0,"Cek lagi","OK")))))))))</f>
        <v>-</v>
      </c>
      <c r="CT150" s="103" t="str">
        <f>IF(AND('Personal MTs'!AS150="",'Personal MTs'!CT150=""),"-",IF(AND('Personal MTs'!AS150=0,'Personal MTs'!CT150=""),"OK",IF(AND('Personal MTs'!AT150=1,'Personal MTs'!CT150=""),"Wajib Diisi",IF(AND('Personal MTs'!AT150&gt;1,'Personal MTs'!CT150=""),"OK",IF(AND('Personal MTs'!AT150&lt;&gt;1,'Personal MTs'!CT150&lt;&gt;""),"Harap Dikosongkan",IF(AND('Personal MTs'!AT150=1,'Personal MTs'!CT150&lt;&gt;""),IF(VALUE(RIGHT('Personal MTs'!CT150,4))&gt;2016,"Tahun cek lagi",IF(VALUE(RIGHT('Personal MTs'!CT150,4))&lt;2006,"Tahun cek lagi","OK")),"-"))))))</f>
        <v>-</v>
      </c>
      <c r="CU150" s="103" t="str">
        <f>IF(AND('Personal MTs'!AS150="",'Personal MTs'!CU150=""),"-",IF(AND('Personal MTs'!AS150=0,'Personal MTs'!CU150=""),"OK",IF(AND('Personal MTs'!AT150=1,'Personal MTs'!CU150=""),"Wajib Diisi",IF(AND('Personal MTs'!AT150&gt;1,'Personal MTs'!CT150=""),"OK",IF(AND('Personal MTs'!AT150&lt;&gt;1,'Personal MTs'!CU150&lt;&gt;""),"Harap Dikosongkan",IF(AND('Personal MTs'!AT150=1,'Personal MTs'!CU150&lt;&gt;""),IF(LEN('Personal MTs'!CU150)&gt;54,"Tidak Valid",IF(LEN('Personal MTs'!CU150)&lt;2,"Tidak Valid","OK")),"-"))))))</f>
        <v>-</v>
      </c>
      <c r="CV150" s="103" t="str">
        <f>IF(AND('Personal MTs'!AS150="",'Personal MTs'!CV150=""),"-",IF(AND('Personal MTs'!AS150=0,'Personal MTs'!CV150=""),"OK",IF(AND('Personal MTs'!AT150=1,'Personal MTs'!CV150=""),"Wajib Diisi",IF(AND('Personal MTs'!AT150&gt;1,'Personal MTs'!CV150=""),"OK",IF(AND('Personal MTs'!AT150&lt;&gt;1,'Personal MTs'!CV150&lt;&gt;""),"Harap Dikosongkan",IF(AND('Personal MTs'!AT150=1,'Personal MTs'!CV150&lt;&gt;""),IF(VALUE(RIGHT('Personal MTs'!CV150,4))&gt;2016,"Tahun cek lagi",IF(VALUE(RIGHT('Personal MTs'!CV150,4))&lt;2006,"Tahun cek lagi","OK")),"-"))))))</f>
        <v>-</v>
      </c>
      <c r="CW150" s="103" t="str">
        <f>IF(AND('Personal MTs'!AS150="",'Personal MTs'!CW150=""),"-",IF(AND('Personal MTs'!AS150=0,'Personal MTs'!CW150=""),"OK",IF(AND('Personal MTs'!AS150=1,'Personal MTs'!CW150=""),"Wajib Diisi",IF(AND('Personal MTs'!AS150&lt;&gt;1,'Personal MTs'!CW150&lt;&gt;""),"Harap Dikosongkan",IF(AND('Personal MTs'!AS150=1,'Personal MTs'!CW150&lt;&gt;""),IF(LEN('Personal MTs'!CW150)&gt;3,"Tidak Valid",IF(LEN('Personal MTs'!CW150)&lt;3,"Tidak Valid","OK")),"-")))))</f>
        <v>-</v>
      </c>
      <c r="CX150" s="103" t="str">
        <f>IF(AND('Personal MTs'!AS150="",'Personal MTs'!CX150=""),"-",IF(AND('Personal MTs'!AS150=0,'Personal MTs'!CX150=""),"OK",IF(AND('Personal MTs'!AS150=1,'Personal MTs'!CX150=""),"Wajib Diisi",IF(AND('Personal MTs'!AS150&lt;&gt;1,'Personal MTs'!CX150&lt;&gt;""),"Harap Dikosongkan",IF(AND('Personal MTs'!AS150=1,'Personal MTs'!CX150&lt;&gt;""),"OK","-")))))</f>
        <v>-</v>
      </c>
    </row>
    <row r="151" spans="1:102" s="23" customFormat="1" ht="15" customHeight="1">
      <c r="A151" s="30" t="str">
        <f>IF('Personal MTs'!A151="","-",IF(LEN('Personal MTs'!A151)&lt;&gt;12,"Tidak valid","OK"))</f>
        <v>-</v>
      </c>
      <c r="B151" s="30" t="str">
        <f>IF('Personal MTs'!B151="","-",IF(LEN('Personal MTs'!B151)&lt;&gt;8,"Tidak valid","OK"))</f>
        <v>-</v>
      </c>
      <c r="C151" s="31" t="str">
        <f>IF('Personal MTs'!C151="","-",IF(LEN('Personal MTs'!C151)&lt;5,"Cek lagi","OK"))</f>
        <v>-</v>
      </c>
      <c r="D151" s="30" t="str">
        <f>IF('Personal MTs'!D151="","-",IF('Personal MTs'!D151="MTsN","OK",IF('Personal MTs'!D151="MTsS","OK","Tidak valid")))</f>
        <v>-</v>
      </c>
      <c r="E151" s="30" t="str">
        <f>IF('Personal MTs'!E151="","-",IF(LEN('Personal MTs'!E151)&lt;5,"Cek lagi","OK"))</f>
        <v>-</v>
      </c>
      <c r="F151" s="30" t="str">
        <f>IF('Personal MTs'!F151="","-",IF(LEN('Personal MTs'!F151)&lt;4,"Cek lagi","OK"))</f>
        <v>-</v>
      </c>
      <c r="G151" s="30" t="str">
        <f>IF('Personal MTs'!G151="","-",IF(LEN('Personal MTs'!G151)&lt;4,"Cek lagi","OK"))</f>
        <v>-</v>
      </c>
      <c r="H151" s="30" t="str">
        <f>IF('Personal MTs'!H151="","-",IF(LEN('Personal MTs'!H151)&lt;4,"Cek lagi","OK"))</f>
        <v>-</v>
      </c>
      <c r="I151" s="30" t="str">
        <f>IF('Personal MTs'!I151="","-",IF(LEN('Personal MTs'!I151)&lt;4,"Cek lagi","OK"))</f>
        <v>-</v>
      </c>
      <c r="J151" s="30" t="str">
        <f>IF('Personal MTs'!J151="","-",IF(LEN('Personal MTs'!J151)&lt;&gt;5,"Tidak valid","OK"))</f>
        <v>-</v>
      </c>
      <c r="K151" s="30" t="str">
        <f>IF('Personal MTs'!K151="","-",IF(LEN('Personal MTs'!K151)&lt;&gt;18,"Tidak valid",IF(VALUE('Personal MTs'!K151)&lt;0,"Cek lagi","OK")))</f>
        <v>-</v>
      </c>
      <c r="L151" s="30" t="str">
        <f>IF('Personal MTs'!L151="","-",IF(LEN('Personal MTs'!L151)&lt;&gt;16,"Tidak valid","OK"))</f>
        <v>-</v>
      </c>
      <c r="M151" s="30" t="str">
        <f>IF('Personal MTs'!M151="","-",IF(LEN('Personal MTs'!M151)&lt;4,"Cek lagi","OK"))</f>
        <v>-</v>
      </c>
      <c r="N151" s="30" t="str">
        <f>IF('Personal MTs'!N151="","-",IF(LEN('Personal MTs'!N151)&lt;16,"Tidak valid","OK"))</f>
        <v>-</v>
      </c>
      <c r="O151" s="30" t="str">
        <f>IF('Personal MTs'!O151="","-",IF(LEN('Personal MTs'!O151)&lt;4,"Cek lagi","OK"))</f>
        <v>-</v>
      </c>
      <c r="P151" s="31" t="str">
        <f>IF('Personal MTs'!P151="","-",IF(VALUE(LEFT('Personal MTs'!P151,2))&gt;31,"Tanggal tidak valid",IF(VALUE(LEFT(RIGHT('Personal MTs'!P151,7),2))&gt;12,"Bulan tidak valid",IF(VALUE(RIGHT('Personal MTs'!P151,4))&gt;2000,"Umur terlalu muda",IF(VALUE(RIGHT('Personal MTs'!P151,4))&lt;1945,"Umur terlalu tua","OK")))))</f>
        <v>-</v>
      </c>
      <c r="Q151" s="30" t="str">
        <f>IF('Personal MTs'!Q151="","-",IF('Personal MTs'!Q151="L","OK",IF('Personal MTs'!Q151="P","OK","Tidak valid")))</f>
        <v>-</v>
      </c>
      <c r="R151" s="30" t="str">
        <f>IF('Personal MTs'!R151="","-",IF(LEN('Personal MTs'!R151)&lt;4,"Cek lagi","OK"))</f>
        <v>-</v>
      </c>
      <c r="S151" s="30" t="str">
        <f>IF('Personal MTs'!S151="","-",IF('Personal MTs'!S151&gt;9,"Tidak valid","OK"))</f>
        <v>-</v>
      </c>
      <c r="T151" s="30" t="str">
        <f>IF('Personal MTs'!S151="","-",IF('Personal MTs'!S151&gt;2,IF('Personal MTs'!T151="","Wajib Diisi",IF(VALUE('Personal MTs'!T151)&gt;18,"Tidak valid","OK")),IF('Personal MTs'!S151&lt;3,IF('Personal MTs'!T151="","OK","Harap dikosongkan"))))</f>
        <v>-</v>
      </c>
      <c r="U151" s="30" t="str">
        <f>IF('Personal MTs'!U151="","-",IF('Personal MTs'!U151&gt;2,"Tidak valid",IF('Personal MTs'!U151&lt;1,"Tidak valid","OK")))</f>
        <v>-</v>
      </c>
      <c r="V151" s="30" t="str">
        <f>IF('Personal MTs'!U151="",IF('Personal MTs'!V151="","-","Tidak valid"),IF('Personal MTs'!U151=2,IF('Personal MTs'!V151="","Wajib Diisi",IF(VALUE('Personal MTs'!V151)&gt;1,"Tidak valid","OK")),IF('Personal MTs'!U151=1,IF('Personal MTs'!V151="","OK","Harap dikosongkan"))))</f>
        <v>-</v>
      </c>
      <c r="W151" s="31" t="str">
        <f>IF('Personal MTs'!U151=1,"OK",IF('Personal MTs'!V151="",IF('Personal MTs'!W151&lt;&gt;"","Harap dikosongkan","-"),IF('Personal MTs'!V151=0,IF('Personal MTs'!W151&lt;&gt;"","Harap dikosongkan","OK"),IF('Personal MTs'!W151="","Wajib Diisi",IF(VALUE(LEFT('Personal MTs'!W151,2))&gt;31,"Tanggal tidak valid",IF(VALUE(LEFT(RIGHT('Personal MTs'!W151,7),2))&gt;12,"Bulan tidak valid",IF(VALUE(RIGHT('Personal MTs'!W151,4))&gt;2016,"Tahun cek lagi",IF(VALUE(RIGHT('Personal MTs'!W151,4))&lt;1990,"Tahun cek lagi","OK"))))))))</f>
        <v>-</v>
      </c>
      <c r="X151" s="30" t="str">
        <f>IF('Personal MTs'!U151="","-",IF('Personal MTs'!U151=1,IF('Personal MTs'!X151="","Wajib Diisi",IF(VALUE(LEFT('Personal MTs'!X151,2))&gt;14,"Tidak valid","OK")),IF('Personal MTs'!U151=2,(IF('Personal MTs'!V151&lt;1,IF('Personal MTs'!X151="","OK","Harap dikosongkan"),IF('Personal MTs'!X151="","Wajib Diisi",IF(VALUE(LEFT('Personal MTs'!X151,2))&gt;14,"Tidak valid","OK")))))))</f>
        <v>-</v>
      </c>
      <c r="Y151" s="31" t="str">
        <f>IF('Personal MTs'!U151="","-",IF('Personal MTs'!U151=2,"OK",IF('Personal MTs'!U151=1,IF('Personal MTs'!Y151="","Wajib Diisi",IF('Personal MTs'!Y151="","-",IF(VALUE(LEFT('Personal MTs'!Y151,2))&gt;31,"Tanggal tidak valid",IF(VALUE(LEFT(RIGHT('Personal MTs'!Y151,7),2))&gt;12,"Bulan tidak valid",IF(VALUE(RIGHT('Personal MTs'!Y151,4))&gt;2016,"Tahun cek lagi",IF(VALUE(RIGHT('Personal MTs'!Y151,4))&lt;1960,"Tahun cek lagi","OK")))))))))</f>
        <v>-</v>
      </c>
      <c r="Z151" s="31" t="str">
        <f>IF('Personal MTs'!Z151="","-",IF(VALUE(LEFT('Personal MTs'!Z151,2))&gt;31,"Tanggal tidak valid",IF(VALUE(LEFT(RIGHT('Personal MTs'!Z151,7),2))&gt;12,"Bulan tidak valid",IF(VALUE(RIGHT('Personal MTs'!Z151,4))&gt;2016,"Tahun cek lagi",IF(VALUE(RIGHT('Personal MTs'!Z151,4))&lt;1960,"Tahun cek lagi","OK")))))</f>
        <v>-</v>
      </c>
      <c r="AA151" s="31" t="str">
        <f>IF('Personal MTs'!AA151="","-",IF(VALUE(LEFT('Personal MTs'!AA151,2))&gt;31,"Tanggal tidak valid",IF(VALUE(LEFT(RIGHT('Personal MTs'!AA151,7),2))&gt;12,"Bulan tidak valid",IF(VALUE(RIGHT('Personal MTs'!AA151,4))&gt;2016,"Tahun cek lagi",IF(VALUE(RIGHT('Personal MTs'!AA151,4))&lt;1960,"Tahun cek lagi","OK")))))</f>
        <v>-</v>
      </c>
      <c r="AB151" s="30" t="str">
        <f>IF('Personal MTs'!AB151="","-",IF('Personal MTs'!AB151&gt;6,"Tidak valid",IF('Personal MTs'!AB151&lt;1,"Tidak valid","OK")))</f>
        <v>-</v>
      </c>
      <c r="AC151" s="30" t="str">
        <f>IF('Personal MTs'!AC151="","-",IF('Personal MTs'!AC151&gt;4,"Tidak valid",IF('Personal MTs'!AC151&lt;1,"Tidak valid","OK")))</f>
        <v>-</v>
      </c>
      <c r="AD151" s="30" t="str">
        <f>IF('Personal MTs'!AD151="","-",IF('Personal MTs'!AD151&gt;20000000,"Cek lagi","OK"))</f>
        <v>-</v>
      </c>
      <c r="AE151" s="30" t="str">
        <f>IF('Personal MTs'!AE151="","-",IF('Personal MTs'!AE151&gt;2,"Tidak valid",IF('Personal MTs'!AE151&lt;1,"Tidak valid","OK")))</f>
        <v>-</v>
      </c>
      <c r="AF151" s="30" t="str">
        <f>IF('Personal MTs'!AE151="",IF('Personal MTs'!AF151="","-","Harap dikosongkan"),IF('Personal MTs'!AE151=1,IF('Personal MTs'!AF151="","OK","Harap dikosongkan"),IF('Personal MTs'!AF151="","Wajib Diisi",IF('Personal MTs'!AF151&gt;8,"Tidak valid",IF('Personal MTs'!AF151&lt;1,"Tidak valid","OK")))))</f>
        <v>-</v>
      </c>
      <c r="AG151" s="53" t="str">
        <f>IF('Personal MTs'!AE151=1,IF('Personal MTs'!AG151="","OK","Harap dikosongkan"),IF('Personal MTs'!AF151="",IF('Personal MTs'!AF151="","-","Harap dikosongkan"),IF('Personal MTs'!AF151="",IF('Personal MTs'!AG151="","OK","Harap dikosongkan"),IF('Personal MTs'!AF151&lt;&gt;"",IF('Personal MTs'!AG151="","Wajib Diisi",IF(LEN('Personal MTs'!AG151)&lt;&gt;8,"Tidak valid","OK"))))))</f>
        <v>-</v>
      </c>
      <c r="AH151" s="30" t="str">
        <f>IF('Personal MTs'!AH151="","-",IF('Personal MTs'!AH151&gt;2,"Tidak valid",IF('Personal MTs'!AH151&lt;1,"Tidak valid","OK")))</f>
        <v>-</v>
      </c>
      <c r="AI151" s="30" t="str">
        <f>IF('Personal MTs'!AI151="","-",IF('Personal MTs'!AI151&gt;5,"Tidak valid",IF('Personal MTs'!AI151&lt;1,"Tidak valid","OK")))</f>
        <v>-</v>
      </c>
      <c r="AJ151" s="30" t="str">
        <f>IF('Personal MTs'!AH151="",IF('Personal MTs'!AJ151="","-","Kolom AA Wajib Diisi"),IF('Personal MTs'!AH151=1,IF('Personal MTs'!AJ151="","Wajib Diisi",IF(VALUE('Personal MTs'!AJ151)&gt;0,IF(VALUE('Personal MTs'!AJ151)&lt;34,"OK","Tidak valid"))),IF('Personal MTs'!AH151&gt;1,IF('Personal MTs'!AJ151="","OK","Harap dikosongkan"))))</f>
        <v>-</v>
      </c>
      <c r="AK151" s="30" t="str">
        <f>IF('Personal MTs'!AH151&amp;'Personal MTs'!AJ151&amp;'Personal MTs'!AK151="","-",IF(VALUE('Personal MTs'!AH151&amp;'Personal MTs'!AJ151&amp;'Personal MTs'!AK151)=2,"OK",IF('Personal MTs'!AJ151="",IF(VALUE('Personal MTs'!AK151)&gt;0,"Harap dikosongkan","-"),IF('Personal MTs'!AJ151&lt;&gt;"",IF(VALUE('Personal MTs'!AK151)&gt;0,IF(VALUE('Personal MTs'!AK151)&gt;50,"Cek lagi","OK"),"Wajib Diisi")))))</f>
        <v>-</v>
      </c>
      <c r="AL151" s="30" t="str">
        <f>IF('Personal MTs'!AH151="",IF('Personal MTs'!AL151="","-","Kolom Z Wajib Diisi"),IF('Personal MTs'!AH151=2,IF('Personal MTs'!AL151="","Wajib Diisi",IF(VALUE('Personal MTs'!AL151)&gt;0,IF(VALUE('Personal MTs'!AL151)&lt;9,"OK","Tidak valid"))),IF('Personal MTs'!AH151=1,IF('Personal MTs'!AL151="","OK","Harap dikosongkan"))))</f>
        <v>-</v>
      </c>
      <c r="AM151" s="30" t="str">
        <f>IF('Personal MTs'!AM151="","-",IF('Personal MTs'!AM151&gt;8,"Tidak valid","OK"))</f>
        <v>-</v>
      </c>
      <c r="AN151" s="30" t="str">
        <f>IF('Personal MTs'!AM151="",IF('Personal MTs'!AN151="","-",IF('Personal MTs'!AN151&lt;&gt;"","Kolom AC Wajib Diisi","OK")),IF('Personal MTs'!AM151&lt;&gt;"",IF('Personal MTs'!AN151="","Wajib Diisi",IF(VALUE('Personal MTs'!AN151)&gt;24,"Cek lagi","OK"))))</f>
        <v>-</v>
      </c>
      <c r="AO151" s="30" t="str">
        <f>IF('Personal MTs'!AO151="","-",IF('Personal MTs'!AO151&gt;8,"Tidak valid","OK"))</f>
        <v>-</v>
      </c>
      <c r="AP151" s="53" t="str">
        <f>IF('Personal MTs'!AO151="",IF('Personal MTs'!AP151="","-","Harap dikosongkan"),IF('Personal MTs'!AO151&lt;&gt;"",IF('Personal MTs'!AP151="","Wajib Diisi",IF(LEN('Personal MTs'!AP151)&lt;&gt;8,"Tidak valid","OK"))))</f>
        <v>-</v>
      </c>
      <c r="AQ151" s="30" t="str">
        <f>IF('Personal MTs'!AO151="",IF('Personal MTs'!AQ151="","-","Kolom AG Wajib Diisi"),IF('Personal MTs'!AO151&lt;9,IF('Personal MTs'!AQ151="","Wajib Diisi",IF(VALUE('Personal MTs'!AQ151)&lt;34,IF(VALUE('Personal MTs'!AQ151)&gt;0,"OK","Tidak valid")))))</f>
        <v>-</v>
      </c>
      <c r="AR151" s="30" t="str">
        <f>IF('Personal MTs'!AO151="",IF('Personal MTs'!AR151="","-",IF('Personal MTs'!AR151&lt;&gt;"","Kolom AG Wajib Diisi","OK")),IF('Personal MTs'!AO151&lt;&gt;"",IF('Personal MTs'!AR151="","Wajib Diisi",IF(VALUE('Personal MTs'!AR151)&gt;50,"Cek lagi","OK"))))</f>
        <v>-</v>
      </c>
      <c r="AS151" s="30" t="str">
        <f>IF('Personal MTs'!AS151="","-",IF('Personal MTs'!AS151&gt;1,"Tidak valid",IF('Personal MTs'!AS151&lt;0,"Tidak valid","OK")))</f>
        <v>-</v>
      </c>
      <c r="AT151" s="30" t="str">
        <f>IF('Personal MTs'!AS151="",IF('Personal MTs'!AT151&lt;&gt;"","Harap dikosongkan","-"),IF('Personal MTs'!AS151=0,IF('Personal MTs'!AT151&lt;&gt;"","Harap dikosongkan","OK"),IF('Personal MTs'!AT151="","Wajib Diisi",IF('Personal MTs'!AT151&gt;3,"Tidak valid",IF('Personal MTs'!AT151&lt;1,"Tidak valid","OK")))))</f>
        <v>-</v>
      </c>
      <c r="AU151" s="30" t="str">
        <f>IF('Personal MTs'!AS151="",IF('Personal MTs'!AU151&lt;&gt;"","Harap dikosongkan","-"),IF('Personal MTs'!AT151&lt;&gt;1,IF('Personal MTs'!AU151="","OK","Harap dikosongkan"),IF('Personal MTs'!AU151="","Wajib Diisi",IF('Personal MTs'!AU151&gt;2016,"Cek lagi",IF('Personal MTs'!AU151&lt;2005,"Cek lagi","OK")))))</f>
        <v>-</v>
      </c>
      <c r="AV151" s="30" t="str">
        <f>IF('Personal MTs'!AS151="",IF('Personal MTs'!AV151&lt;&gt;"","Harap dikosongkan","-"),IF('Personal MTs'!AT151&lt;&gt;1,IF('Personal MTs'!AV151="","OK","Harap dikosongkan"),IF('Personal MTs'!AV151="","Wajib Diisi",IF(VALUE('Personal MTs'!AV151)&gt;33,"Tidak valid",IF(VALUE('Personal MTs'!AV151)&lt;1,"Tidak valid","OK")))))</f>
        <v>-</v>
      </c>
      <c r="AW151" s="30" t="str">
        <f>IF('Personal MTs'!AS151="",IF('Personal MTs'!AW151="","-","Harap dikosongkan"),IF('Personal MTs'!AS151=0,IF('Personal MTs'!AW151="","OK","Harap dikosongkan"),IF('Personal MTs'!AT151="",IF('Personal MTs'!AW151="","-","Harap dikosongkan"),IF('Personal MTs'!AT151&lt;&gt;1,IF('Personal MTs'!AW151="","OK","Harap dikosongkan"),IF('Personal MTs'!AW151="","OK",IF(LEN('Personal MTs'!AW151)&lt;12,"Tidak valid",IF(LEN('Personal MTs'!AW151)&gt;14,"Tidak valid","OK")))))))</f>
        <v>-</v>
      </c>
      <c r="AX151" s="31" t="str">
        <f>IF('Personal MTs'!AS151="",IF('Personal MTs'!AX151="","-","Harap dikosongkan"),IF('Personal MTs'!AS151=0,IF('Personal MTs'!AX151="","OK","Harap dikosongkan"),IF('Personal MTs'!AT151="",IF('Personal MTs'!AX151="","-","Harap dikosongkan"),IF('Personal MTs'!AT151&lt;&gt;1,IF('Personal MTs'!AX151="","OK","Harap dikosongkan"),IF('Personal MTs'!AW151="",IF('Personal MTs'!AX151="","OK","Harap dikosongkan"),IF('Personal MTs'!AX151="","Wajib diisi",IF(LEN('Personal MTs'!AX151)&lt;5,"Cek lagi","OK")))))))</f>
        <v>-</v>
      </c>
      <c r="AY151" s="31" t="str">
        <f>IF('Personal MTs'!AS151="",IF('Personal MTs'!AY151="","-","Harap dikosongkan"),IF('Personal MTs'!AS151=0,IF('Personal MTs'!AY151="","OK","Harap dikosongkan"),IF('Personal MTs'!AT151="",IF('Personal MTs'!AY151="","-","Harap dikosongkan"),IF('Personal MTs'!AT151&lt;&gt;1,IF('Personal MTs'!AY151="","OK","Harap dikosongkan"),IF('Personal MTs'!AW151="",IF('Personal MTs'!AY151="","OK","Harap dikosongkan"),IF('Personal MTs'!AY151="","Wajib diisi",IF(VALUE(LEFT('Personal MTs'!AY151,2))&gt;31,"Tanggal tidak valid",IF(VALUE(LEFT(RIGHT('Personal MTs'!AY151,7),2))&gt;12,"Bulan tidak valid",IF(VALUE(RIGHT('Personal MTs'!AY151,4))&gt;2016,"Tahun cek lagi",IF(VALUE(RIGHT('Personal MTs'!AY151,4))&lt;2005,"Tahun cek lagi","OK"))))))))))</f>
        <v>-</v>
      </c>
      <c r="AZ151" s="30" t="str">
        <f>IF('Personal MTs'!AS151="",IF('Personal MTs'!AZ151="","-","Harap dikosongkan"),IF('Personal MTs'!AS151=0,IF('Personal MTs'!AZ151="","OK","Harap dikosongkan"),IF('Personal MTs'!AT151="",IF('Personal MTs'!AZ151="","-","Harap dikosongkan"),IF('Personal MTs'!AT151&lt;&gt;1,IF('Personal MTs'!AZ151="","OK","Harap dikosongkan"),IF('Personal MTs'!AW151="",IF('Personal MTs'!AZ151="","OK","Harap dikosongkan"),IF('Personal MTs'!AW151&lt;&gt;"",IF('Personal MTs'!AZ151="","Wajib diisi",IF('Personal MTs'!AZ151&gt;1,"Tidak valid","OK"))))))))</f>
        <v>-</v>
      </c>
      <c r="BA151" s="30" t="str">
        <f>IF('Personal MTs'!AS151="",IF('Personal MTs'!BA151="","-","Harap dikosongkan"),IF('Personal MTs'!AS151=0,IF('Personal MTs'!BA151="","OK","Harap dikosongkan"),IF('Personal MTs'!AT151="",IF('Personal MTs'!BA151="","-","Harap dikosongkan"),IF('Personal MTs'!AT151&lt;&gt;1,IF('Personal MTs'!BA151="","OK","Harap dikosongkan"),IF('Personal MTs'!AZ151=0,IF('Personal MTs'!BA151="","OK","Harap dikosongkan"),IF('Personal MTs'!AZ151=1,IF('Personal MTs'!BA151="","Wajib diisi",IF('Personal MTs'!AZ151="",IF('Personal MTs'!BA151="","-","Harap dikosongkan"),IF('Personal MTs'!AZ151=0,IF('Personal MTs'!BA151="","OK","Harap dikosongkan"),IF('Personal MTs'!BA151="","Wajib diisi",IF('Personal MTs'!BA151&gt;2016,"Tidak valid",IF('Personal MTs'!BA151&lt;2005,"Tidak valid",IF('Personal MTs'!BA151&gt;'Personal MTs'!BA151,"Cek lagi","OK")))))))))))))</f>
        <v>-</v>
      </c>
      <c r="BB151" s="30" t="str">
        <f>IF('Personal MTs'!AS151="",IF('Personal MTs'!BB151="","-","Harap dikosongkan"),IF('Personal MTs'!AS151=0,IF('Personal MTs'!BB151="","OK","Harap dikosongkan"),IF('Personal MTs'!AT151="",IF('Personal MTs'!BB151="","-","Harap dikosongkan"),IF('Personal MTs'!AT151&lt;&gt;1,IF('Personal MTs'!BB151="","OK","Harap dikosongkan"),IF('Personal MTs'!AZ151=0,IF('Personal MTs'!BB151="","OK","Harap dikosongkan"),IF('Personal MTs'!AZ151=1,IF('Personal MTs'!BB151="","Wajib diisi",IF('Personal MTs'!AZ151="",IF('Personal MTs'!BB151="","-","Harap dikosongkan"),IF('Personal MTs'!AZ151=0,IF('Personal MTs'!BB151="","OK","Harap dikosongkan"),IF('Personal MTs'!BB151="","Wajib diisi",IF('Personal MTs'!BB151&gt;20000000,"Cek lagi",IF('Personal MTs'!BB151&lt;100000,"Cek lagi","OK"))))))))))))</f>
        <v>-</v>
      </c>
      <c r="BC151" s="30" t="str">
        <f>IF('Personal MTs'!BC151="","-",IF('Personal MTs'!BC151&gt;1,"Tidak valid","OK"))</f>
        <v>-</v>
      </c>
      <c r="BD151" s="30" t="str">
        <f>IF('Personal MTs'!BC151="",IF('Personal MTs'!BD151="","-","Harap dikosongkan"),IF('Personal MTs'!BC151=0,IF('Personal MTs'!BD151="","OK","Harap dikosongkan"),IF('Personal MTs'!BD151="","Wajib Diisi",IF('Personal MTs'!BD151&gt;2016,"Tidak valid",IF('Personal MTs'!BD151&lt;2005,"Tidak valid","OK")))))</f>
        <v>-</v>
      </c>
      <c r="BE151" s="30" t="str">
        <f>IF('Personal MTs'!BC151="",IF('Personal MTs'!BE151="","-","Harap dikosongkan"),IF('Personal MTs'!BC151=0,IF('Personal MTs'!BE151="","OK","Harap dikosongkan"),IF('Personal MTs'!BE151="","Wajib Diisi",IF('Personal MTs'!BE151&gt;2000000,"Cek lagi",IF('Personal MTs'!BE151&lt;50000,"Cek lagi","OK")))))</f>
        <v>-</v>
      </c>
      <c r="BF151" s="30" t="str">
        <f>IF('Personal MTs'!BF151="","-",IF('Personal MTs'!BF151&gt;1,"Tidak valid","OK"))</f>
        <v>-</v>
      </c>
      <c r="BG151" s="30" t="str">
        <f>IF('Personal MTs'!BF151="",IF('Personal MTs'!BG151&lt;&gt;"","Harap dikosongkan","-"),IF('Personal MTs'!BF151=0,IF('Personal MTs'!BG151&lt;&gt;"","Harap dikosongkan","OK"),IF('Personal MTs'!BG151="","Wajib Diisi",IF('Personal MTs'!BG151&gt;4,"Tidak valid",IF('Personal MTs'!BG151&lt;1,"Tidak valid","OK")))))</f>
        <v>-</v>
      </c>
      <c r="BH151" s="30" t="str">
        <f>IF('Personal MTs'!BF151="",IF('Personal MTs'!BH151&lt;&gt;"","Harap dikosongkan","-"),IF('Personal MTs'!BF151=0,IF('Personal MTs'!BH151&lt;&gt;"","Harap dikosongkan","OK"),IF('Personal MTs'!BH151="","Wajib Diisi",IF('Personal MTs'!BH151&gt;4,"Tidak valid",IF('Personal MTs'!BH151&lt;1,"Tidak valid","OK")))))</f>
        <v>-</v>
      </c>
      <c r="BI151" s="30" t="str">
        <f>IF('Personal MTs'!BF151="",IF('Personal MTs'!BI151&lt;&gt;"","Harap dikosongkan","-"),IF('Personal MTs'!BF151=0,IF('Personal MTs'!BI151&lt;&gt;"","Harap dikosongkan","OK"),IF('Personal MTs'!BI151="","Wajib Diisi",IF('Personal MTs'!BI151&gt;2015,"Tidak valid",IF('Personal MTs'!BI151&lt;1980,"Tidak valid","OK")))))</f>
        <v>-</v>
      </c>
      <c r="BJ151" s="30" t="str">
        <f>IF('Personal MTs'!BJ151="","-",IF('Personal MTs'!BJ151&gt;1,"Tidak valid","OK"))</f>
        <v>-</v>
      </c>
      <c r="BK151" s="30" t="str">
        <f>IF('Personal MTs'!BJ151="",IF('Personal MTs'!BK151&lt;&gt;"","Kolom BJ harus diisi","-"),IF('Personal MTs'!BJ151=0,IF('Personal MTs'!BK151&lt;&gt;"","Harap dikosongkan","OK"),IF('Personal MTs'!BK151="","Wajib Diisi",IF('Personal MTs'!BK151&gt;2016,"Tidak valid",IF('Personal MTs'!BK151&lt;1980,"Tidak valid","OK")))))</f>
        <v>-</v>
      </c>
      <c r="BL151" s="30" t="str">
        <f>IF('Personal MTs'!BL151="","-",IF('Personal MTs'!BL151&gt;1,"Tidak valid","OK"))</f>
        <v>-</v>
      </c>
      <c r="BM151" s="30" t="str">
        <f>IF('Personal MTs'!BL151="",IF('Personal MTs'!BM151&lt;&gt;"","Kolom BL harus diisi","-"),IF('Personal MTs'!BL151=0,IF('Personal MTs'!BM151&lt;&gt;"","Harap dikosongkan","OK"),IF('Personal MTs'!BM151="","Wajib Diisi",IF('Personal MTs'!BM151&gt;2016,"Tidak valid",IF('Personal MTs'!BM151&lt;1980,"Tidak valid","OK")))))</f>
        <v>-</v>
      </c>
      <c r="BN151" s="30" t="str">
        <f>IF('Personal MTs'!BN151="","-",IF('Personal MTs'!BN151&gt;1,"Tidak valid","OK"))</f>
        <v>-</v>
      </c>
      <c r="BO151" s="30" t="str">
        <f>IF('Personal MTs'!BN151="",IF('Personal MTs'!BO151&lt;&gt;"","Kolom BN harus diisi","-"),IF('Personal MTs'!BN151=0,IF('Personal MTs'!BO151&lt;&gt;"","Harap dikosongkan","OK"),IF('Personal MTs'!BO151="","Wajib Diisi",IF('Personal MTs'!BO151&gt;2016,"Tidak valid",IF('Personal MTs'!BO151&lt;1980,"Tidak valid","OK")))))</f>
        <v>-</v>
      </c>
      <c r="BP151" s="30" t="str">
        <f>IF('Personal MTs'!BP151="","-",IF('Personal MTs'!BP151&gt;1,"Tidak valid","OK"))</f>
        <v>-</v>
      </c>
      <c r="BQ151" s="30" t="str">
        <f>IF('Personal MTs'!BP151="",IF('Personal MTs'!BQ151&lt;&gt;"","Kolom BP harus diisi","-"),IF('Personal MTs'!BP151=0,IF('Personal MTs'!BQ151&lt;&gt;"","Harap dikosongkan","OK"),IF('Personal MTs'!BQ151="","Wajib Diisi",IF('Personal MTs'!BQ151&gt;2016,"Tidak valid",IF('Personal MTs'!BQ151&lt;1980,"Tidak valid","OK")))))</f>
        <v>-</v>
      </c>
      <c r="BR151" s="30" t="str">
        <f>IF('Personal MTs'!BR151="","-",IF('Personal MTs'!BR151&gt;1,"Tidak valid","OK"))</f>
        <v>-</v>
      </c>
      <c r="BS151" s="30" t="str">
        <f>IF('Personal MTs'!BR151="",IF('Personal MTs'!BS151&lt;&gt;"","Kolom BR harus diisi","-"),IF('Personal MTs'!BR151=0,IF('Personal MTs'!BS151&lt;&gt;"","Harap dikosongkan","OK"),IF('Personal MTs'!BS151="","Wajib Diisi",IF('Personal MTs'!BS151&gt;2016,"Tidak valid",IF('Personal MTs'!BS151&lt;1980,"Tidak valid","OK")))))</f>
        <v>-</v>
      </c>
      <c r="BT151" s="30" t="str">
        <f>IF('Personal MTs'!BT151="","-",IF(LEN('Personal MTs'!BT151)&lt;5,"Cek lagi","OK"))</f>
        <v>-</v>
      </c>
      <c r="BU151" s="30" t="str">
        <f>IF('Personal MTs'!BU151="","-",IF(LEN('Personal MTs'!BU151)&lt;4,"Cek lagi","OK"))</f>
        <v>-</v>
      </c>
      <c r="BV151" s="30" t="str">
        <f>IF('Personal MTs'!BV151="","-",IF(LEN('Personal MTs'!BV151)&lt;4,"Cek lagi","OK"))</f>
        <v>-</v>
      </c>
      <c r="BW151" s="30" t="str">
        <f>IF('Personal MTs'!BW151="","-",IF(LEN('Personal MTs'!BW151)&lt;4,"Cek lagi","OK"))</f>
        <v>-</v>
      </c>
      <c r="BX151" s="30" t="str">
        <f>IF('Personal MTs'!BX151="","-",IF(LEN('Personal MTs'!BX151)&lt;4,"Cek lagi","OK"))</f>
        <v>-</v>
      </c>
      <c r="BY151" s="30" t="str">
        <f>IF('Personal MTs'!BY151="","-",IF(LEN('Personal MTs'!BY151)&lt;&gt;5,"Tidak valid","OK"))</f>
        <v>-</v>
      </c>
      <c r="BZ151" s="30" t="str">
        <f>IF('Personal MTs'!BZ151="","-",IF('Personal MTs'!BZ151&gt;5,"Tidak valid",IF('Personal MTs'!BZ151&lt;1,"Tidak valid","OK")))</f>
        <v>-</v>
      </c>
      <c r="CA151" s="30" t="str">
        <f>IF('Personal MTs'!CA151="","-",IF('Personal MTs'!CA151&gt;8,"Tidak valid",IF('Personal MTs'!CA151&lt;1,"Tidak valid","OK")))</f>
        <v>-</v>
      </c>
      <c r="CB151" s="30" t="str">
        <f>IF('Personal MTs'!CB151="","-",IF(LEN('Personal MTs'!CB151)&lt;9,"Cek lagi",IF(LEN('Personal MTs'!CB151)&gt;14,"Cek lagi","OK")))</f>
        <v>-</v>
      </c>
      <c r="CC151" s="103" t="str">
        <f>IF('Personal MTs'!CC151="","-",IF('Personal MTs'!CC151&gt;6,"Tidak valid",IF('Personal MTs'!CC151&lt;1,"Tidak valid","OK")))</f>
        <v>-</v>
      </c>
      <c r="CD151" s="103" t="str">
        <f>IF('Personal MTs'!CD151="","-",IF('Personal MTs'!CD151&gt;6,"Tidak valid",IF('Personal MTs'!CD151&lt;1,"Tidak valid","OK")))</f>
        <v>-</v>
      </c>
      <c r="CE151" s="103" t="str">
        <f>IF('Personal MTs'!S151="","-",IF('Personal MTs'!S151&lt;6,IF('Personal MTs'!CE151="","OK","Cek lagi Kolom S"),IF(AND('Personal MTs'!S151&lt;6,'Personal MTs'!CE151&lt;&gt;""),"Harap Dikosongkan",IF(AND('Personal MTs'!S151&lt;6,'Personal MTs'!CE151=""),"-",IF(AND('Personal MTs'!S151&gt;5,'Personal MTs'!CE151=""),"Wajib Diisi",IF(OR(AND('Personal MTs'!S151&gt;5,'Personal MTs'!CE151&lt;"01"),AND('Personal MTs'!S151&gt;5,'Personal MTs'!CE151&gt;"18")),"Tidak Valid","OK"))))))</f>
        <v>-</v>
      </c>
      <c r="CF151" s="103" t="str">
        <f>IF('Personal MTs'!S151="","-",IF('Personal MTs'!S151&lt;6,IF('Personal MTs'!CF151="","OK","Cek lagi Kolom S"),IF(AND('Personal MTs'!S151&lt;6,'Personal MTs'!CF151&lt;&gt;""),"Harap Dikosongkan",IF(AND('Personal MTs'!S151&lt;6,'Personal MTs'!CF151=""),"-",IF(AND('Personal MTs'!S151&gt;5,'Personal MTs'!CF151=""),"Wajib Diisi","OK")))))</f>
        <v>-</v>
      </c>
      <c r="CG151" s="103" t="str">
        <f>IF('Personal MTs'!S151="","-",IF('Personal MTs'!S151&lt;6,IF('Personal MTs'!CG151="","OK","Cek lagi Kolom S"),IF(AND('Personal MTs'!S151&lt;6,'Personal MTs'!CG151&lt;&gt;""),"Harap Dikosongkan",IF(AND('Personal MTs'!S151&lt;6,'Personal MTs'!CG151=""),"-",IF(AND('Personal MTs'!S151&gt;5,'Personal MTs'!CG151=""),"Wajib Diisi",IF(OR(AND('Personal MTs'!S151&gt;5,'Personal MTs'!CG151&lt;1980),AND('Personal MTs'!S151&gt;5,'Personal MTs'!CG151&gt;2016)),"Cek lagi","OK"))))))</f>
        <v>-</v>
      </c>
      <c r="CH151" s="103" t="str">
        <f>IF('Personal MTs'!S151="","-",IF('Personal MTs'!S151&lt;8,IF('Personal MTs'!CH151="","OK","Cek lagi Kolom S"),IF(AND('Personal MTs'!S151&lt;8,'Personal MTs'!CH151&lt;&gt;""),"Harap Dikosongkan",IF(AND('Personal MTs'!S151&lt;8,'Personal MTs'!CH151=""),"-",IF(AND('Personal MTs'!S151&gt;7,'Personal MTs'!CH151=""),"Wajib Diisi",IF(OR(AND('Personal MTs'!S151&gt;7,'Personal MTs'!CH151&lt;"01"),AND('Personal MTs'!S151&gt;7,'Personal MTs'!CH151&gt;"18")),"Tidak Valid","OK"))))))</f>
        <v>-</v>
      </c>
      <c r="CI151" s="103" t="str">
        <f>IF('Personal MTs'!S151="","-",IF('Personal MTs'!S151&lt;8,IF('Personal MTs'!CI151="","OK","Cek lagi Kolom S"),IF(AND('Personal MTs'!S151&lt;8,'Personal MTs'!CI151&lt;&gt;""),"Harap Dikosongkan",IF(AND('Personal MTs'!S151&lt;8,'Personal MTs'!CI151=""),"-",IF(AND('Personal MTs'!S151&gt;7,'Personal MTs'!CI151=""),"Wajib Diisi","OK")))))</f>
        <v>-</v>
      </c>
      <c r="CJ151" s="103" t="str">
        <f>IF('Personal MTs'!S151="","-",IF('Personal MTs'!S151&lt;8,IF('Personal MTs'!CJ151="","OK","Cek lagi Kolom S"),IF(AND('Personal MTs'!S151&lt;8,'Personal MTs'!CJ151&lt;&gt;""),"Harap Dikosongkan",IF(AND('Personal MTs'!S151&lt;8,'Personal MTs'!CJ151=""),"-",IF(AND('Personal MTs'!S151&gt;7,'Personal MTs'!CJ151=""),"Wajib Diisi",IF(OR(AND('Personal MTs'!S151&gt;7,'Personal MTs'!CJ151&lt;1980),AND('Personal MTs'!S151&gt;7,'Personal MTs'!CJ151&gt;2016)),"Cek lagi","OK"))))))</f>
        <v>-</v>
      </c>
      <c r="CK151" s="103" t="str">
        <f>IF('Personal MTs'!S151="","-",IF('Personal MTs'!S151&lt;9,IF('Personal MTs'!CK151="","OK","Cek lagi Kolom S"),IF(AND('Personal MTs'!S151&lt;9,'Personal MTs'!CK151&lt;&gt;""),"Harap Dikosongkan",IF(AND('Personal MTs'!S151&lt;9,'Personal MTs'!CK151=""),"-",IF(AND('Personal MTs'!S151&gt;8,'Personal MTs'!CK151=""),"Wajib Diisi",IF(OR(AND('Personal MTs'!S151&gt;8,'Personal MTs'!CK151&lt;"01"),AND('Personal MTs'!S151&gt;8,'Personal MTs'!CK151&gt;"18")),"Tidak Valid","OK"))))))</f>
        <v>-</v>
      </c>
      <c r="CL151" s="103" t="str">
        <f>IF('Personal MTs'!S151="","-",IF('Personal MTs'!S151&lt;9,IF('Personal MTs'!CL151="","OK","Cek lagi Kolom S"),IF(AND('Personal MTs'!S151&lt;9,'Personal MTs'!CL151&lt;&gt;""),"Harap Dikosongkan",IF(AND('Personal MTs'!S151&lt;9,'Personal MTs'!CL151=""),"-",IF(AND('Personal MTs'!S151&gt;8,'Personal MTs'!CL151=""),"Wajib Diisi","OK")))))</f>
        <v>-</v>
      </c>
      <c r="CM151" s="103" t="str">
        <f>IF('Personal MTs'!S151="","-",IF('Personal MTs'!S151&lt;9,IF('Personal MTs'!CM151="","OK","Cek lagi Kolom S"),IF(AND('Personal MTs'!S151&lt;9,'Personal MTs'!CM151&lt;&gt;""),"Harap Dikosongkan",IF(AND('Personal MTs'!S151&lt;9,'Personal MTs'!CM151=""),"-",IF(AND('Personal MTs'!S151&gt;8,'Personal MTs'!CM151=""),"Wajib Diisi",IF(OR(AND('Personal MTs'!S151&gt;8,'Personal MTs'!CM151&lt;1980),AND('Personal MTs'!S151&gt;8,'Personal MTs'!CM151&gt;2016)),"Cek lagi","OK"))))))</f>
        <v>-</v>
      </c>
      <c r="CN151" s="103" t="str">
        <f>IF(AND('Personal MTs'!AH151=1,'Personal MTs'!U151=2,'Personal MTs'!AC151=1),IF(AND('Personal MTs'!AH151=1,'Personal MTs'!U151=2,'Personal MTs'!AC151=1,'Personal MTs'!CN151=""),"Wajib Diisi",IF(AND('Personal MTs'!AH151=1,'Personal MTs'!U151=2,'Personal MTs'!AC151=1,'Personal MTs'!CN151&lt;&gt;""),"OK","-")),IF('Personal MTs'!CN151&lt;&gt;"","Harap Dikosongkan","-"))</f>
        <v>-</v>
      </c>
      <c r="CO151" s="103" t="str">
        <f>IF(AND('Personal MTs'!AH151=1,'Personal MTs'!U151=2,'Personal MTs'!AC151=1),IF('Personal MTs'!CO151="","Wajib Diisi",IF(VALUE(RIGHT('Personal MTs'!CO151,4))&gt;2016,"Tahun cek lagi",IF(VALUE(RIGHT('Personal MTs'!CO151,4))&lt;1961,"Tahun cek lagi","OK"))),IF('Personal MTs'!CO151&lt;&gt;"","Harap dikosongkan","-"))</f>
        <v>-</v>
      </c>
      <c r="CP151" s="103" t="str">
        <f>IF(AND('Personal MTs'!AH151=1,'Personal MTs'!U151=2,'Personal MTs'!AC151=1,'Personal MTs'!V151=1),IF(AND('Personal MTs'!AH151=1,'Personal MTs'!U151=2,'Personal MTs'!AC151=1,'Personal MTs'!CP151="",,'Personal MTs'!V151=1),"Wajib Diisi",IF(AND('Personal MTs'!AH151=1,'Personal MTs'!U151=2,'Personal MTs'!AC151=1,'Personal MTs'!CP151&lt;&gt;"",'Personal MTs'!V151=1),"OK","-")),IF('Personal MTs'!CP151&lt;&gt;"","Harap Dikosongkan","-"))</f>
        <v>-</v>
      </c>
      <c r="CQ151" s="103" t="str">
        <f>IF(AND('Personal MTs'!AH151=1,'Personal MTs'!U151=2,'Personal MTs'!AC151=1,'Personal MTs'!V151=1),IF('Personal MTs'!CQ151="","Wajib Diisi",IF(VALUE(RIGHT('Personal MTs'!CQ151,4))&gt;2016,"Tahun cek lagi",IF(VALUE(RIGHT('Personal MTs'!CQ151,4))&lt;2006,"Tahun cek lagi","OK"))),IF('Personal MTs'!CQ151&lt;&gt;"","Harap dikosongkan","-"))</f>
        <v>-</v>
      </c>
      <c r="CR151" s="103" t="str">
        <f>IF(AND('Personal MTs'!AS151="",'Personal MTs'!CR151=""),"-",IF(AND('Personal MTs'!AS151=0,'Personal MTs'!CR151=""),"OK",IF(AND('Personal MTs'!AS151=1,'Personal MTs'!CR151=""),"Wajib Diisi",IF('Personal MTs'!AS151="",IF('Personal MTs'!CR151&lt;&gt;"","Harap dikosongkan","-"),IF('Personal MTs'!AS151&gt;1,IF('Personal MTs'!CR151="","-","Harap dikosongkan"),IF('Personal MTs'!CR151="","-",IF(LEN('Personal MTs'!CR151)&gt;54,"Tidak valid",IF(LEN('Personal MTs'!CR151)&lt;2,"Tidak valid",IF(VALUE('Personal MTs'!CR151)&lt;0,"Cek lagi","OK")))))))))</f>
        <v>-</v>
      </c>
      <c r="CS151" s="103" t="str">
        <f>IF(AND('Personal MTs'!AS151="",'Personal MTs'!CS151=""),"-",IF(AND('Personal MTs'!AS151=0,'Personal MTs'!CS151=""),"OK",IF(AND('Personal MTs'!AS151=1,'Personal MTs'!CS151=""),"Wajib Diisi",IF(OR('Personal MTs'!AS151="",'Personal MTs'!AS151=0),IF('Personal MTs'!CS151&lt;&gt;"","Harap dikosongkan","-"),IF('Personal MTs'!AS151&gt;1,IF('Personal MTs'!CS151="","-","Harap dikosongkan"),IF('Personal MTs'!CS151="","-",IF(('Personal MTs'!CS151)&gt;6,"Tidak Valid",IF(('Personal MTs'!CS151)&lt;1,"Tidak Valid",IF(VALUE('Personal MTs'!CS151)&lt;0,"Cek lagi","OK")))))))))</f>
        <v>-</v>
      </c>
      <c r="CT151" s="103" t="str">
        <f>IF(AND('Personal MTs'!AS151="",'Personal MTs'!CT151=""),"-",IF(AND('Personal MTs'!AS151=0,'Personal MTs'!CT151=""),"OK",IF(AND('Personal MTs'!AT151=1,'Personal MTs'!CT151=""),"Wajib Diisi",IF(AND('Personal MTs'!AT151&gt;1,'Personal MTs'!CT151=""),"OK",IF(AND('Personal MTs'!AT151&lt;&gt;1,'Personal MTs'!CT151&lt;&gt;""),"Harap Dikosongkan",IF(AND('Personal MTs'!AT151=1,'Personal MTs'!CT151&lt;&gt;""),IF(VALUE(RIGHT('Personal MTs'!CT151,4))&gt;2016,"Tahun cek lagi",IF(VALUE(RIGHT('Personal MTs'!CT151,4))&lt;2006,"Tahun cek lagi","OK")),"-"))))))</f>
        <v>-</v>
      </c>
      <c r="CU151" s="103" t="str">
        <f>IF(AND('Personal MTs'!AS151="",'Personal MTs'!CU151=""),"-",IF(AND('Personal MTs'!AS151=0,'Personal MTs'!CU151=""),"OK",IF(AND('Personal MTs'!AT151=1,'Personal MTs'!CU151=""),"Wajib Diisi",IF(AND('Personal MTs'!AT151&gt;1,'Personal MTs'!CT151=""),"OK",IF(AND('Personal MTs'!AT151&lt;&gt;1,'Personal MTs'!CU151&lt;&gt;""),"Harap Dikosongkan",IF(AND('Personal MTs'!AT151=1,'Personal MTs'!CU151&lt;&gt;""),IF(LEN('Personal MTs'!CU151)&gt;54,"Tidak Valid",IF(LEN('Personal MTs'!CU151)&lt;2,"Tidak Valid","OK")),"-"))))))</f>
        <v>-</v>
      </c>
      <c r="CV151" s="103" t="str">
        <f>IF(AND('Personal MTs'!AS151="",'Personal MTs'!CV151=""),"-",IF(AND('Personal MTs'!AS151=0,'Personal MTs'!CV151=""),"OK",IF(AND('Personal MTs'!AT151=1,'Personal MTs'!CV151=""),"Wajib Diisi",IF(AND('Personal MTs'!AT151&gt;1,'Personal MTs'!CV151=""),"OK",IF(AND('Personal MTs'!AT151&lt;&gt;1,'Personal MTs'!CV151&lt;&gt;""),"Harap Dikosongkan",IF(AND('Personal MTs'!AT151=1,'Personal MTs'!CV151&lt;&gt;""),IF(VALUE(RIGHT('Personal MTs'!CV151,4))&gt;2016,"Tahun cek lagi",IF(VALUE(RIGHT('Personal MTs'!CV151,4))&lt;2006,"Tahun cek lagi","OK")),"-"))))))</f>
        <v>-</v>
      </c>
      <c r="CW151" s="103" t="str">
        <f>IF(AND('Personal MTs'!AS151="",'Personal MTs'!CW151=""),"-",IF(AND('Personal MTs'!AS151=0,'Personal MTs'!CW151=""),"OK",IF(AND('Personal MTs'!AS151=1,'Personal MTs'!CW151=""),"Wajib Diisi",IF(AND('Personal MTs'!AS151&lt;&gt;1,'Personal MTs'!CW151&lt;&gt;""),"Harap Dikosongkan",IF(AND('Personal MTs'!AS151=1,'Personal MTs'!CW151&lt;&gt;""),IF(LEN('Personal MTs'!CW151)&gt;3,"Tidak Valid",IF(LEN('Personal MTs'!CW151)&lt;3,"Tidak Valid","OK")),"-")))))</f>
        <v>-</v>
      </c>
      <c r="CX151" s="103" t="str">
        <f>IF(AND('Personal MTs'!AS151="",'Personal MTs'!CX151=""),"-",IF(AND('Personal MTs'!AS151=0,'Personal MTs'!CX151=""),"OK",IF(AND('Personal MTs'!AS151=1,'Personal MTs'!CX151=""),"Wajib Diisi",IF(AND('Personal MTs'!AS151&lt;&gt;1,'Personal MTs'!CX151&lt;&gt;""),"Harap Dikosongkan",IF(AND('Personal MTs'!AS151=1,'Personal MTs'!CX151&lt;&gt;""),"OK","-")))))</f>
        <v>-</v>
      </c>
    </row>
    <row r="152" spans="1:102" s="23" customFormat="1" ht="15" customHeight="1">
      <c r="A152" s="30" t="str">
        <f>IF('Personal MTs'!A152="","-",IF(LEN('Personal MTs'!A152)&lt;&gt;12,"Tidak valid","OK"))</f>
        <v>-</v>
      </c>
      <c r="B152" s="30" t="str">
        <f>IF('Personal MTs'!B152="","-",IF(LEN('Personal MTs'!B152)&lt;&gt;8,"Tidak valid","OK"))</f>
        <v>-</v>
      </c>
      <c r="C152" s="31" t="str">
        <f>IF('Personal MTs'!C152="","-",IF(LEN('Personal MTs'!C152)&lt;5,"Cek lagi","OK"))</f>
        <v>-</v>
      </c>
      <c r="D152" s="30" t="str">
        <f>IF('Personal MTs'!D152="","-",IF('Personal MTs'!D152="MTsN","OK",IF('Personal MTs'!D152="MTsS","OK","Tidak valid")))</f>
        <v>-</v>
      </c>
      <c r="E152" s="30" t="str">
        <f>IF('Personal MTs'!E152="","-",IF(LEN('Personal MTs'!E152)&lt;5,"Cek lagi","OK"))</f>
        <v>-</v>
      </c>
      <c r="F152" s="30" t="str">
        <f>IF('Personal MTs'!F152="","-",IF(LEN('Personal MTs'!F152)&lt;4,"Cek lagi","OK"))</f>
        <v>-</v>
      </c>
      <c r="G152" s="30" t="str">
        <f>IF('Personal MTs'!G152="","-",IF(LEN('Personal MTs'!G152)&lt;4,"Cek lagi","OK"))</f>
        <v>-</v>
      </c>
      <c r="H152" s="30" t="str">
        <f>IF('Personal MTs'!H152="","-",IF(LEN('Personal MTs'!H152)&lt;4,"Cek lagi","OK"))</f>
        <v>-</v>
      </c>
      <c r="I152" s="30" t="str">
        <f>IF('Personal MTs'!I152="","-",IF(LEN('Personal MTs'!I152)&lt;4,"Cek lagi","OK"))</f>
        <v>-</v>
      </c>
      <c r="J152" s="30" t="str">
        <f>IF('Personal MTs'!J152="","-",IF(LEN('Personal MTs'!J152)&lt;&gt;5,"Tidak valid","OK"))</f>
        <v>-</v>
      </c>
      <c r="K152" s="30" t="str">
        <f>IF('Personal MTs'!K152="","-",IF(LEN('Personal MTs'!K152)&lt;&gt;18,"Tidak valid",IF(VALUE('Personal MTs'!K152)&lt;0,"Cek lagi","OK")))</f>
        <v>-</v>
      </c>
      <c r="L152" s="30" t="str">
        <f>IF('Personal MTs'!L152="","-",IF(LEN('Personal MTs'!L152)&lt;&gt;16,"Tidak valid","OK"))</f>
        <v>-</v>
      </c>
      <c r="M152" s="30" t="str">
        <f>IF('Personal MTs'!M152="","-",IF(LEN('Personal MTs'!M152)&lt;4,"Cek lagi","OK"))</f>
        <v>-</v>
      </c>
      <c r="N152" s="30" t="str">
        <f>IF('Personal MTs'!N152="","-",IF(LEN('Personal MTs'!N152)&lt;16,"Tidak valid","OK"))</f>
        <v>-</v>
      </c>
      <c r="O152" s="30" t="str">
        <f>IF('Personal MTs'!O152="","-",IF(LEN('Personal MTs'!O152)&lt;4,"Cek lagi","OK"))</f>
        <v>-</v>
      </c>
      <c r="P152" s="31" t="str">
        <f>IF('Personal MTs'!P152="","-",IF(VALUE(LEFT('Personal MTs'!P152,2))&gt;31,"Tanggal tidak valid",IF(VALUE(LEFT(RIGHT('Personal MTs'!P152,7),2))&gt;12,"Bulan tidak valid",IF(VALUE(RIGHT('Personal MTs'!P152,4))&gt;2000,"Umur terlalu muda",IF(VALUE(RIGHT('Personal MTs'!P152,4))&lt;1945,"Umur terlalu tua","OK")))))</f>
        <v>-</v>
      </c>
      <c r="Q152" s="30" t="str">
        <f>IF('Personal MTs'!Q152="","-",IF('Personal MTs'!Q152="L","OK",IF('Personal MTs'!Q152="P","OK","Tidak valid")))</f>
        <v>-</v>
      </c>
      <c r="R152" s="30" t="str">
        <f>IF('Personal MTs'!R152="","-",IF(LEN('Personal MTs'!R152)&lt;4,"Cek lagi","OK"))</f>
        <v>-</v>
      </c>
      <c r="S152" s="30" t="str">
        <f>IF('Personal MTs'!S152="","-",IF('Personal MTs'!S152&gt;9,"Tidak valid","OK"))</f>
        <v>-</v>
      </c>
      <c r="T152" s="30" t="str">
        <f>IF('Personal MTs'!S152="","-",IF('Personal MTs'!S152&gt;2,IF('Personal MTs'!T152="","Wajib Diisi",IF(VALUE('Personal MTs'!T152)&gt;18,"Tidak valid","OK")),IF('Personal MTs'!S152&lt;3,IF('Personal MTs'!T152="","OK","Harap dikosongkan"))))</f>
        <v>-</v>
      </c>
      <c r="U152" s="30" t="str">
        <f>IF('Personal MTs'!U152="","-",IF('Personal MTs'!U152&gt;2,"Tidak valid",IF('Personal MTs'!U152&lt;1,"Tidak valid","OK")))</f>
        <v>-</v>
      </c>
      <c r="V152" s="30" t="str">
        <f>IF('Personal MTs'!U152="",IF('Personal MTs'!V152="","-","Tidak valid"),IF('Personal MTs'!U152=2,IF('Personal MTs'!V152="","Wajib Diisi",IF(VALUE('Personal MTs'!V152)&gt;1,"Tidak valid","OK")),IF('Personal MTs'!U152=1,IF('Personal MTs'!V152="","OK","Harap dikosongkan"))))</f>
        <v>-</v>
      </c>
      <c r="W152" s="31" t="str">
        <f>IF('Personal MTs'!U152=1,"OK",IF('Personal MTs'!V152="",IF('Personal MTs'!W152&lt;&gt;"","Harap dikosongkan","-"),IF('Personal MTs'!V152=0,IF('Personal MTs'!W152&lt;&gt;"","Harap dikosongkan","OK"),IF('Personal MTs'!W152="","Wajib Diisi",IF(VALUE(LEFT('Personal MTs'!W152,2))&gt;31,"Tanggal tidak valid",IF(VALUE(LEFT(RIGHT('Personal MTs'!W152,7),2))&gt;12,"Bulan tidak valid",IF(VALUE(RIGHT('Personal MTs'!W152,4))&gt;2016,"Tahun cek lagi",IF(VALUE(RIGHT('Personal MTs'!W152,4))&lt;1990,"Tahun cek lagi","OK"))))))))</f>
        <v>-</v>
      </c>
      <c r="X152" s="30" t="str">
        <f>IF('Personal MTs'!U152="","-",IF('Personal MTs'!U152=1,IF('Personal MTs'!X152="","Wajib Diisi",IF(VALUE(LEFT('Personal MTs'!X152,2))&gt;14,"Tidak valid","OK")),IF('Personal MTs'!U152=2,(IF('Personal MTs'!V152&lt;1,IF('Personal MTs'!X152="","OK","Harap dikosongkan"),IF('Personal MTs'!X152="","Wajib Diisi",IF(VALUE(LEFT('Personal MTs'!X152,2))&gt;14,"Tidak valid","OK")))))))</f>
        <v>-</v>
      </c>
      <c r="Y152" s="31" t="str">
        <f>IF('Personal MTs'!U152="","-",IF('Personal MTs'!U152=2,"OK",IF('Personal MTs'!U152=1,IF('Personal MTs'!Y152="","Wajib Diisi",IF('Personal MTs'!Y152="","-",IF(VALUE(LEFT('Personal MTs'!Y152,2))&gt;31,"Tanggal tidak valid",IF(VALUE(LEFT(RIGHT('Personal MTs'!Y152,7),2))&gt;12,"Bulan tidak valid",IF(VALUE(RIGHT('Personal MTs'!Y152,4))&gt;2016,"Tahun cek lagi",IF(VALUE(RIGHT('Personal MTs'!Y152,4))&lt;1960,"Tahun cek lagi","OK")))))))))</f>
        <v>-</v>
      </c>
      <c r="Z152" s="31" t="str">
        <f>IF('Personal MTs'!Z152="","-",IF(VALUE(LEFT('Personal MTs'!Z152,2))&gt;31,"Tanggal tidak valid",IF(VALUE(LEFT(RIGHT('Personal MTs'!Z152,7),2))&gt;12,"Bulan tidak valid",IF(VALUE(RIGHT('Personal MTs'!Z152,4))&gt;2016,"Tahun cek lagi",IF(VALUE(RIGHT('Personal MTs'!Z152,4))&lt;1960,"Tahun cek lagi","OK")))))</f>
        <v>-</v>
      </c>
      <c r="AA152" s="31" t="str">
        <f>IF('Personal MTs'!AA152="","-",IF(VALUE(LEFT('Personal MTs'!AA152,2))&gt;31,"Tanggal tidak valid",IF(VALUE(LEFT(RIGHT('Personal MTs'!AA152,7),2))&gt;12,"Bulan tidak valid",IF(VALUE(RIGHT('Personal MTs'!AA152,4))&gt;2016,"Tahun cek lagi",IF(VALUE(RIGHT('Personal MTs'!AA152,4))&lt;1960,"Tahun cek lagi","OK")))))</f>
        <v>-</v>
      </c>
      <c r="AB152" s="30" t="str">
        <f>IF('Personal MTs'!AB152="","-",IF('Personal MTs'!AB152&gt;6,"Tidak valid",IF('Personal MTs'!AB152&lt;1,"Tidak valid","OK")))</f>
        <v>-</v>
      </c>
      <c r="AC152" s="30" t="str">
        <f>IF('Personal MTs'!AC152="","-",IF('Personal MTs'!AC152&gt;4,"Tidak valid",IF('Personal MTs'!AC152&lt;1,"Tidak valid","OK")))</f>
        <v>-</v>
      </c>
      <c r="AD152" s="30" t="str">
        <f>IF('Personal MTs'!AD152="","-",IF('Personal MTs'!AD152&gt;20000000,"Cek lagi","OK"))</f>
        <v>-</v>
      </c>
      <c r="AE152" s="30" t="str">
        <f>IF('Personal MTs'!AE152="","-",IF('Personal MTs'!AE152&gt;2,"Tidak valid",IF('Personal MTs'!AE152&lt;1,"Tidak valid","OK")))</f>
        <v>-</v>
      </c>
      <c r="AF152" s="30" t="str">
        <f>IF('Personal MTs'!AE152="",IF('Personal MTs'!AF152="","-","Harap dikosongkan"),IF('Personal MTs'!AE152=1,IF('Personal MTs'!AF152="","OK","Harap dikosongkan"),IF('Personal MTs'!AF152="","Wajib Diisi",IF('Personal MTs'!AF152&gt;8,"Tidak valid",IF('Personal MTs'!AF152&lt;1,"Tidak valid","OK")))))</f>
        <v>-</v>
      </c>
      <c r="AG152" s="53" t="str">
        <f>IF('Personal MTs'!AE152=1,IF('Personal MTs'!AG152="","OK","Harap dikosongkan"),IF('Personal MTs'!AF152="",IF('Personal MTs'!AF152="","-","Harap dikosongkan"),IF('Personal MTs'!AF152="",IF('Personal MTs'!AG152="","OK","Harap dikosongkan"),IF('Personal MTs'!AF152&lt;&gt;"",IF('Personal MTs'!AG152="","Wajib Diisi",IF(LEN('Personal MTs'!AG152)&lt;&gt;8,"Tidak valid","OK"))))))</f>
        <v>-</v>
      </c>
      <c r="AH152" s="30" t="str">
        <f>IF('Personal MTs'!AH152="","-",IF('Personal MTs'!AH152&gt;2,"Tidak valid",IF('Personal MTs'!AH152&lt;1,"Tidak valid","OK")))</f>
        <v>-</v>
      </c>
      <c r="AI152" s="30" t="str">
        <f>IF('Personal MTs'!AI152="","-",IF('Personal MTs'!AI152&gt;5,"Tidak valid",IF('Personal MTs'!AI152&lt;1,"Tidak valid","OK")))</f>
        <v>-</v>
      </c>
      <c r="AJ152" s="30" t="str">
        <f>IF('Personal MTs'!AH152="",IF('Personal MTs'!AJ152="","-","Kolom AA Wajib Diisi"),IF('Personal MTs'!AH152=1,IF('Personal MTs'!AJ152="","Wajib Diisi",IF(VALUE('Personal MTs'!AJ152)&gt;0,IF(VALUE('Personal MTs'!AJ152)&lt;34,"OK","Tidak valid"))),IF('Personal MTs'!AH152&gt;1,IF('Personal MTs'!AJ152="","OK","Harap dikosongkan"))))</f>
        <v>-</v>
      </c>
      <c r="AK152" s="30" t="str">
        <f>IF('Personal MTs'!AH152&amp;'Personal MTs'!AJ152&amp;'Personal MTs'!AK152="","-",IF(VALUE('Personal MTs'!AH152&amp;'Personal MTs'!AJ152&amp;'Personal MTs'!AK152)=2,"OK",IF('Personal MTs'!AJ152="",IF(VALUE('Personal MTs'!AK152)&gt;0,"Harap dikosongkan","-"),IF('Personal MTs'!AJ152&lt;&gt;"",IF(VALUE('Personal MTs'!AK152)&gt;0,IF(VALUE('Personal MTs'!AK152)&gt;50,"Cek lagi","OK"),"Wajib Diisi")))))</f>
        <v>-</v>
      </c>
      <c r="AL152" s="30" t="str">
        <f>IF('Personal MTs'!AH152="",IF('Personal MTs'!AL152="","-","Kolom Z Wajib Diisi"),IF('Personal MTs'!AH152=2,IF('Personal MTs'!AL152="","Wajib Diisi",IF(VALUE('Personal MTs'!AL152)&gt;0,IF(VALUE('Personal MTs'!AL152)&lt;9,"OK","Tidak valid"))),IF('Personal MTs'!AH152=1,IF('Personal MTs'!AL152="","OK","Harap dikosongkan"))))</f>
        <v>-</v>
      </c>
      <c r="AM152" s="30" t="str">
        <f>IF('Personal MTs'!AM152="","-",IF('Personal MTs'!AM152&gt;8,"Tidak valid","OK"))</f>
        <v>-</v>
      </c>
      <c r="AN152" s="30" t="str">
        <f>IF('Personal MTs'!AM152="",IF('Personal MTs'!AN152="","-",IF('Personal MTs'!AN152&lt;&gt;"","Kolom AC Wajib Diisi","OK")),IF('Personal MTs'!AM152&lt;&gt;"",IF('Personal MTs'!AN152="","Wajib Diisi",IF(VALUE('Personal MTs'!AN152)&gt;24,"Cek lagi","OK"))))</f>
        <v>-</v>
      </c>
      <c r="AO152" s="30" t="str">
        <f>IF('Personal MTs'!AO152="","-",IF('Personal MTs'!AO152&gt;8,"Tidak valid","OK"))</f>
        <v>-</v>
      </c>
      <c r="AP152" s="53" t="str">
        <f>IF('Personal MTs'!AO152="",IF('Personal MTs'!AP152="","-","Harap dikosongkan"),IF('Personal MTs'!AO152&lt;&gt;"",IF('Personal MTs'!AP152="","Wajib Diisi",IF(LEN('Personal MTs'!AP152)&lt;&gt;8,"Tidak valid","OK"))))</f>
        <v>-</v>
      </c>
      <c r="AQ152" s="30" t="str">
        <f>IF('Personal MTs'!AO152="",IF('Personal MTs'!AQ152="","-","Kolom AG Wajib Diisi"),IF('Personal MTs'!AO152&lt;9,IF('Personal MTs'!AQ152="","Wajib Diisi",IF(VALUE('Personal MTs'!AQ152)&lt;34,IF(VALUE('Personal MTs'!AQ152)&gt;0,"OK","Tidak valid")))))</f>
        <v>-</v>
      </c>
      <c r="AR152" s="30" t="str">
        <f>IF('Personal MTs'!AO152="",IF('Personal MTs'!AR152="","-",IF('Personal MTs'!AR152&lt;&gt;"","Kolom AG Wajib Diisi","OK")),IF('Personal MTs'!AO152&lt;&gt;"",IF('Personal MTs'!AR152="","Wajib Diisi",IF(VALUE('Personal MTs'!AR152)&gt;50,"Cek lagi","OK"))))</f>
        <v>-</v>
      </c>
      <c r="AS152" s="30" t="str">
        <f>IF('Personal MTs'!AS152="","-",IF('Personal MTs'!AS152&gt;1,"Tidak valid",IF('Personal MTs'!AS152&lt;0,"Tidak valid","OK")))</f>
        <v>-</v>
      </c>
      <c r="AT152" s="30" t="str">
        <f>IF('Personal MTs'!AS152="",IF('Personal MTs'!AT152&lt;&gt;"","Harap dikosongkan","-"),IF('Personal MTs'!AS152=0,IF('Personal MTs'!AT152&lt;&gt;"","Harap dikosongkan","OK"),IF('Personal MTs'!AT152="","Wajib Diisi",IF('Personal MTs'!AT152&gt;3,"Tidak valid",IF('Personal MTs'!AT152&lt;1,"Tidak valid","OK")))))</f>
        <v>-</v>
      </c>
      <c r="AU152" s="30" t="str">
        <f>IF('Personal MTs'!AS152="",IF('Personal MTs'!AU152&lt;&gt;"","Harap dikosongkan","-"),IF('Personal MTs'!AT152&lt;&gt;1,IF('Personal MTs'!AU152="","OK","Harap dikosongkan"),IF('Personal MTs'!AU152="","Wajib Diisi",IF('Personal MTs'!AU152&gt;2016,"Cek lagi",IF('Personal MTs'!AU152&lt;2005,"Cek lagi","OK")))))</f>
        <v>-</v>
      </c>
      <c r="AV152" s="30" t="str">
        <f>IF('Personal MTs'!AS152="",IF('Personal MTs'!AV152&lt;&gt;"","Harap dikosongkan","-"),IF('Personal MTs'!AT152&lt;&gt;1,IF('Personal MTs'!AV152="","OK","Harap dikosongkan"),IF('Personal MTs'!AV152="","Wajib Diisi",IF(VALUE('Personal MTs'!AV152)&gt;33,"Tidak valid",IF(VALUE('Personal MTs'!AV152)&lt;1,"Tidak valid","OK")))))</f>
        <v>-</v>
      </c>
      <c r="AW152" s="30" t="str">
        <f>IF('Personal MTs'!AS152="",IF('Personal MTs'!AW152="","-","Harap dikosongkan"),IF('Personal MTs'!AS152=0,IF('Personal MTs'!AW152="","OK","Harap dikosongkan"),IF('Personal MTs'!AT152="",IF('Personal MTs'!AW152="","-","Harap dikosongkan"),IF('Personal MTs'!AT152&lt;&gt;1,IF('Personal MTs'!AW152="","OK","Harap dikosongkan"),IF('Personal MTs'!AW152="","OK",IF(LEN('Personal MTs'!AW152)&lt;12,"Tidak valid",IF(LEN('Personal MTs'!AW152)&gt;14,"Tidak valid","OK")))))))</f>
        <v>-</v>
      </c>
      <c r="AX152" s="31" t="str">
        <f>IF('Personal MTs'!AS152="",IF('Personal MTs'!AX152="","-","Harap dikosongkan"),IF('Personal MTs'!AS152=0,IF('Personal MTs'!AX152="","OK","Harap dikosongkan"),IF('Personal MTs'!AT152="",IF('Personal MTs'!AX152="","-","Harap dikosongkan"),IF('Personal MTs'!AT152&lt;&gt;1,IF('Personal MTs'!AX152="","OK","Harap dikosongkan"),IF('Personal MTs'!AW152="",IF('Personal MTs'!AX152="","OK","Harap dikosongkan"),IF('Personal MTs'!AX152="","Wajib diisi",IF(LEN('Personal MTs'!AX152)&lt;5,"Cek lagi","OK")))))))</f>
        <v>-</v>
      </c>
      <c r="AY152" s="31" t="str">
        <f>IF('Personal MTs'!AS152="",IF('Personal MTs'!AY152="","-","Harap dikosongkan"),IF('Personal MTs'!AS152=0,IF('Personal MTs'!AY152="","OK","Harap dikosongkan"),IF('Personal MTs'!AT152="",IF('Personal MTs'!AY152="","-","Harap dikosongkan"),IF('Personal MTs'!AT152&lt;&gt;1,IF('Personal MTs'!AY152="","OK","Harap dikosongkan"),IF('Personal MTs'!AW152="",IF('Personal MTs'!AY152="","OK","Harap dikosongkan"),IF('Personal MTs'!AY152="","Wajib diisi",IF(VALUE(LEFT('Personal MTs'!AY152,2))&gt;31,"Tanggal tidak valid",IF(VALUE(LEFT(RIGHT('Personal MTs'!AY152,7),2))&gt;12,"Bulan tidak valid",IF(VALUE(RIGHT('Personal MTs'!AY152,4))&gt;2016,"Tahun cek lagi",IF(VALUE(RIGHT('Personal MTs'!AY152,4))&lt;2005,"Tahun cek lagi","OK"))))))))))</f>
        <v>-</v>
      </c>
      <c r="AZ152" s="30" t="str">
        <f>IF('Personal MTs'!AS152="",IF('Personal MTs'!AZ152="","-","Harap dikosongkan"),IF('Personal MTs'!AS152=0,IF('Personal MTs'!AZ152="","OK","Harap dikosongkan"),IF('Personal MTs'!AT152="",IF('Personal MTs'!AZ152="","-","Harap dikosongkan"),IF('Personal MTs'!AT152&lt;&gt;1,IF('Personal MTs'!AZ152="","OK","Harap dikosongkan"),IF('Personal MTs'!AW152="",IF('Personal MTs'!AZ152="","OK","Harap dikosongkan"),IF('Personal MTs'!AW152&lt;&gt;"",IF('Personal MTs'!AZ152="","Wajib diisi",IF('Personal MTs'!AZ152&gt;1,"Tidak valid","OK"))))))))</f>
        <v>-</v>
      </c>
      <c r="BA152" s="30" t="str">
        <f>IF('Personal MTs'!AS152="",IF('Personal MTs'!BA152="","-","Harap dikosongkan"),IF('Personal MTs'!AS152=0,IF('Personal MTs'!BA152="","OK","Harap dikosongkan"),IF('Personal MTs'!AT152="",IF('Personal MTs'!BA152="","-","Harap dikosongkan"),IF('Personal MTs'!AT152&lt;&gt;1,IF('Personal MTs'!BA152="","OK","Harap dikosongkan"),IF('Personal MTs'!AZ152=0,IF('Personal MTs'!BA152="","OK","Harap dikosongkan"),IF('Personal MTs'!AZ152=1,IF('Personal MTs'!BA152="","Wajib diisi",IF('Personal MTs'!AZ152="",IF('Personal MTs'!BA152="","-","Harap dikosongkan"),IF('Personal MTs'!AZ152=0,IF('Personal MTs'!BA152="","OK","Harap dikosongkan"),IF('Personal MTs'!BA152="","Wajib diisi",IF('Personal MTs'!BA152&gt;2016,"Tidak valid",IF('Personal MTs'!BA152&lt;2005,"Tidak valid",IF('Personal MTs'!BA152&gt;'Personal MTs'!BA152,"Cek lagi","OK")))))))))))))</f>
        <v>-</v>
      </c>
      <c r="BB152" s="30" t="str">
        <f>IF('Personal MTs'!AS152="",IF('Personal MTs'!BB152="","-","Harap dikosongkan"),IF('Personal MTs'!AS152=0,IF('Personal MTs'!BB152="","OK","Harap dikosongkan"),IF('Personal MTs'!AT152="",IF('Personal MTs'!BB152="","-","Harap dikosongkan"),IF('Personal MTs'!AT152&lt;&gt;1,IF('Personal MTs'!BB152="","OK","Harap dikosongkan"),IF('Personal MTs'!AZ152=0,IF('Personal MTs'!BB152="","OK","Harap dikosongkan"),IF('Personal MTs'!AZ152=1,IF('Personal MTs'!BB152="","Wajib diisi",IF('Personal MTs'!AZ152="",IF('Personal MTs'!BB152="","-","Harap dikosongkan"),IF('Personal MTs'!AZ152=0,IF('Personal MTs'!BB152="","OK","Harap dikosongkan"),IF('Personal MTs'!BB152="","Wajib diisi",IF('Personal MTs'!BB152&gt;20000000,"Cek lagi",IF('Personal MTs'!BB152&lt;100000,"Cek lagi","OK"))))))))))))</f>
        <v>-</v>
      </c>
      <c r="BC152" s="30" t="str">
        <f>IF('Personal MTs'!BC152="","-",IF('Personal MTs'!BC152&gt;1,"Tidak valid","OK"))</f>
        <v>-</v>
      </c>
      <c r="BD152" s="30" t="str">
        <f>IF('Personal MTs'!BC152="",IF('Personal MTs'!BD152="","-","Harap dikosongkan"),IF('Personal MTs'!BC152=0,IF('Personal MTs'!BD152="","OK","Harap dikosongkan"),IF('Personal MTs'!BD152="","Wajib Diisi",IF('Personal MTs'!BD152&gt;2016,"Tidak valid",IF('Personal MTs'!BD152&lt;2005,"Tidak valid","OK")))))</f>
        <v>-</v>
      </c>
      <c r="BE152" s="30" t="str">
        <f>IF('Personal MTs'!BC152="",IF('Personal MTs'!BE152="","-","Harap dikosongkan"),IF('Personal MTs'!BC152=0,IF('Personal MTs'!BE152="","OK","Harap dikosongkan"),IF('Personal MTs'!BE152="","Wajib Diisi",IF('Personal MTs'!BE152&gt;2000000,"Cek lagi",IF('Personal MTs'!BE152&lt;50000,"Cek lagi","OK")))))</f>
        <v>-</v>
      </c>
      <c r="BF152" s="30" t="str">
        <f>IF('Personal MTs'!BF152="","-",IF('Personal MTs'!BF152&gt;1,"Tidak valid","OK"))</f>
        <v>-</v>
      </c>
      <c r="BG152" s="30" t="str">
        <f>IF('Personal MTs'!BF152="",IF('Personal MTs'!BG152&lt;&gt;"","Harap dikosongkan","-"),IF('Personal MTs'!BF152=0,IF('Personal MTs'!BG152&lt;&gt;"","Harap dikosongkan","OK"),IF('Personal MTs'!BG152="","Wajib Diisi",IF('Personal MTs'!BG152&gt;4,"Tidak valid",IF('Personal MTs'!BG152&lt;1,"Tidak valid","OK")))))</f>
        <v>-</v>
      </c>
      <c r="BH152" s="30" t="str">
        <f>IF('Personal MTs'!BF152="",IF('Personal MTs'!BH152&lt;&gt;"","Harap dikosongkan","-"),IF('Personal MTs'!BF152=0,IF('Personal MTs'!BH152&lt;&gt;"","Harap dikosongkan","OK"),IF('Personal MTs'!BH152="","Wajib Diisi",IF('Personal MTs'!BH152&gt;4,"Tidak valid",IF('Personal MTs'!BH152&lt;1,"Tidak valid","OK")))))</f>
        <v>-</v>
      </c>
      <c r="BI152" s="30" t="str">
        <f>IF('Personal MTs'!BF152="",IF('Personal MTs'!BI152&lt;&gt;"","Harap dikosongkan","-"),IF('Personal MTs'!BF152=0,IF('Personal MTs'!BI152&lt;&gt;"","Harap dikosongkan","OK"),IF('Personal MTs'!BI152="","Wajib Diisi",IF('Personal MTs'!BI152&gt;2015,"Tidak valid",IF('Personal MTs'!BI152&lt;1980,"Tidak valid","OK")))))</f>
        <v>-</v>
      </c>
      <c r="BJ152" s="30" t="str">
        <f>IF('Personal MTs'!BJ152="","-",IF('Personal MTs'!BJ152&gt;1,"Tidak valid","OK"))</f>
        <v>-</v>
      </c>
      <c r="BK152" s="30" t="str">
        <f>IF('Personal MTs'!BJ152="",IF('Personal MTs'!BK152&lt;&gt;"","Kolom BJ harus diisi","-"),IF('Personal MTs'!BJ152=0,IF('Personal MTs'!BK152&lt;&gt;"","Harap dikosongkan","OK"),IF('Personal MTs'!BK152="","Wajib Diisi",IF('Personal MTs'!BK152&gt;2016,"Tidak valid",IF('Personal MTs'!BK152&lt;1980,"Tidak valid","OK")))))</f>
        <v>-</v>
      </c>
      <c r="BL152" s="30" t="str">
        <f>IF('Personal MTs'!BL152="","-",IF('Personal MTs'!BL152&gt;1,"Tidak valid","OK"))</f>
        <v>-</v>
      </c>
      <c r="BM152" s="30" t="str">
        <f>IF('Personal MTs'!BL152="",IF('Personal MTs'!BM152&lt;&gt;"","Kolom BL harus diisi","-"),IF('Personal MTs'!BL152=0,IF('Personal MTs'!BM152&lt;&gt;"","Harap dikosongkan","OK"),IF('Personal MTs'!BM152="","Wajib Diisi",IF('Personal MTs'!BM152&gt;2016,"Tidak valid",IF('Personal MTs'!BM152&lt;1980,"Tidak valid","OK")))))</f>
        <v>-</v>
      </c>
      <c r="BN152" s="30" t="str">
        <f>IF('Personal MTs'!BN152="","-",IF('Personal MTs'!BN152&gt;1,"Tidak valid","OK"))</f>
        <v>-</v>
      </c>
      <c r="BO152" s="30" t="str">
        <f>IF('Personal MTs'!BN152="",IF('Personal MTs'!BO152&lt;&gt;"","Kolom BN harus diisi","-"),IF('Personal MTs'!BN152=0,IF('Personal MTs'!BO152&lt;&gt;"","Harap dikosongkan","OK"),IF('Personal MTs'!BO152="","Wajib Diisi",IF('Personal MTs'!BO152&gt;2016,"Tidak valid",IF('Personal MTs'!BO152&lt;1980,"Tidak valid","OK")))))</f>
        <v>-</v>
      </c>
      <c r="BP152" s="30" t="str">
        <f>IF('Personal MTs'!BP152="","-",IF('Personal MTs'!BP152&gt;1,"Tidak valid","OK"))</f>
        <v>-</v>
      </c>
      <c r="BQ152" s="30" t="str">
        <f>IF('Personal MTs'!BP152="",IF('Personal MTs'!BQ152&lt;&gt;"","Kolom BP harus diisi","-"),IF('Personal MTs'!BP152=0,IF('Personal MTs'!BQ152&lt;&gt;"","Harap dikosongkan","OK"),IF('Personal MTs'!BQ152="","Wajib Diisi",IF('Personal MTs'!BQ152&gt;2016,"Tidak valid",IF('Personal MTs'!BQ152&lt;1980,"Tidak valid","OK")))))</f>
        <v>-</v>
      </c>
      <c r="BR152" s="30" t="str">
        <f>IF('Personal MTs'!BR152="","-",IF('Personal MTs'!BR152&gt;1,"Tidak valid","OK"))</f>
        <v>-</v>
      </c>
      <c r="BS152" s="30" t="str">
        <f>IF('Personal MTs'!BR152="",IF('Personal MTs'!BS152&lt;&gt;"","Kolom BR harus diisi","-"),IF('Personal MTs'!BR152=0,IF('Personal MTs'!BS152&lt;&gt;"","Harap dikosongkan","OK"),IF('Personal MTs'!BS152="","Wajib Diisi",IF('Personal MTs'!BS152&gt;2016,"Tidak valid",IF('Personal MTs'!BS152&lt;1980,"Tidak valid","OK")))))</f>
        <v>-</v>
      </c>
      <c r="BT152" s="30" t="str">
        <f>IF('Personal MTs'!BT152="","-",IF(LEN('Personal MTs'!BT152)&lt;5,"Cek lagi","OK"))</f>
        <v>-</v>
      </c>
      <c r="BU152" s="30" t="str">
        <f>IF('Personal MTs'!BU152="","-",IF(LEN('Personal MTs'!BU152)&lt;4,"Cek lagi","OK"))</f>
        <v>-</v>
      </c>
      <c r="BV152" s="30" t="str">
        <f>IF('Personal MTs'!BV152="","-",IF(LEN('Personal MTs'!BV152)&lt;4,"Cek lagi","OK"))</f>
        <v>-</v>
      </c>
      <c r="BW152" s="30" t="str">
        <f>IF('Personal MTs'!BW152="","-",IF(LEN('Personal MTs'!BW152)&lt;4,"Cek lagi","OK"))</f>
        <v>-</v>
      </c>
      <c r="BX152" s="30" t="str">
        <f>IF('Personal MTs'!BX152="","-",IF(LEN('Personal MTs'!BX152)&lt;4,"Cek lagi","OK"))</f>
        <v>-</v>
      </c>
      <c r="BY152" s="30" t="str">
        <f>IF('Personal MTs'!BY152="","-",IF(LEN('Personal MTs'!BY152)&lt;&gt;5,"Tidak valid","OK"))</f>
        <v>-</v>
      </c>
      <c r="BZ152" s="30" t="str">
        <f>IF('Personal MTs'!BZ152="","-",IF('Personal MTs'!BZ152&gt;5,"Tidak valid",IF('Personal MTs'!BZ152&lt;1,"Tidak valid","OK")))</f>
        <v>-</v>
      </c>
      <c r="CA152" s="30" t="str">
        <f>IF('Personal MTs'!CA152="","-",IF('Personal MTs'!CA152&gt;8,"Tidak valid",IF('Personal MTs'!CA152&lt;1,"Tidak valid","OK")))</f>
        <v>-</v>
      </c>
      <c r="CB152" s="30" t="str">
        <f>IF('Personal MTs'!CB152="","-",IF(LEN('Personal MTs'!CB152)&lt;9,"Cek lagi",IF(LEN('Personal MTs'!CB152)&gt;14,"Cek lagi","OK")))</f>
        <v>-</v>
      </c>
      <c r="CC152" s="103" t="str">
        <f>IF('Personal MTs'!CC152="","-",IF('Personal MTs'!CC152&gt;6,"Tidak valid",IF('Personal MTs'!CC152&lt;1,"Tidak valid","OK")))</f>
        <v>-</v>
      </c>
      <c r="CD152" s="103" t="str">
        <f>IF('Personal MTs'!CD152="","-",IF('Personal MTs'!CD152&gt;6,"Tidak valid",IF('Personal MTs'!CD152&lt;1,"Tidak valid","OK")))</f>
        <v>-</v>
      </c>
      <c r="CE152" s="103" t="str">
        <f>IF('Personal MTs'!S152="","-",IF('Personal MTs'!S152&lt;6,IF('Personal MTs'!CE152="","OK","Cek lagi Kolom S"),IF(AND('Personal MTs'!S152&lt;6,'Personal MTs'!CE152&lt;&gt;""),"Harap Dikosongkan",IF(AND('Personal MTs'!S152&lt;6,'Personal MTs'!CE152=""),"-",IF(AND('Personal MTs'!S152&gt;5,'Personal MTs'!CE152=""),"Wajib Diisi",IF(OR(AND('Personal MTs'!S152&gt;5,'Personal MTs'!CE152&lt;"01"),AND('Personal MTs'!S152&gt;5,'Personal MTs'!CE152&gt;"18")),"Tidak Valid","OK"))))))</f>
        <v>-</v>
      </c>
      <c r="CF152" s="103" t="str">
        <f>IF('Personal MTs'!S152="","-",IF('Personal MTs'!S152&lt;6,IF('Personal MTs'!CF152="","OK","Cek lagi Kolom S"),IF(AND('Personal MTs'!S152&lt;6,'Personal MTs'!CF152&lt;&gt;""),"Harap Dikosongkan",IF(AND('Personal MTs'!S152&lt;6,'Personal MTs'!CF152=""),"-",IF(AND('Personal MTs'!S152&gt;5,'Personal MTs'!CF152=""),"Wajib Diisi","OK")))))</f>
        <v>-</v>
      </c>
      <c r="CG152" s="103" t="str">
        <f>IF('Personal MTs'!S152="","-",IF('Personal MTs'!S152&lt;6,IF('Personal MTs'!CG152="","OK","Cek lagi Kolom S"),IF(AND('Personal MTs'!S152&lt;6,'Personal MTs'!CG152&lt;&gt;""),"Harap Dikosongkan",IF(AND('Personal MTs'!S152&lt;6,'Personal MTs'!CG152=""),"-",IF(AND('Personal MTs'!S152&gt;5,'Personal MTs'!CG152=""),"Wajib Diisi",IF(OR(AND('Personal MTs'!S152&gt;5,'Personal MTs'!CG152&lt;1980),AND('Personal MTs'!S152&gt;5,'Personal MTs'!CG152&gt;2016)),"Cek lagi","OK"))))))</f>
        <v>-</v>
      </c>
      <c r="CH152" s="103" t="str">
        <f>IF('Personal MTs'!S152="","-",IF('Personal MTs'!S152&lt;8,IF('Personal MTs'!CH152="","OK","Cek lagi Kolom S"),IF(AND('Personal MTs'!S152&lt;8,'Personal MTs'!CH152&lt;&gt;""),"Harap Dikosongkan",IF(AND('Personal MTs'!S152&lt;8,'Personal MTs'!CH152=""),"-",IF(AND('Personal MTs'!S152&gt;7,'Personal MTs'!CH152=""),"Wajib Diisi",IF(OR(AND('Personal MTs'!S152&gt;7,'Personal MTs'!CH152&lt;"01"),AND('Personal MTs'!S152&gt;7,'Personal MTs'!CH152&gt;"18")),"Tidak Valid","OK"))))))</f>
        <v>-</v>
      </c>
      <c r="CI152" s="103" t="str">
        <f>IF('Personal MTs'!S152="","-",IF('Personal MTs'!S152&lt;8,IF('Personal MTs'!CI152="","OK","Cek lagi Kolom S"),IF(AND('Personal MTs'!S152&lt;8,'Personal MTs'!CI152&lt;&gt;""),"Harap Dikosongkan",IF(AND('Personal MTs'!S152&lt;8,'Personal MTs'!CI152=""),"-",IF(AND('Personal MTs'!S152&gt;7,'Personal MTs'!CI152=""),"Wajib Diisi","OK")))))</f>
        <v>-</v>
      </c>
      <c r="CJ152" s="103" t="str">
        <f>IF('Personal MTs'!S152="","-",IF('Personal MTs'!S152&lt;8,IF('Personal MTs'!CJ152="","OK","Cek lagi Kolom S"),IF(AND('Personal MTs'!S152&lt;8,'Personal MTs'!CJ152&lt;&gt;""),"Harap Dikosongkan",IF(AND('Personal MTs'!S152&lt;8,'Personal MTs'!CJ152=""),"-",IF(AND('Personal MTs'!S152&gt;7,'Personal MTs'!CJ152=""),"Wajib Diisi",IF(OR(AND('Personal MTs'!S152&gt;7,'Personal MTs'!CJ152&lt;1980),AND('Personal MTs'!S152&gt;7,'Personal MTs'!CJ152&gt;2016)),"Cek lagi","OK"))))))</f>
        <v>-</v>
      </c>
      <c r="CK152" s="103" t="str">
        <f>IF('Personal MTs'!S152="","-",IF('Personal MTs'!S152&lt;9,IF('Personal MTs'!CK152="","OK","Cek lagi Kolom S"),IF(AND('Personal MTs'!S152&lt;9,'Personal MTs'!CK152&lt;&gt;""),"Harap Dikosongkan",IF(AND('Personal MTs'!S152&lt;9,'Personal MTs'!CK152=""),"-",IF(AND('Personal MTs'!S152&gt;8,'Personal MTs'!CK152=""),"Wajib Diisi",IF(OR(AND('Personal MTs'!S152&gt;8,'Personal MTs'!CK152&lt;"01"),AND('Personal MTs'!S152&gt;8,'Personal MTs'!CK152&gt;"18")),"Tidak Valid","OK"))))))</f>
        <v>-</v>
      </c>
      <c r="CL152" s="103" t="str">
        <f>IF('Personal MTs'!S152="","-",IF('Personal MTs'!S152&lt;9,IF('Personal MTs'!CL152="","OK","Cek lagi Kolom S"),IF(AND('Personal MTs'!S152&lt;9,'Personal MTs'!CL152&lt;&gt;""),"Harap Dikosongkan",IF(AND('Personal MTs'!S152&lt;9,'Personal MTs'!CL152=""),"-",IF(AND('Personal MTs'!S152&gt;8,'Personal MTs'!CL152=""),"Wajib Diisi","OK")))))</f>
        <v>-</v>
      </c>
      <c r="CM152" s="103" t="str">
        <f>IF('Personal MTs'!S152="","-",IF('Personal MTs'!S152&lt;9,IF('Personal MTs'!CM152="","OK","Cek lagi Kolom S"),IF(AND('Personal MTs'!S152&lt;9,'Personal MTs'!CM152&lt;&gt;""),"Harap Dikosongkan",IF(AND('Personal MTs'!S152&lt;9,'Personal MTs'!CM152=""),"-",IF(AND('Personal MTs'!S152&gt;8,'Personal MTs'!CM152=""),"Wajib Diisi",IF(OR(AND('Personal MTs'!S152&gt;8,'Personal MTs'!CM152&lt;1980),AND('Personal MTs'!S152&gt;8,'Personal MTs'!CM152&gt;2016)),"Cek lagi","OK"))))))</f>
        <v>-</v>
      </c>
      <c r="CN152" s="103" t="str">
        <f>IF(AND('Personal MTs'!AH152=1,'Personal MTs'!U152=2,'Personal MTs'!AC152=1),IF(AND('Personal MTs'!AH152=1,'Personal MTs'!U152=2,'Personal MTs'!AC152=1,'Personal MTs'!CN152=""),"Wajib Diisi",IF(AND('Personal MTs'!AH152=1,'Personal MTs'!U152=2,'Personal MTs'!AC152=1,'Personal MTs'!CN152&lt;&gt;""),"OK","-")),IF('Personal MTs'!CN152&lt;&gt;"","Harap Dikosongkan","-"))</f>
        <v>-</v>
      </c>
      <c r="CO152" s="103" t="str">
        <f>IF(AND('Personal MTs'!AH152=1,'Personal MTs'!U152=2,'Personal MTs'!AC152=1),IF('Personal MTs'!CO152="","Wajib Diisi",IF(VALUE(RIGHT('Personal MTs'!CO152,4))&gt;2016,"Tahun cek lagi",IF(VALUE(RIGHT('Personal MTs'!CO152,4))&lt;1961,"Tahun cek lagi","OK"))),IF('Personal MTs'!CO152&lt;&gt;"","Harap dikosongkan","-"))</f>
        <v>-</v>
      </c>
      <c r="CP152" s="103" t="str">
        <f>IF(AND('Personal MTs'!AH152=1,'Personal MTs'!U152=2,'Personal MTs'!AC152=1,'Personal MTs'!V152=1),IF(AND('Personal MTs'!AH152=1,'Personal MTs'!U152=2,'Personal MTs'!AC152=1,'Personal MTs'!CP152="",,'Personal MTs'!V152=1),"Wajib Diisi",IF(AND('Personal MTs'!AH152=1,'Personal MTs'!U152=2,'Personal MTs'!AC152=1,'Personal MTs'!CP152&lt;&gt;"",'Personal MTs'!V152=1),"OK","-")),IF('Personal MTs'!CP152&lt;&gt;"","Harap Dikosongkan","-"))</f>
        <v>-</v>
      </c>
      <c r="CQ152" s="103" t="str">
        <f>IF(AND('Personal MTs'!AH152=1,'Personal MTs'!U152=2,'Personal MTs'!AC152=1,'Personal MTs'!V152=1),IF('Personal MTs'!CQ152="","Wajib Diisi",IF(VALUE(RIGHT('Personal MTs'!CQ152,4))&gt;2016,"Tahun cek lagi",IF(VALUE(RIGHT('Personal MTs'!CQ152,4))&lt;2006,"Tahun cek lagi","OK"))),IF('Personal MTs'!CQ152&lt;&gt;"","Harap dikosongkan","-"))</f>
        <v>-</v>
      </c>
      <c r="CR152" s="103" t="str">
        <f>IF(AND('Personal MTs'!AS152="",'Personal MTs'!CR152=""),"-",IF(AND('Personal MTs'!AS152=0,'Personal MTs'!CR152=""),"OK",IF(AND('Personal MTs'!AS152=1,'Personal MTs'!CR152=""),"Wajib Diisi",IF('Personal MTs'!AS152="",IF('Personal MTs'!CR152&lt;&gt;"","Harap dikosongkan","-"),IF('Personal MTs'!AS152&gt;1,IF('Personal MTs'!CR152="","-","Harap dikosongkan"),IF('Personal MTs'!CR152="","-",IF(LEN('Personal MTs'!CR152)&gt;54,"Tidak valid",IF(LEN('Personal MTs'!CR152)&lt;2,"Tidak valid",IF(VALUE('Personal MTs'!CR152)&lt;0,"Cek lagi","OK")))))))))</f>
        <v>-</v>
      </c>
      <c r="CS152" s="103" t="str">
        <f>IF(AND('Personal MTs'!AS152="",'Personal MTs'!CS152=""),"-",IF(AND('Personal MTs'!AS152=0,'Personal MTs'!CS152=""),"OK",IF(AND('Personal MTs'!AS152=1,'Personal MTs'!CS152=""),"Wajib Diisi",IF(OR('Personal MTs'!AS152="",'Personal MTs'!AS152=0),IF('Personal MTs'!CS152&lt;&gt;"","Harap dikosongkan","-"),IF('Personal MTs'!AS152&gt;1,IF('Personal MTs'!CS152="","-","Harap dikosongkan"),IF('Personal MTs'!CS152="","-",IF(('Personal MTs'!CS152)&gt;6,"Tidak Valid",IF(('Personal MTs'!CS152)&lt;1,"Tidak Valid",IF(VALUE('Personal MTs'!CS152)&lt;0,"Cek lagi","OK")))))))))</f>
        <v>-</v>
      </c>
      <c r="CT152" s="103" t="str">
        <f>IF(AND('Personal MTs'!AS152="",'Personal MTs'!CT152=""),"-",IF(AND('Personal MTs'!AS152=0,'Personal MTs'!CT152=""),"OK",IF(AND('Personal MTs'!AT152=1,'Personal MTs'!CT152=""),"Wajib Diisi",IF(AND('Personal MTs'!AT152&gt;1,'Personal MTs'!CT152=""),"OK",IF(AND('Personal MTs'!AT152&lt;&gt;1,'Personal MTs'!CT152&lt;&gt;""),"Harap Dikosongkan",IF(AND('Personal MTs'!AT152=1,'Personal MTs'!CT152&lt;&gt;""),IF(VALUE(RIGHT('Personal MTs'!CT152,4))&gt;2016,"Tahun cek lagi",IF(VALUE(RIGHT('Personal MTs'!CT152,4))&lt;2006,"Tahun cek lagi","OK")),"-"))))))</f>
        <v>-</v>
      </c>
      <c r="CU152" s="103" t="str">
        <f>IF(AND('Personal MTs'!AS152="",'Personal MTs'!CU152=""),"-",IF(AND('Personal MTs'!AS152=0,'Personal MTs'!CU152=""),"OK",IF(AND('Personal MTs'!AT152=1,'Personal MTs'!CU152=""),"Wajib Diisi",IF(AND('Personal MTs'!AT152&gt;1,'Personal MTs'!CT152=""),"OK",IF(AND('Personal MTs'!AT152&lt;&gt;1,'Personal MTs'!CU152&lt;&gt;""),"Harap Dikosongkan",IF(AND('Personal MTs'!AT152=1,'Personal MTs'!CU152&lt;&gt;""),IF(LEN('Personal MTs'!CU152)&gt;54,"Tidak Valid",IF(LEN('Personal MTs'!CU152)&lt;2,"Tidak Valid","OK")),"-"))))))</f>
        <v>-</v>
      </c>
      <c r="CV152" s="103" t="str">
        <f>IF(AND('Personal MTs'!AS152="",'Personal MTs'!CV152=""),"-",IF(AND('Personal MTs'!AS152=0,'Personal MTs'!CV152=""),"OK",IF(AND('Personal MTs'!AT152=1,'Personal MTs'!CV152=""),"Wajib Diisi",IF(AND('Personal MTs'!AT152&gt;1,'Personal MTs'!CV152=""),"OK",IF(AND('Personal MTs'!AT152&lt;&gt;1,'Personal MTs'!CV152&lt;&gt;""),"Harap Dikosongkan",IF(AND('Personal MTs'!AT152=1,'Personal MTs'!CV152&lt;&gt;""),IF(VALUE(RIGHT('Personal MTs'!CV152,4))&gt;2016,"Tahun cek lagi",IF(VALUE(RIGHT('Personal MTs'!CV152,4))&lt;2006,"Tahun cek lagi","OK")),"-"))))))</f>
        <v>-</v>
      </c>
      <c r="CW152" s="103" t="str">
        <f>IF(AND('Personal MTs'!AS152="",'Personal MTs'!CW152=""),"-",IF(AND('Personal MTs'!AS152=0,'Personal MTs'!CW152=""),"OK",IF(AND('Personal MTs'!AS152=1,'Personal MTs'!CW152=""),"Wajib Diisi",IF(AND('Personal MTs'!AS152&lt;&gt;1,'Personal MTs'!CW152&lt;&gt;""),"Harap Dikosongkan",IF(AND('Personal MTs'!AS152=1,'Personal MTs'!CW152&lt;&gt;""),IF(LEN('Personal MTs'!CW152)&gt;3,"Tidak Valid",IF(LEN('Personal MTs'!CW152)&lt;3,"Tidak Valid","OK")),"-")))))</f>
        <v>-</v>
      </c>
      <c r="CX152" s="103" t="str">
        <f>IF(AND('Personal MTs'!AS152="",'Personal MTs'!CX152=""),"-",IF(AND('Personal MTs'!AS152=0,'Personal MTs'!CX152=""),"OK",IF(AND('Personal MTs'!AS152=1,'Personal MTs'!CX152=""),"Wajib Diisi",IF(AND('Personal MTs'!AS152&lt;&gt;1,'Personal MTs'!CX152&lt;&gt;""),"Harap Dikosongkan",IF(AND('Personal MTs'!AS152=1,'Personal MTs'!CX152&lt;&gt;""),"OK","-")))))</f>
        <v>-</v>
      </c>
    </row>
    <row r="153" spans="1:102" s="23" customFormat="1" ht="15" customHeight="1">
      <c r="A153" s="30" t="str">
        <f>IF('Personal MTs'!A153="","-",IF(LEN('Personal MTs'!A153)&lt;&gt;12,"Tidak valid","OK"))</f>
        <v>-</v>
      </c>
      <c r="B153" s="30" t="str">
        <f>IF('Personal MTs'!B153="","-",IF(LEN('Personal MTs'!B153)&lt;&gt;8,"Tidak valid","OK"))</f>
        <v>-</v>
      </c>
      <c r="C153" s="31" t="str">
        <f>IF('Personal MTs'!C153="","-",IF(LEN('Personal MTs'!C153)&lt;5,"Cek lagi","OK"))</f>
        <v>-</v>
      </c>
      <c r="D153" s="30" t="str">
        <f>IF('Personal MTs'!D153="","-",IF('Personal MTs'!D153="MTsN","OK",IF('Personal MTs'!D153="MTsS","OK","Tidak valid")))</f>
        <v>-</v>
      </c>
      <c r="E153" s="30" t="str">
        <f>IF('Personal MTs'!E153="","-",IF(LEN('Personal MTs'!E153)&lt;5,"Cek lagi","OK"))</f>
        <v>-</v>
      </c>
      <c r="F153" s="30" t="str">
        <f>IF('Personal MTs'!F153="","-",IF(LEN('Personal MTs'!F153)&lt;4,"Cek lagi","OK"))</f>
        <v>-</v>
      </c>
      <c r="G153" s="30" t="str">
        <f>IF('Personal MTs'!G153="","-",IF(LEN('Personal MTs'!G153)&lt;4,"Cek lagi","OK"))</f>
        <v>-</v>
      </c>
      <c r="H153" s="30" t="str">
        <f>IF('Personal MTs'!H153="","-",IF(LEN('Personal MTs'!H153)&lt;4,"Cek lagi","OK"))</f>
        <v>-</v>
      </c>
      <c r="I153" s="30" t="str">
        <f>IF('Personal MTs'!I153="","-",IF(LEN('Personal MTs'!I153)&lt;4,"Cek lagi","OK"))</f>
        <v>-</v>
      </c>
      <c r="J153" s="30" t="str">
        <f>IF('Personal MTs'!J153="","-",IF(LEN('Personal MTs'!J153)&lt;&gt;5,"Tidak valid","OK"))</f>
        <v>-</v>
      </c>
      <c r="K153" s="30" t="str">
        <f>IF('Personal MTs'!K153="","-",IF(LEN('Personal MTs'!K153)&lt;&gt;18,"Tidak valid",IF(VALUE('Personal MTs'!K153)&lt;0,"Cek lagi","OK")))</f>
        <v>-</v>
      </c>
      <c r="L153" s="30" t="str">
        <f>IF('Personal MTs'!L153="","-",IF(LEN('Personal MTs'!L153)&lt;&gt;16,"Tidak valid","OK"))</f>
        <v>-</v>
      </c>
      <c r="M153" s="30" t="str">
        <f>IF('Personal MTs'!M153="","-",IF(LEN('Personal MTs'!M153)&lt;4,"Cek lagi","OK"))</f>
        <v>-</v>
      </c>
      <c r="N153" s="30" t="str">
        <f>IF('Personal MTs'!N153="","-",IF(LEN('Personal MTs'!N153)&lt;16,"Tidak valid","OK"))</f>
        <v>-</v>
      </c>
      <c r="O153" s="30" t="str">
        <f>IF('Personal MTs'!O153="","-",IF(LEN('Personal MTs'!O153)&lt;4,"Cek lagi","OK"))</f>
        <v>-</v>
      </c>
      <c r="P153" s="31" t="str">
        <f>IF('Personal MTs'!P153="","-",IF(VALUE(LEFT('Personal MTs'!P153,2))&gt;31,"Tanggal tidak valid",IF(VALUE(LEFT(RIGHT('Personal MTs'!P153,7),2))&gt;12,"Bulan tidak valid",IF(VALUE(RIGHT('Personal MTs'!P153,4))&gt;2000,"Umur terlalu muda",IF(VALUE(RIGHT('Personal MTs'!P153,4))&lt;1945,"Umur terlalu tua","OK")))))</f>
        <v>-</v>
      </c>
      <c r="Q153" s="30" t="str">
        <f>IF('Personal MTs'!Q153="","-",IF('Personal MTs'!Q153="L","OK",IF('Personal MTs'!Q153="P","OK","Tidak valid")))</f>
        <v>-</v>
      </c>
      <c r="R153" s="30" t="str">
        <f>IF('Personal MTs'!R153="","-",IF(LEN('Personal MTs'!R153)&lt;4,"Cek lagi","OK"))</f>
        <v>-</v>
      </c>
      <c r="S153" s="30" t="str">
        <f>IF('Personal MTs'!S153="","-",IF('Personal MTs'!S153&gt;9,"Tidak valid","OK"))</f>
        <v>-</v>
      </c>
      <c r="T153" s="30" t="str">
        <f>IF('Personal MTs'!S153="","-",IF('Personal MTs'!S153&gt;2,IF('Personal MTs'!T153="","Wajib Diisi",IF(VALUE('Personal MTs'!T153)&gt;18,"Tidak valid","OK")),IF('Personal MTs'!S153&lt;3,IF('Personal MTs'!T153="","OK","Harap dikosongkan"))))</f>
        <v>-</v>
      </c>
      <c r="U153" s="30" t="str">
        <f>IF('Personal MTs'!U153="","-",IF('Personal MTs'!U153&gt;2,"Tidak valid",IF('Personal MTs'!U153&lt;1,"Tidak valid","OK")))</f>
        <v>-</v>
      </c>
      <c r="V153" s="30" t="str">
        <f>IF('Personal MTs'!U153="",IF('Personal MTs'!V153="","-","Tidak valid"),IF('Personal MTs'!U153=2,IF('Personal MTs'!V153="","Wajib Diisi",IF(VALUE('Personal MTs'!V153)&gt;1,"Tidak valid","OK")),IF('Personal MTs'!U153=1,IF('Personal MTs'!V153="","OK","Harap dikosongkan"))))</f>
        <v>-</v>
      </c>
      <c r="W153" s="31" t="str">
        <f>IF('Personal MTs'!U153=1,"OK",IF('Personal MTs'!V153="",IF('Personal MTs'!W153&lt;&gt;"","Harap dikosongkan","-"),IF('Personal MTs'!V153=0,IF('Personal MTs'!W153&lt;&gt;"","Harap dikosongkan","OK"),IF('Personal MTs'!W153="","Wajib Diisi",IF(VALUE(LEFT('Personal MTs'!W153,2))&gt;31,"Tanggal tidak valid",IF(VALUE(LEFT(RIGHT('Personal MTs'!W153,7),2))&gt;12,"Bulan tidak valid",IF(VALUE(RIGHT('Personal MTs'!W153,4))&gt;2016,"Tahun cek lagi",IF(VALUE(RIGHT('Personal MTs'!W153,4))&lt;1990,"Tahun cek lagi","OK"))))))))</f>
        <v>-</v>
      </c>
      <c r="X153" s="30" t="str">
        <f>IF('Personal MTs'!U153="","-",IF('Personal MTs'!U153=1,IF('Personal MTs'!X153="","Wajib Diisi",IF(VALUE(LEFT('Personal MTs'!X153,2))&gt;14,"Tidak valid","OK")),IF('Personal MTs'!U153=2,(IF('Personal MTs'!V153&lt;1,IF('Personal MTs'!X153="","OK","Harap dikosongkan"),IF('Personal MTs'!X153="","Wajib Diisi",IF(VALUE(LEFT('Personal MTs'!X153,2))&gt;14,"Tidak valid","OK")))))))</f>
        <v>-</v>
      </c>
      <c r="Y153" s="31" t="str">
        <f>IF('Personal MTs'!U153="","-",IF('Personal MTs'!U153=2,"OK",IF('Personal MTs'!U153=1,IF('Personal MTs'!Y153="","Wajib Diisi",IF('Personal MTs'!Y153="","-",IF(VALUE(LEFT('Personal MTs'!Y153,2))&gt;31,"Tanggal tidak valid",IF(VALUE(LEFT(RIGHT('Personal MTs'!Y153,7),2))&gt;12,"Bulan tidak valid",IF(VALUE(RIGHT('Personal MTs'!Y153,4))&gt;2016,"Tahun cek lagi",IF(VALUE(RIGHT('Personal MTs'!Y153,4))&lt;1960,"Tahun cek lagi","OK")))))))))</f>
        <v>-</v>
      </c>
      <c r="Z153" s="31" t="str">
        <f>IF('Personal MTs'!Z153="","-",IF(VALUE(LEFT('Personal MTs'!Z153,2))&gt;31,"Tanggal tidak valid",IF(VALUE(LEFT(RIGHT('Personal MTs'!Z153,7),2))&gt;12,"Bulan tidak valid",IF(VALUE(RIGHT('Personal MTs'!Z153,4))&gt;2016,"Tahun cek lagi",IF(VALUE(RIGHT('Personal MTs'!Z153,4))&lt;1960,"Tahun cek lagi","OK")))))</f>
        <v>-</v>
      </c>
      <c r="AA153" s="31" t="str">
        <f>IF('Personal MTs'!AA153="","-",IF(VALUE(LEFT('Personal MTs'!AA153,2))&gt;31,"Tanggal tidak valid",IF(VALUE(LEFT(RIGHT('Personal MTs'!AA153,7),2))&gt;12,"Bulan tidak valid",IF(VALUE(RIGHT('Personal MTs'!AA153,4))&gt;2016,"Tahun cek lagi",IF(VALUE(RIGHT('Personal MTs'!AA153,4))&lt;1960,"Tahun cek lagi","OK")))))</f>
        <v>-</v>
      </c>
      <c r="AB153" s="30" t="str">
        <f>IF('Personal MTs'!AB153="","-",IF('Personal MTs'!AB153&gt;6,"Tidak valid",IF('Personal MTs'!AB153&lt;1,"Tidak valid","OK")))</f>
        <v>-</v>
      </c>
      <c r="AC153" s="30" t="str">
        <f>IF('Personal MTs'!AC153="","-",IF('Personal MTs'!AC153&gt;4,"Tidak valid",IF('Personal MTs'!AC153&lt;1,"Tidak valid","OK")))</f>
        <v>-</v>
      </c>
      <c r="AD153" s="30" t="str">
        <f>IF('Personal MTs'!AD153="","-",IF('Personal MTs'!AD153&gt;20000000,"Cek lagi","OK"))</f>
        <v>-</v>
      </c>
      <c r="AE153" s="30" t="str">
        <f>IF('Personal MTs'!AE153="","-",IF('Personal MTs'!AE153&gt;2,"Tidak valid",IF('Personal MTs'!AE153&lt;1,"Tidak valid","OK")))</f>
        <v>-</v>
      </c>
      <c r="AF153" s="30" t="str">
        <f>IF('Personal MTs'!AE153="",IF('Personal MTs'!AF153="","-","Harap dikosongkan"),IF('Personal MTs'!AE153=1,IF('Personal MTs'!AF153="","OK","Harap dikosongkan"),IF('Personal MTs'!AF153="","Wajib Diisi",IF('Personal MTs'!AF153&gt;8,"Tidak valid",IF('Personal MTs'!AF153&lt;1,"Tidak valid","OK")))))</f>
        <v>-</v>
      </c>
      <c r="AG153" s="53" t="str">
        <f>IF('Personal MTs'!AE153=1,IF('Personal MTs'!AG153="","OK","Harap dikosongkan"),IF('Personal MTs'!AF153="",IF('Personal MTs'!AF153="","-","Harap dikosongkan"),IF('Personal MTs'!AF153="",IF('Personal MTs'!AG153="","OK","Harap dikosongkan"),IF('Personal MTs'!AF153&lt;&gt;"",IF('Personal MTs'!AG153="","Wajib Diisi",IF(LEN('Personal MTs'!AG153)&lt;&gt;8,"Tidak valid","OK"))))))</f>
        <v>-</v>
      </c>
      <c r="AH153" s="30" t="str">
        <f>IF('Personal MTs'!AH153="","-",IF('Personal MTs'!AH153&gt;2,"Tidak valid",IF('Personal MTs'!AH153&lt;1,"Tidak valid","OK")))</f>
        <v>-</v>
      </c>
      <c r="AI153" s="30" t="str">
        <f>IF('Personal MTs'!AI153="","-",IF('Personal MTs'!AI153&gt;5,"Tidak valid",IF('Personal MTs'!AI153&lt;1,"Tidak valid","OK")))</f>
        <v>-</v>
      </c>
      <c r="AJ153" s="30" t="str">
        <f>IF('Personal MTs'!AH153="",IF('Personal MTs'!AJ153="","-","Kolom AA Wajib Diisi"),IF('Personal MTs'!AH153=1,IF('Personal MTs'!AJ153="","Wajib Diisi",IF(VALUE('Personal MTs'!AJ153)&gt;0,IF(VALUE('Personal MTs'!AJ153)&lt;34,"OK","Tidak valid"))),IF('Personal MTs'!AH153&gt;1,IF('Personal MTs'!AJ153="","OK","Harap dikosongkan"))))</f>
        <v>-</v>
      </c>
      <c r="AK153" s="30" t="str">
        <f>IF('Personal MTs'!AH153&amp;'Personal MTs'!AJ153&amp;'Personal MTs'!AK153="","-",IF(VALUE('Personal MTs'!AH153&amp;'Personal MTs'!AJ153&amp;'Personal MTs'!AK153)=2,"OK",IF('Personal MTs'!AJ153="",IF(VALUE('Personal MTs'!AK153)&gt;0,"Harap dikosongkan","-"),IF('Personal MTs'!AJ153&lt;&gt;"",IF(VALUE('Personal MTs'!AK153)&gt;0,IF(VALUE('Personal MTs'!AK153)&gt;50,"Cek lagi","OK"),"Wajib Diisi")))))</f>
        <v>-</v>
      </c>
      <c r="AL153" s="30" t="str">
        <f>IF('Personal MTs'!AH153="",IF('Personal MTs'!AL153="","-","Kolom Z Wajib Diisi"),IF('Personal MTs'!AH153=2,IF('Personal MTs'!AL153="","Wajib Diisi",IF(VALUE('Personal MTs'!AL153)&gt;0,IF(VALUE('Personal MTs'!AL153)&lt;9,"OK","Tidak valid"))),IF('Personal MTs'!AH153=1,IF('Personal MTs'!AL153="","OK","Harap dikosongkan"))))</f>
        <v>-</v>
      </c>
      <c r="AM153" s="30" t="str">
        <f>IF('Personal MTs'!AM153="","-",IF('Personal MTs'!AM153&gt;8,"Tidak valid","OK"))</f>
        <v>-</v>
      </c>
      <c r="AN153" s="30" t="str">
        <f>IF('Personal MTs'!AM153="",IF('Personal MTs'!AN153="","-",IF('Personal MTs'!AN153&lt;&gt;"","Kolom AC Wajib Diisi","OK")),IF('Personal MTs'!AM153&lt;&gt;"",IF('Personal MTs'!AN153="","Wajib Diisi",IF(VALUE('Personal MTs'!AN153)&gt;24,"Cek lagi","OK"))))</f>
        <v>-</v>
      </c>
      <c r="AO153" s="30" t="str">
        <f>IF('Personal MTs'!AO153="","-",IF('Personal MTs'!AO153&gt;8,"Tidak valid","OK"))</f>
        <v>-</v>
      </c>
      <c r="AP153" s="53" t="str">
        <f>IF('Personal MTs'!AO153="",IF('Personal MTs'!AP153="","-","Harap dikosongkan"),IF('Personal MTs'!AO153&lt;&gt;"",IF('Personal MTs'!AP153="","Wajib Diisi",IF(LEN('Personal MTs'!AP153)&lt;&gt;8,"Tidak valid","OK"))))</f>
        <v>-</v>
      </c>
      <c r="AQ153" s="30" t="str">
        <f>IF('Personal MTs'!AO153="",IF('Personal MTs'!AQ153="","-","Kolom AG Wajib Diisi"),IF('Personal MTs'!AO153&lt;9,IF('Personal MTs'!AQ153="","Wajib Diisi",IF(VALUE('Personal MTs'!AQ153)&lt;34,IF(VALUE('Personal MTs'!AQ153)&gt;0,"OK","Tidak valid")))))</f>
        <v>-</v>
      </c>
      <c r="AR153" s="30" t="str">
        <f>IF('Personal MTs'!AO153="",IF('Personal MTs'!AR153="","-",IF('Personal MTs'!AR153&lt;&gt;"","Kolom AG Wajib Diisi","OK")),IF('Personal MTs'!AO153&lt;&gt;"",IF('Personal MTs'!AR153="","Wajib Diisi",IF(VALUE('Personal MTs'!AR153)&gt;50,"Cek lagi","OK"))))</f>
        <v>-</v>
      </c>
      <c r="AS153" s="30" t="str">
        <f>IF('Personal MTs'!AS153="","-",IF('Personal MTs'!AS153&gt;1,"Tidak valid",IF('Personal MTs'!AS153&lt;0,"Tidak valid","OK")))</f>
        <v>-</v>
      </c>
      <c r="AT153" s="30" t="str">
        <f>IF('Personal MTs'!AS153="",IF('Personal MTs'!AT153&lt;&gt;"","Harap dikosongkan","-"),IF('Personal MTs'!AS153=0,IF('Personal MTs'!AT153&lt;&gt;"","Harap dikosongkan","OK"),IF('Personal MTs'!AT153="","Wajib Diisi",IF('Personal MTs'!AT153&gt;3,"Tidak valid",IF('Personal MTs'!AT153&lt;1,"Tidak valid","OK")))))</f>
        <v>-</v>
      </c>
      <c r="AU153" s="30" t="str">
        <f>IF('Personal MTs'!AS153="",IF('Personal MTs'!AU153&lt;&gt;"","Harap dikosongkan","-"),IF('Personal MTs'!AT153&lt;&gt;1,IF('Personal MTs'!AU153="","OK","Harap dikosongkan"),IF('Personal MTs'!AU153="","Wajib Diisi",IF('Personal MTs'!AU153&gt;2016,"Cek lagi",IF('Personal MTs'!AU153&lt;2005,"Cek lagi","OK")))))</f>
        <v>-</v>
      </c>
      <c r="AV153" s="30" t="str">
        <f>IF('Personal MTs'!AS153="",IF('Personal MTs'!AV153&lt;&gt;"","Harap dikosongkan","-"),IF('Personal MTs'!AT153&lt;&gt;1,IF('Personal MTs'!AV153="","OK","Harap dikosongkan"),IF('Personal MTs'!AV153="","Wajib Diisi",IF(VALUE('Personal MTs'!AV153)&gt;33,"Tidak valid",IF(VALUE('Personal MTs'!AV153)&lt;1,"Tidak valid","OK")))))</f>
        <v>-</v>
      </c>
      <c r="AW153" s="30" t="str">
        <f>IF('Personal MTs'!AS153="",IF('Personal MTs'!AW153="","-","Harap dikosongkan"),IF('Personal MTs'!AS153=0,IF('Personal MTs'!AW153="","OK","Harap dikosongkan"),IF('Personal MTs'!AT153="",IF('Personal MTs'!AW153="","-","Harap dikosongkan"),IF('Personal MTs'!AT153&lt;&gt;1,IF('Personal MTs'!AW153="","OK","Harap dikosongkan"),IF('Personal MTs'!AW153="","OK",IF(LEN('Personal MTs'!AW153)&lt;12,"Tidak valid",IF(LEN('Personal MTs'!AW153)&gt;14,"Tidak valid","OK")))))))</f>
        <v>-</v>
      </c>
      <c r="AX153" s="31" t="str">
        <f>IF('Personal MTs'!AS153="",IF('Personal MTs'!AX153="","-","Harap dikosongkan"),IF('Personal MTs'!AS153=0,IF('Personal MTs'!AX153="","OK","Harap dikosongkan"),IF('Personal MTs'!AT153="",IF('Personal MTs'!AX153="","-","Harap dikosongkan"),IF('Personal MTs'!AT153&lt;&gt;1,IF('Personal MTs'!AX153="","OK","Harap dikosongkan"),IF('Personal MTs'!AW153="",IF('Personal MTs'!AX153="","OK","Harap dikosongkan"),IF('Personal MTs'!AX153="","Wajib diisi",IF(LEN('Personal MTs'!AX153)&lt;5,"Cek lagi","OK")))))))</f>
        <v>-</v>
      </c>
      <c r="AY153" s="31" t="str">
        <f>IF('Personal MTs'!AS153="",IF('Personal MTs'!AY153="","-","Harap dikosongkan"),IF('Personal MTs'!AS153=0,IF('Personal MTs'!AY153="","OK","Harap dikosongkan"),IF('Personal MTs'!AT153="",IF('Personal MTs'!AY153="","-","Harap dikosongkan"),IF('Personal MTs'!AT153&lt;&gt;1,IF('Personal MTs'!AY153="","OK","Harap dikosongkan"),IF('Personal MTs'!AW153="",IF('Personal MTs'!AY153="","OK","Harap dikosongkan"),IF('Personal MTs'!AY153="","Wajib diisi",IF(VALUE(LEFT('Personal MTs'!AY153,2))&gt;31,"Tanggal tidak valid",IF(VALUE(LEFT(RIGHT('Personal MTs'!AY153,7),2))&gt;12,"Bulan tidak valid",IF(VALUE(RIGHT('Personal MTs'!AY153,4))&gt;2016,"Tahun cek lagi",IF(VALUE(RIGHT('Personal MTs'!AY153,4))&lt;2005,"Tahun cek lagi","OK"))))))))))</f>
        <v>-</v>
      </c>
      <c r="AZ153" s="30" t="str">
        <f>IF('Personal MTs'!AS153="",IF('Personal MTs'!AZ153="","-","Harap dikosongkan"),IF('Personal MTs'!AS153=0,IF('Personal MTs'!AZ153="","OK","Harap dikosongkan"),IF('Personal MTs'!AT153="",IF('Personal MTs'!AZ153="","-","Harap dikosongkan"),IF('Personal MTs'!AT153&lt;&gt;1,IF('Personal MTs'!AZ153="","OK","Harap dikosongkan"),IF('Personal MTs'!AW153="",IF('Personal MTs'!AZ153="","OK","Harap dikosongkan"),IF('Personal MTs'!AW153&lt;&gt;"",IF('Personal MTs'!AZ153="","Wajib diisi",IF('Personal MTs'!AZ153&gt;1,"Tidak valid","OK"))))))))</f>
        <v>-</v>
      </c>
      <c r="BA153" s="30" t="str">
        <f>IF('Personal MTs'!AS153="",IF('Personal MTs'!BA153="","-","Harap dikosongkan"),IF('Personal MTs'!AS153=0,IF('Personal MTs'!BA153="","OK","Harap dikosongkan"),IF('Personal MTs'!AT153="",IF('Personal MTs'!BA153="","-","Harap dikosongkan"),IF('Personal MTs'!AT153&lt;&gt;1,IF('Personal MTs'!BA153="","OK","Harap dikosongkan"),IF('Personal MTs'!AZ153=0,IF('Personal MTs'!BA153="","OK","Harap dikosongkan"),IF('Personal MTs'!AZ153=1,IF('Personal MTs'!BA153="","Wajib diisi",IF('Personal MTs'!AZ153="",IF('Personal MTs'!BA153="","-","Harap dikosongkan"),IF('Personal MTs'!AZ153=0,IF('Personal MTs'!BA153="","OK","Harap dikosongkan"),IF('Personal MTs'!BA153="","Wajib diisi",IF('Personal MTs'!BA153&gt;2016,"Tidak valid",IF('Personal MTs'!BA153&lt;2005,"Tidak valid",IF('Personal MTs'!BA153&gt;'Personal MTs'!BA153,"Cek lagi","OK")))))))))))))</f>
        <v>-</v>
      </c>
      <c r="BB153" s="30" t="str">
        <f>IF('Personal MTs'!AS153="",IF('Personal MTs'!BB153="","-","Harap dikosongkan"),IF('Personal MTs'!AS153=0,IF('Personal MTs'!BB153="","OK","Harap dikosongkan"),IF('Personal MTs'!AT153="",IF('Personal MTs'!BB153="","-","Harap dikosongkan"),IF('Personal MTs'!AT153&lt;&gt;1,IF('Personal MTs'!BB153="","OK","Harap dikosongkan"),IF('Personal MTs'!AZ153=0,IF('Personal MTs'!BB153="","OK","Harap dikosongkan"),IF('Personal MTs'!AZ153=1,IF('Personal MTs'!BB153="","Wajib diisi",IF('Personal MTs'!AZ153="",IF('Personal MTs'!BB153="","-","Harap dikosongkan"),IF('Personal MTs'!AZ153=0,IF('Personal MTs'!BB153="","OK","Harap dikosongkan"),IF('Personal MTs'!BB153="","Wajib diisi",IF('Personal MTs'!BB153&gt;20000000,"Cek lagi",IF('Personal MTs'!BB153&lt;100000,"Cek lagi","OK"))))))))))))</f>
        <v>-</v>
      </c>
      <c r="BC153" s="30" t="str">
        <f>IF('Personal MTs'!BC153="","-",IF('Personal MTs'!BC153&gt;1,"Tidak valid","OK"))</f>
        <v>-</v>
      </c>
      <c r="BD153" s="30" t="str">
        <f>IF('Personal MTs'!BC153="",IF('Personal MTs'!BD153="","-","Harap dikosongkan"),IF('Personal MTs'!BC153=0,IF('Personal MTs'!BD153="","OK","Harap dikosongkan"),IF('Personal MTs'!BD153="","Wajib Diisi",IF('Personal MTs'!BD153&gt;2016,"Tidak valid",IF('Personal MTs'!BD153&lt;2005,"Tidak valid","OK")))))</f>
        <v>-</v>
      </c>
      <c r="BE153" s="30" t="str">
        <f>IF('Personal MTs'!BC153="",IF('Personal MTs'!BE153="","-","Harap dikosongkan"),IF('Personal MTs'!BC153=0,IF('Personal MTs'!BE153="","OK","Harap dikosongkan"),IF('Personal MTs'!BE153="","Wajib Diisi",IF('Personal MTs'!BE153&gt;2000000,"Cek lagi",IF('Personal MTs'!BE153&lt;50000,"Cek lagi","OK")))))</f>
        <v>-</v>
      </c>
      <c r="BF153" s="30" t="str">
        <f>IF('Personal MTs'!BF153="","-",IF('Personal MTs'!BF153&gt;1,"Tidak valid","OK"))</f>
        <v>-</v>
      </c>
      <c r="BG153" s="30" t="str">
        <f>IF('Personal MTs'!BF153="",IF('Personal MTs'!BG153&lt;&gt;"","Harap dikosongkan","-"),IF('Personal MTs'!BF153=0,IF('Personal MTs'!BG153&lt;&gt;"","Harap dikosongkan","OK"),IF('Personal MTs'!BG153="","Wajib Diisi",IF('Personal MTs'!BG153&gt;4,"Tidak valid",IF('Personal MTs'!BG153&lt;1,"Tidak valid","OK")))))</f>
        <v>-</v>
      </c>
      <c r="BH153" s="30" t="str">
        <f>IF('Personal MTs'!BF153="",IF('Personal MTs'!BH153&lt;&gt;"","Harap dikosongkan","-"),IF('Personal MTs'!BF153=0,IF('Personal MTs'!BH153&lt;&gt;"","Harap dikosongkan","OK"),IF('Personal MTs'!BH153="","Wajib Diisi",IF('Personal MTs'!BH153&gt;4,"Tidak valid",IF('Personal MTs'!BH153&lt;1,"Tidak valid","OK")))))</f>
        <v>-</v>
      </c>
      <c r="BI153" s="30" t="str">
        <f>IF('Personal MTs'!BF153="",IF('Personal MTs'!BI153&lt;&gt;"","Harap dikosongkan","-"),IF('Personal MTs'!BF153=0,IF('Personal MTs'!BI153&lt;&gt;"","Harap dikosongkan","OK"),IF('Personal MTs'!BI153="","Wajib Diisi",IF('Personal MTs'!BI153&gt;2015,"Tidak valid",IF('Personal MTs'!BI153&lt;1980,"Tidak valid","OK")))))</f>
        <v>-</v>
      </c>
      <c r="BJ153" s="30" t="str">
        <f>IF('Personal MTs'!BJ153="","-",IF('Personal MTs'!BJ153&gt;1,"Tidak valid","OK"))</f>
        <v>-</v>
      </c>
      <c r="BK153" s="30" t="str">
        <f>IF('Personal MTs'!BJ153="",IF('Personal MTs'!BK153&lt;&gt;"","Kolom BJ harus diisi","-"),IF('Personal MTs'!BJ153=0,IF('Personal MTs'!BK153&lt;&gt;"","Harap dikosongkan","OK"),IF('Personal MTs'!BK153="","Wajib Diisi",IF('Personal MTs'!BK153&gt;2016,"Tidak valid",IF('Personal MTs'!BK153&lt;1980,"Tidak valid","OK")))))</f>
        <v>-</v>
      </c>
      <c r="BL153" s="30" t="str">
        <f>IF('Personal MTs'!BL153="","-",IF('Personal MTs'!BL153&gt;1,"Tidak valid","OK"))</f>
        <v>-</v>
      </c>
      <c r="BM153" s="30" t="str">
        <f>IF('Personal MTs'!BL153="",IF('Personal MTs'!BM153&lt;&gt;"","Kolom BL harus diisi","-"),IF('Personal MTs'!BL153=0,IF('Personal MTs'!BM153&lt;&gt;"","Harap dikosongkan","OK"),IF('Personal MTs'!BM153="","Wajib Diisi",IF('Personal MTs'!BM153&gt;2016,"Tidak valid",IF('Personal MTs'!BM153&lt;1980,"Tidak valid","OK")))))</f>
        <v>-</v>
      </c>
      <c r="BN153" s="30" t="str">
        <f>IF('Personal MTs'!BN153="","-",IF('Personal MTs'!BN153&gt;1,"Tidak valid","OK"))</f>
        <v>-</v>
      </c>
      <c r="BO153" s="30" t="str">
        <f>IF('Personal MTs'!BN153="",IF('Personal MTs'!BO153&lt;&gt;"","Kolom BN harus diisi","-"),IF('Personal MTs'!BN153=0,IF('Personal MTs'!BO153&lt;&gt;"","Harap dikosongkan","OK"),IF('Personal MTs'!BO153="","Wajib Diisi",IF('Personal MTs'!BO153&gt;2016,"Tidak valid",IF('Personal MTs'!BO153&lt;1980,"Tidak valid","OK")))))</f>
        <v>-</v>
      </c>
      <c r="BP153" s="30" t="str">
        <f>IF('Personal MTs'!BP153="","-",IF('Personal MTs'!BP153&gt;1,"Tidak valid","OK"))</f>
        <v>-</v>
      </c>
      <c r="BQ153" s="30" t="str">
        <f>IF('Personal MTs'!BP153="",IF('Personal MTs'!BQ153&lt;&gt;"","Kolom BP harus diisi","-"),IF('Personal MTs'!BP153=0,IF('Personal MTs'!BQ153&lt;&gt;"","Harap dikosongkan","OK"),IF('Personal MTs'!BQ153="","Wajib Diisi",IF('Personal MTs'!BQ153&gt;2016,"Tidak valid",IF('Personal MTs'!BQ153&lt;1980,"Tidak valid","OK")))))</f>
        <v>-</v>
      </c>
      <c r="BR153" s="30" t="str">
        <f>IF('Personal MTs'!BR153="","-",IF('Personal MTs'!BR153&gt;1,"Tidak valid","OK"))</f>
        <v>-</v>
      </c>
      <c r="BS153" s="30" t="str">
        <f>IF('Personal MTs'!BR153="",IF('Personal MTs'!BS153&lt;&gt;"","Kolom BR harus diisi","-"),IF('Personal MTs'!BR153=0,IF('Personal MTs'!BS153&lt;&gt;"","Harap dikosongkan","OK"),IF('Personal MTs'!BS153="","Wajib Diisi",IF('Personal MTs'!BS153&gt;2016,"Tidak valid",IF('Personal MTs'!BS153&lt;1980,"Tidak valid","OK")))))</f>
        <v>-</v>
      </c>
      <c r="BT153" s="30" t="str">
        <f>IF('Personal MTs'!BT153="","-",IF(LEN('Personal MTs'!BT153)&lt;5,"Cek lagi","OK"))</f>
        <v>-</v>
      </c>
      <c r="BU153" s="30" t="str">
        <f>IF('Personal MTs'!BU153="","-",IF(LEN('Personal MTs'!BU153)&lt;4,"Cek lagi","OK"))</f>
        <v>-</v>
      </c>
      <c r="BV153" s="30" t="str">
        <f>IF('Personal MTs'!BV153="","-",IF(LEN('Personal MTs'!BV153)&lt;4,"Cek lagi","OK"))</f>
        <v>-</v>
      </c>
      <c r="BW153" s="30" t="str">
        <f>IF('Personal MTs'!BW153="","-",IF(LEN('Personal MTs'!BW153)&lt;4,"Cek lagi","OK"))</f>
        <v>-</v>
      </c>
      <c r="BX153" s="30" t="str">
        <f>IF('Personal MTs'!BX153="","-",IF(LEN('Personal MTs'!BX153)&lt;4,"Cek lagi","OK"))</f>
        <v>-</v>
      </c>
      <c r="BY153" s="30" t="str">
        <f>IF('Personal MTs'!BY153="","-",IF(LEN('Personal MTs'!BY153)&lt;&gt;5,"Tidak valid","OK"))</f>
        <v>-</v>
      </c>
      <c r="BZ153" s="30" t="str">
        <f>IF('Personal MTs'!BZ153="","-",IF('Personal MTs'!BZ153&gt;5,"Tidak valid",IF('Personal MTs'!BZ153&lt;1,"Tidak valid","OK")))</f>
        <v>-</v>
      </c>
      <c r="CA153" s="30" t="str">
        <f>IF('Personal MTs'!CA153="","-",IF('Personal MTs'!CA153&gt;8,"Tidak valid",IF('Personal MTs'!CA153&lt;1,"Tidak valid","OK")))</f>
        <v>-</v>
      </c>
      <c r="CB153" s="30" t="str">
        <f>IF('Personal MTs'!CB153="","-",IF(LEN('Personal MTs'!CB153)&lt;9,"Cek lagi",IF(LEN('Personal MTs'!CB153)&gt;14,"Cek lagi","OK")))</f>
        <v>-</v>
      </c>
      <c r="CC153" s="103" t="str">
        <f>IF('Personal MTs'!CC153="","-",IF('Personal MTs'!CC153&gt;6,"Tidak valid",IF('Personal MTs'!CC153&lt;1,"Tidak valid","OK")))</f>
        <v>-</v>
      </c>
      <c r="CD153" s="103" t="str">
        <f>IF('Personal MTs'!CD153="","-",IF('Personal MTs'!CD153&gt;6,"Tidak valid",IF('Personal MTs'!CD153&lt;1,"Tidak valid","OK")))</f>
        <v>-</v>
      </c>
      <c r="CE153" s="103" t="str">
        <f>IF('Personal MTs'!S153="","-",IF('Personal MTs'!S153&lt;6,IF('Personal MTs'!CE153="","OK","Cek lagi Kolom S"),IF(AND('Personal MTs'!S153&lt;6,'Personal MTs'!CE153&lt;&gt;""),"Harap Dikosongkan",IF(AND('Personal MTs'!S153&lt;6,'Personal MTs'!CE153=""),"-",IF(AND('Personal MTs'!S153&gt;5,'Personal MTs'!CE153=""),"Wajib Diisi",IF(OR(AND('Personal MTs'!S153&gt;5,'Personal MTs'!CE153&lt;"01"),AND('Personal MTs'!S153&gt;5,'Personal MTs'!CE153&gt;"18")),"Tidak Valid","OK"))))))</f>
        <v>-</v>
      </c>
      <c r="CF153" s="103" t="str">
        <f>IF('Personal MTs'!S153="","-",IF('Personal MTs'!S153&lt;6,IF('Personal MTs'!CF153="","OK","Cek lagi Kolom S"),IF(AND('Personal MTs'!S153&lt;6,'Personal MTs'!CF153&lt;&gt;""),"Harap Dikosongkan",IF(AND('Personal MTs'!S153&lt;6,'Personal MTs'!CF153=""),"-",IF(AND('Personal MTs'!S153&gt;5,'Personal MTs'!CF153=""),"Wajib Diisi","OK")))))</f>
        <v>-</v>
      </c>
      <c r="CG153" s="103" t="str">
        <f>IF('Personal MTs'!S153="","-",IF('Personal MTs'!S153&lt;6,IF('Personal MTs'!CG153="","OK","Cek lagi Kolom S"),IF(AND('Personal MTs'!S153&lt;6,'Personal MTs'!CG153&lt;&gt;""),"Harap Dikosongkan",IF(AND('Personal MTs'!S153&lt;6,'Personal MTs'!CG153=""),"-",IF(AND('Personal MTs'!S153&gt;5,'Personal MTs'!CG153=""),"Wajib Diisi",IF(OR(AND('Personal MTs'!S153&gt;5,'Personal MTs'!CG153&lt;1980),AND('Personal MTs'!S153&gt;5,'Personal MTs'!CG153&gt;2016)),"Cek lagi","OK"))))))</f>
        <v>-</v>
      </c>
      <c r="CH153" s="103" t="str">
        <f>IF('Personal MTs'!S153="","-",IF('Personal MTs'!S153&lt;8,IF('Personal MTs'!CH153="","OK","Cek lagi Kolom S"),IF(AND('Personal MTs'!S153&lt;8,'Personal MTs'!CH153&lt;&gt;""),"Harap Dikosongkan",IF(AND('Personal MTs'!S153&lt;8,'Personal MTs'!CH153=""),"-",IF(AND('Personal MTs'!S153&gt;7,'Personal MTs'!CH153=""),"Wajib Diisi",IF(OR(AND('Personal MTs'!S153&gt;7,'Personal MTs'!CH153&lt;"01"),AND('Personal MTs'!S153&gt;7,'Personal MTs'!CH153&gt;"18")),"Tidak Valid","OK"))))))</f>
        <v>-</v>
      </c>
      <c r="CI153" s="103" t="str">
        <f>IF('Personal MTs'!S153="","-",IF('Personal MTs'!S153&lt;8,IF('Personal MTs'!CI153="","OK","Cek lagi Kolom S"),IF(AND('Personal MTs'!S153&lt;8,'Personal MTs'!CI153&lt;&gt;""),"Harap Dikosongkan",IF(AND('Personal MTs'!S153&lt;8,'Personal MTs'!CI153=""),"-",IF(AND('Personal MTs'!S153&gt;7,'Personal MTs'!CI153=""),"Wajib Diisi","OK")))))</f>
        <v>-</v>
      </c>
      <c r="CJ153" s="103" t="str">
        <f>IF('Personal MTs'!S153="","-",IF('Personal MTs'!S153&lt;8,IF('Personal MTs'!CJ153="","OK","Cek lagi Kolom S"),IF(AND('Personal MTs'!S153&lt;8,'Personal MTs'!CJ153&lt;&gt;""),"Harap Dikosongkan",IF(AND('Personal MTs'!S153&lt;8,'Personal MTs'!CJ153=""),"-",IF(AND('Personal MTs'!S153&gt;7,'Personal MTs'!CJ153=""),"Wajib Diisi",IF(OR(AND('Personal MTs'!S153&gt;7,'Personal MTs'!CJ153&lt;1980),AND('Personal MTs'!S153&gt;7,'Personal MTs'!CJ153&gt;2016)),"Cek lagi","OK"))))))</f>
        <v>-</v>
      </c>
      <c r="CK153" s="103" t="str">
        <f>IF('Personal MTs'!S153="","-",IF('Personal MTs'!S153&lt;9,IF('Personal MTs'!CK153="","OK","Cek lagi Kolom S"),IF(AND('Personal MTs'!S153&lt;9,'Personal MTs'!CK153&lt;&gt;""),"Harap Dikosongkan",IF(AND('Personal MTs'!S153&lt;9,'Personal MTs'!CK153=""),"-",IF(AND('Personal MTs'!S153&gt;8,'Personal MTs'!CK153=""),"Wajib Diisi",IF(OR(AND('Personal MTs'!S153&gt;8,'Personal MTs'!CK153&lt;"01"),AND('Personal MTs'!S153&gt;8,'Personal MTs'!CK153&gt;"18")),"Tidak Valid","OK"))))))</f>
        <v>-</v>
      </c>
      <c r="CL153" s="103" t="str">
        <f>IF('Personal MTs'!S153="","-",IF('Personal MTs'!S153&lt;9,IF('Personal MTs'!CL153="","OK","Cek lagi Kolom S"),IF(AND('Personal MTs'!S153&lt;9,'Personal MTs'!CL153&lt;&gt;""),"Harap Dikosongkan",IF(AND('Personal MTs'!S153&lt;9,'Personal MTs'!CL153=""),"-",IF(AND('Personal MTs'!S153&gt;8,'Personal MTs'!CL153=""),"Wajib Diisi","OK")))))</f>
        <v>-</v>
      </c>
      <c r="CM153" s="103" t="str">
        <f>IF('Personal MTs'!S153="","-",IF('Personal MTs'!S153&lt;9,IF('Personal MTs'!CM153="","OK","Cek lagi Kolom S"),IF(AND('Personal MTs'!S153&lt;9,'Personal MTs'!CM153&lt;&gt;""),"Harap Dikosongkan",IF(AND('Personal MTs'!S153&lt;9,'Personal MTs'!CM153=""),"-",IF(AND('Personal MTs'!S153&gt;8,'Personal MTs'!CM153=""),"Wajib Diisi",IF(OR(AND('Personal MTs'!S153&gt;8,'Personal MTs'!CM153&lt;1980),AND('Personal MTs'!S153&gt;8,'Personal MTs'!CM153&gt;2016)),"Cek lagi","OK"))))))</f>
        <v>-</v>
      </c>
      <c r="CN153" s="103" t="str">
        <f>IF(AND('Personal MTs'!AH153=1,'Personal MTs'!U153=2,'Personal MTs'!AC153=1),IF(AND('Personal MTs'!AH153=1,'Personal MTs'!U153=2,'Personal MTs'!AC153=1,'Personal MTs'!CN153=""),"Wajib Diisi",IF(AND('Personal MTs'!AH153=1,'Personal MTs'!U153=2,'Personal MTs'!AC153=1,'Personal MTs'!CN153&lt;&gt;""),"OK","-")),IF('Personal MTs'!CN153&lt;&gt;"","Harap Dikosongkan","-"))</f>
        <v>-</v>
      </c>
      <c r="CO153" s="103" t="str">
        <f>IF(AND('Personal MTs'!AH153=1,'Personal MTs'!U153=2,'Personal MTs'!AC153=1),IF('Personal MTs'!CO153="","Wajib Diisi",IF(VALUE(RIGHT('Personal MTs'!CO153,4))&gt;2016,"Tahun cek lagi",IF(VALUE(RIGHT('Personal MTs'!CO153,4))&lt;1961,"Tahun cek lagi","OK"))),IF('Personal MTs'!CO153&lt;&gt;"","Harap dikosongkan","-"))</f>
        <v>-</v>
      </c>
      <c r="CP153" s="103" t="str">
        <f>IF(AND('Personal MTs'!AH153=1,'Personal MTs'!U153=2,'Personal MTs'!AC153=1,'Personal MTs'!V153=1),IF(AND('Personal MTs'!AH153=1,'Personal MTs'!U153=2,'Personal MTs'!AC153=1,'Personal MTs'!CP153="",,'Personal MTs'!V153=1),"Wajib Diisi",IF(AND('Personal MTs'!AH153=1,'Personal MTs'!U153=2,'Personal MTs'!AC153=1,'Personal MTs'!CP153&lt;&gt;"",'Personal MTs'!V153=1),"OK","-")),IF('Personal MTs'!CP153&lt;&gt;"","Harap Dikosongkan","-"))</f>
        <v>-</v>
      </c>
      <c r="CQ153" s="103" t="str">
        <f>IF(AND('Personal MTs'!AH153=1,'Personal MTs'!U153=2,'Personal MTs'!AC153=1,'Personal MTs'!V153=1),IF('Personal MTs'!CQ153="","Wajib Diisi",IF(VALUE(RIGHT('Personal MTs'!CQ153,4))&gt;2016,"Tahun cek lagi",IF(VALUE(RIGHT('Personal MTs'!CQ153,4))&lt;2006,"Tahun cek lagi","OK"))),IF('Personal MTs'!CQ153&lt;&gt;"","Harap dikosongkan","-"))</f>
        <v>-</v>
      </c>
      <c r="CR153" s="103" t="str">
        <f>IF(AND('Personal MTs'!AS153="",'Personal MTs'!CR153=""),"-",IF(AND('Personal MTs'!AS153=0,'Personal MTs'!CR153=""),"OK",IF(AND('Personal MTs'!AS153=1,'Personal MTs'!CR153=""),"Wajib Diisi",IF('Personal MTs'!AS153="",IF('Personal MTs'!CR153&lt;&gt;"","Harap dikosongkan","-"),IF('Personal MTs'!AS153&gt;1,IF('Personal MTs'!CR153="","-","Harap dikosongkan"),IF('Personal MTs'!CR153="","-",IF(LEN('Personal MTs'!CR153)&gt;54,"Tidak valid",IF(LEN('Personal MTs'!CR153)&lt;2,"Tidak valid",IF(VALUE('Personal MTs'!CR153)&lt;0,"Cek lagi","OK")))))))))</f>
        <v>-</v>
      </c>
      <c r="CS153" s="103" t="str">
        <f>IF(AND('Personal MTs'!AS153="",'Personal MTs'!CS153=""),"-",IF(AND('Personal MTs'!AS153=0,'Personal MTs'!CS153=""),"OK",IF(AND('Personal MTs'!AS153=1,'Personal MTs'!CS153=""),"Wajib Diisi",IF(OR('Personal MTs'!AS153="",'Personal MTs'!AS153=0),IF('Personal MTs'!CS153&lt;&gt;"","Harap dikosongkan","-"),IF('Personal MTs'!AS153&gt;1,IF('Personal MTs'!CS153="","-","Harap dikosongkan"),IF('Personal MTs'!CS153="","-",IF(('Personal MTs'!CS153)&gt;6,"Tidak Valid",IF(('Personal MTs'!CS153)&lt;1,"Tidak Valid",IF(VALUE('Personal MTs'!CS153)&lt;0,"Cek lagi","OK")))))))))</f>
        <v>-</v>
      </c>
      <c r="CT153" s="103" t="str">
        <f>IF(AND('Personal MTs'!AS153="",'Personal MTs'!CT153=""),"-",IF(AND('Personal MTs'!AS153=0,'Personal MTs'!CT153=""),"OK",IF(AND('Personal MTs'!AT153=1,'Personal MTs'!CT153=""),"Wajib Diisi",IF(AND('Personal MTs'!AT153&gt;1,'Personal MTs'!CT153=""),"OK",IF(AND('Personal MTs'!AT153&lt;&gt;1,'Personal MTs'!CT153&lt;&gt;""),"Harap Dikosongkan",IF(AND('Personal MTs'!AT153=1,'Personal MTs'!CT153&lt;&gt;""),IF(VALUE(RIGHT('Personal MTs'!CT153,4))&gt;2016,"Tahun cek lagi",IF(VALUE(RIGHT('Personal MTs'!CT153,4))&lt;2006,"Tahun cek lagi","OK")),"-"))))))</f>
        <v>-</v>
      </c>
      <c r="CU153" s="103" t="str">
        <f>IF(AND('Personal MTs'!AS153="",'Personal MTs'!CU153=""),"-",IF(AND('Personal MTs'!AS153=0,'Personal MTs'!CU153=""),"OK",IF(AND('Personal MTs'!AT153=1,'Personal MTs'!CU153=""),"Wajib Diisi",IF(AND('Personal MTs'!AT153&gt;1,'Personal MTs'!CT153=""),"OK",IF(AND('Personal MTs'!AT153&lt;&gt;1,'Personal MTs'!CU153&lt;&gt;""),"Harap Dikosongkan",IF(AND('Personal MTs'!AT153=1,'Personal MTs'!CU153&lt;&gt;""),IF(LEN('Personal MTs'!CU153)&gt;54,"Tidak Valid",IF(LEN('Personal MTs'!CU153)&lt;2,"Tidak Valid","OK")),"-"))))))</f>
        <v>-</v>
      </c>
      <c r="CV153" s="103" t="str">
        <f>IF(AND('Personal MTs'!AS153="",'Personal MTs'!CV153=""),"-",IF(AND('Personal MTs'!AS153=0,'Personal MTs'!CV153=""),"OK",IF(AND('Personal MTs'!AT153=1,'Personal MTs'!CV153=""),"Wajib Diisi",IF(AND('Personal MTs'!AT153&gt;1,'Personal MTs'!CV153=""),"OK",IF(AND('Personal MTs'!AT153&lt;&gt;1,'Personal MTs'!CV153&lt;&gt;""),"Harap Dikosongkan",IF(AND('Personal MTs'!AT153=1,'Personal MTs'!CV153&lt;&gt;""),IF(VALUE(RIGHT('Personal MTs'!CV153,4))&gt;2016,"Tahun cek lagi",IF(VALUE(RIGHT('Personal MTs'!CV153,4))&lt;2006,"Tahun cek lagi","OK")),"-"))))))</f>
        <v>-</v>
      </c>
      <c r="CW153" s="103" t="str">
        <f>IF(AND('Personal MTs'!AS153="",'Personal MTs'!CW153=""),"-",IF(AND('Personal MTs'!AS153=0,'Personal MTs'!CW153=""),"OK",IF(AND('Personal MTs'!AS153=1,'Personal MTs'!CW153=""),"Wajib Diisi",IF(AND('Personal MTs'!AS153&lt;&gt;1,'Personal MTs'!CW153&lt;&gt;""),"Harap Dikosongkan",IF(AND('Personal MTs'!AS153=1,'Personal MTs'!CW153&lt;&gt;""),IF(LEN('Personal MTs'!CW153)&gt;3,"Tidak Valid",IF(LEN('Personal MTs'!CW153)&lt;3,"Tidak Valid","OK")),"-")))))</f>
        <v>-</v>
      </c>
      <c r="CX153" s="103" t="str">
        <f>IF(AND('Personal MTs'!AS153="",'Personal MTs'!CX153=""),"-",IF(AND('Personal MTs'!AS153=0,'Personal MTs'!CX153=""),"OK",IF(AND('Personal MTs'!AS153=1,'Personal MTs'!CX153=""),"Wajib Diisi",IF(AND('Personal MTs'!AS153&lt;&gt;1,'Personal MTs'!CX153&lt;&gt;""),"Harap Dikosongkan",IF(AND('Personal MTs'!AS153=1,'Personal MTs'!CX153&lt;&gt;""),"OK","-")))))</f>
        <v>-</v>
      </c>
    </row>
    <row r="154" spans="1:102" s="23" customFormat="1" ht="15" customHeight="1">
      <c r="A154" s="30" t="str">
        <f>IF('Personal MTs'!A154="","-",IF(LEN('Personal MTs'!A154)&lt;&gt;12,"Tidak valid","OK"))</f>
        <v>-</v>
      </c>
      <c r="B154" s="30" t="str">
        <f>IF('Personal MTs'!B154="","-",IF(LEN('Personal MTs'!B154)&lt;&gt;8,"Tidak valid","OK"))</f>
        <v>-</v>
      </c>
      <c r="C154" s="31" t="str">
        <f>IF('Personal MTs'!C154="","-",IF(LEN('Personal MTs'!C154)&lt;5,"Cek lagi","OK"))</f>
        <v>-</v>
      </c>
      <c r="D154" s="30" t="str">
        <f>IF('Personal MTs'!D154="","-",IF('Personal MTs'!D154="MTsN","OK",IF('Personal MTs'!D154="MTsS","OK","Tidak valid")))</f>
        <v>-</v>
      </c>
      <c r="E154" s="30" t="str">
        <f>IF('Personal MTs'!E154="","-",IF(LEN('Personal MTs'!E154)&lt;5,"Cek lagi","OK"))</f>
        <v>-</v>
      </c>
      <c r="F154" s="30" t="str">
        <f>IF('Personal MTs'!F154="","-",IF(LEN('Personal MTs'!F154)&lt;4,"Cek lagi","OK"))</f>
        <v>-</v>
      </c>
      <c r="G154" s="30" t="str">
        <f>IF('Personal MTs'!G154="","-",IF(LEN('Personal MTs'!G154)&lt;4,"Cek lagi","OK"))</f>
        <v>-</v>
      </c>
      <c r="H154" s="30" t="str">
        <f>IF('Personal MTs'!H154="","-",IF(LEN('Personal MTs'!H154)&lt;4,"Cek lagi","OK"))</f>
        <v>-</v>
      </c>
      <c r="I154" s="30" t="str">
        <f>IF('Personal MTs'!I154="","-",IF(LEN('Personal MTs'!I154)&lt;4,"Cek lagi","OK"))</f>
        <v>-</v>
      </c>
      <c r="J154" s="30" t="str">
        <f>IF('Personal MTs'!J154="","-",IF(LEN('Personal MTs'!J154)&lt;&gt;5,"Tidak valid","OK"))</f>
        <v>-</v>
      </c>
      <c r="K154" s="30" t="str">
        <f>IF('Personal MTs'!K154="","-",IF(LEN('Personal MTs'!K154)&lt;&gt;18,"Tidak valid",IF(VALUE('Personal MTs'!K154)&lt;0,"Cek lagi","OK")))</f>
        <v>-</v>
      </c>
      <c r="L154" s="30" t="str">
        <f>IF('Personal MTs'!L154="","-",IF(LEN('Personal MTs'!L154)&lt;&gt;16,"Tidak valid","OK"))</f>
        <v>-</v>
      </c>
      <c r="M154" s="30" t="str">
        <f>IF('Personal MTs'!M154="","-",IF(LEN('Personal MTs'!M154)&lt;4,"Cek lagi","OK"))</f>
        <v>-</v>
      </c>
      <c r="N154" s="30" t="str">
        <f>IF('Personal MTs'!N154="","-",IF(LEN('Personal MTs'!N154)&lt;16,"Tidak valid","OK"))</f>
        <v>-</v>
      </c>
      <c r="O154" s="30" t="str">
        <f>IF('Personal MTs'!O154="","-",IF(LEN('Personal MTs'!O154)&lt;4,"Cek lagi","OK"))</f>
        <v>-</v>
      </c>
      <c r="P154" s="31" t="str">
        <f>IF('Personal MTs'!P154="","-",IF(VALUE(LEFT('Personal MTs'!P154,2))&gt;31,"Tanggal tidak valid",IF(VALUE(LEFT(RIGHT('Personal MTs'!P154,7),2))&gt;12,"Bulan tidak valid",IF(VALUE(RIGHT('Personal MTs'!P154,4))&gt;2000,"Umur terlalu muda",IF(VALUE(RIGHT('Personal MTs'!P154,4))&lt;1945,"Umur terlalu tua","OK")))))</f>
        <v>-</v>
      </c>
      <c r="Q154" s="30" t="str">
        <f>IF('Personal MTs'!Q154="","-",IF('Personal MTs'!Q154="L","OK",IF('Personal MTs'!Q154="P","OK","Tidak valid")))</f>
        <v>-</v>
      </c>
      <c r="R154" s="30" t="str">
        <f>IF('Personal MTs'!R154="","-",IF(LEN('Personal MTs'!R154)&lt;4,"Cek lagi","OK"))</f>
        <v>-</v>
      </c>
      <c r="S154" s="30" t="str">
        <f>IF('Personal MTs'!S154="","-",IF('Personal MTs'!S154&gt;9,"Tidak valid","OK"))</f>
        <v>-</v>
      </c>
      <c r="T154" s="30" t="str">
        <f>IF('Personal MTs'!S154="","-",IF('Personal MTs'!S154&gt;2,IF('Personal MTs'!T154="","Wajib Diisi",IF(VALUE('Personal MTs'!T154)&gt;18,"Tidak valid","OK")),IF('Personal MTs'!S154&lt;3,IF('Personal MTs'!T154="","OK","Harap dikosongkan"))))</f>
        <v>-</v>
      </c>
      <c r="U154" s="30" t="str">
        <f>IF('Personal MTs'!U154="","-",IF('Personal MTs'!U154&gt;2,"Tidak valid",IF('Personal MTs'!U154&lt;1,"Tidak valid","OK")))</f>
        <v>-</v>
      </c>
      <c r="V154" s="30" t="str">
        <f>IF('Personal MTs'!U154="",IF('Personal MTs'!V154="","-","Tidak valid"),IF('Personal MTs'!U154=2,IF('Personal MTs'!V154="","Wajib Diisi",IF(VALUE('Personal MTs'!V154)&gt;1,"Tidak valid","OK")),IF('Personal MTs'!U154=1,IF('Personal MTs'!V154="","OK","Harap dikosongkan"))))</f>
        <v>-</v>
      </c>
      <c r="W154" s="31" t="str">
        <f>IF('Personal MTs'!U154=1,"OK",IF('Personal MTs'!V154="",IF('Personal MTs'!W154&lt;&gt;"","Harap dikosongkan","-"),IF('Personal MTs'!V154=0,IF('Personal MTs'!W154&lt;&gt;"","Harap dikosongkan","OK"),IF('Personal MTs'!W154="","Wajib Diisi",IF(VALUE(LEFT('Personal MTs'!W154,2))&gt;31,"Tanggal tidak valid",IF(VALUE(LEFT(RIGHT('Personal MTs'!W154,7),2))&gt;12,"Bulan tidak valid",IF(VALUE(RIGHT('Personal MTs'!W154,4))&gt;2016,"Tahun cek lagi",IF(VALUE(RIGHT('Personal MTs'!W154,4))&lt;1990,"Tahun cek lagi","OK"))))))))</f>
        <v>-</v>
      </c>
      <c r="X154" s="30" t="str">
        <f>IF('Personal MTs'!U154="","-",IF('Personal MTs'!U154=1,IF('Personal MTs'!X154="","Wajib Diisi",IF(VALUE(LEFT('Personal MTs'!X154,2))&gt;14,"Tidak valid","OK")),IF('Personal MTs'!U154=2,(IF('Personal MTs'!V154&lt;1,IF('Personal MTs'!X154="","OK","Harap dikosongkan"),IF('Personal MTs'!X154="","Wajib Diisi",IF(VALUE(LEFT('Personal MTs'!X154,2))&gt;14,"Tidak valid","OK")))))))</f>
        <v>-</v>
      </c>
      <c r="Y154" s="31" t="str">
        <f>IF('Personal MTs'!U154="","-",IF('Personal MTs'!U154=2,"OK",IF('Personal MTs'!U154=1,IF('Personal MTs'!Y154="","Wajib Diisi",IF('Personal MTs'!Y154="","-",IF(VALUE(LEFT('Personal MTs'!Y154,2))&gt;31,"Tanggal tidak valid",IF(VALUE(LEFT(RIGHT('Personal MTs'!Y154,7),2))&gt;12,"Bulan tidak valid",IF(VALUE(RIGHT('Personal MTs'!Y154,4))&gt;2016,"Tahun cek lagi",IF(VALUE(RIGHT('Personal MTs'!Y154,4))&lt;1960,"Tahun cek lagi","OK")))))))))</f>
        <v>-</v>
      </c>
      <c r="Z154" s="31" t="str">
        <f>IF('Personal MTs'!Z154="","-",IF(VALUE(LEFT('Personal MTs'!Z154,2))&gt;31,"Tanggal tidak valid",IF(VALUE(LEFT(RIGHT('Personal MTs'!Z154,7),2))&gt;12,"Bulan tidak valid",IF(VALUE(RIGHT('Personal MTs'!Z154,4))&gt;2016,"Tahun cek lagi",IF(VALUE(RIGHT('Personal MTs'!Z154,4))&lt;1960,"Tahun cek lagi","OK")))))</f>
        <v>-</v>
      </c>
      <c r="AA154" s="31" t="str">
        <f>IF('Personal MTs'!AA154="","-",IF(VALUE(LEFT('Personal MTs'!AA154,2))&gt;31,"Tanggal tidak valid",IF(VALUE(LEFT(RIGHT('Personal MTs'!AA154,7),2))&gt;12,"Bulan tidak valid",IF(VALUE(RIGHT('Personal MTs'!AA154,4))&gt;2016,"Tahun cek lagi",IF(VALUE(RIGHT('Personal MTs'!AA154,4))&lt;1960,"Tahun cek lagi","OK")))))</f>
        <v>-</v>
      </c>
      <c r="AB154" s="30" t="str">
        <f>IF('Personal MTs'!AB154="","-",IF('Personal MTs'!AB154&gt;6,"Tidak valid",IF('Personal MTs'!AB154&lt;1,"Tidak valid","OK")))</f>
        <v>-</v>
      </c>
      <c r="AC154" s="30" t="str">
        <f>IF('Personal MTs'!AC154="","-",IF('Personal MTs'!AC154&gt;4,"Tidak valid",IF('Personal MTs'!AC154&lt;1,"Tidak valid","OK")))</f>
        <v>-</v>
      </c>
      <c r="AD154" s="30" t="str">
        <f>IF('Personal MTs'!AD154="","-",IF('Personal MTs'!AD154&gt;20000000,"Cek lagi","OK"))</f>
        <v>-</v>
      </c>
      <c r="AE154" s="30" t="str">
        <f>IF('Personal MTs'!AE154="","-",IF('Personal MTs'!AE154&gt;2,"Tidak valid",IF('Personal MTs'!AE154&lt;1,"Tidak valid","OK")))</f>
        <v>-</v>
      </c>
      <c r="AF154" s="30" t="str">
        <f>IF('Personal MTs'!AE154="",IF('Personal MTs'!AF154="","-","Harap dikosongkan"),IF('Personal MTs'!AE154=1,IF('Personal MTs'!AF154="","OK","Harap dikosongkan"),IF('Personal MTs'!AF154="","Wajib Diisi",IF('Personal MTs'!AF154&gt;8,"Tidak valid",IF('Personal MTs'!AF154&lt;1,"Tidak valid","OK")))))</f>
        <v>-</v>
      </c>
      <c r="AG154" s="53" t="str">
        <f>IF('Personal MTs'!AE154=1,IF('Personal MTs'!AG154="","OK","Harap dikosongkan"),IF('Personal MTs'!AF154="",IF('Personal MTs'!AF154="","-","Harap dikosongkan"),IF('Personal MTs'!AF154="",IF('Personal MTs'!AG154="","OK","Harap dikosongkan"),IF('Personal MTs'!AF154&lt;&gt;"",IF('Personal MTs'!AG154="","Wajib Diisi",IF(LEN('Personal MTs'!AG154)&lt;&gt;8,"Tidak valid","OK"))))))</f>
        <v>-</v>
      </c>
      <c r="AH154" s="30" t="str">
        <f>IF('Personal MTs'!AH154="","-",IF('Personal MTs'!AH154&gt;2,"Tidak valid",IF('Personal MTs'!AH154&lt;1,"Tidak valid","OK")))</f>
        <v>-</v>
      </c>
      <c r="AI154" s="30" t="str">
        <f>IF('Personal MTs'!AI154="","-",IF('Personal MTs'!AI154&gt;5,"Tidak valid",IF('Personal MTs'!AI154&lt;1,"Tidak valid","OK")))</f>
        <v>-</v>
      </c>
      <c r="AJ154" s="30" t="str">
        <f>IF('Personal MTs'!AH154="",IF('Personal MTs'!AJ154="","-","Kolom AA Wajib Diisi"),IF('Personal MTs'!AH154=1,IF('Personal MTs'!AJ154="","Wajib Diisi",IF(VALUE('Personal MTs'!AJ154)&gt;0,IF(VALUE('Personal MTs'!AJ154)&lt;34,"OK","Tidak valid"))),IF('Personal MTs'!AH154&gt;1,IF('Personal MTs'!AJ154="","OK","Harap dikosongkan"))))</f>
        <v>-</v>
      </c>
      <c r="AK154" s="30" t="str">
        <f>IF('Personal MTs'!AH154&amp;'Personal MTs'!AJ154&amp;'Personal MTs'!AK154="","-",IF(VALUE('Personal MTs'!AH154&amp;'Personal MTs'!AJ154&amp;'Personal MTs'!AK154)=2,"OK",IF('Personal MTs'!AJ154="",IF(VALUE('Personal MTs'!AK154)&gt;0,"Harap dikosongkan","-"),IF('Personal MTs'!AJ154&lt;&gt;"",IF(VALUE('Personal MTs'!AK154)&gt;0,IF(VALUE('Personal MTs'!AK154)&gt;50,"Cek lagi","OK"),"Wajib Diisi")))))</f>
        <v>-</v>
      </c>
      <c r="AL154" s="30" t="str">
        <f>IF('Personal MTs'!AH154="",IF('Personal MTs'!AL154="","-","Kolom Z Wajib Diisi"),IF('Personal MTs'!AH154=2,IF('Personal MTs'!AL154="","Wajib Diisi",IF(VALUE('Personal MTs'!AL154)&gt;0,IF(VALUE('Personal MTs'!AL154)&lt;9,"OK","Tidak valid"))),IF('Personal MTs'!AH154=1,IF('Personal MTs'!AL154="","OK","Harap dikosongkan"))))</f>
        <v>-</v>
      </c>
      <c r="AM154" s="30" t="str">
        <f>IF('Personal MTs'!AM154="","-",IF('Personal MTs'!AM154&gt;8,"Tidak valid","OK"))</f>
        <v>-</v>
      </c>
      <c r="AN154" s="30" t="str">
        <f>IF('Personal MTs'!AM154="",IF('Personal MTs'!AN154="","-",IF('Personal MTs'!AN154&lt;&gt;"","Kolom AC Wajib Diisi","OK")),IF('Personal MTs'!AM154&lt;&gt;"",IF('Personal MTs'!AN154="","Wajib Diisi",IF(VALUE('Personal MTs'!AN154)&gt;24,"Cek lagi","OK"))))</f>
        <v>-</v>
      </c>
      <c r="AO154" s="30" t="str">
        <f>IF('Personal MTs'!AO154="","-",IF('Personal MTs'!AO154&gt;8,"Tidak valid","OK"))</f>
        <v>-</v>
      </c>
      <c r="AP154" s="53" t="str">
        <f>IF('Personal MTs'!AO154="",IF('Personal MTs'!AP154="","-","Harap dikosongkan"),IF('Personal MTs'!AO154&lt;&gt;"",IF('Personal MTs'!AP154="","Wajib Diisi",IF(LEN('Personal MTs'!AP154)&lt;&gt;8,"Tidak valid","OK"))))</f>
        <v>-</v>
      </c>
      <c r="AQ154" s="30" t="str">
        <f>IF('Personal MTs'!AO154="",IF('Personal MTs'!AQ154="","-","Kolom AG Wajib Diisi"),IF('Personal MTs'!AO154&lt;9,IF('Personal MTs'!AQ154="","Wajib Diisi",IF(VALUE('Personal MTs'!AQ154)&lt;34,IF(VALUE('Personal MTs'!AQ154)&gt;0,"OK","Tidak valid")))))</f>
        <v>-</v>
      </c>
      <c r="AR154" s="30" t="str">
        <f>IF('Personal MTs'!AO154="",IF('Personal MTs'!AR154="","-",IF('Personal MTs'!AR154&lt;&gt;"","Kolom AG Wajib Diisi","OK")),IF('Personal MTs'!AO154&lt;&gt;"",IF('Personal MTs'!AR154="","Wajib Diisi",IF(VALUE('Personal MTs'!AR154)&gt;50,"Cek lagi","OK"))))</f>
        <v>-</v>
      </c>
      <c r="AS154" s="30" t="str">
        <f>IF('Personal MTs'!AS154="","-",IF('Personal MTs'!AS154&gt;1,"Tidak valid",IF('Personal MTs'!AS154&lt;0,"Tidak valid","OK")))</f>
        <v>-</v>
      </c>
      <c r="AT154" s="30" t="str">
        <f>IF('Personal MTs'!AS154="",IF('Personal MTs'!AT154&lt;&gt;"","Harap dikosongkan","-"),IF('Personal MTs'!AS154=0,IF('Personal MTs'!AT154&lt;&gt;"","Harap dikosongkan","OK"),IF('Personal MTs'!AT154="","Wajib Diisi",IF('Personal MTs'!AT154&gt;3,"Tidak valid",IF('Personal MTs'!AT154&lt;1,"Tidak valid","OK")))))</f>
        <v>-</v>
      </c>
      <c r="AU154" s="30" t="str">
        <f>IF('Personal MTs'!AS154="",IF('Personal MTs'!AU154&lt;&gt;"","Harap dikosongkan","-"),IF('Personal MTs'!AT154&lt;&gt;1,IF('Personal MTs'!AU154="","OK","Harap dikosongkan"),IF('Personal MTs'!AU154="","Wajib Diisi",IF('Personal MTs'!AU154&gt;2016,"Cek lagi",IF('Personal MTs'!AU154&lt;2005,"Cek lagi","OK")))))</f>
        <v>-</v>
      </c>
      <c r="AV154" s="30" t="str">
        <f>IF('Personal MTs'!AS154="",IF('Personal MTs'!AV154&lt;&gt;"","Harap dikosongkan","-"),IF('Personal MTs'!AT154&lt;&gt;1,IF('Personal MTs'!AV154="","OK","Harap dikosongkan"),IF('Personal MTs'!AV154="","Wajib Diisi",IF(VALUE('Personal MTs'!AV154)&gt;33,"Tidak valid",IF(VALUE('Personal MTs'!AV154)&lt;1,"Tidak valid","OK")))))</f>
        <v>-</v>
      </c>
      <c r="AW154" s="30" t="str">
        <f>IF('Personal MTs'!AS154="",IF('Personal MTs'!AW154="","-","Harap dikosongkan"),IF('Personal MTs'!AS154=0,IF('Personal MTs'!AW154="","OK","Harap dikosongkan"),IF('Personal MTs'!AT154="",IF('Personal MTs'!AW154="","-","Harap dikosongkan"),IF('Personal MTs'!AT154&lt;&gt;1,IF('Personal MTs'!AW154="","OK","Harap dikosongkan"),IF('Personal MTs'!AW154="","OK",IF(LEN('Personal MTs'!AW154)&lt;12,"Tidak valid",IF(LEN('Personal MTs'!AW154)&gt;14,"Tidak valid","OK")))))))</f>
        <v>-</v>
      </c>
      <c r="AX154" s="31" t="str">
        <f>IF('Personal MTs'!AS154="",IF('Personal MTs'!AX154="","-","Harap dikosongkan"),IF('Personal MTs'!AS154=0,IF('Personal MTs'!AX154="","OK","Harap dikosongkan"),IF('Personal MTs'!AT154="",IF('Personal MTs'!AX154="","-","Harap dikosongkan"),IF('Personal MTs'!AT154&lt;&gt;1,IF('Personal MTs'!AX154="","OK","Harap dikosongkan"),IF('Personal MTs'!AW154="",IF('Personal MTs'!AX154="","OK","Harap dikosongkan"),IF('Personal MTs'!AX154="","Wajib diisi",IF(LEN('Personal MTs'!AX154)&lt;5,"Cek lagi","OK")))))))</f>
        <v>-</v>
      </c>
      <c r="AY154" s="31" t="str">
        <f>IF('Personal MTs'!AS154="",IF('Personal MTs'!AY154="","-","Harap dikosongkan"),IF('Personal MTs'!AS154=0,IF('Personal MTs'!AY154="","OK","Harap dikosongkan"),IF('Personal MTs'!AT154="",IF('Personal MTs'!AY154="","-","Harap dikosongkan"),IF('Personal MTs'!AT154&lt;&gt;1,IF('Personal MTs'!AY154="","OK","Harap dikosongkan"),IF('Personal MTs'!AW154="",IF('Personal MTs'!AY154="","OK","Harap dikosongkan"),IF('Personal MTs'!AY154="","Wajib diisi",IF(VALUE(LEFT('Personal MTs'!AY154,2))&gt;31,"Tanggal tidak valid",IF(VALUE(LEFT(RIGHT('Personal MTs'!AY154,7),2))&gt;12,"Bulan tidak valid",IF(VALUE(RIGHT('Personal MTs'!AY154,4))&gt;2016,"Tahun cek lagi",IF(VALUE(RIGHT('Personal MTs'!AY154,4))&lt;2005,"Tahun cek lagi","OK"))))))))))</f>
        <v>-</v>
      </c>
      <c r="AZ154" s="30" t="str">
        <f>IF('Personal MTs'!AS154="",IF('Personal MTs'!AZ154="","-","Harap dikosongkan"),IF('Personal MTs'!AS154=0,IF('Personal MTs'!AZ154="","OK","Harap dikosongkan"),IF('Personal MTs'!AT154="",IF('Personal MTs'!AZ154="","-","Harap dikosongkan"),IF('Personal MTs'!AT154&lt;&gt;1,IF('Personal MTs'!AZ154="","OK","Harap dikosongkan"),IF('Personal MTs'!AW154="",IF('Personal MTs'!AZ154="","OK","Harap dikosongkan"),IF('Personal MTs'!AW154&lt;&gt;"",IF('Personal MTs'!AZ154="","Wajib diisi",IF('Personal MTs'!AZ154&gt;1,"Tidak valid","OK"))))))))</f>
        <v>-</v>
      </c>
      <c r="BA154" s="30" t="str">
        <f>IF('Personal MTs'!AS154="",IF('Personal MTs'!BA154="","-","Harap dikosongkan"),IF('Personal MTs'!AS154=0,IF('Personal MTs'!BA154="","OK","Harap dikosongkan"),IF('Personal MTs'!AT154="",IF('Personal MTs'!BA154="","-","Harap dikosongkan"),IF('Personal MTs'!AT154&lt;&gt;1,IF('Personal MTs'!BA154="","OK","Harap dikosongkan"),IF('Personal MTs'!AZ154=0,IF('Personal MTs'!BA154="","OK","Harap dikosongkan"),IF('Personal MTs'!AZ154=1,IF('Personal MTs'!BA154="","Wajib diisi",IF('Personal MTs'!AZ154="",IF('Personal MTs'!BA154="","-","Harap dikosongkan"),IF('Personal MTs'!AZ154=0,IF('Personal MTs'!BA154="","OK","Harap dikosongkan"),IF('Personal MTs'!BA154="","Wajib diisi",IF('Personal MTs'!BA154&gt;2016,"Tidak valid",IF('Personal MTs'!BA154&lt;2005,"Tidak valid",IF('Personal MTs'!BA154&gt;'Personal MTs'!BA154,"Cek lagi","OK")))))))))))))</f>
        <v>-</v>
      </c>
      <c r="BB154" s="30" t="str">
        <f>IF('Personal MTs'!AS154="",IF('Personal MTs'!BB154="","-","Harap dikosongkan"),IF('Personal MTs'!AS154=0,IF('Personal MTs'!BB154="","OK","Harap dikosongkan"),IF('Personal MTs'!AT154="",IF('Personal MTs'!BB154="","-","Harap dikosongkan"),IF('Personal MTs'!AT154&lt;&gt;1,IF('Personal MTs'!BB154="","OK","Harap dikosongkan"),IF('Personal MTs'!AZ154=0,IF('Personal MTs'!BB154="","OK","Harap dikosongkan"),IF('Personal MTs'!AZ154=1,IF('Personal MTs'!BB154="","Wajib diisi",IF('Personal MTs'!AZ154="",IF('Personal MTs'!BB154="","-","Harap dikosongkan"),IF('Personal MTs'!AZ154=0,IF('Personal MTs'!BB154="","OK","Harap dikosongkan"),IF('Personal MTs'!BB154="","Wajib diisi",IF('Personal MTs'!BB154&gt;20000000,"Cek lagi",IF('Personal MTs'!BB154&lt;100000,"Cek lagi","OK"))))))))))))</f>
        <v>-</v>
      </c>
      <c r="BC154" s="30" t="str">
        <f>IF('Personal MTs'!BC154="","-",IF('Personal MTs'!BC154&gt;1,"Tidak valid","OK"))</f>
        <v>-</v>
      </c>
      <c r="BD154" s="30" t="str">
        <f>IF('Personal MTs'!BC154="",IF('Personal MTs'!BD154="","-","Harap dikosongkan"),IF('Personal MTs'!BC154=0,IF('Personal MTs'!BD154="","OK","Harap dikosongkan"),IF('Personal MTs'!BD154="","Wajib Diisi",IF('Personal MTs'!BD154&gt;2016,"Tidak valid",IF('Personal MTs'!BD154&lt;2005,"Tidak valid","OK")))))</f>
        <v>-</v>
      </c>
      <c r="BE154" s="30" t="str">
        <f>IF('Personal MTs'!BC154="",IF('Personal MTs'!BE154="","-","Harap dikosongkan"),IF('Personal MTs'!BC154=0,IF('Personal MTs'!BE154="","OK","Harap dikosongkan"),IF('Personal MTs'!BE154="","Wajib Diisi",IF('Personal MTs'!BE154&gt;2000000,"Cek lagi",IF('Personal MTs'!BE154&lt;50000,"Cek lagi","OK")))))</f>
        <v>-</v>
      </c>
      <c r="BF154" s="30" t="str">
        <f>IF('Personal MTs'!BF154="","-",IF('Personal MTs'!BF154&gt;1,"Tidak valid","OK"))</f>
        <v>-</v>
      </c>
      <c r="BG154" s="30" t="str">
        <f>IF('Personal MTs'!BF154="",IF('Personal MTs'!BG154&lt;&gt;"","Harap dikosongkan","-"),IF('Personal MTs'!BF154=0,IF('Personal MTs'!BG154&lt;&gt;"","Harap dikosongkan","OK"),IF('Personal MTs'!BG154="","Wajib Diisi",IF('Personal MTs'!BG154&gt;4,"Tidak valid",IF('Personal MTs'!BG154&lt;1,"Tidak valid","OK")))))</f>
        <v>-</v>
      </c>
      <c r="BH154" s="30" t="str">
        <f>IF('Personal MTs'!BF154="",IF('Personal MTs'!BH154&lt;&gt;"","Harap dikosongkan","-"),IF('Personal MTs'!BF154=0,IF('Personal MTs'!BH154&lt;&gt;"","Harap dikosongkan","OK"),IF('Personal MTs'!BH154="","Wajib Diisi",IF('Personal MTs'!BH154&gt;4,"Tidak valid",IF('Personal MTs'!BH154&lt;1,"Tidak valid","OK")))))</f>
        <v>-</v>
      </c>
      <c r="BI154" s="30" t="str">
        <f>IF('Personal MTs'!BF154="",IF('Personal MTs'!BI154&lt;&gt;"","Harap dikosongkan","-"),IF('Personal MTs'!BF154=0,IF('Personal MTs'!BI154&lt;&gt;"","Harap dikosongkan","OK"),IF('Personal MTs'!BI154="","Wajib Diisi",IF('Personal MTs'!BI154&gt;2015,"Tidak valid",IF('Personal MTs'!BI154&lt;1980,"Tidak valid","OK")))))</f>
        <v>-</v>
      </c>
      <c r="BJ154" s="30" t="str">
        <f>IF('Personal MTs'!BJ154="","-",IF('Personal MTs'!BJ154&gt;1,"Tidak valid","OK"))</f>
        <v>-</v>
      </c>
      <c r="BK154" s="30" t="str">
        <f>IF('Personal MTs'!BJ154="",IF('Personal MTs'!BK154&lt;&gt;"","Kolom BJ harus diisi","-"),IF('Personal MTs'!BJ154=0,IF('Personal MTs'!BK154&lt;&gt;"","Harap dikosongkan","OK"),IF('Personal MTs'!BK154="","Wajib Diisi",IF('Personal MTs'!BK154&gt;2016,"Tidak valid",IF('Personal MTs'!BK154&lt;1980,"Tidak valid","OK")))))</f>
        <v>-</v>
      </c>
      <c r="BL154" s="30" t="str">
        <f>IF('Personal MTs'!BL154="","-",IF('Personal MTs'!BL154&gt;1,"Tidak valid","OK"))</f>
        <v>-</v>
      </c>
      <c r="BM154" s="30" t="str">
        <f>IF('Personal MTs'!BL154="",IF('Personal MTs'!BM154&lt;&gt;"","Kolom BL harus diisi","-"),IF('Personal MTs'!BL154=0,IF('Personal MTs'!BM154&lt;&gt;"","Harap dikosongkan","OK"),IF('Personal MTs'!BM154="","Wajib Diisi",IF('Personal MTs'!BM154&gt;2016,"Tidak valid",IF('Personal MTs'!BM154&lt;1980,"Tidak valid","OK")))))</f>
        <v>-</v>
      </c>
      <c r="BN154" s="30" t="str">
        <f>IF('Personal MTs'!BN154="","-",IF('Personal MTs'!BN154&gt;1,"Tidak valid","OK"))</f>
        <v>-</v>
      </c>
      <c r="BO154" s="30" t="str">
        <f>IF('Personal MTs'!BN154="",IF('Personal MTs'!BO154&lt;&gt;"","Kolom BN harus diisi","-"),IF('Personal MTs'!BN154=0,IF('Personal MTs'!BO154&lt;&gt;"","Harap dikosongkan","OK"),IF('Personal MTs'!BO154="","Wajib Diisi",IF('Personal MTs'!BO154&gt;2016,"Tidak valid",IF('Personal MTs'!BO154&lt;1980,"Tidak valid","OK")))))</f>
        <v>-</v>
      </c>
      <c r="BP154" s="30" t="str">
        <f>IF('Personal MTs'!BP154="","-",IF('Personal MTs'!BP154&gt;1,"Tidak valid","OK"))</f>
        <v>-</v>
      </c>
      <c r="BQ154" s="30" t="str">
        <f>IF('Personal MTs'!BP154="",IF('Personal MTs'!BQ154&lt;&gt;"","Kolom BP harus diisi","-"),IF('Personal MTs'!BP154=0,IF('Personal MTs'!BQ154&lt;&gt;"","Harap dikosongkan","OK"),IF('Personal MTs'!BQ154="","Wajib Diisi",IF('Personal MTs'!BQ154&gt;2016,"Tidak valid",IF('Personal MTs'!BQ154&lt;1980,"Tidak valid","OK")))))</f>
        <v>-</v>
      </c>
      <c r="BR154" s="30" t="str">
        <f>IF('Personal MTs'!BR154="","-",IF('Personal MTs'!BR154&gt;1,"Tidak valid","OK"))</f>
        <v>-</v>
      </c>
      <c r="BS154" s="30" t="str">
        <f>IF('Personal MTs'!BR154="",IF('Personal MTs'!BS154&lt;&gt;"","Kolom BR harus diisi","-"),IF('Personal MTs'!BR154=0,IF('Personal MTs'!BS154&lt;&gt;"","Harap dikosongkan","OK"),IF('Personal MTs'!BS154="","Wajib Diisi",IF('Personal MTs'!BS154&gt;2016,"Tidak valid",IF('Personal MTs'!BS154&lt;1980,"Tidak valid","OK")))))</f>
        <v>-</v>
      </c>
      <c r="BT154" s="30" t="str">
        <f>IF('Personal MTs'!BT154="","-",IF(LEN('Personal MTs'!BT154)&lt;5,"Cek lagi","OK"))</f>
        <v>-</v>
      </c>
      <c r="BU154" s="30" t="str">
        <f>IF('Personal MTs'!BU154="","-",IF(LEN('Personal MTs'!BU154)&lt;4,"Cek lagi","OK"))</f>
        <v>-</v>
      </c>
      <c r="BV154" s="30" t="str">
        <f>IF('Personal MTs'!BV154="","-",IF(LEN('Personal MTs'!BV154)&lt;4,"Cek lagi","OK"))</f>
        <v>-</v>
      </c>
      <c r="BW154" s="30" t="str">
        <f>IF('Personal MTs'!BW154="","-",IF(LEN('Personal MTs'!BW154)&lt;4,"Cek lagi","OK"))</f>
        <v>-</v>
      </c>
      <c r="BX154" s="30" t="str">
        <f>IF('Personal MTs'!BX154="","-",IF(LEN('Personal MTs'!BX154)&lt;4,"Cek lagi","OK"))</f>
        <v>-</v>
      </c>
      <c r="BY154" s="30" t="str">
        <f>IF('Personal MTs'!BY154="","-",IF(LEN('Personal MTs'!BY154)&lt;&gt;5,"Tidak valid","OK"))</f>
        <v>-</v>
      </c>
      <c r="BZ154" s="30" t="str">
        <f>IF('Personal MTs'!BZ154="","-",IF('Personal MTs'!BZ154&gt;5,"Tidak valid",IF('Personal MTs'!BZ154&lt;1,"Tidak valid","OK")))</f>
        <v>-</v>
      </c>
      <c r="CA154" s="30" t="str">
        <f>IF('Personal MTs'!CA154="","-",IF('Personal MTs'!CA154&gt;8,"Tidak valid",IF('Personal MTs'!CA154&lt;1,"Tidak valid","OK")))</f>
        <v>-</v>
      </c>
      <c r="CB154" s="30" t="str">
        <f>IF('Personal MTs'!CB154="","-",IF(LEN('Personal MTs'!CB154)&lt;9,"Cek lagi",IF(LEN('Personal MTs'!CB154)&gt;14,"Cek lagi","OK")))</f>
        <v>-</v>
      </c>
      <c r="CC154" s="103" t="str">
        <f>IF('Personal MTs'!CC154="","-",IF('Personal MTs'!CC154&gt;6,"Tidak valid",IF('Personal MTs'!CC154&lt;1,"Tidak valid","OK")))</f>
        <v>-</v>
      </c>
      <c r="CD154" s="103" t="str">
        <f>IF('Personal MTs'!CD154="","-",IF('Personal MTs'!CD154&gt;6,"Tidak valid",IF('Personal MTs'!CD154&lt;1,"Tidak valid","OK")))</f>
        <v>-</v>
      </c>
      <c r="CE154" s="103" t="str">
        <f>IF('Personal MTs'!S154="","-",IF('Personal MTs'!S154&lt;6,IF('Personal MTs'!CE154="","OK","Cek lagi Kolom S"),IF(AND('Personal MTs'!S154&lt;6,'Personal MTs'!CE154&lt;&gt;""),"Harap Dikosongkan",IF(AND('Personal MTs'!S154&lt;6,'Personal MTs'!CE154=""),"-",IF(AND('Personal MTs'!S154&gt;5,'Personal MTs'!CE154=""),"Wajib Diisi",IF(OR(AND('Personal MTs'!S154&gt;5,'Personal MTs'!CE154&lt;"01"),AND('Personal MTs'!S154&gt;5,'Personal MTs'!CE154&gt;"18")),"Tidak Valid","OK"))))))</f>
        <v>-</v>
      </c>
      <c r="CF154" s="103" t="str">
        <f>IF('Personal MTs'!S154="","-",IF('Personal MTs'!S154&lt;6,IF('Personal MTs'!CF154="","OK","Cek lagi Kolom S"),IF(AND('Personal MTs'!S154&lt;6,'Personal MTs'!CF154&lt;&gt;""),"Harap Dikosongkan",IF(AND('Personal MTs'!S154&lt;6,'Personal MTs'!CF154=""),"-",IF(AND('Personal MTs'!S154&gt;5,'Personal MTs'!CF154=""),"Wajib Diisi","OK")))))</f>
        <v>-</v>
      </c>
      <c r="CG154" s="103" t="str">
        <f>IF('Personal MTs'!S154="","-",IF('Personal MTs'!S154&lt;6,IF('Personal MTs'!CG154="","OK","Cek lagi Kolom S"),IF(AND('Personal MTs'!S154&lt;6,'Personal MTs'!CG154&lt;&gt;""),"Harap Dikosongkan",IF(AND('Personal MTs'!S154&lt;6,'Personal MTs'!CG154=""),"-",IF(AND('Personal MTs'!S154&gt;5,'Personal MTs'!CG154=""),"Wajib Diisi",IF(OR(AND('Personal MTs'!S154&gt;5,'Personal MTs'!CG154&lt;1980),AND('Personal MTs'!S154&gt;5,'Personal MTs'!CG154&gt;2016)),"Cek lagi","OK"))))))</f>
        <v>-</v>
      </c>
      <c r="CH154" s="103" t="str">
        <f>IF('Personal MTs'!S154="","-",IF('Personal MTs'!S154&lt;8,IF('Personal MTs'!CH154="","OK","Cek lagi Kolom S"),IF(AND('Personal MTs'!S154&lt;8,'Personal MTs'!CH154&lt;&gt;""),"Harap Dikosongkan",IF(AND('Personal MTs'!S154&lt;8,'Personal MTs'!CH154=""),"-",IF(AND('Personal MTs'!S154&gt;7,'Personal MTs'!CH154=""),"Wajib Diisi",IF(OR(AND('Personal MTs'!S154&gt;7,'Personal MTs'!CH154&lt;"01"),AND('Personal MTs'!S154&gt;7,'Personal MTs'!CH154&gt;"18")),"Tidak Valid","OK"))))))</f>
        <v>-</v>
      </c>
      <c r="CI154" s="103" t="str">
        <f>IF('Personal MTs'!S154="","-",IF('Personal MTs'!S154&lt;8,IF('Personal MTs'!CI154="","OK","Cek lagi Kolom S"),IF(AND('Personal MTs'!S154&lt;8,'Personal MTs'!CI154&lt;&gt;""),"Harap Dikosongkan",IF(AND('Personal MTs'!S154&lt;8,'Personal MTs'!CI154=""),"-",IF(AND('Personal MTs'!S154&gt;7,'Personal MTs'!CI154=""),"Wajib Diisi","OK")))))</f>
        <v>-</v>
      </c>
      <c r="CJ154" s="103" t="str">
        <f>IF('Personal MTs'!S154="","-",IF('Personal MTs'!S154&lt;8,IF('Personal MTs'!CJ154="","OK","Cek lagi Kolom S"),IF(AND('Personal MTs'!S154&lt;8,'Personal MTs'!CJ154&lt;&gt;""),"Harap Dikosongkan",IF(AND('Personal MTs'!S154&lt;8,'Personal MTs'!CJ154=""),"-",IF(AND('Personal MTs'!S154&gt;7,'Personal MTs'!CJ154=""),"Wajib Diisi",IF(OR(AND('Personal MTs'!S154&gt;7,'Personal MTs'!CJ154&lt;1980),AND('Personal MTs'!S154&gt;7,'Personal MTs'!CJ154&gt;2016)),"Cek lagi","OK"))))))</f>
        <v>-</v>
      </c>
      <c r="CK154" s="103" t="str">
        <f>IF('Personal MTs'!S154="","-",IF('Personal MTs'!S154&lt;9,IF('Personal MTs'!CK154="","OK","Cek lagi Kolom S"),IF(AND('Personal MTs'!S154&lt;9,'Personal MTs'!CK154&lt;&gt;""),"Harap Dikosongkan",IF(AND('Personal MTs'!S154&lt;9,'Personal MTs'!CK154=""),"-",IF(AND('Personal MTs'!S154&gt;8,'Personal MTs'!CK154=""),"Wajib Diisi",IF(OR(AND('Personal MTs'!S154&gt;8,'Personal MTs'!CK154&lt;"01"),AND('Personal MTs'!S154&gt;8,'Personal MTs'!CK154&gt;"18")),"Tidak Valid","OK"))))))</f>
        <v>-</v>
      </c>
      <c r="CL154" s="103" t="str">
        <f>IF('Personal MTs'!S154="","-",IF('Personal MTs'!S154&lt;9,IF('Personal MTs'!CL154="","OK","Cek lagi Kolom S"),IF(AND('Personal MTs'!S154&lt;9,'Personal MTs'!CL154&lt;&gt;""),"Harap Dikosongkan",IF(AND('Personal MTs'!S154&lt;9,'Personal MTs'!CL154=""),"-",IF(AND('Personal MTs'!S154&gt;8,'Personal MTs'!CL154=""),"Wajib Diisi","OK")))))</f>
        <v>-</v>
      </c>
      <c r="CM154" s="103" t="str">
        <f>IF('Personal MTs'!S154="","-",IF('Personal MTs'!S154&lt;9,IF('Personal MTs'!CM154="","OK","Cek lagi Kolom S"),IF(AND('Personal MTs'!S154&lt;9,'Personal MTs'!CM154&lt;&gt;""),"Harap Dikosongkan",IF(AND('Personal MTs'!S154&lt;9,'Personal MTs'!CM154=""),"-",IF(AND('Personal MTs'!S154&gt;8,'Personal MTs'!CM154=""),"Wajib Diisi",IF(OR(AND('Personal MTs'!S154&gt;8,'Personal MTs'!CM154&lt;1980),AND('Personal MTs'!S154&gt;8,'Personal MTs'!CM154&gt;2016)),"Cek lagi","OK"))))))</f>
        <v>-</v>
      </c>
      <c r="CN154" s="103" t="str">
        <f>IF(AND('Personal MTs'!AH154=1,'Personal MTs'!U154=2,'Personal MTs'!AC154=1),IF(AND('Personal MTs'!AH154=1,'Personal MTs'!U154=2,'Personal MTs'!AC154=1,'Personal MTs'!CN154=""),"Wajib Diisi",IF(AND('Personal MTs'!AH154=1,'Personal MTs'!U154=2,'Personal MTs'!AC154=1,'Personal MTs'!CN154&lt;&gt;""),"OK","-")),IF('Personal MTs'!CN154&lt;&gt;"","Harap Dikosongkan","-"))</f>
        <v>-</v>
      </c>
      <c r="CO154" s="103" t="str">
        <f>IF(AND('Personal MTs'!AH154=1,'Personal MTs'!U154=2,'Personal MTs'!AC154=1),IF('Personal MTs'!CO154="","Wajib Diisi",IF(VALUE(RIGHT('Personal MTs'!CO154,4))&gt;2016,"Tahun cek lagi",IF(VALUE(RIGHT('Personal MTs'!CO154,4))&lt;1961,"Tahun cek lagi","OK"))),IF('Personal MTs'!CO154&lt;&gt;"","Harap dikosongkan","-"))</f>
        <v>-</v>
      </c>
      <c r="CP154" s="103" t="str">
        <f>IF(AND('Personal MTs'!AH154=1,'Personal MTs'!U154=2,'Personal MTs'!AC154=1,'Personal MTs'!V154=1),IF(AND('Personal MTs'!AH154=1,'Personal MTs'!U154=2,'Personal MTs'!AC154=1,'Personal MTs'!CP154="",,'Personal MTs'!V154=1),"Wajib Diisi",IF(AND('Personal MTs'!AH154=1,'Personal MTs'!U154=2,'Personal MTs'!AC154=1,'Personal MTs'!CP154&lt;&gt;"",'Personal MTs'!V154=1),"OK","-")),IF('Personal MTs'!CP154&lt;&gt;"","Harap Dikosongkan","-"))</f>
        <v>-</v>
      </c>
      <c r="CQ154" s="103" t="str">
        <f>IF(AND('Personal MTs'!AH154=1,'Personal MTs'!U154=2,'Personal MTs'!AC154=1,'Personal MTs'!V154=1),IF('Personal MTs'!CQ154="","Wajib Diisi",IF(VALUE(RIGHT('Personal MTs'!CQ154,4))&gt;2016,"Tahun cek lagi",IF(VALUE(RIGHT('Personal MTs'!CQ154,4))&lt;2006,"Tahun cek lagi","OK"))),IF('Personal MTs'!CQ154&lt;&gt;"","Harap dikosongkan","-"))</f>
        <v>-</v>
      </c>
      <c r="CR154" s="103" t="str">
        <f>IF(AND('Personal MTs'!AS154="",'Personal MTs'!CR154=""),"-",IF(AND('Personal MTs'!AS154=0,'Personal MTs'!CR154=""),"OK",IF(AND('Personal MTs'!AS154=1,'Personal MTs'!CR154=""),"Wajib Diisi",IF('Personal MTs'!AS154="",IF('Personal MTs'!CR154&lt;&gt;"","Harap dikosongkan","-"),IF('Personal MTs'!AS154&gt;1,IF('Personal MTs'!CR154="","-","Harap dikosongkan"),IF('Personal MTs'!CR154="","-",IF(LEN('Personal MTs'!CR154)&gt;54,"Tidak valid",IF(LEN('Personal MTs'!CR154)&lt;2,"Tidak valid",IF(VALUE('Personal MTs'!CR154)&lt;0,"Cek lagi","OK")))))))))</f>
        <v>-</v>
      </c>
      <c r="CS154" s="103" t="str">
        <f>IF(AND('Personal MTs'!AS154="",'Personal MTs'!CS154=""),"-",IF(AND('Personal MTs'!AS154=0,'Personal MTs'!CS154=""),"OK",IF(AND('Personal MTs'!AS154=1,'Personal MTs'!CS154=""),"Wajib Diisi",IF(OR('Personal MTs'!AS154="",'Personal MTs'!AS154=0),IF('Personal MTs'!CS154&lt;&gt;"","Harap dikosongkan","-"),IF('Personal MTs'!AS154&gt;1,IF('Personal MTs'!CS154="","-","Harap dikosongkan"),IF('Personal MTs'!CS154="","-",IF(('Personal MTs'!CS154)&gt;6,"Tidak Valid",IF(('Personal MTs'!CS154)&lt;1,"Tidak Valid",IF(VALUE('Personal MTs'!CS154)&lt;0,"Cek lagi","OK")))))))))</f>
        <v>-</v>
      </c>
      <c r="CT154" s="103" t="str">
        <f>IF(AND('Personal MTs'!AS154="",'Personal MTs'!CT154=""),"-",IF(AND('Personal MTs'!AS154=0,'Personal MTs'!CT154=""),"OK",IF(AND('Personal MTs'!AT154=1,'Personal MTs'!CT154=""),"Wajib Diisi",IF(AND('Personal MTs'!AT154&gt;1,'Personal MTs'!CT154=""),"OK",IF(AND('Personal MTs'!AT154&lt;&gt;1,'Personal MTs'!CT154&lt;&gt;""),"Harap Dikosongkan",IF(AND('Personal MTs'!AT154=1,'Personal MTs'!CT154&lt;&gt;""),IF(VALUE(RIGHT('Personal MTs'!CT154,4))&gt;2016,"Tahun cek lagi",IF(VALUE(RIGHT('Personal MTs'!CT154,4))&lt;2006,"Tahun cek lagi","OK")),"-"))))))</f>
        <v>-</v>
      </c>
      <c r="CU154" s="103" t="str">
        <f>IF(AND('Personal MTs'!AS154="",'Personal MTs'!CU154=""),"-",IF(AND('Personal MTs'!AS154=0,'Personal MTs'!CU154=""),"OK",IF(AND('Personal MTs'!AT154=1,'Personal MTs'!CU154=""),"Wajib Diisi",IF(AND('Personal MTs'!AT154&gt;1,'Personal MTs'!CT154=""),"OK",IF(AND('Personal MTs'!AT154&lt;&gt;1,'Personal MTs'!CU154&lt;&gt;""),"Harap Dikosongkan",IF(AND('Personal MTs'!AT154=1,'Personal MTs'!CU154&lt;&gt;""),IF(LEN('Personal MTs'!CU154)&gt;54,"Tidak Valid",IF(LEN('Personal MTs'!CU154)&lt;2,"Tidak Valid","OK")),"-"))))))</f>
        <v>-</v>
      </c>
      <c r="CV154" s="103" t="str">
        <f>IF(AND('Personal MTs'!AS154="",'Personal MTs'!CV154=""),"-",IF(AND('Personal MTs'!AS154=0,'Personal MTs'!CV154=""),"OK",IF(AND('Personal MTs'!AT154=1,'Personal MTs'!CV154=""),"Wajib Diisi",IF(AND('Personal MTs'!AT154&gt;1,'Personal MTs'!CV154=""),"OK",IF(AND('Personal MTs'!AT154&lt;&gt;1,'Personal MTs'!CV154&lt;&gt;""),"Harap Dikosongkan",IF(AND('Personal MTs'!AT154=1,'Personal MTs'!CV154&lt;&gt;""),IF(VALUE(RIGHT('Personal MTs'!CV154,4))&gt;2016,"Tahun cek lagi",IF(VALUE(RIGHT('Personal MTs'!CV154,4))&lt;2006,"Tahun cek lagi","OK")),"-"))))))</f>
        <v>-</v>
      </c>
      <c r="CW154" s="103" t="str">
        <f>IF(AND('Personal MTs'!AS154="",'Personal MTs'!CW154=""),"-",IF(AND('Personal MTs'!AS154=0,'Personal MTs'!CW154=""),"OK",IF(AND('Personal MTs'!AS154=1,'Personal MTs'!CW154=""),"Wajib Diisi",IF(AND('Personal MTs'!AS154&lt;&gt;1,'Personal MTs'!CW154&lt;&gt;""),"Harap Dikosongkan",IF(AND('Personal MTs'!AS154=1,'Personal MTs'!CW154&lt;&gt;""),IF(LEN('Personal MTs'!CW154)&gt;3,"Tidak Valid",IF(LEN('Personal MTs'!CW154)&lt;3,"Tidak Valid","OK")),"-")))))</f>
        <v>-</v>
      </c>
      <c r="CX154" s="103" t="str">
        <f>IF(AND('Personal MTs'!AS154="",'Personal MTs'!CX154=""),"-",IF(AND('Personal MTs'!AS154=0,'Personal MTs'!CX154=""),"OK",IF(AND('Personal MTs'!AS154=1,'Personal MTs'!CX154=""),"Wajib Diisi",IF(AND('Personal MTs'!AS154&lt;&gt;1,'Personal MTs'!CX154&lt;&gt;""),"Harap Dikosongkan",IF(AND('Personal MTs'!AS154=1,'Personal MTs'!CX154&lt;&gt;""),"OK","-")))))</f>
        <v>-</v>
      </c>
    </row>
    <row r="155" spans="1:102" s="23" customFormat="1" ht="15" customHeight="1">
      <c r="A155" s="30" t="str">
        <f>IF('Personal MTs'!A155="","-",IF(LEN('Personal MTs'!A155)&lt;&gt;12,"Tidak valid","OK"))</f>
        <v>-</v>
      </c>
      <c r="B155" s="30" t="str">
        <f>IF('Personal MTs'!B155="","-",IF(LEN('Personal MTs'!B155)&lt;&gt;8,"Tidak valid","OK"))</f>
        <v>-</v>
      </c>
      <c r="C155" s="31" t="str">
        <f>IF('Personal MTs'!C155="","-",IF(LEN('Personal MTs'!C155)&lt;5,"Cek lagi","OK"))</f>
        <v>-</v>
      </c>
      <c r="D155" s="30" t="str">
        <f>IF('Personal MTs'!D155="","-",IF('Personal MTs'!D155="MTsN","OK",IF('Personal MTs'!D155="MTsS","OK","Tidak valid")))</f>
        <v>-</v>
      </c>
      <c r="E155" s="30" t="str">
        <f>IF('Personal MTs'!E155="","-",IF(LEN('Personal MTs'!E155)&lt;5,"Cek lagi","OK"))</f>
        <v>-</v>
      </c>
      <c r="F155" s="30" t="str">
        <f>IF('Personal MTs'!F155="","-",IF(LEN('Personal MTs'!F155)&lt;4,"Cek lagi","OK"))</f>
        <v>-</v>
      </c>
      <c r="G155" s="30" t="str">
        <f>IF('Personal MTs'!G155="","-",IF(LEN('Personal MTs'!G155)&lt;4,"Cek lagi","OK"))</f>
        <v>-</v>
      </c>
      <c r="H155" s="30" t="str">
        <f>IF('Personal MTs'!H155="","-",IF(LEN('Personal MTs'!H155)&lt;4,"Cek lagi","OK"))</f>
        <v>-</v>
      </c>
      <c r="I155" s="30" t="str">
        <f>IF('Personal MTs'!I155="","-",IF(LEN('Personal MTs'!I155)&lt;4,"Cek lagi","OK"))</f>
        <v>-</v>
      </c>
      <c r="J155" s="30" t="str">
        <f>IF('Personal MTs'!J155="","-",IF(LEN('Personal MTs'!J155)&lt;&gt;5,"Tidak valid","OK"))</f>
        <v>-</v>
      </c>
      <c r="K155" s="30" t="str">
        <f>IF('Personal MTs'!K155="","-",IF(LEN('Personal MTs'!K155)&lt;&gt;18,"Tidak valid",IF(VALUE('Personal MTs'!K155)&lt;0,"Cek lagi","OK")))</f>
        <v>-</v>
      </c>
      <c r="L155" s="30" t="str">
        <f>IF('Personal MTs'!L155="","-",IF(LEN('Personal MTs'!L155)&lt;&gt;16,"Tidak valid","OK"))</f>
        <v>-</v>
      </c>
      <c r="M155" s="30" t="str">
        <f>IF('Personal MTs'!M155="","-",IF(LEN('Personal MTs'!M155)&lt;4,"Cek lagi","OK"))</f>
        <v>-</v>
      </c>
      <c r="N155" s="30" t="str">
        <f>IF('Personal MTs'!N155="","-",IF(LEN('Personal MTs'!N155)&lt;16,"Tidak valid","OK"))</f>
        <v>-</v>
      </c>
      <c r="O155" s="30" t="str">
        <f>IF('Personal MTs'!O155="","-",IF(LEN('Personal MTs'!O155)&lt;4,"Cek lagi","OK"))</f>
        <v>-</v>
      </c>
      <c r="P155" s="31" t="str">
        <f>IF('Personal MTs'!P155="","-",IF(VALUE(LEFT('Personal MTs'!P155,2))&gt;31,"Tanggal tidak valid",IF(VALUE(LEFT(RIGHT('Personal MTs'!P155,7),2))&gt;12,"Bulan tidak valid",IF(VALUE(RIGHT('Personal MTs'!P155,4))&gt;2000,"Umur terlalu muda",IF(VALUE(RIGHT('Personal MTs'!P155,4))&lt;1945,"Umur terlalu tua","OK")))))</f>
        <v>-</v>
      </c>
      <c r="Q155" s="30" t="str">
        <f>IF('Personal MTs'!Q155="","-",IF('Personal MTs'!Q155="L","OK",IF('Personal MTs'!Q155="P","OK","Tidak valid")))</f>
        <v>-</v>
      </c>
      <c r="R155" s="30" t="str">
        <f>IF('Personal MTs'!R155="","-",IF(LEN('Personal MTs'!R155)&lt;4,"Cek lagi","OK"))</f>
        <v>-</v>
      </c>
      <c r="S155" s="30" t="str">
        <f>IF('Personal MTs'!S155="","-",IF('Personal MTs'!S155&gt;9,"Tidak valid","OK"))</f>
        <v>-</v>
      </c>
      <c r="T155" s="30" t="str">
        <f>IF('Personal MTs'!S155="","-",IF('Personal MTs'!S155&gt;2,IF('Personal MTs'!T155="","Wajib Diisi",IF(VALUE('Personal MTs'!T155)&gt;18,"Tidak valid","OK")),IF('Personal MTs'!S155&lt;3,IF('Personal MTs'!T155="","OK","Harap dikosongkan"))))</f>
        <v>-</v>
      </c>
      <c r="U155" s="30" t="str">
        <f>IF('Personal MTs'!U155="","-",IF('Personal MTs'!U155&gt;2,"Tidak valid",IF('Personal MTs'!U155&lt;1,"Tidak valid","OK")))</f>
        <v>-</v>
      </c>
      <c r="V155" s="30" t="str">
        <f>IF('Personal MTs'!U155="",IF('Personal MTs'!V155="","-","Tidak valid"),IF('Personal MTs'!U155=2,IF('Personal MTs'!V155="","Wajib Diisi",IF(VALUE('Personal MTs'!V155)&gt;1,"Tidak valid","OK")),IF('Personal MTs'!U155=1,IF('Personal MTs'!V155="","OK","Harap dikosongkan"))))</f>
        <v>-</v>
      </c>
      <c r="W155" s="31" t="str">
        <f>IF('Personal MTs'!U155=1,"OK",IF('Personal MTs'!V155="",IF('Personal MTs'!W155&lt;&gt;"","Harap dikosongkan","-"),IF('Personal MTs'!V155=0,IF('Personal MTs'!W155&lt;&gt;"","Harap dikosongkan","OK"),IF('Personal MTs'!W155="","Wajib Diisi",IF(VALUE(LEFT('Personal MTs'!W155,2))&gt;31,"Tanggal tidak valid",IF(VALUE(LEFT(RIGHT('Personal MTs'!W155,7),2))&gt;12,"Bulan tidak valid",IF(VALUE(RIGHT('Personal MTs'!W155,4))&gt;2016,"Tahun cek lagi",IF(VALUE(RIGHT('Personal MTs'!W155,4))&lt;1990,"Tahun cek lagi","OK"))))))))</f>
        <v>-</v>
      </c>
      <c r="X155" s="30" t="str">
        <f>IF('Personal MTs'!U155="","-",IF('Personal MTs'!U155=1,IF('Personal MTs'!X155="","Wajib Diisi",IF(VALUE(LEFT('Personal MTs'!X155,2))&gt;14,"Tidak valid","OK")),IF('Personal MTs'!U155=2,(IF('Personal MTs'!V155&lt;1,IF('Personal MTs'!X155="","OK","Harap dikosongkan"),IF('Personal MTs'!X155="","Wajib Diisi",IF(VALUE(LEFT('Personal MTs'!X155,2))&gt;14,"Tidak valid","OK")))))))</f>
        <v>-</v>
      </c>
      <c r="Y155" s="31" t="str">
        <f>IF('Personal MTs'!U155="","-",IF('Personal MTs'!U155=2,"OK",IF('Personal MTs'!U155=1,IF('Personal MTs'!Y155="","Wajib Diisi",IF('Personal MTs'!Y155="","-",IF(VALUE(LEFT('Personal MTs'!Y155,2))&gt;31,"Tanggal tidak valid",IF(VALUE(LEFT(RIGHT('Personal MTs'!Y155,7),2))&gt;12,"Bulan tidak valid",IF(VALUE(RIGHT('Personal MTs'!Y155,4))&gt;2016,"Tahun cek lagi",IF(VALUE(RIGHT('Personal MTs'!Y155,4))&lt;1960,"Tahun cek lagi","OK")))))))))</f>
        <v>-</v>
      </c>
      <c r="Z155" s="31" t="str">
        <f>IF('Personal MTs'!Z155="","-",IF(VALUE(LEFT('Personal MTs'!Z155,2))&gt;31,"Tanggal tidak valid",IF(VALUE(LEFT(RIGHT('Personal MTs'!Z155,7),2))&gt;12,"Bulan tidak valid",IF(VALUE(RIGHT('Personal MTs'!Z155,4))&gt;2016,"Tahun cek lagi",IF(VALUE(RIGHT('Personal MTs'!Z155,4))&lt;1960,"Tahun cek lagi","OK")))))</f>
        <v>-</v>
      </c>
      <c r="AA155" s="31" t="str">
        <f>IF('Personal MTs'!AA155="","-",IF(VALUE(LEFT('Personal MTs'!AA155,2))&gt;31,"Tanggal tidak valid",IF(VALUE(LEFT(RIGHT('Personal MTs'!AA155,7),2))&gt;12,"Bulan tidak valid",IF(VALUE(RIGHT('Personal MTs'!AA155,4))&gt;2016,"Tahun cek lagi",IF(VALUE(RIGHT('Personal MTs'!AA155,4))&lt;1960,"Tahun cek lagi","OK")))))</f>
        <v>-</v>
      </c>
      <c r="AB155" s="30" t="str">
        <f>IF('Personal MTs'!AB155="","-",IF('Personal MTs'!AB155&gt;6,"Tidak valid",IF('Personal MTs'!AB155&lt;1,"Tidak valid","OK")))</f>
        <v>-</v>
      </c>
      <c r="AC155" s="30" t="str">
        <f>IF('Personal MTs'!AC155="","-",IF('Personal MTs'!AC155&gt;4,"Tidak valid",IF('Personal MTs'!AC155&lt;1,"Tidak valid","OK")))</f>
        <v>-</v>
      </c>
      <c r="AD155" s="30" t="str">
        <f>IF('Personal MTs'!AD155="","-",IF('Personal MTs'!AD155&gt;20000000,"Cek lagi","OK"))</f>
        <v>-</v>
      </c>
      <c r="AE155" s="30" t="str">
        <f>IF('Personal MTs'!AE155="","-",IF('Personal MTs'!AE155&gt;2,"Tidak valid",IF('Personal MTs'!AE155&lt;1,"Tidak valid","OK")))</f>
        <v>-</v>
      </c>
      <c r="AF155" s="30" t="str">
        <f>IF('Personal MTs'!AE155="",IF('Personal MTs'!AF155="","-","Harap dikosongkan"),IF('Personal MTs'!AE155=1,IF('Personal MTs'!AF155="","OK","Harap dikosongkan"),IF('Personal MTs'!AF155="","Wajib Diisi",IF('Personal MTs'!AF155&gt;8,"Tidak valid",IF('Personal MTs'!AF155&lt;1,"Tidak valid","OK")))))</f>
        <v>-</v>
      </c>
      <c r="AG155" s="53" t="str">
        <f>IF('Personal MTs'!AE155=1,IF('Personal MTs'!AG155="","OK","Harap dikosongkan"),IF('Personal MTs'!AF155="",IF('Personal MTs'!AF155="","-","Harap dikosongkan"),IF('Personal MTs'!AF155="",IF('Personal MTs'!AG155="","OK","Harap dikosongkan"),IF('Personal MTs'!AF155&lt;&gt;"",IF('Personal MTs'!AG155="","Wajib Diisi",IF(LEN('Personal MTs'!AG155)&lt;&gt;8,"Tidak valid","OK"))))))</f>
        <v>-</v>
      </c>
      <c r="AH155" s="30" t="str">
        <f>IF('Personal MTs'!AH155="","-",IF('Personal MTs'!AH155&gt;2,"Tidak valid",IF('Personal MTs'!AH155&lt;1,"Tidak valid","OK")))</f>
        <v>-</v>
      </c>
      <c r="AI155" s="30" t="str">
        <f>IF('Personal MTs'!AI155="","-",IF('Personal MTs'!AI155&gt;5,"Tidak valid",IF('Personal MTs'!AI155&lt;1,"Tidak valid","OK")))</f>
        <v>-</v>
      </c>
      <c r="AJ155" s="30" t="str">
        <f>IF('Personal MTs'!AH155="",IF('Personal MTs'!AJ155="","-","Kolom AA Wajib Diisi"),IF('Personal MTs'!AH155=1,IF('Personal MTs'!AJ155="","Wajib Diisi",IF(VALUE('Personal MTs'!AJ155)&gt;0,IF(VALUE('Personal MTs'!AJ155)&lt;34,"OK","Tidak valid"))),IF('Personal MTs'!AH155&gt;1,IF('Personal MTs'!AJ155="","OK","Harap dikosongkan"))))</f>
        <v>-</v>
      </c>
      <c r="AK155" s="30" t="str">
        <f>IF('Personal MTs'!AH155&amp;'Personal MTs'!AJ155&amp;'Personal MTs'!AK155="","-",IF(VALUE('Personal MTs'!AH155&amp;'Personal MTs'!AJ155&amp;'Personal MTs'!AK155)=2,"OK",IF('Personal MTs'!AJ155="",IF(VALUE('Personal MTs'!AK155)&gt;0,"Harap dikosongkan","-"),IF('Personal MTs'!AJ155&lt;&gt;"",IF(VALUE('Personal MTs'!AK155)&gt;0,IF(VALUE('Personal MTs'!AK155)&gt;50,"Cek lagi","OK"),"Wajib Diisi")))))</f>
        <v>-</v>
      </c>
      <c r="AL155" s="30" t="str">
        <f>IF('Personal MTs'!AH155="",IF('Personal MTs'!AL155="","-","Kolom Z Wajib Diisi"),IF('Personal MTs'!AH155=2,IF('Personal MTs'!AL155="","Wajib Diisi",IF(VALUE('Personal MTs'!AL155)&gt;0,IF(VALUE('Personal MTs'!AL155)&lt;9,"OK","Tidak valid"))),IF('Personal MTs'!AH155=1,IF('Personal MTs'!AL155="","OK","Harap dikosongkan"))))</f>
        <v>-</v>
      </c>
      <c r="AM155" s="30" t="str">
        <f>IF('Personal MTs'!AM155="","-",IF('Personal MTs'!AM155&gt;8,"Tidak valid","OK"))</f>
        <v>-</v>
      </c>
      <c r="AN155" s="30" t="str">
        <f>IF('Personal MTs'!AM155="",IF('Personal MTs'!AN155="","-",IF('Personal MTs'!AN155&lt;&gt;"","Kolom AC Wajib Diisi","OK")),IF('Personal MTs'!AM155&lt;&gt;"",IF('Personal MTs'!AN155="","Wajib Diisi",IF(VALUE('Personal MTs'!AN155)&gt;24,"Cek lagi","OK"))))</f>
        <v>-</v>
      </c>
      <c r="AO155" s="30" t="str">
        <f>IF('Personal MTs'!AO155="","-",IF('Personal MTs'!AO155&gt;8,"Tidak valid","OK"))</f>
        <v>-</v>
      </c>
      <c r="AP155" s="53" t="str">
        <f>IF('Personal MTs'!AO155="",IF('Personal MTs'!AP155="","-","Harap dikosongkan"),IF('Personal MTs'!AO155&lt;&gt;"",IF('Personal MTs'!AP155="","Wajib Diisi",IF(LEN('Personal MTs'!AP155)&lt;&gt;8,"Tidak valid","OK"))))</f>
        <v>-</v>
      </c>
      <c r="AQ155" s="30" t="str">
        <f>IF('Personal MTs'!AO155="",IF('Personal MTs'!AQ155="","-","Kolom AG Wajib Diisi"),IF('Personal MTs'!AO155&lt;9,IF('Personal MTs'!AQ155="","Wajib Diisi",IF(VALUE('Personal MTs'!AQ155)&lt;34,IF(VALUE('Personal MTs'!AQ155)&gt;0,"OK","Tidak valid")))))</f>
        <v>-</v>
      </c>
      <c r="AR155" s="30" t="str">
        <f>IF('Personal MTs'!AO155="",IF('Personal MTs'!AR155="","-",IF('Personal MTs'!AR155&lt;&gt;"","Kolom AG Wajib Diisi","OK")),IF('Personal MTs'!AO155&lt;&gt;"",IF('Personal MTs'!AR155="","Wajib Diisi",IF(VALUE('Personal MTs'!AR155)&gt;50,"Cek lagi","OK"))))</f>
        <v>-</v>
      </c>
      <c r="AS155" s="30" t="str">
        <f>IF('Personal MTs'!AS155="","-",IF('Personal MTs'!AS155&gt;1,"Tidak valid",IF('Personal MTs'!AS155&lt;0,"Tidak valid","OK")))</f>
        <v>-</v>
      </c>
      <c r="AT155" s="30" t="str">
        <f>IF('Personal MTs'!AS155="",IF('Personal MTs'!AT155&lt;&gt;"","Harap dikosongkan","-"),IF('Personal MTs'!AS155=0,IF('Personal MTs'!AT155&lt;&gt;"","Harap dikosongkan","OK"),IF('Personal MTs'!AT155="","Wajib Diisi",IF('Personal MTs'!AT155&gt;3,"Tidak valid",IF('Personal MTs'!AT155&lt;1,"Tidak valid","OK")))))</f>
        <v>-</v>
      </c>
      <c r="AU155" s="30" t="str">
        <f>IF('Personal MTs'!AS155="",IF('Personal MTs'!AU155&lt;&gt;"","Harap dikosongkan","-"),IF('Personal MTs'!AT155&lt;&gt;1,IF('Personal MTs'!AU155="","OK","Harap dikosongkan"),IF('Personal MTs'!AU155="","Wajib Diisi",IF('Personal MTs'!AU155&gt;2016,"Cek lagi",IF('Personal MTs'!AU155&lt;2005,"Cek lagi","OK")))))</f>
        <v>-</v>
      </c>
      <c r="AV155" s="30" t="str">
        <f>IF('Personal MTs'!AS155="",IF('Personal MTs'!AV155&lt;&gt;"","Harap dikosongkan","-"),IF('Personal MTs'!AT155&lt;&gt;1,IF('Personal MTs'!AV155="","OK","Harap dikosongkan"),IF('Personal MTs'!AV155="","Wajib Diisi",IF(VALUE('Personal MTs'!AV155)&gt;33,"Tidak valid",IF(VALUE('Personal MTs'!AV155)&lt;1,"Tidak valid","OK")))))</f>
        <v>-</v>
      </c>
      <c r="AW155" s="30" t="str">
        <f>IF('Personal MTs'!AS155="",IF('Personal MTs'!AW155="","-","Harap dikosongkan"),IF('Personal MTs'!AS155=0,IF('Personal MTs'!AW155="","OK","Harap dikosongkan"),IF('Personal MTs'!AT155="",IF('Personal MTs'!AW155="","-","Harap dikosongkan"),IF('Personal MTs'!AT155&lt;&gt;1,IF('Personal MTs'!AW155="","OK","Harap dikosongkan"),IF('Personal MTs'!AW155="","OK",IF(LEN('Personal MTs'!AW155)&lt;12,"Tidak valid",IF(LEN('Personal MTs'!AW155)&gt;14,"Tidak valid","OK")))))))</f>
        <v>-</v>
      </c>
      <c r="AX155" s="31" t="str">
        <f>IF('Personal MTs'!AS155="",IF('Personal MTs'!AX155="","-","Harap dikosongkan"),IF('Personal MTs'!AS155=0,IF('Personal MTs'!AX155="","OK","Harap dikosongkan"),IF('Personal MTs'!AT155="",IF('Personal MTs'!AX155="","-","Harap dikosongkan"),IF('Personal MTs'!AT155&lt;&gt;1,IF('Personal MTs'!AX155="","OK","Harap dikosongkan"),IF('Personal MTs'!AW155="",IF('Personal MTs'!AX155="","OK","Harap dikosongkan"),IF('Personal MTs'!AX155="","Wajib diisi",IF(LEN('Personal MTs'!AX155)&lt;5,"Cek lagi","OK")))))))</f>
        <v>-</v>
      </c>
      <c r="AY155" s="31" t="str">
        <f>IF('Personal MTs'!AS155="",IF('Personal MTs'!AY155="","-","Harap dikosongkan"),IF('Personal MTs'!AS155=0,IF('Personal MTs'!AY155="","OK","Harap dikosongkan"),IF('Personal MTs'!AT155="",IF('Personal MTs'!AY155="","-","Harap dikosongkan"),IF('Personal MTs'!AT155&lt;&gt;1,IF('Personal MTs'!AY155="","OK","Harap dikosongkan"),IF('Personal MTs'!AW155="",IF('Personal MTs'!AY155="","OK","Harap dikosongkan"),IF('Personal MTs'!AY155="","Wajib diisi",IF(VALUE(LEFT('Personal MTs'!AY155,2))&gt;31,"Tanggal tidak valid",IF(VALUE(LEFT(RIGHT('Personal MTs'!AY155,7),2))&gt;12,"Bulan tidak valid",IF(VALUE(RIGHT('Personal MTs'!AY155,4))&gt;2016,"Tahun cek lagi",IF(VALUE(RIGHT('Personal MTs'!AY155,4))&lt;2005,"Tahun cek lagi","OK"))))))))))</f>
        <v>-</v>
      </c>
      <c r="AZ155" s="30" t="str">
        <f>IF('Personal MTs'!AS155="",IF('Personal MTs'!AZ155="","-","Harap dikosongkan"),IF('Personal MTs'!AS155=0,IF('Personal MTs'!AZ155="","OK","Harap dikosongkan"),IF('Personal MTs'!AT155="",IF('Personal MTs'!AZ155="","-","Harap dikosongkan"),IF('Personal MTs'!AT155&lt;&gt;1,IF('Personal MTs'!AZ155="","OK","Harap dikosongkan"),IF('Personal MTs'!AW155="",IF('Personal MTs'!AZ155="","OK","Harap dikosongkan"),IF('Personal MTs'!AW155&lt;&gt;"",IF('Personal MTs'!AZ155="","Wajib diisi",IF('Personal MTs'!AZ155&gt;1,"Tidak valid","OK"))))))))</f>
        <v>-</v>
      </c>
      <c r="BA155" s="30" t="str">
        <f>IF('Personal MTs'!AS155="",IF('Personal MTs'!BA155="","-","Harap dikosongkan"),IF('Personal MTs'!AS155=0,IF('Personal MTs'!BA155="","OK","Harap dikosongkan"),IF('Personal MTs'!AT155="",IF('Personal MTs'!BA155="","-","Harap dikosongkan"),IF('Personal MTs'!AT155&lt;&gt;1,IF('Personal MTs'!BA155="","OK","Harap dikosongkan"),IF('Personal MTs'!AZ155=0,IF('Personal MTs'!BA155="","OK","Harap dikosongkan"),IF('Personal MTs'!AZ155=1,IF('Personal MTs'!BA155="","Wajib diisi",IF('Personal MTs'!AZ155="",IF('Personal MTs'!BA155="","-","Harap dikosongkan"),IF('Personal MTs'!AZ155=0,IF('Personal MTs'!BA155="","OK","Harap dikosongkan"),IF('Personal MTs'!BA155="","Wajib diisi",IF('Personal MTs'!BA155&gt;2016,"Tidak valid",IF('Personal MTs'!BA155&lt;2005,"Tidak valid",IF('Personal MTs'!BA155&gt;'Personal MTs'!BA155,"Cek lagi","OK")))))))))))))</f>
        <v>-</v>
      </c>
      <c r="BB155" s="30" t="str">
        <f>IF('Personal MTs'!AS155="",IF('Personal MTs'!BB155="","-","Harap dikosongkan"),IF('Personal MTs'!AS155=0,IF('Personal MTs'!BB155="","OK","Harap dikosongkan"),IF('Personal MTs'!AT155="",IF('Personal MTs'!BB155="","-","Harap dikosongkan"),IF('Personal MTs'!AT155&lt;&gt;1,IF('Personal MTs'!BB155="","OK","Harap dikosongkan"),IF('Personal MTs'!AZ155=0,IF('Personal MTs'!BB155="","OK","Harap dikosongkan"),IF('Personal MTs'!AZ155=1,IF('Personal MTs'!BB155="","Wajib diisi",IF('Personal MTs'!AZ155="",IF('Personal MTs'!BB155="","-","Harap dikosongkan"),IF('Personal MTs'!AZ155=0,IF('Personal MTs'!BB155="","OK","Harap dikosongkan"),IF('Personal MTs'!BB155="","Wajib diisi",IF('Personal MTs'!BB155&gt;20000000,"Cek lagi",IF('Personal MTs'!BB155&lt;100000,"Cek lagi","OK"))))))))))))</f>
        <v>-</v>
      </c>
      <c r="BC155" s="30" t="str">
        <f>IF('Personal MTs'!BC155="","-",IF('Personal MTs'!BC155&gt;1,"Tidak valid","OK"))</f>
        <v>-</v>
      </c>
      <c r="BD155" s="30" t="str">
        <f>IF('Personal MTs'!BC155="",IF('Personal MTs'!BD155="","-","Harap dikosongkan"),IF('Personal MTs'!BC155=0,IF('Personal MTs'!BD155="","OK","Harap dikosongkan"),IF('Personal MTs'!BD155="","Wajib Diisi",IF('Personal MTs'!BD155&gt;2016,"Tidak valid",IF('Personal MTs'!BD155&lt;2005,"Tidak valid","OK")))))</f>
        <v>-</v>
      </c>
      <c r="BE155" s="30" t="str">
        <f>IF('Personal MTs'!BC155="",IF('Personal MTs'!BE155="","-","Harap dikosongkan"),IF('Personal MTs'!BC155=0,IF('Personal MTs'!BE155="","OK","Harap dikosongkan"),IF('Personal MTs'!BE155="","Wajib Diisi",IF('Personal MTs'!BE155&gt;2000000,"Cek lagi",IF('Personal MTs'!BE155&lt;50000,"Cek lagi","OK")))))</f>
        <v>-</v>
      </c>
      <c r="BF155" s="30" t="str">
        <f>IF('Personal MTs'!BF155="","-",IF('Personal MTs'!BF155&gt;1,"Tidak valid","OK"))</f>
        <v>-</v>
      </c>
      <c r="BG155" s="30" t="str">
        <f>IF('Personal MTs'!BF155="",IF('Personal MTs'!BG155&lt;&gt;"","Harap dikosongkan","-"),IF('Personal MTs'!BF155=0,IF('Personal MTs'!BG155&lt;&gt;"","Harap dikosongkan","OK"),IF('Personal MTs'!BG155="","Wajib Diisi",IF('Personal MTs'!BG155&gt;4,"Tidak valid",IF('Personal MTs'!BG155&lt;1,"Tidak valid","OK")))))</f>
        <v>-</v>
      </c>
      <c r="BH155" s="30" t="str">
        <f>IF('Personal MTs'!BF155="",IF('Personal MTs'!BH155&lt;&gt;"","Harap dikosongkan","-"),IF('Personal MTs'!BF155=0,IF('Personal MTs'!BH155&lt;&gt;"","Harap dikosongkan","OK"),IF('Personal MTs'!BH155="","Wajib Diisi",IF('Personal MTs'!BH155&gt;4,"Tidak valid",IF('Personal MTs'!BH155&lt;1,"Tidak valid","OK")))))</f>
        <v>-</v>
      </c>
      <c r="BI155" s="30" t="str">
        <f>IF('Personal MTs'!BF155="",IF('Personal MTs'!BI155&lt;&gt;"","Harap dikosongkan","-"),IF('Personal MTs'!BF155=0,IF('Personal MTs'!BI155&lt;&gt;"","Harap dikosongkan","OK"),IF('Personal MTs'!BI155="","Wajib Diisi",IF('Personal MTs'!BI155&gt;2015,"Tidak valid",IF('Personal MTs'!BI155&lt;1980,"Tidak valid","OK")))))</f>
        <v>-</v>
      </c>
      <c r="BJ155" s="30" t="str">
        <f>IF('Personal MTs'!BJ155="","-",IF('Personal MTs'!BJ155&gt;1,"Tidak valid","OK"))</f>
        <v>-</v>
      </c>
      <c r="BK155" s="30" t="str">
        <f>IF('Personal MTs'!BJ155="",IF('Personal MTs'!BK155&lt;&gt;"","Kolom BJ harus diisi","-"),IF('Personal MTs'!BJ155=0,IF('Personal MTs'!BK155&lt;&gt;"","Harap dikosongkan","OK"),IF('Personal MTs'!BK155="","Wajib Diisi",IF('Personal MTs'!BK155&gt;2016,"Tidak valid",IF('Personal MTs'!BK155&lt;1980,"Tidak valid","OK")))))</f>
        <v>-</v>
      </c>
      <c r="BL155" s="30" t="str">
        <f>IF('Personal MTs'!BL155="","-",IF('Personal MTs'!BL155&gt;1,"Tidak valid","OK"))</f>
        <v>-</v>
      </c>
      <c r="BM155" s="30" t="str">
        <f>IF('Personal MTs'!BL155="",IF('Personal MTs'!BM155&lt;&gt;"","Kolom BL harus diisi","-"),IF('Personal MTs'!BL155=0,IF('Personal MTs'!BM155&lt;&gt;"","Harap dikosongkan","OK"),IF('Personal MTs'!BM155="","Wajib Diisi",IF('Personal MTs'!BM155&gt;2016,"Tidak valid",IF('Personal MTs'!BM155&lt;1980,"Tidak valid","OK")))))</f>
        <v>-</v>
      </c>
      <c r="BN155" s="30" t="str">
        <f>IF('Personal MTs'!BN155="","-",IF('Personal MTs'!BN155&gt;1,"Tidak valid","OK"))</f>
        <v>-</v>
      </c>
      <c r="BO155" s="30" t="str">
        <f>IF('Personal MTs'!BN155="",IF('Personal MTs'!BO155&lt;&gt;"","Kolom BN harus diisi","-"),IF('Personal MTs'!BN155=0,IF('Personal MTs'!BO155&lt;&gt;"","Harap dikosongkan","OK"),IF('Personal MTs'!BO155="","Wajib Diisi",IF('Personal MTs'!BO155&gt;2016,"Tidak valid",IF('Personal MTs'!BO155&lt;1980,"Tidak valid","OK")))))</f>
        <v>-</v>
      </c>
      <c r="BP155" s="30" t="str">
        <f>IF('Personal MTs'!BP155="","-",IF('Personal MTs'!BP155&gt;1,"Tidak valid","OK"))</f>
        <v>-</v>
      </c>
      <c r="BQ155" s="30" t="str">
        <f>IF('Personal MTs'!BP155="",IF('Personal MTs'!BQ155&lt;&gt;"","Kolom BP harus diisi","-"),IF('Personal MTs'!BP155=0,IF('Personal MTs'!BQ155&lt;&gt;"","Harap dikosongkan","OK"),IF('Personal MTs'!BQ155="","Wajib Diisi",IF('Personal MTs'!BQ155&gt;2016,"Tidak valid",IF('Personal MTs'!BQ155&lt;1980,"Tidak valid","OK")))))</f>
        <v>-</v>
      </c>
      <c r="BR155" s="30" t="str">
        <f>IF('Personal MTs'!BR155="","-",IF('Personal MTs'!BR155&gt;1,"Tidak valid","OK"))</f>
        <v>-</v>
      </c>
      <c r="BS155" s="30" t="str">
        <f>IF('Personal MTs'!BR155="",IF('Personal MTs'!BS155&lt;&gt;"","Kolom BR harus diisi","-"),IF('Personal MTs'!BR155=0,IF('Personal MTs'!BS155&lt;&gt;"","Harap dikosongkan","OK"),IF('Personal MTs'!BS155="","Wajib Diisi",IF('Personal MTs'!BS155&gt;2016,"Tidak valid",IF('Personal MTs'!BS155&lt;1980,"Tidak valid","OK")))))</f>
        <v>-</v>
      </c>
      <c r="BT155" s="30" t="str">
        <f>IF('Personal MTs'!BT155="","-",IF(LEN('Personal MTs'!BT155)&lt;5,"Cek lagi","OK"))</f>
        <v>-</v>
      </c>
      <c r="BU155" s="30" t="str">
        <f>IF('Personal MTs'!BU155="","-",IF(LEN('Personal MTs'!BU155)&lt;4,"Cek lagi","OK"))</f>
        <v>-</v>
      </c>
      <c r="BV155" s="30" t="str">
        <f>IF('Personal MTs'!BV155="","-",IF(LEN('Personal MTs'!BV155)&lt;4,"Cek lagi","OK"))</f>
        <v>-</v>
      </c>
      <c r="BW155" s="30" t="str">
        <f>IF('Personal MTs'!BW155="","-",IF(LEN('Personal MTs'!BW155)&lt;4,"Cek lagi","OK"))</f>
        <v>-</v>
      </c>
      <c r="BX155" s="30" t="str">
        <f>IF('Personal MTs'!BX155="","-",IF(LEN('Personal MTs'!BX155)&lt;4,"Cek lagi","OK"))</f>
        <v>-</v>
      </c>
      <c r="BY155" s="30" t="str">
        <f>IF('Personal MTs'!BY155="","-",IF(LEN('Personal MTs'!BY155)&lt;&gt;5,"Tidak valid","OK"))</f>
        <v>-</v>
      </c>
      <c r="BZ155" s="30" t="str">
        <f>IF('Personal MTs'!BZ155="","-",IF('Personal MTs'!BZ155&gt;5,"Tidak valid",IF('Personal MTs'!BZ155&lt;1,"Tidak valid","OK")))</f>
        <v>-</v>
      </c>
      <c r="CA155" s="30" t="str">
        <f>IF('Personal MTs'!CA155="","-",IF('Personal MTs'!CA155&gt;8,"Tidak valid",IF('Personal MTs'!CA155&lt;1,"Tidak valid","OK")))</f>
        <v>-</v>
      </c>
      <c r="CB155" s="30" t="str">
        <f>IF('Personal MTs'!CB155="","-",IF(LEN('Personal MTs'!CB155)&lt;9,"Cek lagi",IF(LEN('Personal MTs'!CB155)&gt;14,"Cek lagi","OK")))</f>
        <v>-</v>
      </c>
      <c r="CC155" s="103" t="str">
        <f>IF('Personal MTs'!CC155="","-",IF('Personal MTs'!CC155&gt;6,"Tidak valid",IF('Personal MTs'!CC155&lt;1,"Tidak valid","OK")))</f>
        <v>-</v>
      </c>
      <c r="CD155" s="103" t="str">
        <f>IF('Personal MTs'!CD155="","-",IF('Personal MTs'!CD155&gt;6,"Tidak valid",IF('Personal MTs'!CD155&lt;1,"Tidak valid","OK")))</f>
        <v>-</v>
      </c>
      <c r="CE155" s="103" t="str">
        <f>IF('Personal MTs'!S155="","-",IF('Personal MTs'!S155&lt;6,IF('Personal MTs'!CE155="","OK","Cek lagi Kolom S"),IF(AND('Personal MTs'!S155&lt;6,'Personal MTs'!CE155&lt;&gt;""),"Harap Dikosongkan",IF(AND('Personal MTs'!S155&lt;6,'Personal MTs'!CE155=""),"-",IF(AND('Personal MTs'!S155&gt;5,'Personal MTs'!CE155=""),"Wajib Diisi",IF(OR(AND('Personal MTs'!S155&gt;5,'Personal MTs'!CE155&lt;"01"),AND('Personal MTs'!S155&gt;5,'Personal MTs'!CE155&gt;"18")),"Tidak Valid","OK"))))))</f>
        <v>-</v>
      </c>
      <c r="CF155" s="103" t="str">
        <f>IF('Personal MTs'!S155="","-",IF('Personal MTs'!S155&lt;6,IF('Personal MTs'!CF155="","OK","Cek lagi Kolom S"),IF(AND('Personal MTs'!S155&lt;6,'Personal MTs'!CF155&lt;&gt;""),"Harap Dikosongkan",IF(AND('Personal MTs'!S155&lt;6,'Personal MTs'!CF155=""),"-",IF(AND('Personal MTs'!S155&gt;5,'Personal MTs'!CF155=""),"Wajib Diisi","OK")))))</f>
        <v>-</v>
      </c>
      <c r="CG155" s="103" t="str">
        <f>IF('Personal MTs'!S155="","-",IF('Personal MTs'!S155&lt;6,IF('Personal MTs'!CG155="","OK","Cek lagi Kolom S"),IF(AND('Personal MTs'!S155&lt;6,'Personal MTs'!CG155&lt;&gt;""),"Harap Dikosongkan",IF(AND('Personal MTs'!S155&lt;6,'Personal MTs'!CG155=""),"-",IF(AND('Personal MTs'!S155&gt;5,'Personal MTs'!CG155=""),"Wajib Diisi",IF(OR(AND('Personal MTs'!S155&gt;5,'Personal MTs'!CG155&lt;1980),AND('Personal MTs'!S155&gt;5,'Personal MTs'!CG155&gt;2016)),"Cek lagi","OK"))))))</f>
        <v>-</v>
      </c>
      <c r="CH155" s="103" t="str">
        <f>IF('Personal MTs'!S155="","-",IF('Personal MTs'!S155&lt;8,IF('Personal MTs'!CH155="","OK","Cek lagi Kolom S"),IF(AND('Personal MTs'!S155&lt;8,'Personal MTs'!CH155&lt;&gt;""),"Harap Dikosongkan",IF(AND('Personal MTs'!S155&lt;8,'Personal MTs'!CH155=""),"-",IF(AND('Personal MTs'!S155&gt;7,'Personal MTs'!CH155=""),"Wajib Diisi",IF(OR(AND('Personal MTs'!S155&gt;7,'Personal MTs'!CH155&lt;"01"),AND('Personal MTs'!S155&gt;7,'Personal MTs'!CH155&gt;"18")),"Tidak Valid","OK"))))))</f>
        <v>-</v>
      </c>
      <c r="CI155" s="103" t="str">
        <f>IF('Personal MTs'!S155="","-",IF('Personal MTs'!S155&lt;8,IF('Personal MTs'!CI155="","OK","Cek lagi Kolom S"),IF(AND('Personal MTs'!S155&lt;8,'Personal MTs'!CI155&lt;&gt;""),"Harap Dikosongkan",IF(AND('Personal MTs'!S155&lt;8,'Personal MTs'!CI155=""),"-",IF(AND('Personal MTs'!S155&gt;7,'Personal MTs'!CI155=""),"Wajib Diisi","OK")))))</f>
        <v>-</v>
      </c>
      <c r="CJ155" s="103" t="str">
        <f>IF('Personal MTs'!S155="","-",IF('Personal MTs'!S155&lt;8,IF('Personal MTs'!CJ155="","OK","Cek lagi Kolom S"),IF(AND('Personal MTs'!S155&lt;8,'Personal MTs'!CJ155&lt;&gt;""),"Harap Dikosongkan",IF(AND('Personal MTs'!S155&lt;8,'Personal MTs'!CJ155=""),"-",IF(AND('Personal MTs'!S155&gt;7,'Personal MTs'!CJ155=""),"Wajib Diisi",IF(OR(AND('Personal MTs'!S155&gt;7,'Personal MTs'!CJ155&lt;1980),AND('Personal MTs'!S155&gt;7,'Personal MTs'!CJ155&gt;2016)),"Cek lagi","OK"))))))</f>
        <v>-</v>
      </c>
      <c r="CK155" s="103" t="str">
        <f>IF('Personal MTs'!S155="","-",IF('Personal MTs'!S155&lt;9,IF('Personal MTs'!CK155="","OK","Cek lagi Kolom S"),IF(AND('Personal MTs'!S155&lt;9,'Personal MTs'!CK155&lt;&gt;""),"Harap Dikosongkan",IF(AND('Personal MTs'!S155&lt;9,'Personal MTs'!CK155=""),"-",IF(AND('Personal MTs'!S155&gt;8,'Personal MTs'!CK155=""),"Wajib Diisi",IF(OR(AND('Personal MTs'!S155&gt;8,'Personal MTs'!CK155&lt;"01"),AND('Personal MTs'!S155&gt;8,'Personal MTs'!CK155&gt;"18")),"Tidak Valid","OK"))))))</f>
        <v>-</v>
      </c>
      <c r="CL155" s="103" t="str">
        <f>IF('Personal MTs'!S155="","-",IF('Personal MTs'!S155&lt;9,IF('Personal MTs'!CL155="","OK","Cek lagi Kolom S"),IF(AND('Personal MTs'!S155&lt;9,'Personal MTs'!CL155&lt;&gt;""),"Harap Dikosongkan",IF(AND('Personal MTs'!S155&lt;9,'Personal MTs'!CL155=""),"-",IF(AND('Personal MTs'!S155&gt;8,'Personal MTs'!CL155=""),"Wajib Diisi","OK")))))</f>
        <v>-</v>
      </c>
      <c r="CM155" s="103" t="str">
        <f>IF('Personal MTs'!S155="","-",IF('Personal MTs'!S155&lt;9,IF('Personal MTs'!CM155="","OK","Cek lagi Kolom S"),IF(AND('Personal MTs'!S155&lt;9,'Personal MTs'!CM155&lt;&gt;""),"Harap Dikosongkan",IF(AND('Personal MTs'!S155&lt;9,'Personal MTs'!CM155=""),"-",IF(AND('Personal MTs'!S155&gt;8,'Personal MTs'!CM155=""),"Wajib Diisi",IF(OR(AND('Personal MTs'!S155&gt;8,'Personal MTs'!CM155&lt;1980),AND('Personal MTs'!S155&gt;8,'Personal MTs'!CM155&gt;2016)),"Cek lagi","OK"))))))</f>
        <v>-</v>
      </c>
      <c r="CN155" s="103" t="str">
        <f>IF(AND('Personal MTs'!AH155=1,'Personal MTs'!U155=2,'Personal MTs'!AC155=1),IF(AND('Personal MTs'!AH155=1,'Personal MTs'!U155=2,'Personal MTs'!AC155=1,'Personal MTs'!CN155=""),"Wajib Diisi",IF(AND('Personal MTs'!AH155=1,'Personal MTs'!U155=2,'Personal MTs'!AC155=1,'Personal MTs'!CN155&lt;&gt;""),"OK","-")),IF('Personal MTs'!CN155&lt;&gt;"","Harap Dikosongkan","-"))</f>
        <v>-</v>
      </c>
      <c r="CO155" s="103" t="str">
        <f>IF(AND('Personal MTs'!AH155=1,'Personal MTs'!U155=2,'Personal MTs'!AC155=1),IF('Personal MTs'!CO155="","Wajib Diisi",IF(VALUE(RIGHT('Personal MTs'!CO155,4))&gt;2016,"Tahun cek lagi",IF(VALUE(RIGHT('Personal MTs'!CO155,4))&lt;1961,"Tahun cek lagi","OK"))),IF('Personal MTs'!CO155&lt;&gt;"","Harap dikosongkan","-"))</f>
        <v>-</v>
      </c>
      <c r="CP155" s="103" t="str">
        <f>IF(AND('Personal MTs'!AH155=1,'Personal MTs'!U155=2,'Personal MTs'!AC155=1,'Personal MTs'!V155=1),IF(AND('Personal MTs'!AH155=1,'Personal MTs'!U155=2,'Personal MTs'!AC155=1,'Personal MTs'!CP155="",,'Personal MTs'!V155=1),"Wajib Diisi",IF(AND('Personal MTs'!AH155=1,'Personal MTs'!U155=2,'Personal MTs'!AC155=1,'Personal MTs'!CP155&lt;&gt;"",'Personal MTs'!V155=1),"OK","-")),IF('Personal MTs'!CP155&lt;&gt;"","Harap Dikosongkan","-"))</f>
        <v>-</v>
      </c>
      <c r="CQ155" s="103" t="str">
        <f>IF(AND('Personal MTs'!AH155=1,'Personal MTs'!U155=2,'Personal MTs'!AC155=1,'Personal MTs'!V155=1),IF('Personal MTs'!CQ155="","Wajib Diisi",IF(VALUE(RIGHT('Personal MTs'!CQ155,4))&gt;2016,"Tahun cek lagi",IF(VALUE(RIGHT('Personal MTs'!CQ155,4))&lt;2006,"Tahun cek lagi","OK"))),IF('Personal MTs'!CQ155&lt;&gt;"","Harap dikosongkan","-"))</f>
        <v>-</v>
      </c>
      <c r="CR155" s="103" t="str">
        <f>IF(AND('Personal MTs'!AS155="",'Personal MTs'!CR155=""),"-",IF(AND('Personal MTs'!AS155=0,'Personal MTs'!CR155=""),"OK",IF(AND('Personal MTs'!AS155=1,'Personal MTs'!CR155=""),"Wajib Diisi",IF('Personal MTs'!AS155="",IF('Personal MTs'!CR155&lt;&gt;"","Harap dikosongkan","-"),IF('Personal MTs'!AS155&gt;1,IF('Personal MTs'!CR155="","-","Harap dikosongkan"),IF('Personal MTs'!CR155="","-",IF(LEN('Personal MTs'!CR155)&gt;54,"Tidak valid",IF(LEN('Personal MTs'!CR155)&lt;2,"Tidak valid",IF(VALUE('Personal MTs'!CR155)&lt;0,"Cek lagi","OK")))))))))</f>
        <v>-</v>
      </c>
      <c r="CS155" s="103" t="str">
        <f>IF(AND('Personal MTs'!AS155="",'Personal MTs'!CS155=""),"-",IF(AND('Personal MTs'!AS155=0,'Personal MTs'!CS155=""),"OK",IF(AND('Personal MTs'!AS155=1,'Personal MTs'!CS155=""),"Wajib Diisi",IF(OR('Personal MTs'!AS155="",'Personal MTs'!AS155=0),IF('Personal MTs'!CS155&lt;&gt;"","Harap dikosongkan","-"),IF('Personal MTs'!AS155&gt;1,IF('Personal MTs'!CS155="","-","Harap dikosongkan"),IF('Personal MTs'!CS155="","-",IF(('Personal MTs'!CS155)&gt;6,"Tidak Valid",IF(('Personal MTs'!CS155)&lt;1,"Tidak Valid",IF(VALUE('Personal MTs'!CS155)&lt;0,"Cek lagi","OK")))))))))</f>
        <v>-</v>
      </c>
      <c r="CT155" s="103" t="str">
        <f>IF(AND('Personal MTs'!AS155="",'Personal MTs'!CT155=""),"-",IF(AND('Personal MTs'!AS155=0,'Personal MTs'!CT155=""),"OK",IF(AND('Personal MTs'!AT155=1,'Personal MTs'!CT155=""),"Wajib Diisi",IF(AND('Personal MTs'!AT155&gt;1,'Personal MTs'!CT155=""),"OK",IF(AND('Personal MTs'!AT155&lt;&gt;1,'Personal MTs'!CT155&lt;&gt;""),"Harap Dikosongkan",IF(AND('Personal MTs'!AT155=1,'Personal MTs'!CT155&lt;&gt;""),IF(VALUE(RIGHT('Personal MTs'!CT155,4))&gt;2016,"Tahun cek lagi",IF(VALUE(RIGHT('Personal MTs'!CT155,4))&lt;2006,"Tahun cek lagi","OK")),"-"))))))</f>
        <v>-</v>
      </c>
      <c r="CU155" s="103" t="str">
        <f>IF(AND('Personal MTs'!AS155="",'Personal MTs'!CU155=""),"-",IF(AND('Personal MTs'!AS155=0,'Personal MTs'!CU155=""),"OK",IF(AND('Personal MTs'!AT155=1,'Personal MTs'!CU155=""),"Wajib Diisi",IF(AND('Personal MTs'!AT155&gt;1,'Personal MTs'!CT155=""),"OK",IF(AND('Personal MTs'!AT155&lt;&gt;1,'Personal MTs'!CU155&lt;&gt;""),"Harap Dikosongkan",IF(AND('Personal MTs'!AT155=1,'Personal MTs'!CU155&lt;&gt;""),IF(LEN('Personal MTs'!CU155)&gt;54,"Tidak Valid",IF(LEN('Personal MTs'!CU155)&lt;2,"Tidak Valid","OK")),"-"))))))</f>
        <v>-</v>
      </c>
      <c r="CV155" s="103" t="str">
        <f>IF(AND('Personal MTs'!AS155="",'Personal MTs'!CV155=""),"-",IF(AND('Personal MTs'!AS155=0,'Personal MTs'!CV155=""),"OK",IF(AND('Personal MTs'!AT155=1,'Personal MTs'!CV155=""),"Wajib Diisi",IF(AND('Personal MTs'!AT155&gt;1,'Personal MTs'!CV155=""),"OK",IF(AND('Personal MTs'!AT155&lt;&gt;1,'Personal MTs'!CV155&lt;&gt;""),"Harap Dikosongkan",IF(AND('Personal MTs'!AT155=1,'Personal MTs'!CV155&lt;&gt;""),IF(VALUE(RIGHT('Personal MTs'!CV155,4))&gt;2016,"Tahun cek lagi",IF(VALUE(RIGHT('Personal MTs'!CV155,4))&lt;2006,"Tahun cek lagi","OK")),"-"))))))</f>
        <v>-</v>
      </c>
      <c r="CW155" s="103" t="str">
        <f>IF(AND('Personal MTs'!AS155="",'Personal MTs'!CW155=""),"-",IF(AND('Personal MTs'!AS155=0,'Personal MTs'!CW155=""),"OK",IF(AND('Personal MTs'!AS155=1,'Personal MTs'!CW155=""),"Wajib Diisi",IF(AND('Personal MTs'!AS155&lt;&gt;1,'Personal MTs'!CW155&lt;&gt;""),"Harap Dikosongkan",IF(AND('Personal MTs'!AS155=1,'Personal MTs'!CW155&lt;&gt;""),IF(LEN('Personal MTs'!CW155)&gt;3,"Tidak Valid",IF(LEN('Personal MTs'!CW155)&lt;3,"Tidak Valid","OK")),"-")))))</f>
        <v>-</v>
      </c>
      <c r="CX155" s="103" t="str">
        <f>IF(AND('Personal MTs'!AS155="",'Personal MTs'!CX155=""),"-",IF(AND('Personal MTs'!AS155=0,'Personal MTs'!CX155=""),"OK",IF(AND('Personal MTs'!AS155=1,'Personal MTs'!CX155=""),"Wajib Diisi",IF(AND('Personal MTs'!AS155&lt;&gt;1,'Personal MTs'!CX155&lt;&gt;""),"Harap Dikosongkan",IF(AND('Personal MTs'!AS155=1,'Personal MTs'!CX155&lt;&gt;""),"OK","-")))))</f>
        <v>-</v>
      </c>
    </row>
    <row r="156" spans="1:102" s="23" customFormat="1" ht="15" customHeight="1">
      <c r="A156" s="30" t="str">
        <f>IF('Personal MTs'!A156="","-",IF(LEN('Personal MTs'!A156)&lt;&gt;12,"Tidak valid","OK"))</f>
        <v>-</v>
      </c>
      <c r="B156" s="30" t="str">
        <f>IF('Personal MTs'!B156="","-",IF(LEN('Personal MTs'!B156)&lt;&gt;8,"Tidak valid","OK"))</f>
        <v>-</v>
      </c>
      <c r="C156" s="31" t="str">
        <f>IF('Personal MTs'!C156="","-",IF(LEN('Personal MTs'!C156)&lt;5,"Cek lagi","OK"))</f>
        <v>-</v>
      </c>
      <c r="D156" s="30" t="str">
        <f>IF('Personal MTs'!D156="","-",IF('Personal MTs'!D156="MTsN","OK",IF('Personal MTs'!D156="MTsS","OK","Tidak valid")))</f>
        <v>-</v>
      </c>
      <c r="E156" s="30" t="str">
        <f>IF('Personal MTs'!E156="","-",IF(LEN('Personal MTs'!E156)&lt;5,"Cek lagi","OK"))</f>
        <v>-</v>
      </c>
      <c r="F156" s="30" t="str">
        <f>IF('Personal MTs'!F156="","-",IF(LEN('Personal MTs'!F156)&lt;4,"Cek lagi","OK"))</f>
        <v>-</v>
      </c>
      <c r="G156" s="30" t="str">
        <f>IF('Personal MTs'!G156="","-",IF(LEN('Personal MTs'!G156)&lt;4,"Cek lagi","OK"))</f>
        <v>-</v>
      </c>
      <c r="H156" s="30" t="str">
        <f>IF('Personal MTs'!H156="","-",IF(LEN('Personal MTs'!H156)&lt;4,"Cek lagi","OK"))</f>
        <v>-</v>
      </c>
      <c r="I156" s="30" t="str">
        <f>IF('Personal MTs'!I156="","-",IF(LEN('Personal MTs'!I156)&lt;4,"Cek lagi","OK"))</f>
        <v>-</v>
      </c>
      <c r="J156" s="30" t="str">
        <f>IF('Personal MTs'!J156="","-",IF(LEN('Personal MTs'!J156)&lt;&gt;5,"Tidak valid","OK"))</f>
        <v>-</v>
      </c>
      <c r="K156" s="30" t="str">
        <f>IF('Personal MTs'!K156="","-",IF(LEN('Personal MTs'!K156)&lt;&gt;18,"Tidak valid",IF(VALUE('Personal MTs'!K156)&lt;0,"Cek lagi","OK")))</f>
        <v>-</v>
      </c>
      <c r="L156" s="30" t="str">
        <f>IF('Personal MTs'!L156="","-",IF(LEN('Personal MTs'!L156)&lt;&gt;16,"Tidak valid","OK"))</f>
        <v>-</v>
      </c>
      <c r="M156" s="30" t="str">
        <f>IF('Personal MTs'!M156="","-",IF(LEN('Personal MTs'!M156)&lt;4,"Cek lagi","OK"))</f>
        <v>-</v>
      </c>
      <c r="N156" s="30" t="str">
        <f>IF('Personal MTs'!N156="","-",IF(LEN('Personal MTs'!N156)&lt;16,"Tidak valid","OK"))</f>
        <v>-</v>
      </c>
      <c r="O156" s="30" t="str">
        <f>IF('Personal MTs'!O156="","-",IF(LEN('Personal MTs'!O156)&lt;4,"Cek lagi","OK"))</f>
        <v>-</v>
      </c>
      <c r="P156" s="31" t="str">
        <f>IF('Personal MTs'!P156="","-",IF(VALUE(LEFT('Personal MTs'!P156,2))&gt;31,"Tanggal tidak valid",IF(VALUE(LEFT(RIGHT('Personal MTs'!P156,7),2))&gt;12,"Bulan tidak valid",IF(VALUE(RIGHT('Personal MTs'!P156,4))&gt;2000,"Umur terlalu muda",IF(VALUE(RIGHT('Personal MTs'!P156,4))&lt;1945,"Umur terlalu tua","OK")))))</f>
        <v>-</v>
      </c>
      <c r="Q156" s="30" t="str">
        <f>IF('Personal MTs'!Q156="","-",IF('Personal MTs'!Q156="L","OK",IF('Personal MTs'!Q156="P","OK","Tidak valid")))</f>
        <v>-</v>
      </c>
      <c r="R156" s="30" t="str">
        <f>IF('Personal MTs'!R156="","-",IF(LEN('Personal MTs'!R156)&lt;4,"Cek lagi","OK"))</f>
        <v>-</v>
      </c>
      <c r="S156" s="30" t="str">
        <f>IF('Personal MTs'!S156="","-",IF('Personal MTs'!S156&gt;9,"Tidak valid","OK"))</f>
        <v>-</v>
      </c>
      <c r="T156" s="30" t="str">
        <f>IF('Personal MTs'!S156="","-",IF('Personal MTs'!S156&gt;2,IF('Personal MTs'!T156="","Wajib Diisi",IF(VALUE('Personal MTs'!T156)&gt;18,"Tidak valid","OK")),IF('Personal MTs'!S156&lt;3,IF('Personal MTs'!T156="","OK","Harap dikosongkan"))))</f>
        <v>-</v>
      </c>
      <c r="U156" s="30" t="str">
        <f>IF('Personal MTs'!U156="","-",IF('Personal MTs'!U156&gt;2,"Tidak valid",IF('Personal MTs'!U156&lt;1,"Tidak valid","OK")))</f>
        <v>-</v>
      </c>
      <c r="V156" s="30" t="str">
        <f>IF('Personal MTs'!U156="",IF('Personal MTs'!V156="","-","Tidak valid"),IF('Personal MTs'!U156=2,IF('Personal MTs'!V156="","Wajib Diisi",IF(VALUE('Personal MTs'!V156)&gt;1,"Tidak valid","OK")),IF('Personal MTs'!U156=1,IF('Personal MTs'!V156="","OK","Harap dikosongkan"))))</f>
        <v>-</v>
      </c>
      <c r="W156" s="31" t="str">
        <f>IF('Personal MTs'!U156=1,"OK",IF('Personal MTs'!V156="",IF('Personal MTs'!W156&lt;&gt;"","Harap dikosongkan","-"),IF('Personal MTs'!V156=0,IF('Personal MTs'!W156&lt;&gt;"","Harap dikosongkan","OK"),IF('Personal MTs'!W156="","Wajib Diisi",IF(VALUE(LEFT('Personal MTs'!W156,2))&gt;31,"Tanggal tidak valid",IF(VALUE(LEFT(RIGHT('Personal MTs'!W156,7),2))&gt;12,"Bulan tidak valid",IF(VALUE(RIGHT('Personal MTs'!W156,4))&gt;2016,"Tahun cek lagi",IF(VALUE(RIGHT('Personal MTs'!W156,4))&lt;1990,"Tahun cek lagi","OK"))))))))</f>
        <v>-</v>
      </c>
      <c r="X156" s="30" t="str">
        <f>IF('Personal MTs'!U156="","-",IF('Personal MTs'!U156=1,IF('Personal MTs'!X156="","Wajib Diisi",IF(VALUE(LEFT('Personal MTs'!X156,2))&gt;14,"Tidak valid","OK")),IF('Personal MTs'!U156=2,(IF('Personal MTs'!V156&lt;1,IF('Personal MTs'!X156="","OK","Harap dikosongkan"),IF('Personal MTs'!X156="","Wajib Diisi",IF(VALUE(LEFT('Personal MTs'!X156,2))&gt;14,"Tidak valid","OK")))))))</f>
        <v>-</v>
      </c>
      <c r="Y156" s="31" t="str">
        <f>IF('Personal MTs'!U156="","-",IF('Personal MTs'!U156=2,"OK",IF('Personal MTs'!U156=1,IF('Personal MTs'!Y156="","Wajib Diisi",IF('Personal MTs'!Y156="","-",IF(VALUE(LEFT('Personal MTs'!Y156,2))&gt;31,"Tanggal tidak valid",IF(VALUE(LEFT(RIGHT('Personal MTs'!Y156,7),2))&gt;12,"Bulan tidak valid",IF(VALUE(RIGHT('Personal MTs'!Y156,4))&gt;2016,"Tahun cek lagi",IF(VALUE(RIGHT('Personal MTs'!Y156,4))&lt;1960,"Tahun cek lagi","OK")))))))))</f>
        <v>-</v>
      </c>
      <c r="Z156" s="31" t="str">
        <f>IF('Personal MTs'!Z156="","-",IF(VALUE(LEFT('Personal MTs'!Z156,2))&gt;31,"Tanggal tidak valid",IF(VALUE(LEFT(RIGHT('Personal MTs'!Z156,7),2))&gt;12,"Bulan tidak valid",IF(VALUE(RIGHT('Personal MTs'!Z156,4))&gt;2016,"Tahun cek lagi",IF(VALUE(RIGHT('Personal MTs'!Z156,4))&lt;1960,"Tahun cek lagi","OK")))))</f>
        <v>-</v>
      </c>
      <c r="AA156" s="31" t="str">
        <f>IF('Personal MTs'!AA156="","-",IF(VALUE(LEFT('Personal MTs'!AA156,2))&gt;31,"Tanggal tidak valid",IF(VALUE(LEFT(RIGHT('Personal MTs'!AA156,7),2))&gt;12,"Bulan tidak valid",IF(VALUE(RIGHT('Personal MTs'!AA156,4))&gt;2016,"Tahun cek lagi",IF(VALUE(RIGHT('Personal MTs'!AA156,4))&lt;1960,"Tahun cek lagi","OK")))))</f>
        <v>-</v>
      </c>
      <c r="AB156" s="30" t="str">
        <f>IF('Personal MTs'!AB156="","-",IF('Personal MTs'!AB156&gt;6,"Tidak valid",IF('Personal MTs'!AB156&lt;1,"Tidak valid","OK")))</f>
        <v>-</v>
      </c>
      <c r="AC156" s="30" t="str">
        <f>IF('Personal MTs'!AC156="","-",IF('Personal MTs'!AC156&gt;4,"Tidak valid",IF('Personal MTs'!AC156&lt;1,"Tidak valid","OK")))</f>
        <v>-</v>
      </c>
      <c r="AD156" s="30" t="str">
        <f>IF('Personal MTs'!AD156="","-",IF('Personal MTs'!AD156&gt;20000000,"Cek lagi","OK"))</f>
        <v>-</v>
      </c>
      <c r="AE156" s="30" t="str">
        <f>IF('Personal MTs'!AE156="","-",IF('Personal MTs'!AE156&gt;2,"Tidak valid",IF('Personal MTs'!AE156&lt;1,"Tidak valid","OK")))</f>
        <v>-</v>
      </c>
      <c r="AF156" s="30" t="str">
        <f>IF('Personal MTs'!AE156="",IF('Personal MTs'!AF156="","-","Harap dikosongkan"),IF('Personal MTs'!AE156=1,IF('Personal MTs'!AF156="","OK","Harap dikosongkan"),IF('Personal MTs'!AF156="","Wajib Diisi",IF('Personal MTs'!AF156&gt;8,"Tidak valid",IF('Personal MTs'!AF156&lt;1,"Tidak valid","OK")))))</f>
        <v>-</v>
      </c>
      <c r="AG156" s="53" t="str">
        <f>IF('Personal MTs'!AE156=1,IF('Personal MTs'!AG156="","OK","Harap dikosongkan"),IF('Personal MTs'!AF156="",IF('Personal MTs'!AF156="","-","Harap dikosongkan"),IF('Personal MTs'!AF156="",IF('Personal MTs'!AG156="","OK","Harap dikosongkan"),IF('Personal MTs'!AF156&lt;&gt;"",IF('Personal MTs'!AG156="","Wajib Diisi",IF(LEN('Personal MTs'!AG156)&lt;&gt;8,"Tidak valid","OK"))))))</f>
        <v>-</v>
      </c>
      <c r="AH156" s="30" t="str">
        <f>IF('Personal MTs'!AH156="","-",IF('Personal MTs'!AH156&gt;2,"Tidak valid",IF('Personal MTs'!AH156&lt;1,"Tidak valid","OK")))</f>
        <v>-</v>
      </c>
      <c r="AI156" s="30" t="str">
        <f>IF('Personal MTs'!AI156="","-",IF('Personal MTs'!AI156&gt;5,"Tidak valid",IF('Personal MTs'!AI156&lt;1,"Tidak valid","OK")))</f>
        <v>-</v>
      </c>
      <c r="AJ156" s="30" t="str">
        <f>IF('Personal MTs'!AH156="",IF('Personal MTs'!AJ156="","-","Kolom AA Wajib Diisi"),IF('Personal MTs'!AH156=1,IF('Personal MTs'!AJ156="","Wajib Diisi",IF(VALUE('Personal MTs'!AJ156)&gt;0,IF(VALUE('Personal MTs'!AJ156)&lt;34,"OK","Tidak valid"))),IF('Personal MTs'!AH156&gt;1,IF('Personal MTs'!AJ156="","OK","Harap dikosongkan"))))</f>
        <v>-</v>
      </c>
      <c r="AK156" s="30" t="str">
        <f>IF('Personal MTs'!AH156&amp;'Personal MTs'!AJ156&amp;'Personal MTs'!AK156="","-",IF(VALUE('Personal MTs'!AH156&amp;'Personal MTs'!AJ156&amp;'Personal MTs'!AK156)=2,"OK",IF('Personal MTs'!AJ156="",IF(VALUE('Personal MTs'!AK156)&gt;0,"Harap dikosongkan","-"),IF('Personal MTs'!AJ156&lt;&gt;"",IF(VALUE('Personal MTs'!AK156)&gt;0,IF(VALUE('Personal MTs'!AK156)&gt;50,"Cek lagi","OK"),"Wajib Diisi")))))</f>
        <v>-</v>
      </c>
      <c r="AL156" s="30" t="str">
        <f>IF('Personal MTs'!AH156="",IF('Personal MTs'!AL156="","-","Kolom Z Wajib Diisi"),IF('Personal MTs'!AH156=2,IF('Personal MTs'!AL156="","Wajib Diisi",IF(VALUE('Personal MTs'!AL156)&gt;0,IF(VALUE('Personal MTs'!AL156)&lt;9,"OK","Tidak valid"))),IF('Personal MTs'!AH156=1,IF('Personal MTs'!AL156="","OK","Harap dikosongkan"))))</f>
        <v>-</v>
      </c>
      <c r="AM156" s="30" t="str">
        <f>IF('Personal MTs'!AM156="","-",IF('Personal MTs'!AM156&gt;8,"Tidak valid","OK"))</f>
        <v>-</v>
      </c>
      <c r="AN156" s="30" t="str">
        <f>IF('Personal MTs'!AM156="",IF('Personal MTs'!AN156="","-",IF('Personal MTs'!AN156&lt;&gt;"","Kolom AC Wajib Diisi","OK")),IF('Personal MTs'!AM156&lt;&gt;"",IF('Personal MTs'!AN156="","Wajib Diisi",IF(VALUE('Personal MTs'!AN156)&gt;24,"Cek lagi","OK"))))</f>
        <v>-</v>
      </c>
      <c r="AO156" s="30" t="str">
        <f>IF('Personal MTs'!AO156="","-",IF('Personal MTs'!AO156&gt;8,"Tidak valid","OK"))</f>
        <v>-</v>
      </c>
      <c r="AP156" s="53" t="str">
        <f>IF('Personal MTs'!AO156="",IF('Personal MTs'!AP156="","-","Harap dikosongkan"),IF('Personal MTs'!AO156&lt;&gt;"",IF('Personal MTs'!AP156="","Wajib Diisi",IF(LEN('Personal MTs'!AP156)&lt;&gt;8,"Tidak valid","OK"))))</f>
        <v>-</v>
      </c>
      <c r="AQ156" s="30" t="str">
        <f>IF('Personal MTs'!AO156="",IF('Personal MTs'!AQ156="","-","Kolom AG Wajib Diisi"),IF('Personal MTs'!AO156&lt;9,IF('Personal MTs'!AQ156="","Wajib Diisi",IF(VALUE('Personal MTs'!AQ156)&lt;34,IF(VALUE('Personal MTs'!AQ156)&gt;0,"OK","Tidak valid")))))</f>
        <v>-</v>
      </c>
      <c r="AR156" s="30" t="str">
        <f>IF('Personal MTs'!AO156="",IF('Personal MTs'!AR156="","-",IF('Personal MTs'!AR156&lt;&gt;"","Kolom AG Wajib Diisi","OK")),IF('Personal MTs'!AO156&lt;&gt;"",IF('Personal MTs'!AR156="","Wajib Diisi",IF(VALUE('Personal MTs'!AR156)&gt;50,"Cek lagi","OK"))))</f>
        <v>-</v>
      </c>
      <c r="AS156" s="30" t="str">
        <f>IF('Personal MTs'!AS156="","-",IF('Personal MTs'!AS156&gt;1,"Tidak valid",IF('Personal MTs'!AS156&lt;0,"Tidak valid","OK")))</f>
        <v>-</v>
      </c>
      <c r="AT156" s="30" t="str">
        <f>IF('Personal MTs'!AS156="",IF('Personal MTs'!AT156&lt;&gt;"","Harap dikosongkan","-"),IF('Personal MTs'!AS156=0,IF('Personal MTs'!AT156&lt;&gt;"","Harap dikosongkan","OK"),IF('Personal MTs'!AT156="","Wajib Diisi",IF('Personal MTs'!AT156&gt;3,"Tidak valid",IF('Personal MTs'!AT156&lt;1,"Tidak valid","OK")))))</f>
        <v>-</v>
      </c>
      <c r="AU156" s="30" t="str">
        <f>IF('Personal MTs'!AS156="",IF('Personal MTs'!AU156&lt;&gt;"","Harap dikosongkan","-"),IF('Personal MTs'!AT156&lt;&gt;1,IF('Personal MTs'!AU156="","OK","Harap dikosongkan"),IF('Personal MTs'!AU156="","Wajib Diisi",IF('Personal MTs'!AU156&gt;2016,"Cek lagi",IF('Personal MTs'!AU156&lt;2005,"Cek lagi","OK")))))</f>
        <v>-</v>
      </c>
      <c r="AV156" s="30" t="str">
        <f>IF('Personal MTs'!AS156="",IF('Personal MTs'!AV156&lt;&gt;"","Harap dikosongkan","-"),IF('Personal MTs'!AT156&lt;&gt;1,IF('Personal MTs'!AV156="","OK","Harap dikosongkan"),IF('Personal MTs'!AV156="","Wajib Diisi",IF(VALUE('Personal MTs'!AV156)&gt;33,"Tidak valid",IF(VALUE('Personal MTs'!AV156)&lt;1,"Tidak valid","OK")))))</f>
        <v>-</v>
      </c>
      <c r="AW156" s="30" t="str">
        <f>IF('Personal MTs'!AS156="",IF('Personal MTs'!AW156="","-","Harap dikosongkan"),IF('Personal MTs'!AS156=0,IF('Personal MTs'!AW156="","OK","Harap dikosongkan"),IF('Personal MTs'!AT156="",IF('Personal MTs'!AW156="","-","Harap dikosongkan"),IF('Personal MTs'!AT156&lt;&gt;1,IF('Personal MTs'!AW156="","OK","Harap dikosongkan"),IF('Personal MTs'!AW156="","OK",IF(LEN('Personal MTs'!AW156)&lt;12,"Tidak valid",IF(LEN('Personal MTs'!AW156)&gt;14,"Tidak valid","OK")))))))</f>
        <v>-</v>
      </c>
      <c r="AX156" s="31" t="str">
        <f>IF('Personal MTs'!AS156="",IF('Personal MTs'!AX156="","-","Harap dikosongkan"),IF('Personal MTs'!AS156=0,IF('Personal MTs'!AX156="","OK","Harap dikosongkan"),IF('Personal MTs'!AT156="",IF('Personal MTs'!AX156="","-","Harap dikosongkan"),IF('Personal MTs'!AT156&lt;&gt;1,IF('Personal MTs'!AX156="","OK","Harap dikosongkan"),IF('Personal MTs'!AW156="",IF('Personal MTs'!AX156="","OK","Harap dikosongkan"),IF('Personal MTs'!AX156="","Wajib diisi",IF(LEN('Personal MTs'!AX156)&lt;5,"Cek lagi","OK")))))))</f>
        <v>-</v>
      </c>
      <c r="AY156" s="31" t="str">
        <f>IF('Personal MTs'!AS156="",IF('Personal MTs'!AY156="","-","Harap dikosongkan"),IF('Personal MTs'!AS156=0,IF('Personal MTs'!AY156="","OK","Harap dikosongkan"),IF('Personal MTs'!AT156="",IF('Personal MTs'!AY156="","-","Harap dikosongkan"),IF('Personal MTs'!AT156&lt;&gt;1,IF('Personal MTs'!AY156="","OK","Harap dikosongkan"),IF('Personal MTs'!AW156="",IF('Personal MTs'!AY156="","OK","Harap dikosongkan"),IF('Personal MTs'!AY156="","Wajib diisi",IF(VALUE(LEFT('Personal MTs'!AY156,2))&gt;31,"Tanggal tidak valid",IF(VALUE(LEFT(RIGHT('Personal MTs'!AY156,7),2))&gt;12,"Bulan tidak valid",IF(VALUE(RIGHT('Personal MTs'!AY156,4))&gt;2016,"Tahun cek lagi",IF(VALUE(RIGHT('Personal MTs'!AY156,4))&lt;2005,"Tahun cek lagi","OK"))))))))))</f>
        <v>-</v>
      </c>
      <c r="AZ156" s="30" t="str">
        <f>IF('Personal MTs'!AS156="",IF('Personal MTs'!AZ156="","-","Harap dikosongkan"),IF('Personal MTs'!AS156=0,IF('Personal MTs'!AZ156="","OK","Harap dikosongkan"),IF('Personal MTs'!AT156="",IF('Personal MTs'!AZ156="","-","Harap dikosongkan"),IF('Personal MTs'!AT156&lt;&gt;1,IF('Personal MTs'!AZ156="","OK","Harap dikosongkan"),IF('Personal MTs'!AW156="",IF('Personal MTs'!AZ156="","OK","Harap dikosongkan"),IF('Personal MTs'!AW156&lt;&gt;"",IF('Personal MTs'!AZ156="","Wajib diisi",IF('Personal MTs'!AZ156&gt;1,"Tidak valid","OK"))))))))</f>
        <v>-</v>
      </c>
      <c r="BA156" s="30" t="str">
        <f>IF('Personal MTs'!AS156="",IF('Personal MTs'!BA156="","-","Harap dikosongkan"),IF('Personal MTs'!AS156=0,IF('Personal MTs'!BA156="","OK","Harap dikosongkan"),IF('Personal MTs'!AT156="",IF('Personal MTs'!BA156="","-","Harap dikosongkan"),IF('Personal MTs'!AT156&lt;&gt;1,IF('Personal MTs'!BA156="","OK","Harap dikosongkan"),IF('Personal MTs'!AZ156=0,IF('Personal MTs'!BA156="","OK","Harap dikosongkan"),IF('Personal MTs'!AZ156=1,IF('Personal MTs'!BA156="","Wajib diisi",IF('Personal MTs'!AZ156="",IF('Personal MTs'!BA156="","-","Harap dikosongkan"),IF('Personal MTs'!AZ156=0,IF('Personal MTs'!BA156="","OK","Harap dikosongkan"),IF('Personal MTs'!BA156="","Wajib diisi",IF('Personal MTs'!BA156&gt;2016,"Tidak valid",IF('Personal MTs'!BA156&lt;2005,"Tidak valid",IF('Personal MTs'!BA156&gt;'Personal MTs'!BA156,"Cek lagi","OK")))))))))))))</f>
        <v>-</v>
      </c>
      <c r="BB156" s="30" t="str">
        <f>IF('Personal MTs'!AS156="",IF('Personal MTs'!BB156="","-","Harap dikosongkan"),IF('Personal MTs'!AS156=0,IF('Personal MTs'!BB156="","OK","Harap dikosongkan"),IF('Personal MTs'!AT156="",IF('Personal MTs'!BB156="","-","Harap dikosongkan"),IF('Personal MTs'!AT156&lt;&gt;1,IF('Personal MTs'!BB156="","OK","Harap dikosongkan"),IF('Personal MTs'!AZ156=0,IF('Personal MTs'!BB156="","OK","Harap dikosongkan"),IF('Personal MTs'!AZ156=1,IF('Personal MTs'!BB156="","Wajib diisi",IF('Personal MTs'!AZ156="",IF('Personal MTs'!BB156="","-","Harap dikosongkan"),IF('Personal MTs'!AZ156=0,IF('Personal MTs'!BB156="","OK","Harap dikosongkan"),IF('Personal MTs'!BB156="","Wajib diisi",IF('Personal MTs'!BB156&gt;20000000,"Cek lagi",IF('Personal MTs'!BB156&lt;100000,"Cek lagi","OK"))))))))))))</f>
        <v>-</v>
      </c>
      <c r="BC156" s="30" t="str">
        <f>IF('Personal MTs'!BC156="","-",IF('Personal MTs'!BC156&gt;1,"Tidak valid","OK"))</f>
        <v>-</v>
      </c>
      <c r="BD156" s="30" t="str">
        <f>IF('Personal MTs'!BC156="",IF('Personal MTs'!BD156="","-","Harap dikosongkan"),IF('Personal MTs'!BC156=0,IF('Personal MTs'!BD156="","OK","Harap dikosongkan"),IF('Personal MTs'!BD156="","Wajib Diisi",IF('Personal MTs'!BD156&gt;2016,"Tidak valid",IF('Personal MTs'!BD156&lt;2005,"Tidak valid","OK")))))</f>
        <v>-</v>
      </c>
      <c r="BE156" s="30" t="str">
        <f>IF('Personal MTs'!BC156="",IF('Personal MTs'!BE156="","-","Harap dikosongkan"),IF('Personal MTs'!BC156=0,IF('Personal MTs'!BE156="","OK","Harap dikosongkan"),IF('Personal MTs'!BE156="","Wajib Diisi",IF('Personal MTs'!BE156&gt;2000000,"Cek lagi",IF('Personal MTs'!BE156&lt;50000,"Cek lagi","OK")))))</f>
        <v>-</v>
      </c>
      <c r="BF156" s="30" t="str">
        <f>IF('Personal MTs'!BF156="","-",IF('Personal MTs'!BF156&gt;1,"Tidak valid","OK"))</f>
        <v>-</v>
      </c>
      <c r="BG156" s="30" t="str">
        <f>IF('Personal MTs'!BF156="",IF('Personal MTs'!BG156&lt;&gt;"","Harap dikosongkan","-"),IF('Personal MTs'!BF156=0,IF('Personal MTs'!BG156&lt;&gt;"","Harap dikosongkan","OK"),IF('Personal MTs'!BG156="","Wajib Diisi",IF('Personal MTs'!BG156&gt;4,"Tidak valid",IF('Personal MTs'!BG156&lt;1,"Tidak valid","OK")))))</f>
        <v>-</v>
      </c>
      <c r="BH156" s="30" t="str">
        <f>IF('Personal MTs'!BF156="",IF('Personal MTs'!BH156&lt;&gt;"","Harap dikosongkan","-"),IF('Personal MTs'!BF156=0,IF('Personal MTs'!BH156&lt;&gt;"","Harap dikosongkan","OK"),IF('Personal MTs'!BH156="","Wajib Diisi",IF('Personal MTs'!BH156&gt;4,"Tidak valid",IF('Personal MTs'!BH156&lt;1,"Tidak valid","OK")))))</f>
        <v>-</v>
      </c>
      <c r="BI156" s="30" t="str">
        <f>IF('Personal MTs'!BF156="",IF('Personal MTs'!BI156&lt;&gt;"","Harap dikosongkan","-"),IF('Personal MTs'!BF156=0,IF('Personal MTs'!BI156&lt;&gt;"","Harap dikosongkan","OK"),IF('Personal MTs'!BI156="","Wajib Diisi",IF('Personal MTs'!BI156&gt;2015,"Tidak valid",IF('Personal MTs'!BI156&lt;1980,"Tidak valid","OK")))))</f>
        <v>-</v>
      </c>
      <c r="BJ156" s="30" t="str">
        <f>IF('Personal MTs'!BJ156="","-",IF('Personal MTs'!BJ156&gt;1,"Tidak valid","OK"))</f>
        <v>-</v>
      </c>
      <c r="BK156" s="30" t="str">
        <f>IF('Personal MTs'!BJ156="",IF('Personal MTs'!BK156&lt;&gt;"","Kolom BJ harus diisi","-"),IF('Personal MTs'!BJ156=0,IF('Personal MTs'!BK156&lt;&gt;"","Harap dikosongkan","OK"),IF('Personal MTs'!BK156="","Wajib Diisi",IF('Personal MTs'!BK156&gt;2016,"Tidak valid",IF('Personal MTs'!BK156&lt;1980,"Tidak valid","OK")))))</f>
        <v>-</v>
      </c>
      <c r="BL156" s="30" t="str">
        <f>IF('Personal MTs'!BL156="","-",IF('Personal MTs'!BL156&gt;1,"Tidak valid","OK"))</f>
        <v>-</v>
      </c>
      <c r="BM156" s="30" t="str">
        <f>IF('Personal MTs'!BL156="",IF('Personal MTs'!BM156&lt;&gt;"","Kolom BL harus diisi","-"),IF('Personal MTs'!BL156=0,IF('Personal MTs'!BM156&lt;&gt;"","Harap dikosongkan","OK"),IF('Personal MTs'!BM156="","Wajib Diisi",IF('Personal MTs'!BM156&gt;2016,"Tidak valid",IF('Personal MTs'!BM156&lt;1980,"Tidak valid","OK")))))</f>
        <v>-</v>
      </c>
      <c r="BN156" s="30" t="str">
        <f>IF('Personal MTs'!BN156="","-",IF('Personal MTs'!BN156&gt;1,"Tidak valid","OK"))</f>
        <v>-</v>
      </c>
      <c r="BO156" s="30" t="str">
        <f>IF('Personal MTs'!BN156="",IF('Personal MTs'!BO156&lt;&gt;"","Kolom BN harus diisi","-"),IF('Personal MTs'!BN156=0,IF('Personal MTs'!BO156&lt;&gt;"","Harap dikosongkan","OK"),IF('Personal MTs'!BO156="","Wajib Diisi",IF('Personal MTs'!BO156&gt;2016,"Tidak valid",IF('Personal MTs'!BO156&lt;1980,"Tidak valid","OK")))))</f>
        <v>-</v>
      </c>
      <c r="BP156" s="30" t="str">
        <f>IF('Personal MTs'!BP156="","-",IF('Personal MTs'!BP156&gt;1,"Tidak valid","OK"))</f>
        <v>-</v>
      </c>
      <c r="BQ156" s="30" t="str">
        <f>IF('Personal MTs'!BP156="",IF('Personal MTs'!BQ156&lt;&gt;"","Kolom BP harus diisi","-"),IF('Personal MTs'!BP156=0,IF('Personal MTs'!BQ156&lt;&gt;"","Harap dikosongkan","OK"),IF('Personal MTs'!BQ156="","Wajib Diisi",IF('Personal MTs'!BQ156&gt;2016,"Tidak valid",IF('Personal MTs'!BQ156&lt;1980,"Tidak valid","OK")))))</f>
        <v>-</v>
      </c>
      <c r="BR156" s="30" t="str">
        <f>IF('Personal MTs'!BR156="","-",IF('Personal MTs'!BR156&gt;1,"Tidak valid","OK"))</f>
        <v>-</v>
      </c>
      <c r="BS156" s="30" t="str">
        <f>IF('Personal MTs'!BR156="",IF('Personal MTs'!BS156&lt;&gt;"","Kolom BR harus diisi","-"),IF('Personal MTs'!BR156=0,IF('Personal MTs'!BS156&lt;&gt;"","Harap dikosongkan","OK"),IF('Personal MTs'!BS156="","Wajib Diisi",IF('Personal MTs'!BS156&gt;2016,"Tidak valid",IF('Personal MTs'!BS156&lt;1980,"Tidak valid","OK")))))</f>
        <v>-</v>
      </c>
      <c r="BT156" s="30" t="str">
        <f>IF('Personal MTs'!BT156="","-",IF(LEN('Personal MTs'!BT156)&lt;5,"Cek lagi","OK"))</f>
        <v>-</v>
      </c>
      <c r="BU156" s="30" t="str">
        <f>IF('Personal MTs'!BU156="","-",IF(LEN('Personal MTs'!BU156)&lt;4,"Cek lagi","OK"))</f>
        <v>-</v>
      </c>
      <c r="BV156" s="30" t="str">
        <f>IF('Personal MTs'!BV156="","-",IF(LEN('Personal MTs'!BV156)&lt;4,"Cek lagi","OK"))</f>
        <v>-</v>
      </c>
      <c r="BW156" s="30" t="str">
        <f>IF('Personal MTs'!BW156="","-",IF(LEN('Personal MTs'!BW156)&lt;4,"Cek lagi","OK"))</f>
        <v>-</v>
      </c>
      <c r="BX156" s="30" t="str">
        <f>IF('Personal MTs'!BX156="","-",IF(LEN('Personal MTs'!BX156)&lt;4,"Cek lagi","OK"))</f>
        <v>-</v>
      </c>
      <c r="BY156" s="30" t="str">
        <f>IF('Personal MTs'!BY156="","-",IF(LEN('Personal MTs'!BY156)&lt;&gt;5,"Tidak valid","OK"))</f>
        <v>-</v>
      </c>
      <c r="BZ156" s="30" t="str">
        <f>IF('Personal MTs'!BZ156="","-",IF('Personal MTs'!BZ156&gt;5,"Tidak valid",IF('Personal MTs'!BZ156&lt;1,"Tidak valid","OK")))</f>
        <v>-</v>
      </c>
      <c r="CA156" s="30" t="str">
        <f>IF('Personal MTs'!CA156="","-",IF('Personal MTs'!CA156&gt;8,"Tidak valid",IF('Personal MTs'!CA156&lt;1,"Tidak valid","OK")))</f>
        <v>-</v>
      </c>
      <c r="CB156" s="30" t="str">
        <f>IF('Personal MTs'!CB156="","-",IF(LEN('Personal MTs'!CB156)&lt;9,"Cek lagi",IF(LEN('Personal MTs'!CB156)&gt;14,"Cek lagi","OK")))</f>
        <v>-</v>
      </c>
      <c r="CC156" s="103" t="str">
        <f>IF('Personal MTs'!CC156="","-",IF('Personal MTs'!CC156&gt;6,"Tidak valid",IF('Personal MTs'!CC156&lt;1,"Tidak valid","OK")))</f>
        <v>-</v>
      </c>
      <c r="CD156" s="103" t="str">
        <f>IF('Personal MTs'!CD156="","-",IF('Personal MTs'!CD156&gt;6,"Tidak valid",IF('Personal MTs'!CD156&lt;1,"Tidak valid","OK")))</f>
        <v>-</v>
      </c>
      <c r="CE156" s="103" t="str">
        <f>IF('Personal MTs'!S156="","-",IF('Personal MTs'!S156&lt;6,IF('Personal MTs'!CE156="","OK","Cek lagi Kolom S"),IF(AND('Personal MTs'!S156&lt;6,'Personal MTs'!CE156&lt;&gt;""),"Harap Dikosongkan",IF(AND('Personal MTs'!S156&lt;6,'Personal MTs'!CE156=""),"-",IF(AND('Personal MTs'!S156&gt;5,'Personal MTs'!CE156=""),"Wajib Diisi",IF(OR(AND('Personal MTs'!S156&gt;5,'Personal MTs'!CE156&lt;"01"),AND('Personal MTs'!S156&gt;5,'Personal MTs'!CE156&gt;"18")),"Tidak Valid","OK"))))))</f>
        <v>-</v>
      </c>
      <c r="CF156" s="103" t="str">
        <f>IF('Personal MTs'!S156="","-",IF('Personal MTs'!S156&lt;6,IF('Personal MTs'!CF156="","OK","Cek lagi Kolom S"),IF(AND('Personal MTs'!S156&lt;6,'Personal MTs'!CF156&lt;&gt;""),"Harap Dikosongkan",IF(AND('Personal MTs'!S156&lt;6,'Personal MTs'!CF156=""),"-",IF(AND('Personal MTs'!S156&gt;5,'Personal MTs'!CF156=""),"Wajib Diisi","OK")))))</f>
        <v>-</v>
      </c>
      <c r="CG156" s="103" t="str">
        <f>IF('Personal MTs'!S156="","-",IF('Personal MTs'!S156&lt;6,IF('Personal MTs'!CG156="","OK","Cek lagi Kolom S"),IF(AND('Personal MTs'!S156&lt;6,'Personal MTs'!CG156&lt;&gt;""),"Harap Dikosongkan",IF(AND('Personal MTs'!S156&lt;6,'Personal MTs'!CG156=""),"-",IF(AND('Personal MTs'!S156&gt;5,'Personal MTs'!CG156=""),"Wajib Diisi",IF(OR(AND('Personal MTs'!S156&gt;5,'Personal MTs'!CG156&lt;1980),AND('Personal MTs'!S156&gt;5,'Personal MTs'!CG156&gt;2016)),"Cek lagi","OK"))))))</f>
        <v>-</v>
      </c>
      <c r="CH156" s="103" t="str">
        <f>IF('Personal MTs'!S156="","-",IF('Personal MTs'!S156&lt;8,IF('Personal MTs'!CH156="","OK","Cek lagi Kolom S"),IF(AND('Personal MTs'!S156&lt;8,'Personal MTs'!CH156&lt;&gt;""),"Harap Dikosongkan",IF(AND('Personal MTs'!S156&lt;8,'Personal MTs'!CH156=""),"-",IF(AND('Personal MTs'!S156&gt;7,'Personal MTs'!CH156=""),"Wajib Diisi",IF(OR(AND('Personal MTs'!S156&gt;7,'Personal MTs'!CH156&lt;"01"),AND('Personal MTs'!S156&gt;7,'Personal MTs'!CH156&gt;"18")),"Tidak Valid","OK"))))))</f>
        <v>-</v>
      </c>
      <c r="CI156" s="103" t="str">
        <f>IF('Personal MTs'!S156="","-",IF('Personal MTs'!S156&lt;8,IF('Personal MTs'!CI156="","OK","Cek lagi Kolom S"),IF(AND('Personal MTs'!S156&lt;8,'Personal MTs'!CI156&lt;&gt;""),"Harap Dikosongkan",IF(AND('Personal MTs'!S156&lt;8,'Personal MTs'!CI156=""),"-",IF(AND('Personal MTs'!S156&gt;7,'Personal MTs'!CI156=""),"Wajib Diisi","OK")))))</f>
        <v>-</v>
      </c>
      <c r="CJ156" s="103" t="str">
        <f>IF('Personal MTs'!S156="","-",IF('Personal MTs'!S156&lt;8,IF('Personal MTs'!CJ156="","OK","Cek lagi Kolom S"),IF(AND('Personal MTs'!S156&lt;8,'Personal MTs'!CJ156&lt;&gt;""),"Harap Dikosongkan",IF(AND('Personal MTs'!S156&lt;8,'Personal MTs'!CJ156=""),"-",IF(AND('Personal MTs'!S156&gt;7,'Personal MTs'!CJ156=""),"Wajib Diisi",IF(OR(AND('Personal MTs'!S156&gt;7,'Personal MTs'!CJ156&lt;1980),AND('Personal MTs'!S156&gt;7,'Personal MTs'!CJ156&gt;2016)),"Cek lagi","OK"))))))</f>
        <v>-</v>
      </c>
      <c r="CK156" s="103" t="str">
        <f>IF('Personal MTs'!S156="","-",IF('Personal MTs'!S156&lt;9,IF('Personal MTs'!CK156="","OK","Cek lagi Kolom S"),IF(AND('Personal MTs'!S156&lt;9,'Personal MTs'!CK156&lt;&gt;""),"Harap Dikosongkan",IF(AND('Personal MTs'!S156&lt;9,'Personal MTs'!CK156=""),"-",IF(AND('Personal MTs'!S156&gt;8,'Personal MTs'!CK156=""),"Wajib Diisi",IF(OR(AND('Personal MTs'!S156&gt;8,'Personal MTs'!CK156&lt;"01"),AND('Personal MTs'!S156&gt;8,'Personal MTs'!CK156&gt;"18")),"Tidak Valid","OK"))))))</f>
        <v>-</v>
      </c>
      <c r="CL156" s="103" t="str">
        <f>IF('Personal MTs'!S156="","-",IF('Personal MTs'!S156&lt;9,IF('Personal MTs'!CL156="","OK","Cek lagi Kolom S"),IF(AND('Personal MTs'!S156&lt;9,'Personal MTs'!CL156&lt;&gt;""),"Harap Dikosongkan",IF(AND('Personal MTs'!S156&lt;9,'Personal MTs'!CL156=""),"-",IF(AND('Personal MTs'!S156&gt;8,'Personal MTs'!CL156=""),"Wajib Diisi","OK")))))</f>
        <v>-</v>
      </c>
      <c r="CM156" s="103" t="str">
        <f>IF('Personal MTs'!S156="","-",IF('Personal MTs'!S156&lt;9,IF('Personal MTs'!CM156="","OK","Cek lagi Kolom S"),IF(AND('Personal MTs'!S156&lt;9,'Personal MTs'!CM156&lt;&gt;""),"Harap Dikosongkan",IF(AND('Personal MTs'!S156&lt;9,'Personal MTs'!CM156=""),"-",IF(AND('Personal MTs'!S156&gt;8,'Personal MTs'!CM156=""),"Wajib Diisi",IF(OR(AND('Personal MTs'!S156&gt;8,'Personal MTs'!CM156&lt;1980),AND('Personal MTs'!S156&gt;8,'Personal MTs'!CM156&gt;2016)),"Cek lagi","OK"))))))</f>
        <v>-</v>
      </c>
      <c r="CN156" s="103" t="str">
        <f>IF(AND('Personal MTs'!AH156=1,'Personal MTs'!U156=2,'Personal MTs'!AC156=1),IF(AND('Personal MTs'!AH156=1,'Personal MTs'!U156=2,'Personal MTs'!AC156=1,'Personal MTs'!CN156=""),"Wajib Diisi",IF(AND('Personal MTs'!AH156=1,'Personal MTs'!U156=2,'Personal MTs'!AC156=1,'Personal MTs'!CN156&lt;&gt;""),"OK","-")),IF('Personal MTs'!CN156&lt;&gt;"","Harap Dikosongkan","-"))</f>
        <v>-</v>
      </c>
      <c r="CO156" s="103" t="str">
        <f>IF(AND('Personal MTs'!AH156=1,'Personal MTs'!U156=2,'Personal MTs'!AC156=1),IF('Personal MTs'!CO156="","Wajib Diisi",IF(VALUE(RIGHT('Personal MTs'!CO156,4))&gt;2016,"Tahun cek lagi",IF(VALUE(RIGHT('Personal MTs'!CO156,4))&lt;1961,"Tahun cek lagi","OK"))),IF('Personal MTs'!CO156&lt;&gt;"","Harap dikosongkan","-"))</f>
        <v>-</v>
      </c>
      <c r="CP156" s="103" t="str">
        <f>IF(AND('Personal MTs'!AH156=1,'Personal MTs'!U156=2,'Personal MTs'!AC156=1,'Personal MTs'!V156=1),IF(AND('Personal MTs'!AH156=1,'Personal MTs'!U156=2,'Personal MTs'!AC156=1,'Personal MTs'!CP156="",,'Personal MTs'!V156=1),"Wajib Diisi",IF(AND('Personal MTs'!AH156=1,'Personal MTs'!U156=2,'Personal MTs'!AC156=1,'Personal MTs'!CP156&lt;&gt;"",'Personal MTs'!V156=1),"OK","-")),IF('Personal MTs'!CP156&lt;&gt;"","Harap Dikosongkan","-"))</f>
        <v>-</v>
      </c>
      <c r="CQ156" s="103" t="str">
        <f>IF(AND('Personal MTs'!AH156=1,'Personal MTs'!U156=2,'Personal MTs'!AC156=1,'Personal MTs'!V156=1),IF('Personal MTs'!CQ156="","Wajib Diisi",IF(VALUE(RIGHT('Personal MTs'!CQ156,4))&gt;2016,"Tahun cek lagi",IF(VALUE(RIGHT('Personal MTs'!CQ156,4))&lt;2006,"Tahun cek lagi","OK"))),IF('Personal MTs'!CQ156&lt;&gt;"","Harap dikosongkan","-"))</f>
        <v>-</v>
      </c>
      <c r="CR156" s="103" t="str">
        <f>IF(AND('Personal MTs'!AS156="",'Personal MTs'!CR156=""),"-",IF(AND('Personal MTs'!AS156=0,'Personal MTs'!CR156=""),"OK",IF(AND('Personal MTs'!AS156=1,'Personal MTs'!CR156=""),"Wajib Diisi",IF('Personal MTs'!AS156="",IF('Personal MTs'!CR156&lt;&gt;"","Harap dikosongkan","-"),IF('Personal MTs'!AS156&gt;1,IF('Personal MTs'!CR156="","-","Harap dikosongkan"),IF('Personal MTs'!CR156="","-",IF(LEN('Personal MTs'!CR156)&gt;54,"Tidak valid",IF(LEN('Personal MTs'!CR156)&lt;2,"Tidak valid",IF(VALUE('Personal MTs'!CR156)&lt;0,"Cek lagi","OK")))))))))</f>
        <v>-</v>
      </c>
      <c r="CS156" s="103" t="str">
        <f>IF(AND('Personal MTs'!AS156="",'Personal MTs'!CS156=""),"-",IF(AND('Personal MTs'!AS156=0,'Personal MTs'!CS156=""),"OK",IF(AND('Personal MTs'!AS156=1,'Personal MTs'!CS156=""),"Wajib Diisi",IF(OR('Personal MTs'!AS156="",'Personal MTs'!AS156=0),IF('Personal MTs'!CS156&lt;&gt;"","Harap dikosongkan","-"),IF('Personal MTs'!AS156&gt;1,IF('Personal MTs'!CS156="","-","Harap dikosongkan"),IF('Personal MTs'!CS156="","-",IF(('Personal MTs'!CS156)&gt;6,"Tidak Valid",IF(('Personal MTs'!CS156)&lt;1,"Tidak Valid",IF(VALUE('Personal MTs'!CS156)&lt;0,"Cek lagi","OK")))))))))</f>
        <v>-</v>
      </c>
      <c r="CT156" s="103" t="str">
        <f>IF(AND('Personal MTs'!AS156="",'Personal MTs'!CT156=""),"-",IF(AND('Personal MTs'!AS156=0,'Personal MTs'!CT156=""),"OK",IF(AND('Personal MTs'!AT156=1,'Personal MTs'!CT156=""),"Wajib Diisi",IF(AND('Personal MTs'!AT156&gt;1,'Personal MTs'!CT156=""),"OK",IF(AND('Personal MTs'!AT156&lt;&gt;1,'Personal MTs'!CT156&lt;&gt;""),"Harap Dikosongkan",IF(AND('Personal MTs'!AT156=1,'Personal MTs'!CT156&lt;&gt;""),IF(VALUE(RIGHT('Personal MTs'!CT156,4))&gt;2016,"Tahun cek lagi",IF(VALUE(RIGHT('Personal MTs'!CT156,4))&lt;2006,"Tahun cek lagi","OK")),"-"))))))</f>
        <v>-</v>
      </c>
      <c r="CU156" s="103" t="str">
        <f>IF(AND('Personal MTs'!AS156="",'Personal MTs'!CU156=""),"-",IF(AND('Personal MTs'!AS156=0,'Personal MTs'!CU156=""),"OK",IF(AND('Personal MTs'!AT156=1,'Personal MTs'!CU156=""),"Wajib Diisi",IF(AND('Personal MTs'!AT156&gt;1,'Personal MTs'!CT156=""),"OK",IF(AND('Personal MTs'!AT156&lt;&gt;1,'Personal MTs'!CU156&lt;&gt;""),"Harap Dikosongkan",IF(AND('Personal MTs'!AT156=1,'Personal MTs'!CU156&lt;&gt;""),IF(LEN('Personal MTs'!CU156)&gt;54,"Tidak Valid",IF(LEN('Personal MTs'!CU156)&lt;2,"Tidak Valid","OK")),"-"))))))</f>
        <v>-</v>
      </c>
      <c r="CV156" s="103" t="str">
        <f>IF(AND('Personal MTs'!AS156="",'Personal MTs'!CV156=""),"-",IF(AND('Personal MTs'!AS156=0,'Personal MTs'!CV156=""),"OK",IF(AND('Personal MTs'!AT156=1,'Personal MTs'!CV156=""),"Wajib Diisi",IF(AND('Personal MTs'!AT156&gt;1,'Personal MTs'!CV156=""),"OK",IF(AND('Personal MTs'!AT156&lt;&gt;1,'Personal MTs'!CV156&lt;&gt;""),"Harap Dikosongkan",IF(AND('Personal MTs'!AT156=1,'Personal MTs'!CV156&lt;&gt;""),IF(VALUE(RIGHT('Personal MTs'!CV156,4))&gt;2016,"Tahun cek lagi",IF(VALUE(RIGHT('Personal MTs'!CV156,4))&lt;2006,"Tahun cek lagi","OK")),"-"))))))</f>
        <v>-</v>
      </c>
      <c r="CW156" s="103" t="str">
        <f>IF(AND('Personal MTs'!AS156="",'Personal MTs'!CW156=""),"-",IF(AND('Personal MTs'!AS156=0,'Personal MTs'!CW156=""),"OK",IF(AND('Personal MTs'!AS156=1,'Personal MTs'!CW156=""),"Wajib Diisi",IF(AND('Personal MTs'!AS156&lt;&gt;1,'Personal MTs'!CW156&lt;&gt;""),"Harap Dikosongkan",IF(AND('Personal MTs'!AS156=1,'Personal MTs'!CW156&lt;&gt;""),IF(LEN('Personal MTs'!CW156)&gt;3,"Tidak Valid",IF(LEN('Personal MTs'!CW156)&lt;3,"Tidak Valid","OK")),"-")))))</f>
        <v>-</v>
      </c>
      <c r="CX156" s="103" t="str">
        <f>IF(AND('Personal MTs'!AS156="",'Personal MTs'!CX156=""),"-",IF(AND('Personal MTs'!AS156=0,'Personal MTs'!CX156=""),"OK",IF(AND('Personal MTs'!AS156=1,'Personal MTs'!CX156=""),"Wajib Diisi",IF(AND('Personal MTs'!AS156&lt;&gt;1,'Personal MTs'!CX156&lt;&gt;""),"Harap Dikosongkan",IF(AND('Personal MTs'!AS156=1,'Personal MTs'!CX156&lt;&gt;""),"OK","-")))))</f>
        <v>-</v>
      </c>
    </row>
    <row r="157" spans="1:102" s="23" customFormat="1" ht="15" customHeight="1">
      <c r="A157" s="30" t="str">
        <f>IF('Personal MTs'!A157="","-",IF(LEN('Personal MTs'!A157)&lt;&gt;12,"Tidak valid","OK"))</f>
        <v>-</v>
      </c>
      <c r="B157" s="30" t="str">
        <f>IF('Personal MTs'!B157="","-",IF(LEN('Personal MTs'!B157)&lt;&gt;8,"Tidak valid","OK"))</f>
        <v>-</v>
      </c>
      <c r="C157" s="31" t="str">
        <f>IF('Personal MTs'!C157="","-",IF(LEN('Personal MTs'!C157)&lt;5,"Cek lagi","OK"))</f>
        <v>-</v>
      </c>
      <c r="D157" s="30" t="str">
        <f>IF('Personal MTs'!D157="","-",IF('Personal MTs'!D157="MTsN","OK",IF('Personal MTs'!D157="MTsS","OK","Tidak valid")))</f>
        <v>-</v>
      </c>
      <c r="E157" s="30" t="str">
        <f>IF('Personal MTs'!E157="","-",IF(LEN('Personal MTs'!E157)&lt;5,"Cek lagi","OK"))</f>
        <v>-</v>
      </c>
      <c r="F157" s="30" t="str">
        <f>IF('Personal MTs'!F157="","-",IF(LEN('Personal MTs'!F157)&lt;4,"Cek lagi","OK"))</f>
        <v>-</v>
      </c>
      <c r="G157" s="30" t="str">
        <f>IF('Personal MTs'!G157="","-",IF(LEN('Personal MTs'!G157)&lt;4,"Cek lagi","OK"))</f>
        <v>-</v>
      </c>
      <c r="H157" s="30" t="str">
        <f>IF('Personal MTs'!H157="","-",IF(LEN('Personal MTs'!H157)&lt;4,"Cek lagi","OK"))</f>
        <v>-</v>
      </c>
      <c r="I157" s="30" t="str">
        <f>IF('Personal MTs'!I157="","-",IF(LEN('Personal MTs'!I157)&lt;4,"Cek lagi","OK"))</f>
        <v>-</v>
      </c>
      <c r="J157" s="30" t="str">
        <f>IF('Personal MTs'!J157="","-",IF(LEN('Personal MTs'!J157)&lt;&gt;5,"Tidak valid","OK"))</f>
        <v>-</v>
      </c>
      <c r="K157" s="30" t="str">
        <f>IF('Personal MTs'!K157="","-",IF(LEN('Personal MTs'!K157)&lt;&gt;18,"Tidak valid",IF(VALUE('Personal MTs'!K157)&lt;0,"Cek lagi","OK")))</f>
        <v>-</v>
      </c>
      <c r="L157" s="30" t="str">
        <f>IF('Personal MTs'!L157="","-",IF(LEN('Personal MTs'!L157)&lt;&gt;16,"Tidak valid","OK"))</f>
        <v>-</v>
      </c>
      <c r="M157" s="30" t="str">
        <f>IF('Personal MTs'!M157="","-",IF(LEN('Personal MTs'!M157)&lt;4,"Cek lagi","OK"))</f>
        <v>-</v>
      </c>
      <c r="N157" s="30" t="str">
        <f>IF('Personal MTs'!N157="","-",IF(LEN('Personal MTs'!N157)&lt;16,"Tidak valid","OK"))</f>
        <v>-</v>
      </c>
      <c r="O157" s="30" t="str">
        <f>IF('Personal MTs'!O157="","-",IF(LEN('Personal MTs'!O157)&lt;4,"Cek lagi","OK"))</f>
        <v>-</v>
      </c>
      <c r="P157" s="31" t="str">
        <f>IF('Personal MTs'!P157="","-",IF(VALUE(LEFT('Personal MTs'!P157,2))&gt;31,"Tanggal tidak valid",IF(VALUE(LEFT(RIGHT('Personal MTs'!P157,7),2))&gt;12,"Bulan tidak valid",IF(VALUE(RIGHT('Personal MTs'!P157,4))&gt;2000,"Umur terlalu muda",IF(VALUE(RIGHT('Personal MTs'!P157,4))&lt;1945,"Umur terlalu tua","OK")))))</f>
        <v>-</v>
      </c>
      <c r="Q157" s="30" t="str">
        <f>IF('Personal MTs'!Q157="","-",IF('Personal MTs'!Q157="L","OK",IF('Personal MTs'!Q157="P","OK","Tidak valid")))</f>
        <v>-</v>
      </c>
      <c r="R157" s="30" t="str">
        <f>IF('Personal MTs'!R157="","-",IF(LEN('Personal MTs'!R157)&lt;4,"Cek lagi","OK"))</f>
        <v>-</v>
      </c>
      <c r="S157" s="30" t="str">
        <f>IF('Personal MTs'!S157="","-",IF('Personal MTs'!S157&gt;9,"Tidak valid","OK"))</f>
        <v>-</v>
      </c>
      <c r="T157" s="30" t="str">
        <f>IF('Personal MTs'!S157="","-",IF('Personal MTs'!S157&gt;2,IF('Personal MTs'!T157="","Wajib Diisi",IF(VALUE('Personal MTs'!T157)&gt;18,"Tidak valid","OK")),IF('Personal MTs'!S157&lt;3,IF('Personal MTs'!T157="","OK","Harap dikosongkan"))))</f>
        <v>-</v>
      </c>
      <c r="U157" s="30" t="str">
        <f>IF('Personal MTs'!U157="","-",IF('Personal MTs'!U157&gt;2,"Tidak valid",IF('Personal MTs'!U157&lt;1,"Tidak valid","OK")))</f>
        <v>-</v>
      </c>
      <c r="V157" s="30" t="str">
        <f>IF('Personal MTs'!U157="",IF('Personal MTs'!V157="","-","Tidak valid"),IF('Personal MTs'!U157=2,IF('Personal MTs'!V157="","Wajib Diisi",IF(VALUE('Personal MTs'!V157)&gt;1,"Tidak valid","OK")),IF('Personal MTs'!U157=1,IF('Personal MTs'!V157="","OK","Harap dikosongkan"))))</f>
        <v>-</v>
      </c>
      <c r="W157" s="31" t="str">
        <f>IF('Personal MTs'!U157=1,"OK",IF('Personal MTs'!V157="",IF('Personal MTs'!W157&lt;&gt;"","Harap dikosongkan","-"),IF('Personal MTs'!V157=0,IF('Personal MTs'!W157&lt;&gt;"","Harap dikosongkan","OK"),IF('Personal MTs'!W157="","Wajib Diisi",IF(VALUE(LEFT('Personal MTs'!W157,2))&gt;31,"Tanggal tidak valid",IF(VALUE(LEFT(RIGHT('Personal MTs'!W157,7),2))&gt;12,"Bulan tidak valid",IF(VALUE(RIGHT('Personal MTs'!W157,4))&gt;2016,"Tahun cek lagi",IF(VALUE(RIGHT('Personal MTs'!W157,4))&lt;1990,"Tahun cek lagi","OK"))))))))</f>
        <v>-</v>
      </c>
      <c r="X157" s="30" t="str">
        <f>IF('Personal MTs'!U157="","-",IF('Personal MTs'!U157=1,IF('Personal MTs'!X157="","Wajib Diisi",IF(VALUE(LEFT('Personal MTs'!X157,2))&gt;14,"Tidak valid","OK")),IF('Personal MTs'!U157=2,(IF('Personal MTs'!V157&lt;1,IF('Personal MTs'!X157="","OK","Harap dikosongkan"),IF('Personal MTs'!X157="","Wajib Diisi",IF(VALUE(LEFT('Personal MTs'!X157,2))&gt;14,"Tidak valid","OK")))))))</f>
        <v>-</v>
      </c>
      <c r="Y157" s="31" t="str">
        <f>IF('Personal MTs'!U157="","-",IF('Personal MTs'!U157=2,"OK",IF('Personal MTs'!U157=1,IF('Personal MTs'!Y157="","Wajib Diisi",IF('Personal MTs'!Y157="","-",IF(VALUE(LEFT('Personal MTs'!Y157,2))&gt;31,"Tanggal tidak valid",IF(VALUE(LEFT(RIGHT('Personal MTs'!Y157,7),2))&gt;12,"Bulan tidak valid",IF(VALUE(RIGHT('Personal MTs'!Y157,4))&gt;2016,"Tahun cek lagi",IF(VALUE(RIGHT('Personal MTs'!Y157,4))&lt;1960,"Tahun cek lagi","OK")))))))))</f>
        <v>-</v>
      </c>
      <c r="Z157" s="31" t="str">
        <f>IF('Personal MTs'!Z157="","-",IF(VALUE(LEFT('Personal MTs'!Z157,2))&gt;31,"Tanggal tidak valid",IF(VALUE(LEFT(RIGHT('Personal MTs'!Z157,7),2))&gt;12,"Bulan tidak valid",IF(VALUE(RIGHT('Personal MTs'!Z157,4))&gt;2016,"Tahun cek lagi",IF(VALUE(RIGHT('Personal MTs'!Z157,4))&lt;1960,"Tahun cek lagi","OK")))))</f>
        <v>-</v>
      </c>
      <c r="AA157" s="31" t="str">
        <f>IF('Personal MTs'!AA157="","-",IF(VALUE(LEFT('Personal MTs'!AA157,2))&gt;31,"Tanggal tidak valid",IF(VALUE(LEFT(RIGHT('Personal MTs'!AA157,7),2))&gt;12,"Bulan tidak valid",IF(VALUE(RIGHT('Personal MTs'!AA157,4))&gt;2016,"Tahun cek lagi",IF(VALUE(RIGHT('Personal MTs'!AA157,4))&lt;1960,"Tahun cek lagi","OK")))))</f>
        <v>-</v>
      </c>
      <c r="AB157" s="30" t="str">
        <f>IF('Personal MTs'!AB157="","-",IF('Personal MTs'!AB157&gt;6,"Tidak valid",IF('Personal MTs'!AB157&lt;1,"Tidak valid","OK")))</f>
        <v>-</v>
      </c>
      <c r="AC157" s="30" t="str">
        <f>IF('Personal MTs'!AC157="","-",IF('Personal MTs'!AC157&gt;4,"Tidak valid",IF('Personal MTs'!AC157&lt;1,"Tidak valid","OK")))</f>
        <v>-</v>
      </c>
      <c r="AD157" s="30" t="str">
        <f>IF('Personal MTs'!AD157="","-",IF('Personal MTs'!AD157&gt;20000000,"Cek lagi","OK"))</f>
        <v>-</v>
      </c>
      <c r="AE157" s="30" t="str">
        <f>IF('Personal MTs'!AE157="","-",IF('Personal MTs'!AE157&gt;2,"Tidak valid",IF('Personal MTs'!AE157&lt;1,"Tidak valid","OK")))</f>
        <v>-</v>
      </c>
      <c r="AF157" s="30" t="str">
        <f>IF('Personal MTs'!AE157="",IF('Personal MTs'!AF157="","-","Harap dikosongkan"),IF('Personal MTs'!AE157=1,IF('Personal MTs'!AF157="","OK","Harap dikosongkan"),IF('Personal MTs'!AF157="","Wajib Diisi",IF('Personal MTs'!AF157&gt;8,"Tidak valid",IF('Personal MTs'!AF157&lt;1,"Tidak valid","OK")))))</f>
        <v>-</v>
      </c>
      <c r="AG157" s="53" t="str">
        <f>IF('Personal MTs'!AE157=1,IF('Personal MTs'!AG157="","OK","Harap dikosongkan"),IF('Personal MTs'!AF157="",IF('Personal MTs'!AF157="","-","Harap dikosongkan"),IF('Personal MTs'!AF157="",IF('Personal MTs'!AG157="","OK","Harap dikosongkan"),IF('Personal MTs'!AF157&lt;&gt;"",IF('Personal MTs'!AG157="","Wajib Diisi",IF(LEN('Personal MTs'!AG157)&lt;&gt;8,"Tidak valid","OK"))))))</f>
        <v>-</v>
      </c>
      <c r="AH157" s="30" t="str">
        <f>IF('Personal MTs'!AH157="","-",IF('Personal MTs'!AH157&gt;2,"Tidak valid",IF('Personal MTs'!AH157&lt;1,"Tidak valid","OK")))</f>
        <v>-</v>
      </c>
      <c r="AI157" s="30" t="str">
        <f>IF('Personal MTs'!AI157="","-",IF('Personal MTs'!AI157&gt;5,"Tidak valid",IF('Personal MTs'!AI157&lt;1,"Tidak valid","OK")))</f>
        <v>-</v>
      </c>
      <c r="AJ157" s="30" t="str">
        <f>IF('Personal MTs'!AH157="",IF('Personal MTs'!AJ157="","-","Kolom AA Wajib Diisi"),IF('Personal MTs'!AH157=1,IF('Personal MTs'!AJ157="","Wajib Diisi",IF(VALUE('Personal MTs'!AJ157)&gt;0,IF(VALUE('Personal MTs'!AJ157)&lt;34,"OK","Tidak valid"))),IF('Personal MTs'!AH157&gt;1,IF('Personal MTs'!AJ157="","OK","Harap dikosongkan"))))</f>
        <v>-</v>
      </c>
      <c r="AK157" s="30" t="str">
        <f>IF('Personal MTs'!AH157&amp;'Personal MTs'!AJ157&amp;'Personal MTs'!AK157="","-",IF(VALUE('Personal MTs'!AH157&amp;'Personal MTs'!AJ157&amp;'Personal MTs'!AK157)=2,"OK",IF('Personal MTs'!AJ157="",IF(VALUE('Personal MTs'!AK157)&gt;0,"Harap dikosongkan","-"),IF('Personal MTs'!AJ157&lt;&gt;"",IF(VALUE('Personal MTs'!AK157)&gt;0,IF(VALUE('Personal MTs'!AK157)&gt;50,"Cek lagi","OK"),"Wajib Diisi")))))</f>
        <v>-</v>
      </c>
      <c r="AL157" s="30" t="str">
        <f>IF('Personal MTs'!AH157="",IF('Personal MTs'!AL157="","-","Kolom Z Wajib Diisi"),IF('Personal MTs'!AH157=2,IF('Personal MTs'!AL157="","Wajib Diisi",IF(VALUE('Personal MTs'!AL157)&gt;0,IF(VALUE('Personal MTs'!AL157)&lt;9,"OK","Tidak valid"))),IF('Personal MTs'!AH157=1,IF('Personal MTs'!AL157="","OK","Harap dikosongkan"))))</f>
        <v>-</v>
      </c>
      <c r="AM157" s="30" t="str">
        <f>IF('Personal MTs'!AM157="","-",IF('Personal MTs'!AM157&gt;8,"Tidak valid","OK"))</f>
        <v>-</v>
      </c>
      <c r="AN157" s="30" t="str">
        <f>IF('Personal MTs'!AM157="",IF('Personal MTs'!AN157="","-",IF('Personal MTs'!AN157&lt;&gt;"","Kolom AC Wajib Diisi","OK")),IF('Personal MTs'!AM157&lt;&gt;"",IF('Personal MTs'!AN157="","Wajib Diisi",IF(VALUE('Personal MTs'!AN157)&gt;24,"Cek lagi","OK"))))</f>
        <v>-</v>
      </c>
      <c r="AO157" s="30" t="str">
        <f>IF('Personal MTs'!AO157="","-",IF('Personal MTs'!AO157&gt;8,"Tidak valid","OK"))</f>
        <v>-</v>
      </c>
      <c r="AP157" s="53" t="str">
        <f>IF('Personal MTs'!AO157="",IF('Personal MTs'!AP157="","-","Harap dikosongkan"),IF('Personal MTs'!AO157&lt;&gt;"",IF('Personal MTs'!AP157="","Wajib Diisi",IF(LEN('Personal MTs'!AP157)&lt;&gt;8,"Tidak valid","OK"))))</f>
        <v>-</v>
      </c>
      <c r="AQ157" s="30" t="str">
        <f>IF('Personal MTs'!AO157="",IF('Personal MTs'!AQ157="","-","Kolom AG Wajib Diisi"),IF('Personal MTs'!AO157&lt;9,IF('Personal MTs'!AQ157="","Wajib Diisi",IF(VALUE('Personal MTs'!AQ157)&lt;34,IF(VALUE('Personal MTs'!AQ157)&gt;0,"OK","Tidak valid")))))</f>
        <v>-</v>
      </c>
      <c r="AR157" s="30" t="str">
        <f>IF('Personal MTs'!AO157="",IF('Personal MTs'!AR157="","-",IF('Personal MTs'!AR157&lt;&gt;"","Kolom AG Wajib Diisi","OK")),IF('Personal MTs'!AO157&lt;&gt;"",IF('Personal MTs'!AR157="","Wajib Diisi",IF(VALUE('Personal MTs'!AR157)&gt;50,"Cek lagi","OK"))))</f>
        <v>-</v>
      </c>
      <c r="AS157" s="30" t="str">
        <f>IF('Personal MTs'!AS157="","-",IF('Personal MTs'!AS157&gt;1,"Tidak valid",IF('Personal MTs'!AS157&lt;0,"Tidak valid","OK")))</f>
        <v>-</v>
      </c>
      <c r="AT157" s="30" t="str">
        <f>IF('Personal MTs'!AS157="",IF('Personal MTs'!AT157&lt;&gt;"","Harap dikosongkan","-"),IF('Personal MTs'!AS157=0,IF('Personal MTs'!AT157&lt;&gt;"","Harap dikosongkan","OK"),IF('Personal MTs'!AT157="","Wajib Diisi",IF('Personal MTs'!AT157&gt;3,"Tidak valid",IF('Personal MTs'!AT157&lt;1,"Tidak valid","OK")))))</f>
        <v>-</v>
      </c>
      <c r="AU157" s="30" t="str">
        <f>IF('Personal MTs'!AS157="",IF('Personal MTs'!AU157&lt;&gt;"","Harap dikosongkan","-"),IF('Personal MTs'!AT157&lt;&gt;1,IF('Personal MTs'!AU157="","OK","Harap dikosongkan"),IF('Personal MTs'!AU157="","Wajib Diisi",IF('Personal MTs'!AU157&gt;2016,"Cek lagi",IF('Personal MTs'!AU157&lt;2005,"Cek lagi","OK")))))</f>
        <v>-</v>
      </c>
      <c r="AV157" s="30" t="str">
        <f>IF('Personal MTs'!AS157="",IF('Personal MTs'!AV157&lt;&gt;"","Harap dikosongkan","-"),IF('Personal MTs'!AT157&lt;&gt;1,IF('Personal MTs'!AV157="","OK","Harap dikosongkan"),IF('Personal MTs'!AV157="","Wajib Diisi",IF(VALUE('Personal MTs'!AV157)&gt;33,"Tidak valid",IF(VALUE('Personal MTs'!AV157)&lt;1,"Tidak valid","OK")))))</f>
        <v>-</v>
      </c>
      <c r="AW157" s="30" t="str">
        <f>IF('Personal MTs'!AS157="",IF('Personal MTs'!AW157="","-","Harap dikosongkan"),IF('Personal MTs'!AS157=0,IF('Personal MTs'!AW157="","OK","Harap dikosongkan"),IF('Personal MTs'!AT157="",IF('Personal MTs'!AW157="","-","Harap dikosongkan"),IF('Personal MTs'!AT157&lt;&gt;1,IF('Personal MTs'!AW157="","OK","Harap dikosongkan"),IF('Personal MTs'!AW157="","OK",IF(LEN('Personal MTs'!AW157)&lt;12,"Tidak valid",IF(LEN('Personal MTs'!AW157)&gt;14,"Tidak valid","OK")))))))</f>
        <v>-</v>
      </c>
      <c r="AX157" s="31" t="str">
        <f>IF('Personal MTs'!AS157="",IF('Personal MTs'!AX157="","-","Harap dikosongkan"),IF('Personal MTs'!AS157=0,IF('Personal MTs'!AX157="","OK","Harap dikosongkan"),IF('Personal MTs'!AT157="",IF('Personal MTs'!AX157="","-","Harap dikosongkan"),IF('Personal MTs'!AT157&lt;&gt;1,IF('Personal MTs'!AX157="","OK","Harap dikosongkan"),IF('Personal MTs'!AW157="",IF('Personal MTs'!AX157="","OK","Harap dikosongkan"),IF('Personal MTs'!AX157="","Wajib diisi",IF(LEN('Personal MTs'!AX157)&lt;5,"Cek lagi","OK")))))))</f>
        <v>-</v>
      </c>
      <c r="AY157" s="31" t="str">
        <f>IF('Personal MTs'!AS157="",IF('Personal MTs'!AY157="","-","Harap dikosongkan"),IF('Personal MTs'!AS157=0,IF('Personal MTs'!AY157="","OK","Harap dikosongkan"),IF('Personal MTs'!AT157="",IF('Personal MTs'!AY157="","-","Harap dikosongkan"),IF('Personal MTs'!AT157&lt;&gt;1,IF('Personal MTs'!AY157="","OK","Harap dikosongkan"),IF('Personal MTs'!AW157="",IF('Personal MTs'!AY157="","OK","Harap dikosongkan"),IF('Personal MTs'!AY157="","Wajib diisi",IF(VALUE(LEFT('Personal MTs'!AY157,2))&gt;31,"Tanggal tidak valid",IF(VALUE(LEFT(RIGHT('Personal MTs'!AY157,7),2))&gt;12,"Bulan tidak valid",IF(VALUE(RIGHT('Personal MTs'!AY157,4))&gt;2016,"Tahun cek lagi",IF(VALUE(RIGHT('Personal MTs'!AY157,4))&lt;2005,"Tahun cek lagi","OK"))))))))))</f>
        <v>-</v>
      </c>
      <c r="AZ157" s="30" t="str">
        <f>IF('Personal MTs'!AS157="",IF('Personal MTs'!AZ157="","-","Harap dikosongkan"),IF('Personal MTs'!AS157=0,IF('Personal MTs'!AZ157="","OK","Harap dikosongkan"),IF('Personal MTs'!AT157="",IF('Personal MTs'!AZ157="","-","Harap dikosongkan"),IF('Personal MTs'!AT157&lt;&gt;1,IF('Personal MTs'!AZ157="","OK","Harap dikosongkan"),IF('Personal MTs'!AW157="",IF('Personal MTs'!AZ157="","OK","Harap dikosongkan"),IF('Personal MTs'!AW157&lt;&gt;"",IF('Personal MTs'!AZ157="","Wajib diisi",IF('Personal MTs'!AZ157&gt;1,"Tidak valid","OK"))))))))</f>
        <v>-</v>
      </c>
      <c r="BA157" s="30" t="str">
        <f>IF('Personal MTs'!AS157="",IF('Personal MTs'!BA157="","-","Harap dikosongkan"),IF('Personal MTs'!AS157=0,IF('Personal MTs'!BA157="","OK","Harap dikosongkan"),IF('Personal MTs'!AT157="",IF('Personal MTs'!BA157="","-","Harap dikosongkan"),IF('Personal MTs'!AT157&lt;&gt;1,IF('Personal MTs'!BA157="","OK","Harap dikosongkan"),IF('Personal MTs'!AZ157=0,IF('Personal MTs'!BA157="","OK","Harap dikosongkan"),IF('Personal MTs'!AZ157=1,IF('Personal MTs'!BA157="","Wajib diisi",IF('Personal MTs'!AZ157="",IF('Personal MTs'!BA157="","-","Harap dikosongkan"),IF('Personal MTs'!AZ157=0,IF('Personal MTs'!BA157="","OK","Harap dikosongkan"),IF('Personal MTs'!BA157="","Wajib diisi",IF('Personal MTs'!BA157&gt;2016,"Tidak valid",IF('Personal MTs'!BA157&lt;2005,"Tidak valid",IF('Personal MTs'!BA157&gt;'Personal MTs'!BA157,"Cek lagi","OK")))))))))))))</f>
        <v>-</v>
      </c>
      <c r="BB157" s="30" t="str">
        <f>IF('Personal MTs'!AS157="",IF('Personal MTs'!BB157="","-","Harap dikosongkan"),IF('Personal MTs'!AS157=0,IF('Personal MTs'!BB157="","OK","Harap dikosongkan"),IF('Personal MTs'!AT157="",IF('Personal MTs'!BB157="","-","Harap dikosongkan"),IF('Personal MTs'!AT157&lt;&gt;1,IF('Personal MTs'!BB157="","OK","Harap dikosongkan"),IF('Personal MTs'!AZ157=0,IF('Personal MTs'!BB157="","OK","Harap dikosongkan"),IF('Personal MTs'!AZ157=1,IF('Personal MTs'!BB157="","Wajib diisi",IF('Personal MTs'!AZ157="",IF('Personal MTs'!BB157="","-","Harap dikosongkan"),IF('Personal MTs'!AZ157=0,IF('Personal MTs'!BB157="","OK","Harap dikosongkan"),IF('Personal MTs'!BB157="","Wajib diisi",IF('Personal MTs'!BB157&gt;20000000,"Cek lagi",IF('Personal MTs'!BB157&lt;100000,"Cek lagi","OK"))))))))))))</f>
        <v>-</v>
      </c>
      <c r="BC157" s="30" t="str">
        <f>IF('Personal MTs'!BC157="","-",IF('Personal MTs'!BC157&gt;1,"Tidak valid","OK"))</f>
        <v>-</v>
      </c>
      <c r="BD157" s="30" t="str">
        <f>IF('Personal MTs'!BC157="",IF('Personal MTs'!BD157="","-","Harap dikosongkan"),IF('Personal MTs'!BC157=0,IF('Personal MTs'!BD157="","OK","Harap dikosongkan"),IF('Personal MTs'!BD157="","Wajib Diisi",IF('Personal MTs'!BD157&gt;2016,"Tidak valid",IF('Personal MTs'!BD157&lt;2005,"Tidak valid","OK")))))</f>
        <v>-</v>
      </c>
      <c r="BE157" s="30" t="str">
        <f>IF('Personal MTs'!BC157="",IF('Personal MTs'!BE157="","-","Harap dikosongkan"),IF('Personal MTs'!BC157=0,IF('Personal MTs'!BE157="","OK","Harap dikosongkan"),IF('Personal MTs'!BE157="","Wajib Diisi",IF('Personal MTs'!BE157&gt;2000000,"Cek lagi",IF('Personal MTs'!BE157&lt;50000,"Cek lagi","OK")))))</f>
        <v>-</v>
      </c>
      <c r="BF157" s="30" t="str">
        <f>IF('Personal MTs'!BF157="","-",IF('Personal MTs'!BF157&gt;1,"Tidak valid","OK"))</f>
        <v>-</v>
      </c>
      <c r="BG157" s="30" t="str">
        <f>IF('Personal MTs'!BF157="",IF('Personal MTs'!BG157&lt;&gt;"","Harap dikosongkan","-"),IF('Personal MTs'!BF157=0,IF('Personal MTs'!BG157&lt;&gt;"","Harap dikosongkan","OK"),IF('Personal MTs'!BG157="","Wajib Diisi",IF('Personal MTs'!BG157&gt;4,"Tidak valid",IF('Personal MTs'!BG157&lt;1,"Tidak valid","OK")))))</f>
        <v>-</v>
      </c>
      <c r="BH157" s="30" t="str">
        <f>IF('Personal MTs'!BF157="",IF('Personal MTs'!BH157&lt;&gt;"","Harap dikosongkan","-"),IF('Personal MTs'!BF157=0,IF('Personal MTs'!BH157&lt;&gt;"","Harap dikosongkan","OK"),IF('Personal MTs'!BH157="","Wajib Diisi",IF('Personal MTs'!BH157&gt;4,"Tidak valid",IF('Personal MTs'!BH157&lt;1,"Tidak valid","OK")))))</f>
        <v>-</v>
      </c>
      <c r="BI157" s="30" t="str">
        <f>IF('Personal MTs'!BF157="",IF('Personal MTs'!BI157&lt;&gt;"","Harap dikosongkan","-"),IF('Personal MTs'!BF157=0,IF('Personal MTs'!BI157&lt;&gt;"","Harap dikosongkan","OK"),IF('Personal MTs'!BI157="","Wajib Diisi",IF('Personal MTs'!BI157&gt;2015,"Tidak valid",IF('Personal MTs'!BI157&lt;1980,"Tidak valid","OK")))))</f>
        <v>-</v>
      </c>
      <c r="BJ157" s="30" t="str">
        <f>IF('Personal MTs'!BJ157="","-",IF('Personal MTs'!BJ157&gt;1,"Tidak valid","OK"))</f>
        <v>-</v>
      </c>
      <c r="BK157" s="30" t="str">
        <f>IF('Personal MTs'!BJ157="",IF('Personal MTs'!BK157&lt;&gt;"","Kolom BJ harus diisi","-"),IF('Personal MTs'!BJ157=0,IF('Personal MTs'!BK157&lt;&gt;"","Harap dikosongkan","OK"),IF('Personal MTs'!BK157="","Wajib Diisi",IF('Personal MTs'!BK157&gt;2016,"Tidak valid",IF('Personal MTs'!BK157&lt;1980,"Tidak valid","OK")))))</f>
        <v>-</v>
      </c>
      <c r="BL157" s="30" t="str">
        <f>IF('Personal MTs'!BL157="","-",IF('Personal MTs'!BL157&gt;1,"Tidak valid","OK"))</f>
        <v>-</v>
      </c>
      <c r="BM157" s="30" t="str">
        <f>IF('Personal MTs'!BL157="",IF('Personal MTs'!BM157&lt;&gt;"","Kolom BL harus diisi","-"),IF('Personal MTs'!BL157=0,IF('Personal MTs'!BM157&lt;&gt;"","Harap dikosongkan","OK"),IF('Personal MTs'!BM157="","Wajib Diisi",IF('Personal MTs'!BM157&gt;2016,"Tidak valid",IF('Personal MTs'!BM157&lt;1980,"Tidak valid","OK")))))</f>
        <v>-</v>
      </c>
      <c r="BN157" s="30" t="str">
        <f>IF('Personal MTs'!BN157="","-",IF('Personal MTs'!BN157&gt;1,"Tidak valid","OK"))</f>
        <v>-</v>
      </c>
      <c r="BO157" s="30" t="str">
        <f>IF('Personal MTs'!BN157="",IF('Personal MTs'!BO157&lt;&gt;"","Kolom BN harus diisi","-"),IF('Personal MTs'!BN157=0,IF('Personal MTs'!BO157&lt;&gt;"","Harap dikosongkan","OK"),IF('Personal MTs'!BO157="","Wajib Diisi",IF('Personal MTs'!BO157&gt;2016,"Tidak valid",IF('Personal MTs'!BO157&lt;1980,"Tidak valid","OK")))))</f>
        <v>-</v>
      </c>
      <c r="BP157" s="30" t="str">
        <f>IF('Personal MTs'!BP157="","-",IF('Personal MTs'!BP157&gt;1,"Tidak valid","OK"))</f>
        <v>-</v>
      </c>
      <c r="BQ157" s="30" t="str">
        <f>IF('Personal MTs'!BP157="",IF('Personal MTs'!BQ157&lt;&gt;"","Kolom BP harus diisi","-"),IF('Personal MTs'!BP157=0,IF('Personal MTs'!BQ157&lt;&gt;"","Harap dikosongkan","OK"),IF('Personal MTs'!BQ157="","Wajib Diisi",IF('Personal MTs'!BQ157&gt;2016,"Tidak valid",IF('Personal MTs'!BQ157&lt;1980,"Tidak valid","OK")))))</f>
        <v>-</v>
      </c>
      <c r="BR157" s="30" t="str">
        <f>IF('Personal MTs'!BR157="","-",IF('Personal MTs'!BR157&gt;1,"Tidak valid","OK"))</f>
        <v>-</v>
      </c>
      <c r="BS157" s="30" t="str">
        <f>IF('Personal MTs'!BR157="",IF('Personal MTs'!BS157&lt;&gt;"","Kolom BR harus diisi","-"),IF('Personal MTs'!BR157=0,IF('Personal MTs'!BS157&lt;&gt;"","Harap dikosongkan","OK"),IF('Personal MTs'!BS157="","Wajib Diisi",IF('Personal MTs'!BS157&gt;2016,"Tidak valid",IF('Personal MTs'!BS157&lt;1980,"Tidak valid","OK")))))</f>
        <v>-</v>
      </c>
      <c r="BT157" s="30" t="str">
        <f>IF('Personal MTs'!BT157="","-",IF(LEN('Personal MTs'!BT157)&lt;5,"Cek lagi","OK"))</f>
        <v>-</v>
      </c>
      <c r="BU157" s="30" t="str">
        <f>IF('Personal MTs'!BU157="","-",IF(LEN('Personal MTs'!BU157)&lt;4,"Cek lagi","OK"))</f>
        <v>-</v>
      </c>
      <c r="BV157" s="30" t="str">
        <f>IF('Personal MTs'!BV157="","-",IF(LEN('Personal MTs'!BV157)&lt;4,"Cek lagi","OK"))</f>
        <v>-</v>
      </c>
      <c r="BW157" s="30" t="str">
        <f>IF('Personal MTs'!BW157="","-",IF(LEN('Personal MTs'!BW157)&lt;4,"Cek lagi","OK"))</f>
        <v>-</v>
      </c>
      <c r="BX157" s="30" t="str">
        <f>IF('Personal MTs'!BX157="","-",IF(LEN('Personal MTs'!BX157)&lt;4,"Cek lagi","OK"))</f>
        <v>-</v>
      </c>
      <c r="BY157" s="30" t="str">
        <f>IF('Personal MTs'!BY157="","-",IF(LEN('Personal MTs'!BY157)&lt;&gt;5,"Tidak valid","OK"))</f>
        <v>-</v>
      </c>
      <c r="BZ157" s="30" t="str">
        <f>IF('Personal MTs'!BZ157="","-",IF('Personal MTs'!BZ157&gt;5,"Tidak valid",IF('Personal MTs'!BZ157&lt;1,"Tidak valid","OK")))</f>
        <v>-</v>
      </c>
      <c r="CA157" s="30" t="str">
        <f>IF('Personal MTs'!CA157="","-",IF('Personal MTs'!CA157&gt;8,"Tidak valid",IF('Personal MTs'!CA157&lt;1,"Tidak valid","OK")))</f>
        <v>-</v>
      </c>
      <c r="CB157" s="30" t="str">
        <f>IF('Personal MTs'!CB157="","-",IF(LEN('Personal MTs'!CB157)&lt;9,"Cek lagi",IF(LEN('Personal MTs'!CB157)&gt;14,"Cek lagi","OK")))</f>
        <v>-</v>
      </c>
      <c r="CC157" s="103" t="str">
        <f>IF('Personal MTs'!CC157="","-",IF('Personal MTs'!CC157&gt;6,"Tidak valid",IF('Personal MTs'!CC157&lt;1,"Tidak valid","OK")))</f>
        <v>-</v>
      </c>
      <c r="CD157" s="103" t="str">
        <f>IF('Personal MTs'!CD157="","-",IF('Personal MTs'!CD157&gt;6,"Tidak valid",IF('Personal MTs'!CD157&lt;1,"Tidak valid","OK")))</f>
        <v>-</v>
      </c>
      <c r="CE157" s="103" t="str">
        <f>IF('Personal MTs'!S157="","-",IF('Personal MTs'!S157&lt;6,IF('Personal MTs'!CE157="","OK","Cek lagi Kolom S"),IF(AND('Personal MTs'!S157&lt;6,'Personal MTs'!CE157&lt;&gt;""),"Harap Dikosongkan",IF(AND('Personal MTs'!S157&lt;6,'Personal MTs'!CE157=""),"-",IF(AND('Personal MTs'!S157&gt;5,'Personal MTs'!CE157=""),"Wajib Diisi",IF(OR(AND('Personal MTs'!S157&gt;5,'Personal MTs'!CE157&lt;"01"),AND('Personal MTs'!S157&gt;5,'Personal MTs'!CE157&gt;"18")),"Tidak Valid","OK"))))))</f>
        <v>-</v>
      </c>
      <c r="CF157" s="103" t="str">
        <f>IF('Personal MTs'!S157="","-",IF('Personal MTs'!S157&lt;6,IF('Personal MTs'!CF157="","OK","Cek lagi Kolom S"),IF(AND('Personal MTs'!S157&lt;6,'Personal MTs'!CF157&lt;&gt;""),"Harap Dikosongkan",IF(AND('Personal MTs'!S157&lt;6,'Personal MTs'!CF157=""),"-",IF(AND('Personal MTs'!S157&gt;5,'Personal MTs'!CF157=""),"Wajib Diisi","OK")))))</f>
        <v>-</v>
      </c>
      <c r="CG157" s="103" t="str">
        <f>IF('Personal MTs'!S157="","-",IF('Personal MTs'!S157&lt;6,IF('Personal MTs'!CG157="","OK","Cek lagi Kolom S"),IF(AND('Personal MTs'!S157&lt;6,'Personal MTs'!CG157&lt;&gt;""),"Harap Dikosongkan",IF(AND('Personal MTs'!S157&lt;6,'Personal MTs'!CG157=""),"-",IF(AND('Personal MTs'!S157&gt;5,'Personal MTs'!CG157=""),"Wajib Diisi",IF(OR(AND('Personal MTs'!S157&gt;5,'Personal MTs'!CG157&lt;1980),AND('Personal MTs'!S157&gt;5,'Personal MTs'!CG157&gt;2016)),"Cek lagi","OK"))))))</f>
        <v>-</v>
      </c>
      <c r="CH157" s="103" t="str">
        <f>IF('Personal MTs'!S157="","-",IF('Personal MTs'!S157&lt;8,IF('Personal MTs'!CH157="","OK","Cek lagi Kolom S"),IF(AND('Personal MTs'!S157&lt;8,'Personal MTs'!CH157&lt;&gt;""),"Harap Dikosongkan",IF(AND('Personal MTs'!S157&lt;8,'Personal MTs'!CH157=""),"-",IF(AND('Personal MTs'!S157&gt;7,'Personal MTs'!CH157=""),"Wajib Diisi",IF(OR(AND('Personal MTs'!S157&gt;7,'Personal MTs'!CH157&lt;"01"),AND('Personal MTs'!S157&gt;7,'Personal MTs'!CH157&gt;"18")),"Tidak Valid","OK"))))))</f>
        <v>-</v>
      </c>
      <c r="CI157" s="103" t="str">
        <f>IF('Personal MTs'!S157="","-",IF('Personal MTs'!S157&lt;8,IF('Personal MTs'!CI157="","OK","Cek lagi Kolom S"),IF(AND('Personal MTs'!S157&lt;8,'Personal MTs'!CI157&lt;&gt;""),"Harap Dikosongkan",IF(AND('Personal MTs'!S157&lt;8,'Personal MTs'!CI157=""),"-",IF(AND('Personal MTs'!S157&gt;7,'Personal MTs'!CI157=""),"Wajib Diisi","OK")))))</f>
        <v>-</v>
      </c>
      <c r="CJ157" s="103" t="str">
        <f>IF('Personal MTs'!S157="","-",IF('Personal MTs'!S157&lt;8,IF('Personal MTs'!CJ157="","OK","Cek lagi Kolom S"),IF(AND('Personal MTs'!S157&lt;8,'Personal MTs'!CJ157&lt;&gt;""),"Harap Dikosongkan",IF(AND('Personal MTs'!S157&lt;8,'Personal MTs'!CJ157=""),"-",IF(AND('Personal MTs'!S157&gt;7,'Personal MTs'!CJ157=""),"Wajib Diisi",IF(OR(AND('Personal MTs'!S157&gt;7,'Personal MTs'!CJ157&lt;1980),AND('Personal MTs'!S157&gt;7,'Personal MTs'!CJ157&gt;2016)),"Cek lagi","OK"))))))</f>
        <v>-</v>
      </c>
      <c r="CK157" s="103" t="str">
        <f>IF('Personal MTs'!S157="","-",IF('Personal MTs'!S157&lt;9,IF('Personal MTs'!CK157="","OK","Cek lagi Kolom S"),IF(AND('Personal MTs'!S157&lt;9,'Personal MTs'!CK157&lt;&gt;""),"Harap Dikosongkan",IF(AND('Personal MTs'!S157&lt;9,'Personal MTs'!CK157=""),"-",IF(AND('Personal MTs'!S157&gt;8,'Personal MTs'!CK157=""),"Wajib Diisi",IF(OR(AND('Personal MTs'!S157&gt;8,'Personal MTs'!CK157&lt;"01"),AND('Personal MTs'!S157&gt;8,'Personal MTs'!CK157&gt;"18")),"Tidak Valid","OK"))))))</f>
        <v>-</v>
      </c>
      <c r="CL157" s="103" t="str">
        <f>IF('Personal MTs'!S157="","-",IF('Personal MTs'!S157&lt;9,IF('Personal MTs'!CL157="","OK","Cek lagi Kolom S"),IF(AND('Personal MTs'!S157&lt;9,'Personal MTs'!CL157&lt;&gt;""),"Harap Dikosongkan",IF(AND('Personal MTs'!S157&lt;9,'Personal MTs'!CL157=""),"-",IF(AND('Personal MTs'!S157&gt;8,'Personal MTs'!CL157=""),"Wajib Diisi","OK")))))</f>
        <v>-</v>
      </c>
      <c r="CM157" s="103" t="str">
        <f>IF('Personal MTs'!S157="","-",IF('Personal MTs'!S157&lt;9,IF('Personal MTs'!CM157="","OK","Cek lagi Kolom S"),IF(AND('Personal MTs'!S157&lt;9,'Personal MTs'!CM157&lt;&gt;""),"Harap Dikosongkan",IF(AND('Personal MTs'!S157&lt;9,'Personal MTs'!CM157=""),"-",IF(AND('Personal MTs'!S157&gt;8,'Personal MTs'!CM157=""),"Wajib Diisi",IF(OR(AND('Personal MTs'!S157&gt;8,'Personal MTs'!CM157&lt;1980),AND('Personal MTs'!S157&gt;8,'Personal MTs'!CM157&gt;2016)),"Cek lagi","OK"))))))</f>
        <v>-</v>
      </c>
      <c r="CN157" s="103" t="str">
        <f>IF(AND('Personal MTs'!AH157=1,'Personal MTs'!U157=2,'Personal MTs'!AC157=1),IF(AND('Personal MTs'!AH157=1,'Personal MTs'!U157=2,'Personal MTs'!AC157=1,'Personal MTs'!CN157=""),"Wajib Diisi",IF(AND('Personal MTs'!AH157=1,'Personal MTs'!U157=2,'Personal MTs'!AC157=1,'Personal MTs'!CN157&lt;&gt;""),"OK","-")),IF('Personal MTs'!CN157&lt;&gt;"","Harap Dikosongkan","-"))</f>
        <v>-</v>
      </c>
      <c r="CO157" s="103" t="str">
        <f>IF(AND('Personal MTs'!AH157=1,'Personal MTs'!U157=2,'Personal MTs'!AC157=1),IF('Personal MTs'!CO157="","Wajib Diisi",IF(VALUE(RIGHT('Personal MTs'!CO157,4))&gt;2016,"Tahun cek lagi",IF(VALUE(RIGHT('Personal MTs'!CO157,4))&lt;1961,"Tahun cek lagi","OK"))),IF('Personal MTs'!CO157&lt;&gt;"","Harap dikosongkan","-"))</f>
        <v>-</v>
      </c>
      <c r="CP157" s="103" t="str">
        <f>IF(AND('Personal MTs'!AH157=1,'Personal MTs'!U157=2,'Personal MTs'!AC157=1,'Personal MTs'!V157=1),IF(AND('Personal MTs'!AH157=1,'Personal MTs'!U157=2,'Personal MTs'!AC157=1,'Personal MTs'!CP157="",,'Personal MTs'!V157=1),"Wajib Diisi",IF(AND('Personal MTs'!AH157=1,'Personal MTs'!U157=2,'Personal MTs'!AC157=1,'Personal MTs'!CP157&lt;&gt;"",'Personal MTs'!V157=1),"OK","-")),IF('Personal MTs'!CP157&lt;&gt;"","Harap Dikosongkan","-"))</f>
        <v>-</v>
      </c>
      <c r="CQ157" s="103" t="str">
        <f>IF(AND('Personal MTs'!AH157=1,'Personal MTs'!U157=2,'Personal MTs'!AC157=1,'Personal MTs'!V157=1),IF('Personal MTs'!CQ157="","Wajib Diisi",IF(VALUE(RIGHT('Personal MTs'!CQ157,4))&gt;2016,"Tahun cek lagi",IF(VALUE(RIGHT('Personal MTs'!CQ157,4))&lt;2006,"Tahun cek lagi","OK"))),IF('Personal MTs'!CQ157&lt;&gt;"","Harap dikosongkan","-"))</f>
        <v>-</v>
      </c>
      <c r="CR157" s="103" t="str">
        <f>IF(AND('Personal MTs'!AS157="",'Personal MTs'!CR157=""),"-",IF(AND('Personal MTs'!AS157=0,'Personal MTs'!CR157=""),"OK",IF(AND('Personal MTs'!AS157=1,'Personal MTs'!CR157=""),"Wajib Diisi",IF('Personal MTs'!AS157="",IF('Personal MTs'!CR157&lt;&gt;"","Harap dikosongkan","-"),IF('Personal MTs'!AS157&gt;1,IF('Personal MTs'!CR157="","-","Harap dikosongkan"),IF('Personal MTs'!CR157="","-",IF(LEN('Personal MTs'!CR157)&gt;54,"Tidak valid",IF(LEN('Personal MTs'!CR157)&lt;2,"Tidak valid",IF(VALUE('Personal MTs'!CR157)&lt;0,"Cek lagi","OK")))))))))</f>
        <v>-</v>
      </c>
      <c r="CS157" s="103" t="str">
        <f>IF(AND('Personal MTs'!AS157="",'Personal MTs'!CS157=""),"-",IF(AND('Personal MTs'!AS157=0,'Personal MTs'!CS157=""),"OK",IF(AND('Personal MTs'!AS157=1,'Personal MTs'!CS157=""),"Wajib Diisi",IF(OR('Personal MTs'!AS157="",'Personal MTs'!AS157=0),IF('Personal MTs'!CS157&lt;&gt;"","Harap dikosongkan","-"),IF('Personal MTs'!AS157&gt;1,IF('Personal MTs'!CS157="","-","Harap dikosongkan"),IF('Personal MTs'!CS157="","-",IF(('Personal MTs'!CS157)&gt;6,"Tidak Valid",IF(('Personal MTs'!CS157)&lt;1,"Tidak Valid",IF(VALUE('Personal MTs'!CS157)&lt;0,"Cek lagi","OK")))))))))</f>
        <v>-</v>
      </c>
      <c r="CT157" s="103" t="str">
        <f>IF(AND('Personal MTs'!AS157="",'Personal MTs'!CT157=""),"-",IF(AND('Personal MTs'!AS157=0,'Personal MTs'!CT157=""),"OK",IF(AND('Personal MTs'!AT157=1,'Personal MTs'!CT157=""),"Wajib Diisi",IF(AND('Personal MTs'!AT157&gt;1,'Personal MTs'!CT157=""),"OK",IF(AND('Personal MTs'!AT157&lt;&gt;1,'Personal MTs'!CT157&lt;&gt;""),"Harap Dikosongkan",IF(AND('Personal MTs'!AT157=1,'Personal MTs'!CT157&lt;&gt;""),IF(VALUE(RIGHT('Personal MTs'!CT157,4))&gt;2016,"Tahun cek lagi",IF(VALUE(RIGHT('Personal MTs'!CT157,4))&lt;2006,"Tahun cek lagi","OK")),"-"))))))</f>
        <v>-</v>
      </c>
      <c r="CU157" s="103" t="str">
        <f>IF(AND('Personal MTs'!AS157="",'Personal MTs'!CU157=""),"-",IF(AND('Personal MTs'!AS157=0,'Personal MTs'!CU157=""),"OK",IF(AND('Personal MTs'!AT157=1,'Personal MTs'!CU157=""),"Wajib Diisi",IF(AND('Personal MTs'!AT157&gt;1,'Personal MTs'!CT157=""),"OK",IF(AND('Personal MTs'!AT157&lt;&gt;1,'Personal MTs'!CU157&lt;&gt;""),"Harap Dikosongkan",IF(AND('Personal MTs'!AT157=1,'Personal MTs'!CU157&lt;&gt;""),IF(LEN('Personal MTs'!CU157)&gt;54,"Tidak Valid",IF(LEN('Personal MTs'!CU157)&lt;2,"Tidak Valid","OK")),"-"))))))</f>
        <v>-</v>
      </c>
      <c r="CV157" s="103" t="str">
        <f>IF(AND('Personal MTs'!AS157="",'Personal MTs'!CV157=""),"-",IF(AND('Personal MTs'!AS157=0,'Personal MTs'!CV157=""),"OK",IF(AND('Personal MTs'!AT157=1,'Personal MTs'!CV157=""),"Wajib Diisi",IF(AND('Personal MTs'!AT157&gt;1,'Personal MTs'!CV157=""),"OK",IF(AND('Personal MTs'!AT157&lt;&gt;1,'Personal MTs'!CV157&lt;&gt;""),"Harap Dikosongkan",IF(AND('Personal MTs'!AT157=1,'Personal MTs'!CV157&lt;&gt;""),IF(VALUE(RIGHT('Personal MTs'!CV157,4))&gt;2016,"Tahun cek lagi",IF(VALUE(RIGHT('Personal MTs'!CV157,4))&lt;2006,"Tahun cek lagi","OK")),"-"))))))</f>
        <v>-</v>
      </c>
      <c r="CW157" s="103" t="str">
        <f>IF(AND('Personal MTs'!AS157="",'Personal MTs'!CW157=""),"-",IF(AND('Personal MTs'!AS157=0,'Personal MTs'!CW157=""),"OK",IF(AND('Personal MTs'!AS157=1,'Personal MTs'!CW157=""),"Wajib Diisi",IF(AND('Personal MTs'!AS157&lt;&gt;1,'Personal MTs'!CW157&lt;&gt;""),"Harap Dikosongkan",IF(AND('Personal MTs'!AS157=1,'Personal MTs'!CW157&lt;&gt;""),IF(LEN('Personal MTs'!CW157)&gt;3,"Tidak Valid",IF(LEN('Personal MTs'!CW157)&lt;3,"Tidak Valid","OK")),"-")))))</f>
        <v>-</v>
      </c>
      <c r="CX157" s="103" t="str">
        <f>IF(AND('Personal MTs'!AS157="",'Personal MTs'!CX157=""),"-",IF(AND('Personal MTs'!AS157=0,'Personal MTs'!CX157=""),"OK",IF(AND('Personal MTs'!AS157=1,'Personal MTs'!CX157=""),"Wajib Diisi",IF(AND('Personal MTs'!AS157&lt;&gt;1,'Personal MTs'!CX157&lt;&gt;""),"Harap Dikosongkan",IF(AND('Personal MTs'!AS157=1,'Personal MTs'!CX157&lt;&gt;""),"OK","-")))))</f>
        <v>-</v>
      </c>
    </row>
    <row r="158" spans="1:102" s="23" customFormat="1" ht="15" customHeight="1">
      <c r="A158" s="30" t="str">
        <f>IF('Personal MTs'!A158="","-",IF(LEN('Personal MTs'!A158)&lt;&gt;12,"Tidak valid","OK"))</f>
        <v>-</v>
      </c>
      <c r="B158" s="30" t="str">
        <f>IF('Personal MTs'!B158="","-",IF(LEN('Personal MTs'!B158)&lt;&gt;8,"Tidak valid","OK"))</f>
        <v>-</v>
      </c>
      <c r="C158" s="31" t="str">
        <f>IF('Personal MTs'!C158="","-",IF(LEN('Personal MTs'!C158)&lt;5,"Cek lagi","OK"))</f>
        <v>-</v>
      </c>
      <c r="D158" s="30" t="str">
        <f>IF('Personal MTs'!D158="","-",IF('Personal MTs'!D158="MTsN","OK",IF('Personal MTs'!D158="MTsS","OK","Tidak valid")))</f>
        <v>-</v>
      </c>
      <c r="E158" s="30" t="str">
        <f>IF('Personal MTs'!E158="","-",IF(LEN('Personal MTs'!E158)&lt;5,"Cek lagi","OK"))</f>
        <v>-</v>
      </c>
      <c r="F158" s="30" t="str">
        <f>IF('Personal MTs'!F158="","-",IF(LEN('Personal MTs'!F158)&lt;4,"Cek lagi","OK"))</f>
        <v>-</v>
      </c>
      <c r="G158" s="30" t="str">
        <f>IF('Personal MTs'!G158="","-",IF(LEN('Personal MTs'!G158)&lt;4,"Cek lagi","OK"))</f>
        <v>-</v>
      </c>
      <c r="H158" s="30" t="str">
        <f>IF('Personal MTs'!H158="","-",IF(LEN('Personal MTs'!H158)&lt;4,"Cek lagi","OK"))</f>
        <v>-</v>
      </c>
      <c r="I158" s="30" t="str">
        <f>IF('Personal MTs'!I158="","-",IF(LEN('Personal MTs'!I158)&lt;4,"Cek lagi","OK"))</f>
        <v>-</v>
      </c>
      <c r="J158" s="30" t="str">
        <f>IF('Personal MTs'!J158="","-",IF(LEN('Personal MTs'!J158)&lt;&gt;5,"Tidak valid","OK"))</f>
        <v>-</v>
      </c>
      <c r="K158" s="30" t="str">
        <f>IF('Personal MTs'!K158="","-",IF(LEN('Personal MTs'!K158)&lt;&gt;18,"Tidak valid",IF(VALUE('Personal MTs'!K158)&lt;0,"Cek lagi","OK")))</f>
        <v>-</v>
      </c>
      <c r="L158" s="30" t="str">
        <f>IF('Personal MTs'!L158="","-",IF(LEN('Personal MTs'!L158)&lt;&gt;16,"Tidak valid","OK"))</f>
        <v>-</v>
      </c>
      <c r="M158" s="30" t="str">
        <f>IF('Personal MTs'!M158="","-",IF(LEN('Personal MTs'!M158)&lt;4,"Cek lagi","OK"))</f>
        <v>-</v>
      </c>
      <c r="N158" s="30" t="str">
        <f>IF('Personal MTs'!N158="","-",IF(LEN('Personal MTs'!N158)&lt;16,"Tidak valid","OK"))</f>
        <v>-</v>
      </c>
      <c r="O158" s="30" t="str">
        <f>IF('Personal MTs'!O158="","-",IF(LEN('Personal MTs'!O158)&lt;4,"Cek lagi","OK"))</f>
        <v>-</v>
      </c>
      <c r="P158" s="31" t="str">
        <f>IF('Personal MTs'!P158="","-",IF(VALUE(LEFT('Personal MTs'!P158,2))&gt;31,"Tanggal tidak valid",IF(VALUE(LEFT(RIGHT('Personal MTs'!P158,7),2))&gt;12,"Bulan tidak valid",IF(VALUE(RIGHT('Personal MTs'!P158,4))&gt;2000,"Umur terlalu muda",IF(VALUE(RIGHT('Personal MTs'!P158,4))&lt;1945,"Umur terlalu tua","OK")))))</f>
        <v>-</v>
      </c>
      <c r="Q158" s="30" t="str">
        <f>IF('Personal MTs'!Q158="","-",IF('Personal MTs'!Q158="L","OK",IF('Personal MTs'!Q158="P","OK","Tidak valid")))</f>
        <v>-</v>
      </c>
      <c r="R158" s="30" t="str">
        <f>IF('Personal MTs'!R158="","-",IF(LEN('Personal MTs'!R158)&lt;4,"Cek lagi","OK"))</f>
        <v>-</v>
      </c>
      <c r="S158" s="30" t="str">
        <f>IF('Personal MTs'!S158="","-",IF('Personal MTs'!S158&gt;9,"Tidak valid","OK"))</f>
        <v>-</v>
      </c>
      <c r="T158" s="30" t="str">
        <f>IF('Personal MTs'!S158="","-",IF('Personal MTs'!S158&gt;2,IF('Personal MTs'!T158="","Wajib Diisi",IF(VALUE('Personal MTs'!T158)&gt;18,"Tidak valid","OK")),IF('Personal MTs'!S158&lt;3,IF('Personal MTs'!T158="","OK","Harap dikosongkan"))))</f>
        <v>-</v>
      </c>
      <c r="U158" s="30" t="str">
        <f>IF('Personal MTs'!U158="","-",IF('Personal MTs'!U158&gt;2,"Tidak valid",IF('Personal MTs'!U158&lt;1,"Tidak valid","OK")))</f>
        <v>-</v>
      </c>
      <c r="V158" s="30" t="str">
        <f>IF('Personal MTs'!U158="",IF('Personal MTs'!V158="","-","Tidak valid"),IF('Personal MTs'!U158=2,IF('Personal MTs'!V158="","Wajib Diisi",IF(VALUE('Personal MTs'!V158)&gt;1,"Tidak valid","OK")),IF('Personal MTs'!U158=1,IF('Personal MTs'!V158="","OK","Harap dikosongkan"))))</f>
        <v>-</v>
      </c>
      <c r="W158" s="31" t="str">
        <f>IF('Personal MTs'!U158=1,"OK",IF('Personal MTs'!V158="",IF('Personal MTs'!W158&lt;&gt;"","Harap dikosongkan","-"),IF('Personal MTs'!V158=0,IF('Personal MTs'!W158&lt;&gt;"","Harap dikosongkan","OK"),IF('Personal MTs'!W158="","Wajib Diisi",IF(VALUE(LEFT('Personal MTs'!W158,2))&gt;31,"Tanggal tidak valid",IF(VALUE(LEFT(RIGHT('Personal MTs'!W158,7),2))&gt;12,"Bulan tidak valid",IF(VALUE(RIGHT('Personal MTs'!W158,4))&gt;2016,"Tahun cek lagi",IF(VALUE(RIGHT('Personal MTs'!W158,4))&lt;1990,"Tahun cek lagi","OK"))))))))</f>
        <v>-</v>
      </c>
      <c r="X158" s="30" t="str">
        <f>IF('Personal MTs'!U158="","-",IF('Personal MTs'!U158=1,IF('Personal MTs'!X158="","Wajib Diisi",IF(VALUE(LEFT('Personal MTs'!X158,2))&gt;14,"Tidak valid","OK")),IF('Personal MTs'!U158=2,(IF('Personal MTs'!V158&lt;1,IF('Personal MTs'!X158="","OK","Harap dikosongkan"),IF('Personal MTs'!X158="","Wajib Diisi",IF(VALUE(LEFT('Personal MTs'!X158,2))&gt;14,"Tidak valid","OK")))))))</f>
        <v>-</v>
      </c>
      <c r="Y158" s="31" t="str">
        <f>IF('Personal MTs'!U158="","-",IF('Personal MTs'!U158=2,"OK",IF('Personal MTs'!U158=1,IF('Personal MTs'!Y158="","Wajib Diisi",IF('Personal MTs'!Y158="","-",IF(VALUE(LEFT('Personal MTs'!Y158,2))&gt;31,"Tanggal tidak valid",IF(VALUE(LEFT(RIGHT('Personal MTs'!Y158,7),2))&gt;12,"Bulan tidak valid",IF(VALUE(RIGHT('Personal MTs'!Y158,4))&gt;2016,"Tahun cek lagi",IF(VALUE(RIGHT('Personal MTs'!Y158,4))&lt;1960,"Tahun cek lagi","OK")))))))))</f>
        <v>-</v>
      </c>
      <c r="Z158" s="31" t="str">
        <f>IF('Personal MTs'!Z158="","-",IF(VALUE(LEFT('Personal MTs'!Z158,2))&gt;31,"Tanggal tidak valid",IF(VALUE(LEFT(RIGHT('Personal MTs'!Z158,7),2))&gt;12,"Bulan tidak valid",IF(VALUE(RIGHT('Personal MTs'!Z158,4))&gt;2016,"Tahun cek lagi",IF(VALUE(RIGHT('Personal MTs'!Z158,4))&lt;1960,"Tahun cek lagi","OK")))))</f>
        <v>-</v>
      </c>
      <c r="AA158" s="31" t="str">
        <f>IF('Personal MTs'!AA158="","-",IF(VALUE(LEFT('Personal MTs'!AA158,2))&gt;31,"Tanggal tidak valid",IF(VALUE(LEFT(RIGHT('Personal MTs'!AA158,7),2))&gt;12,"Bulan tidak valid",IF(VALUE(RIGHT('Personal MTs'!AA158,4))&gt;2016,"Tahun cek lagi",IF(VALUE(RIGHT('Personal MTs'!AA158,4))&lt;1960,"Tahun cek lagi","OK")))))</f>
        <v>-</v>
      </c>
      <c r="AB158" s="30" t="str">
        <f>IF('Personal MTs'!AB158="","-",IF('Personal MTs'!AB158&gt;6,"Tidak valid",IF('Personal MTs'!AB158&lt;1,"Tidak valid","OK")))</f>
        <v>-</v>
      </c>
      <c r="AC158" s="30" t="str">
        <f>IF('Personal MTs'!AC158="","-",IF('Personal MTs'!AC158&gt;4,"Tidak valid",IF('Personal MTs'!AC158&lt;1,"Tidak valid","OK")))</f>
        <v>-</v>
      </c>
      <c r="AD158" s="30" t="str">
        <f>IF('Personal MTs'!AD158="","-",IF('Personal MTs'!AD158&gt;20000000,"Cek lagi","OK"))</f>
        <v>-</v>
      </c>
      <c r="AE158" s="30" t="str">
        <f>IF('Personal MTs'!AE158="","-",IF('Personal MTs'!AE158&gt;2,"Tidak valid",IF('Personal MTs'!AE158&lt;1,"Tidak valid","OK")))</f>
        <v>-</v>
      </c>
      <c r="AF158" s="30" t="str">
        <f>IF('Personal MTs'!AE158="",IF('Personal MTs'!AF158="","-","Harap dikosongkan"),IF('Personal MTs'!AE158=1,IF('Personal MTs'!AF158="","OK","Harap dikosongkan"),IF('Personal MTs'!AF158="","Wajib Diisi",IF('Personal MTs'!AF158&gt;8,"Tidak valid",IF('Personal MTs'!AF158&lt;1,"Tidak valid","OK")))))</f>
        <v>-</v>
      </c>
      <c r="AG158" s="53" t="str">
        <f>IF('Personal MTs'!AE158=1,IF('Personal MTs'!AG158="","OK","Harap dikosongkan"),IF('Personal MTs'!AF158="",IF('Personal MTs'!AF158="","-","Harap dikosongkan"),IF('Personal MTs'!AF158="",IF('Personal MTs'!AG158="","OK","Harap dikosongkan"),IF('Personal MTs'!AF158&lt;&gt;"",IF('Personal MTs'!AG158="","Wajib Diisi",IF(LEN('Personal MTs'!AG158)&lt;&gt;8,"Tidak valid","OK"))))))</f>
        <v>-</v>
      </c>
      <c r="AH158" s="30" t="str">
        <f>IF('Personal MTs'!AH158="","-",IF('Personal MTs'!AH158&gt;2,"Tidak valid",IF('Personal MTs'!AH158&lt;1,"Tidak valid","OK")))</f>
        <v>-</v>
      </c>
      <c r="AI158" s="30" t="str">
        <f>IF('Personal MTs'!AI158="","-",IF('Personal MTs'!AI158&gt;5,"Tidak valid",IF('Personal MTs'!AI158&lt;1,"Tidak valid","OK")))</f>
        <v>-</v>
      </c>
      <c r="AJ158" s="30" t="str">
        <f>IF('Personal MTs'!AH158="",IF('Personal MTs'!AJ158="","-","Kolom AA Wajib Diisi"),IF('Personal MTs'!AH158=1,IF('Personal MTs'!AJ158="","Wajib Diisi",IF(VALUE('Personal MTs'!AJ158)&gt;0,IF(VALUE('Personal MTs'!AJ158)&lt;34,"OK","Tidak valid"))),IF('Personal MTs'!AH158&gt;1,IF('Personal MTs'!AJ158="","OK","Harap dikosongkan"))))</f>
        <v>-</v>
      </c>
      <c r="AK158" s="30" t="str">
        <f>IF('Personal MTs'!AH158&amp;'Personal MTs'!AJ158&amp;'Personal MTs'!AK158="","-",IF(VALUE('Personal MTs'!AH158&amp;'Personal MTs'!AJ158&amp;'Personal MTs'!AK158)=2,"OK",IF('Personal MTs'!AJ158="",IF(VALUE('Personal MTs'!AK158)&gt;0,"Harap dikosongkan","-"),IF('Personal MTs'!AJ158&lt;&gt;"",IF(VALUE('Personal MTs'!AK158)&gt;0,IF(VALUE('Personal MTs'!AK158)&gt;50,"Cek lagi","OK"),"Wajib Diisi")))))</f>
        <v>-</v>
      </c>
      <c r="AL158" s="30" t="str">
        <f>IF('Personal MTs'!AH158="",IF('Personal MTs'!AL158="","-","Kolom Z Wajib Diisi"),IF('Personal MTs'!AH158=2,IF('Personal MTs'!AL158="","Wajib Diisi",IF(VALUE('Personal MTs'!AL158)&gt;0,IF(VALUE('Personal MTs'!AL158)&lt;9,"OK","Tidak valid"))),IF('Personal MTs'!AH158=1,IF('Personal MTs'!AL158="","OK","Harap dikosongkan"))))</f>
        <v>-</v>
      </c>
      <c r="AM158" s="30" t="str">
        <f>IF('Personal MTs'!AM158="","-",IF('Personal MTs'!AM158&gt;8,"Tidak valid","OK"))</f>
        <v>-</v>
      </c>
      <c r="AN158" s="30" t="str">
        <f>IF('Personal MTs'!AM158="",IF('Personal MTs'!AN158="","-",IF('Personal MTs'!AN158&lt;&gt;"","Kolom AC Wajib Diisi","OK")),IF('Personal MTs'!AM158&lt;&gt;"",IF('Personal MTs'!AN158="","Wajib Diisi",IF(VALUE('Personal MTs'!AN158)&gt;24,"Cek lagi","OK"))))</f>
        <v>-</v>
      </c>
      <c r="AO158" s="30" t="str">
        <f>IF('Personal MTs'!AO158="","-",IF('Personal MTs'!AO158&gt;8,"Tidak valid","OK"))</f>
        <v>-</v>
      </c>
      <c r="AP158" s="53" t="str">
        <f>IF('Personal MTs'!AO158="",IF('Personal MTs'!AP158="","-","Harap dikosongkan"),IF('Personal MTs'!AO158&lt;&gt;"",IF('Personal MTs'!AP158="","Wajib Diisi",IF(LEN('Personal MTs'!AP158)&lt;&gt;8,"Tidak valid","OK"))))</f>
        <v>-</v>
      </c>
      <c r="AQ158" s="30" t="str">
        <f>IF('Personal MTs'!AO158="",IF('Personal MTs'!AQ158="","-","Kolom AG Wajib Diisi"),IF('Personal MTs'!AO158&lt;9,IF('Personal MTs'!AQ158="","Wajib Diisi",IF(VALUE('Personal MTs'!AQ158)&lt;34,IF(VALUE('Personal MTs'!AQ158)&gt;0,"OK","Tidak valid")))))</f>
        <v>-</v>
      </c>
      <c r="AR158" s="30" t="str">
        <f>IF('Personal MTs'!AO158="",IF('Personal MTs'!AR158="","-",IF('Personal MTs'!AR158&lt;&gt;"","Kolom AG Wajib Diisi","OK")),IF('Personal MTs'!AO158&lt;&gt;"",IF('Personal MTs'!AR158="","Wajib Diisi",IF(VALUE('Personal MTs'!AR158)&gt;50,"Cek lagi","OK"))))</f>
        <v>-</v>
      </c>
      <c r="AS158" s="30" t="str">
        <f>IF('Personal MTs'!AS158="","-",IF('Personal MTs'!AS158&gt;1,"Tidak valid",IF('Personal MTs'!AS158&lt;0,"Tidak valid","OK")))</f>
        <v>-</v>
      </c>
      <c r="AT158" s="30" t="str">
        <f>IF('Personal MTs'!AS158="",IF('Personal MTs'!AT158&lt;&gt;"","Harap dikosongkan","-"),IF('Personal MTs'!AS158=0,IF('Personal MTs'!AT158&lt;&gt;"","Harap dikosongkan","OK"),IF('Personal MTs'!AT158="","Wajib Diisi",IF('Personal MTs'!AT158&gt;3,"Tidak valid",IF('Personal MTs'!AT158&lt;1,"Tidak valid","OK")))))</f>
        <v>-</v>
      </c>
      <c r="AU158" s="30" t="str">
        <f>IF('Personal MTs'!AS158="",IF('Personal MTs'!AU158&lt;&gt;"","Harap dikosongkan","-"),IF('Personal MTs'!AT158&lt;&gt;1,IF('Personal MTs'!AU158="","OK","Harap dikosongkan"),IF('Personal MTs'!AU158="","Wajib Diisi",IF('Personal MTs'!AU158&gt;2016,"Cek lagi",IF('Personal MTs'!AU158&lt;2005,"Cek lagi","OK")))))</f>
        <v>-</v>
      </c>
      <c r="AV158" s="30" t="str">
        <f>IF('Personal MTs'!AS158="",IF('Personal MTs'!AV158&lt;&gt;"","Harap dikosongkan","-"),IF('Personal MTs'!AT158&lt;&gt;1,IF('Personal MTs'!AV158="","OK","Harap dikosongkan"),IF('Personal MTs'!AV158="","Wajib Diisi",IF(VALUE('Personal MTs'!AV158)&gt;33,"Tidak valid",IF(VALUE('Personal MTs'!AV158)&lt;1,"Tidak valid","OK")))))</f>
        <v>-</v>
      </c>
      <c r="AW158" s="30" t="str">
        <f>IF('Personal MTs'!AS158="",IF('Personal MTs'!AW158="","-","Harap dikosongkan"),IF('Personal MTs'!AS158=0,IF('Personal MTs'!AW158="","OK","Harap dikosongkan"),IF('Personal MTs'!AT158="",IF('Personal MTs'!AW158="","-","Harap dikosongkan"),IF('Personal MTs'!AT158&lt;&gt;1,IF('Personal MTs'!AW158="","OK","Harap dikosongkan"),IF('Personal MTs'!AW158="","OK",IF(LEN('Personal MTs'!AW158)&lt;12,"Tidak valid",IF(LEN('Personal MTs'!AW158)&gt;14,"Tidak valid","OK")))))))</f>
        <v>-</v>
      </c>
      <c r="AX158" s="31" t="str">
        <f>IF('Personal MTs'!AS158="",IF('Personal MTs'!AX158="","-","Harap dikosongkan"),IF('Personal MTs'!AS158=0,IF('Personal MTs'!AX158="","OK","Harap dikosongkan"),IF('Personal MTs'!AT158="",IF('Personal MTs'!AX158="","-","Harap dikosongkan"),IF('Personal MTs'!AT158&lt;&gt;1,IF('Personal MTs'!AX158="","OK","Harap dikosongkan"),IF('Personal MTs'!AW158="",IF('Personal MTs'!AX158="","OK","Harap dikosongkan"),IF('Personal MTs'!AX158="","Wajib diisi",IF(LEN('Personal MTs'!AX158)&lt;5,"Cek lagi","OK")))))))</f>
        <v>-</v>
      </c>
      <c r="AY158" s="31" t="str">
        <f>IF('Personal MTs'!AS158="",IF('Personal MTs'!AY158="","-","Harap dikosongkan"),IF('Personal MTs'!AS158=0,IF('Personal MTs'!AY158="","OK","Harap dikosongkan"),IF('Personal MTs'!AT158="",IF('Personal MTs'!AY158="","-","Harap dikosongkan"),IF('Personal MTs'!AT158&lt;&gt;1,IF('Personal MTs'!AY158="","OK","Harap dikosongkan"),IF('Personal MTs'!AW158="",IF('Personal MTs'!AY158="","OK","Harap dikosongkan"),IF('Personal MTs'!AY158="","Wajib diisi",IF(VALUE(LEFT('Personal MTs'!AY158,2))&gt;31,"Tanggal tidak valid",IF(VALUE(LEFT(RIGHT('Personal MTs'!AY158,7),2))&gt;12,"Bulan tidak valid",IF(VALUE(RIGHT('Personal MTs'!AY158,4))&gt;2016,"Tahun cek lagi",IF(VALUE(RIGHT('Personal MTs'!AY158,4))&lt;2005,"Tahun cek lagi","OK"))))))))))</f>
        <v>-</v>
      </c>
      <c r="AZ158" s="30" t="str">
        <f>IF('Personal MTs'!AS158="",IF('Personal MTs'!AZ158="","-","Harap dikosongkan"),IF('Personal MTs'!AS158=0,IF('Personal MTs'!AZ158="","OK","Harap dikosongkan"),IF('Personal MTs'!AT158="",IF('Personal MTs'!AZ158="","-","Harap dikosongkan"),IF('Personal MTs'!AT158&lt;&gt;1,IF('Personal MTs'!AZ158="","OK","Harap dikosongkan"),IF('Personal MTs'!AW158="",IF('Personal MTs'!AZ158="","OK","Harap dikosongkan"),IF('Personal MTs'!AW158&lt;&gt;"",IF('Personal MTs'!AZ158="","Wajib diisi",IF('Personal MTs'!AZ158&gt;1,"Tidak valid","OK"))))))))</f>
        <v>-</v>
      </c>
      <c r="BA158" s="30" t="str">
        <f>IF('Personal MTs'!AS158="",IF('Personal MTs'!BA158="","-","Harap dikosongkan"),IF('Personal MTs'!AS158=0,IF('Personal MTs'!BA158="","OK","Harap dikosongkan"),IF('Personal MTs'!AT158="",IF('Personal MTs'!BA158="","-","Harap dikosongkan"),IF('Personal MTs'!AT158&lt;&gt;1,IF('Personal MTs'!BA158="","OK","Harap dikosongkan"),IF('Personal MTs'!AZ158=0,IF('Personal MTs'!BA158="","OK","Harap dikosongkan"),IF('Personal MTs'!AZ158=1,IF('Personal MTs'!BA158="","Wajib diisi",IF('Personal MTs'!AZ158="",IF('Personal MTs'!BA158="","-","Harap dikosongkan"),IF('Personal MTs'!AZ158=0,IF('Personal MTs'!BA158="","OK","Harap dikosongkan"),IF('Personal MTs'!BA158="","Wajib diisi",IF('Personal MTs'!BA158&gt;2016,"Tidak valid",IF('Personal MTs'!BA158&lt;2005,"Tidak valid",IF('Personal MTs'!BA158&gt;'Personal MTs'!BA158,"Cek lagi","OK")))))))))))))</f>
        <v>-</v>
      </c>
      <c r="BB158" s="30" t="str">
        <f>IF('Personal MTs'!AS158="",IF('Personal MTs'!BB158="","-","Harap dikosongkan"),IF('Personal MTs'!AS158=0,IF('Personal MTs'!BB158="","OK","Harap dikosongkan"),IF('Personal MTs'!AT158="",IF('Personal MTs'!BB158="","-","Harap dikosongkan"),IF('Personal MTs'!AT158&lt;&gt;1,IF('Personal MTs'!BB158="","OK","Harap dikosongkan"),IF('Personal MTs'!AZ158=0,IF('Personal MTs'!BB158="","OK","Harap dikosongkan"),IF('Personal MTs'!AZ158=1,IF('Personal MTs'!BB158="","Wajib diisi",IF('Personal MTs'!AZ158="",IF('Personal MTs'!BB158="","-","Harap dikosongkan"),IF('Personal MTs'!AZ158=0,IF('Personal MTs'!BB158="","OK","Harap dikosongkan"),IF('Personal MTs'!BB158="","Wajib diisi",IF('Personal MTs'!BB158&gt;20000000,"Cek lagi",IF('Personal MTs'!BB158&lt;100000,"Cek lagi","OK"))))))))))))</f>
        <v>-</v>
      </c>
      <c r="BC158" s="30" t="str">
        <f>IF('Personal MTs'!BC158="","-",IF('Personal MTs'!BC158&gt;1,"Tidak valid","OK"))</f>
        <v>-</v>
      </c>
      <c r="BD158" s="30" t="str">
        <f>IF('Personal MTs'!BC158="",IF('Personal MTs'!BD158="","-","Harap dikosongkan"),IF('Personal MTs'!BC158=0,IF('Personal MTs'!BD158="","OK","Harap dikosongkan"),IF('Personal MTs'!BD158="","Wajib Diisi",IF('Personal MTs'!BD158&gt;2016,"Tidak valid",IF('Personal MTs'!BD158&lt;2005,"Tidak valid","OK")))))</f>
        <v>-</v>
      </c>
      <c r="BE158" s="30" t="str">
        <f>IF('Personal MTs'!BC158="",IF('Personal MTs'!BE158="","-","Harap dikosongkan"),IF('Personal MTs'!BC158=0,IF('Personal MTs'!BE158="","OK","Harap dikosongkan"),IF('Personal MTs'!BE158="","Wajib Diisi",IF('Personal MTs'!BE158&gt;2000000,"Cek lagi",IF('Personal MTs'!BE158&lt;50000,"Cek lagi","OK")))))</f>
        <v>-</v>
      </c>
      <c r="BF158" s="30" t="str">
        <f>IF('Personal MTs'!BF158="","-",IF('Personal MTs'!BF158&gt;1,"Tidak valid","OK"))</f>
        <v>-</v>
      </c>
      <c r="BG158" s="30" t="str">
        <f>IF('Personal MTs'!BF158="",IF('Personal MTs'!BG158&lt;&gt;"","Harap dikosongkan","-"),IF('Personal MTs'!BF158=0,IF('Personal MTs'!BG158&lt;&gt;"","Harap dikosongkan","OK"),IF('Personal MTs'!BG158="","Wajib Diisi",IF('Personal MTs'!BG158&gt;4,"Tidak valid",IF('Personal MTs'!BG158&lt;1,"Tidak valid","OK")))))</f>
        <v>-</v>
      </c>
      <c r="BH158" s="30" t="str">
        <f>IF('Personal MTs'!BF158="",IF('Personal MTs'!BH158&lt;&gt;"","Harap dikosongkan","-"),IF('Personal MTs'!BF158=0,IF('Personal MTs'!BH158&lt;&gt;"","Harap dikosongkan","OK"),IF('Personal MTs'!BH158="","Wajib Diisi",IF('Personal MTs'!BH158&gt;4,"Tidak valid",IF('Personal MTs'!BH158&lt;1,"Tidak valid","OK")))))</f>
        <v>-</v>
      </c>
      <c r="BI158" s="30" t="str">
        <f>IF('Personal MTs'!BF158="",IF('Personal MTs'!BI158&lt;&gt;"","Harap dikosongkan","-"),IF('Personal MTs'!BF158=0,IF('Personal MTs'!BI158&lt;&gt;"","Harap dikosongkan","OK"),IF('Personal MTs'!BI158="","Wajib Diisi",IF('Personal MTs'!BI158&gt;2015,"Tidak valid",IF('Personal MTs'!BI158&lt;1980,"Tidak valid","OK")))))</f>
        <v>-</v>
      </c>
      <c r="BJ158" s="30" t="str">
        <f>IF('Personal MTs'!BJ158="","-",IF('Personal MTs'!BJ158&gt;1,"Tidak valid","OK"))</f>
        <v>-</v>
      </c>
      <c r="BK158" s="30" t="str">
        <f>IF('Personal MTs'!BJ158="",IF('Personal MTs'!BK158&lt;&gt;"","Kolom BJ harus diisi","-"),IF('Personal MTs'!BJ158=0,IF('Personal MTs'!BK158&lt;&gt;"","Harap dikosongkan","OK"),IF('Personal MTs'!BK158="","Wajib Diisi",IF('Personal MTs'!BK158&gt;2016,"Tidak valid",IF('Personal MTs'!BK158&lt;1980,"Tidak valid","OK")))))</f>
        <v>-</v>
      </c>
      <c r="BL158" s="30" t="str">
        <f>IF('Personal MTs'!BL158="","-",IF('Personal MTs'!BL158&gt;1,"Tidak valid","OK"))</f>
        <v>-</v>
      </c>
      <c r="BM158" s="30" t="str">
        <f>IF('Personal MTs'!BL158="",IF('Personal MTs'!BM158&lt;&gt;"","Kolom BL harus diisi","-"),IF('Personal MTs'!BL158=0,IF('Personal MTs'!BM158&lt;&gt;"","Harap dikosongkan","OK"),IF('Personal MTs'!BM158="","Wajib Diisi",IF('Personal MTs'!BM158&gt;2016,"Tidak valid",IF('Personal MTs'!BM158&lt;1980,"Tidak valid","OK")))))</f>
        <v>-</v>
      </c>
      <c r="BN158" s="30" t="str">
        <f>IF('Personal MTs'!BN158="","-",IF('Personal MTs'!BN158&gt;1,"Tidak valid","OK"))</f>
        <v>-</v>
      </c>
      <c r="BO158" s="30" t="str">
        <f>IF('Personal MTs'!BN158="",IF('Personal MTs'!BO158&lt;&gt;"","Kolom BN harus diisi","-"),IF('Personal MTs'!BN158=0,IF('Personal MTs'!BO158&lt;&gt;"","Harap dikosongkan","OK"),IF('Personal MTs'!BO158="","Wajib Diisi",IF('Personal MTs'!BO158&gt;2016,"Tidak valid",IF('Personal MTs'!BO158&lt;1980,"Tidak valid","OK")))))</f>
        <v>-</v>
      </c>
      <c r="BP158" s="30" t="str">
        <f>IF('Personal MTs'!BP158="","-",IF('Personal MTs'!BP158&gt;1,"Tidak valid","OK"))</f>
        <v>-</v>
      </c>
      <c r="BQ158" s="30" t="str">
        <f>IF('Personal MTs'!BP158="",IF('Personal MTs'!BQ158&lt;&gt;"","Kolom BP harus diisi","-"),IF('Personal MTs'!BP158=0,IF('Personal MTs'!BQ158&lt;&gt;"","Harap dikosongkan","OK"),IF('Personal MTs'!BQ158="","Wajib Diisi",IF('Personal MTs'!BQ158&gt;2016,"Tidak valid",IF('Personal MTs'!BQ158&lt;1980,"Tidak valid","OK")))))</f>
        <v>-</v>
      </c>
      <c r="BR158" s="30" t="str">
        <f>IF('Personal MTs'!BR158="","-",IF('Personal MTs'!BR158&gt;1,"Tidak valid","OK"))</f>
        <v>-</v>
      </c>
      <c r="BS158" s="30" t="str">
        <f>IF('Personal MTs'!BR158="",IF('Personal MTs'!BS158&lt;&gt;"","Kolom BR harus diisi","-"),IF('Personal MTs'!BR158=0,IF('Personal MTs'!BS158&lt;&gt;"","Harap dikosongkan","OK"),IF('Personal MTs'!BS158="","Wajib Diisi",IF('Personal MTs'!BS158&gt;2016,"Tidak valid",IF('Personal MTs'!BS158&lt;1980,"Tidak valid","OK")))))</f>
        <v>-</v>
      </c>
      <c r="BT158" s="30" t="str">
        <f>IF('Personal MTs'!BT158="","-",IF(LEN('Personal MTs'!BT158)&lt;5,"Cek lagi","OK"))</f>
        <v>-</v>
      </c>
      <c r="BU158" s="30" t="str">
        <f>IF('Personal MTs'!BU158="","-",IF(LEN('Personal MTs'!BU158)&lt;4,"Cek lagi","OK"))</f>
        <v>-</v>
      </c>
      <c r="BV158" s="30" t="str">
        <f>IF('Personal MTs'!BV158="","-",IF(LEN('Personal MTs'!BV158)&lt;4,"Cek lagi","OK"))</f>
        <v>-</v>
      </c>
      <c r="BW158" s="30" t="str">
        <f>IF('Personal MTs'!BW158="","-",IF(LEN('Personal MTs'!BW158)&lt;4,"Cek lagi","OK"))</f>
        <v>-</v>
      </c>
      <c r="BX158" s="30" t="str">
        <f>IF('Personal MTs'!BX158="","-",IF(LEN('Personal MTs'!BX158)&lt;4,"Cek lagi","OK"))</f>
        <v>-</v>
      </c>
      <c r="BY158" s="30" t="str">
        <f>IF('Personal MTs'!BY158="","-",IF(LEN('Personal MTs'!BY158)&lt;&gt;5,"Tidak valid","OK"))</f>
        <v>-</v>
      </c>
      <c r="BZ158" s="30" t="str">
        <f>IF('Personal MTs'!BZ158="","-",IF('Personal MTs'!BZ158&gt;5,"Tidak valid",IF('Personal MTs'!BZ158&lt;1,"Tidak valid","OK")))</f>
        <v>-</v>
      </c>
      <c r="CA158" s="30" t="str">
        <f>IF('Personal MTs'!CA158="","-",IF('Personal MTs'!CA158&gt;8,"Tidak valid",IF('Personal MTs'!CA158&lt;1,"Tidak valid","OK")))</f>
        <v>-</v>
      </c>
      <c r="CB158" s="30" t="str">
        <f>IF('Personal MTs'!CB158="","-",IF(LEN('Personal MTs'!CB158)&lt;9,"Cek lagi",IF(LEN('Personal MTs'!CB158)&gt;14,"Cek lagi","OK")))</f>
        <v>-</v>
      </c>
      <c r="CC158" s="103" t="str">
        <f>IF('Personal MTs'!CC158="","-",IF('Personal MTs'!CC158&gt;6,"Tidak valid",IF('Personal MTs'!CC158&lt;1,"Tidak valid","OK")))</f>
        <v>-</v>
      </c>
      <c r="CD158" s="103" t="str">
        <f>IF('Personal MTs'!CD158="","-",IF('Personal MTs'!CD158&gt;6,"Tidak valid",IF('Personal MTs'!CD158&lt;1,"Tidak valid","OK")))</f>
        <v>-</v>
      </c>
      <c r="CE158" s="103" t="str">
        <f>IF('Personal MTs'!S158="","-",IF('Personal MTs'!S158&lt;6,IF('Personal MTs'!CE158="","OK","Cek lagi Kolom S"),IF(AND('Personal MTs'!S158&lt;6,'Personal MTs'!CE158&lt;&gt;""),"Harap Dikosongkan",IF(AND('Personal MTs'!S158&lt;6,'Personal MTs'!CE158=""),"-",IF(AND('Personal MTs'!S158&gt;5,'Personal MTs'!CE158=""),"Wajib Diisi",IF(OR(AND('Personal MTs'!S158&gt;5,'Personal MTs'!CE158&lt;"01"),AND('Personal MTs'!S158&gt;5,'Personal MTs'!CE158&gt;"18")),"Tidak Valid","OK"))))))</f>
        <v>-</v>
      </c>
      <c r="CF158" s="103" t="str">
        <f>IF('Personal MTs'!S158="","-",IF('Personal MTs'!S158&lt;6,IF('Personal MTs'!CF158="","OK","Cek lagi Kolom S"),IF(AND('Personal MTs'!S158&lt;6,'Personal MTs'!CF158&lt;&gt;""),"Harap Dikosongkan",IF(AND('Personal MTs'!S158&lt;6,'Personal MTs'!CF158=""),"-",IF(AND('Personal MTs'!S158&gt;5,'Personal MTs'!CF158=""),"Wajib Diisi","OK")))))</f>
        <v>-</v>
      </c>
      <c r="CG158" s="103" t="str">
        <f>IF('Personal MTs'!S158="","-",IF('Personal MTs'!S158&lt;6,IF('Personal MTs'!CG158="","OK","Cek lagi Kolom S"),IF(AND('Personal MTs'!S158&lt;6,'Personal MTs'!CG158&lt;&gt;""),"Harap Dikosongkan",IF(AND('Personal MTs'!S158&lt;6,'Personal MTs'!CG158=""),"-",IF(AND('Personal MTs'!S158&gt;5,'Personal MTs'!CG158=""),"Wajib Diisi",IF(OR(AND('Personal MTs'!S158&gt;5,'Personal MTs'!CG158&lt;1980),AND('Personal MTs'!S158&gt;5,'Personal MTs'!CG158&gt;2016)),"Cek lagi","OK"))))))</f>
        <v>-</v>
      </c>
      <c r="CH158" s="103" t="str">
        <f>IF('Personal MTs'!S158="","-",IF('Personal MTs'!S158&lt;8,IF('Personal MTs'!CH158="","OK","Cek lagi Kolom S"),IF(AND('Personal MTs'!S158&lt;8,'Personal MTs'!CH158&lt;&gt;""),"Harap Dikosongkan",IF(AND('Personal MTs'!S158&lt;8,'Personal MTs'!CH158=""),"-",IF(AND('Personal MTs'!S158&gt;7,'Personal MTs'!CH158=""),"Wajib Diisi",IF(OR(AND('Personal MTs'!S158&gt;7,'Personal MTs'!CH158&lt;"01"),AND('Personal MTs'!S158&gt;7,'Personal MTs'!CH158&gt;"18")),"Tidak Valid","OK"))))))</f>
        <v>-</v>
      </c>
      <c r="CI158" s="103" t="str">
        <f>IF('Personal MTs'!S158="","-",IF('Personal MTs'!S158&lt;8,IF('Personal MTs'!CI158="","OK","Cek lagi Kolom S"),IF(AND('Personal MTs'!S158&lt;8,'Personal MTs'!CI158&lt;&gt;""),"Harap Dikosongkan",IF(AND('Personal MTs'!S158&lt;8,'Personal MTs'!CI158=""),"-",IF(AND('Personal MTs'!S158&gt;7,'Personal MTs'!CI158=""),"Wajib Diisi","OK")))))</f>
        <v>-</v>
      </c>
      <c r="CJ158" s="103" t="str">
        <f>IF('Personal MTs'!S158="","-",IF('Personal MTs'!S158&lt;8,IF('Personal MTs'!CJ158="","OK","Cek lagi Kolom S"),IF(AND('Personal MTs'!S158&lt;8,'Personal MTs'!CJ158&lt;&gt;""),"Harap Dikosongkan",IF(AND('Personal MTs'!S158&lt;8,'Personal MTs'!CJ158=""),"-",IF(AND('Personal MTs'!S158&gt;7,'Personal MTs'!CJ158=""),"Wajib Diisi",IF(OR(AND('Personal MTs'!S158&gt;7,'Personal MTs'!CJ158&lt;1980),AND('Personal MTs'!S158&gt;7,'Personal MTs'!CJ158&gt;2016)),"Cek lagi","OK"))))))</f>
        <v>-</v>
      </c>
      <c r="CK158" s="103" t="str">
        <f>IF('Personal MTs'!S158="","-",IF('Personal MTs'!S158&lt;9,IF('Personal MTs'!CK158="","OK","Cek lagi Kolom S"),IF(AND('Personal MTs'!S158&lt;9,'Personal MTs'!CK158&lt;&gt;""),"Harap Dikosongkan",IF(AND('Personal MTs'!S158&lt;9,'Personal MTs'!CK158=""),"-",IF(AND('Personal MTs'!S158&gt;8,'Personal MTs'!CK158=""),"Wajib Diisi",IF(OR(AND('Personal MTs'!S158&gt;8,'Personal MTs'!CK158&lt;"01"),AND('Personal MTs'!S158&gt;8,'Personal MTs'!CK158&gt;"18")),"Tidak Valid","OK"))))))</f>
        <v>-</v>
      </c>
      <c r="CL158" s="103" t="str">
        <f>IF('Personal MTs'!S158="","-",IF('Personal MTs'!S158&lt;9,IF('Personal MTs'!CL158="","OK","Cek lagi Kolom S"),IF(AND('Personal MTs'!S158&lt;9,'Personal MTs'!CL158&lt;&gt;""),"Harap Dikosongkan",IF(AND('Personal MTs'!S158&lt;9,'Personal MTs'!CL158=""),"-",IF(AND('Personal MTs'!S158&gt;8,'Personal MTs'!CL158=""),"Wajib Diisi","OK")))))</f>
        <v>-</v>
      </c>
      <c r="CM158" s="103" t="str">
        <f>IF('Personal MTs'!S158="","-",IF('Personal MTs'!S158&lt;9,IF('Personal MTs'!CM158="","OK","Cek lagi Kolom S"),IF(AND('Personal MTs'!S158&lt;9,'Personal MTs'!CM158&lt;&gt;""),"Harap Dikosongkan",IF(AND('Personal MTs'!S158&lt;9,'Personal MTs'!CM158=""),"-",IF(AND('Personal MTs'!S158&gt;8,'Personal MTs'!CM158=""),"Wajib Diisi",IF(OR(AND('Personal MTs'!S158&gt;8,'Personal MTs'!CM158&lt;1980),AND('Personal MTs'!S158&gt;8,'Personal MTs'!CM158&gt;2016)),"Cek lagi","OK"))))))</f>
        <v>-</v>
      </c>
      <c r="CN158" s="103" t="str">
        <f>IF(AND('Personal MTs'!AH158=1,'Personal MTs'!U158=2,'Personal MTs'!AC158=1),IF(AND('Personal MTs'!AH158=1,'Personal MTs'!U158=2,'Personal MTs'!AC158=1,'Personal MTs'!CN158=""),"Wajib Diisi",IF(AND('Personal MTs'!AH158=1,'Personal MTs'!U158=2,'Personal MTs'!AC158=1,'Personal MTs'!CN158&lt;&gt;""),"OK","-")),IF('Personal MTs'!CN158&lt;&gt;"","Harap Dikosongkan","-"))</f>
        <v>-</v>
      </c>
      <c r="CO158" s="103" t="str">
        <f>IF(AND('Personal MTs'!AH158=1,'Personal MTs'!U158=2,'Personal MTs'!AC158=1),IF('Personal MTs'!CO158="","Wajib Diisi",IF(VALUE(RIGHT('Personal MTs'!CO158,4))&gt;2016,"Tahun cek lagi",IF(VALUE(RIGHT('Personal MTs'!CO158,4))&lt;1961,"Tahun cek lagi","OK"))),IF('Personal MTs'!CO158&lt;&gt;"","Harap dikosongkan","-"))</f>
        <v>-</v>
      </c>
      <c r="CP158" s="103" t="str">
        <f>IF(AND('Personal MTs'!AH158=1,'Personal MTs'!U158=2,'Personal MTs'!AC158=1,'Personal MTs'!V158=1),IF(AND('Personal MTs'!AH158=1,'Personal MTs'!U158=2,'Personal MTs'!AC158=1,'Personal MTs'!CP158="",,'Personal MTs'!V158=1),"Wajib Diisi",IF(AND('Personal MTs'!AH158=1,'Personal MTs'!U158=2,'Personal MTs'!AC158=1,'Personal MTs'!CP158&lt;&gt;"",'Personal MTs'!V158=1),"OK","-")),IF('Personal MTs'!CP158&lt;&gt;"","Harap Dikosongkan","-"))</f>
        <v>-</v>
      </c>
      <c r="CQ158" s="103" t="str">
        <f>IF(AND('Personal MTs'!AH158=1,'Personal MTs'!U158=2,'Personal MTs'!AC158=1,'Personal MTs'!V158=1),IF('Personal MTs'!CQ158="","Wajib Diisi",IF(VALUE(RIGHT('Personal MTs'!CQ158,4))&gt;2016,"Tahun cek lagi",IF(VALUE(RIGHT('Personal MTs'!CQ158,4))&lt;2006,"Tahun cek lagi","OK"))),IF('Personal MTs'!CQ158&lt;&gt;"","Harap dikosongkan","-"))</f>
        <v>-</v>
      </c>
      <c r="CR158" s="103" t="str">
        <f>IF(AND('Personal MTs'!AS158="",'Personal MTs'!CR158=""),"-",IF(AND('Personal MTs'!AS158=0,'Personal MTs'!CR158=""),"OK",IF(AND('Personal MTs'!AS158=1,'Personal MTs'!CR158=""),"Wajib Diisi",IF('Personal MTs'!AS158="",IF('Personal MTs'!CR158&lt;&gt;"","Harap dikosongkan","-"),IF('Personal MTs'!AS158&gt;1,IF('Personal MTs'!CR158="","-","Harap dikosongkan"),IF('Personal MTs'!CR158="","-",IF(LEN('Personal MTs'!CR158)&gt;54,"Tidak valid",IF(LEN('Personal MTs'!CR158)&lt;2,"Tidak valid",IF(VALUE('Personal MTs'!CR158)&lt;0,"Cek lagi","OK")))))))))</f>
        <v>-</v>
      </c>
      <c r="CS158" s="103" t="str">
        <f>IF(AND('Personal MTs'!AS158="",'Personal MTs'!CS158=""),"-",IF(AND('Personal MTs'!AS158=0,'Personal MTs'!CS158=""),"OK",IF(AND('Personal MTs'!AS158=1,'Personal MTs'!CS158=""),"Wajib Diisi",IF(OR('Personal MTs'!AS158="",'Personal MTs'!AS158=0),IF('Personal MTs'!CS158&lt;&gt;"","Harap dikosongkan","-"),IF('Personal MTs'!AS158&gt;1,IF('Personal MTs'!CS158="","-","Harap dikosongkan"),IF('Personal MTs'!CS158="","-",IF(('Personal MTs'!CS158)&gt;6,"Tidak Valid",IF(('Personal MTs'!CS158)&lt;1,"Tidak Valid",IF(VALUE('Personal MTs'!CS158)&lt;0,"Cek lagi","OK")))))))))</f>
        <v>-</v>
      </c>
      <c r="CT158" s="103" t="str">
        <f>IF(AND('Personal MTs'!AS158="",'Personal MTs'!CT158=""),"-",IF(AND('Personal MTs'!AS158=0,'Personal MTs'!CT158=""),"OK",IF(AND('Personal MTs'!AT158=1,'Personal MTs'!CT158=""),"Wajib Diisi",IF(AND('Personal MTs'!AT158&gt;1,'Personal MTs'!CT158=""),"OK",IF(AND('Personal MTs'!AT158&lt;&gt;1,'Personal MTs'!CT158&lt;&gt;""),"Harap Dikosongkan",IF(AND('Personal MTs'!AT158=1,'Personal MTs'!CT158&lt;&gt;""),IF(VALUE(RIGHT('Personal MTs'!CT158,4))&gt;2016,"Tahun cek lagi",IF(VALUE(RIGHT('Personal MTs'!CT158,4))&lt;2006,"Tahun cek lagi","OK")),"-"))))))</f>
        <v>-</v>
      </c>
      <c r="CU158" s="103" t="str">
        <f>IF(AND('Personal MTs'!AS158="",'Personal MTs'!CU158=""),"-",IF(AND('Personal MTs'!AS158=0,'Personal MTs'!CU158=""),"OK",IF(AND('Personal MTs'!AT158=1,'Personal MTs'!CU158=""),"Wajib Diisi",IF(AND('Personal MTs'!AT158&gt;1,'Personal MTs'!CT158=""),"OK",IF(AND('Personal MTs'!AT158&lt;&gt;1,'Personal MTs'!CU158&lt;&gt;""),"Harap Dikosongkan",IF(AND('Personal MTs'!AT158=1,'Personal MTs'!CU158&lt;&gt;""),IF(LEN('Personal MTs'!CU158)&gt;54,"Tidak Valid",IF(LEN('Personal MTs'!CU158)&lt;2,"Tidak Valid","OK")),"-"))))))</f>
        <v>-</v>
      </c>
      <c r="CV158" s="103" t="str">
        <f>IF(AND('Personal MTs'!AS158="",'Personal MTs'!CV158=""),"-",IF(AND('Personal MTs'!AS158=0,'Personal MTs'!CV158=""),"OK",IF(AND('Personal MTs'!AT158=1,'Personal MTs'!CV158=""),"Wajib Diisi",IF(AND('Personal MTs'!AT158&gt;1,'Personal MTs'!CV158=""),"OK",IF(AND('Personal MTs'!AT158&lt;&gt;1,'Personal MTs'!CV158&lt;&gt;""),"Harap Dikosongkan",IF(AND('Personal MTs'!AT158=1,'Personal MTs'!CV158&lt;&gt;""),IF(VALUE(RIGHT('Personal MTs'!CV158,4))&gt;2016,"Tahun cek lagi",IF(VALUE(RIGHT('Personal MTs'!CV158,4))&lt;2006,"Tahun cek lagi","OK")),"-"))))))</f>
        <v>-</v>
      </c>
      <c r="CW158" s="103" t="str">
        <f>IF(AND('Personal MTs'!AS158="",'Personal MTs'!CW158=""),"-",IF(AND('Personal MTs'!AS158=0,'Personal MTs'!CW158=""),"OK",IF(AND('Personal MTs'!AS158=1,'Personal MTs'!CW158=""),"Wajib Diisi",IF(AND('Personal MTs'!AS158&lt;&gt;1,'Personal MTs'!CW158&lt;&gt;""),"Harap Dikosongkan",IF(AND('Personal MTs'!AS158=1,'Personal MTs'!CW158&lt;&gt;""),IF(LEN('Personal MTs'!CW158)&gt;3,"Tidak Valid",IF(LEN('Personal MTs'!CW158)&lt;3,"Tidak Valid","OK")),"-")))))</f>
        <v>-</v>
      </c>
      <c r="CX158" s="103" t="str">
        <f>IF(AND('Personal MTs'!AS158="",'Personal MTs'!CX158=""),"-",IF(AND('Personal MTs'!AS158=0,'Personal MTs'!CX158=""),"OK",IF(AND('Personal MTs'!AS158=1,'Personal MTs'!CX158=""),"Wajib Diisi",IF(AND('Personal MTs'!AS158&lt;&gt;1,'Personal MTs'!CX158&lt;&gt;""),"Harap Dikosongkan",IF(AND('Personal MTs'!AS158=1,'Personal MTs'!CX158&lt;&gt;""),"OK","-")))))</f>
        <v>-</v>
      </c>
    </row>
    <row r="159" spans="1:102" s="23" customFormat="1" ht="15" customHeight="1">
      <c r="A159" s="30" t="str">
        <f>IF('Personal MTs'!A159="","-",IF(LEN('Personal MTs'!A159)&lt;&gt;12,"Tidak valid","OK"))</f>
        <v>-</v>
      </c>
      <c r="B159" s="30" t="str">
        <f>IF('Personal MTs'!B159="","-",IF(LEN('Personal MTs'!B159)&lt;&gt;8,"Tidak valid","OK"))</f>
        <v>-</v>
      </c>
      <c r="C159" s="31" t="str">
        <f>IF('Personal MTs'!C159="","-",IF(LEN('Personal MTs'!C159)&lt;5,"Cek lagi","OK"))</f>
        <v>-</v>
      </c>
      <c r="D159" s="30" t="str">
        <f>IF('Personal MTs'!D159="","-",IF('Personal MTs'!D159="MTsN","OK",IF('Personal MTs'!D159="MTsS","OK","Tidak valid")))</f>
        <v>-</v>
      </c>
      <c r="E159" s="30" t="str">
        <f>IF('Personal MTs'!E159="","-",IF(LEN('Personal MTs'!E159)&lt;5,"Cek lagi","OK"))</f>
        <v>-</v>
      </c>
      <c r="F159" s="30" t="str">
        <f>IF('Personal MTs'!F159="","-",IF(LEN('Personal MTs'!F159)&lt;4,"Cek lagi","OK"))</f>
        <v>-</v>
      </c>
      <c r="G159" s="30" t="str">
        <f>IF('Personal MTs'!G159="","-",IF(LEN('Personal MTs'!G159)&lt;4,"Cek lagi","OK"))</f>
        <v>-</v>
      </c>
      <c r="H159" s="30" t="str">
        <f>IF('Personal MTs'!H159="","-",IF(LEN('Personal MTs'!H159)&lt;4,"Cek lagi","OK"))</f>
        <v>-</v>
      </c>
      <c r="I159" s="30" t="str">
        <f>IF('Personal MTs'!I159="","-",IF(LEN('Personal MTs'!I159)&lt;4,"Cek lagi","OK"))</f>
        <v>-</v>
      </c>
      <c r="J159" s="30" t="str">
        <f>IF('Personal MTs'!J159="","-",IF(LEN('Personal MTs'!J159)&lt;&gt;5,"Tidak valid","OK"))</f>
        <v>-</v>
      </c>
      <c r="K159" s="30" t="str">
        <f>IF('Personal MTs'!K159="","-",IF(LEN('Personal MTs'!K159)&lt;&gt;18,"Tidak valid",IF(VALUE('Personal MTs'!K159)&lt;0,"Cek lagi","OK")))</f>
        <v>-</v>
      </c>
      <c r="L159" s="30" t="str">
        <f>IF('Personal MTs'!L159="","-",IF(LEN('Personal MTs'!L159)&lt;&gt;16,"Tidak valid","OK"))</f>
        <v>-</v>
      </c>
      <c r="M159" s="30" t="str">
        <f>IF('Personal MTs'!M159="","-",IF(LEN('Personal MTs'!M159)&lt;4,"Cek lagi","OK"))</f>
        <v>-</v>
      </c>
      <c r="N159" s="30" t="str">
        <f>IF('Personal MTs'!N159="","-",IF(LEN('Personal MTs'!N159)&lt;16,"Tidak valid","OK"))</f>
        <v>-</v>
      </c>
      <c r="O159" s="30" t="str">
        <f>IF('Personal MTs'!O159="","-",IF(LEN('Personal MTs'!O159)&lt;4,"Cek lagi","OK"))</f>
        <v>-</v>
      </c>
      <c r="P159" s="31" t="str">
        <f>IF('Personal MTs'!P159="","-",IF(VALUE(LEFT('Personal MTs'!P159,2))&gt;31,"Tanggal tidak valid",IF(VALUE(LEFT(RIGHT('Personal MTs'!P159,7),2))&gt;12,"Bulan tidak valid",IF(VALUE(RIGHT('Personal MTs'!P159,4))&gt;2000,"Umur terlalu muda",IF(VALUE(RIGHT('Personal MTs'!P159,4))&lt;1945,"Umur terlalu tua","OK")))))</f>
        <v>-</v>
      </c>
      <c r="Q159" s="30" t="str">
        <f>IF('Personal MTs'!Q159="","-",IF('Personal MTs'!Q159="L","OK",IF('Personal MTs'!Q159="P","OK","Tidak valid")))</f>
        <v>-</v>
      </c>
      <c r="R159" s="30" t="str">
        <f>IF('Personal MTs'!R159="","-",IF(LEN('Personal MTs'!R159)&lt;4,"Cek lagi","OK"))</f>
        <v>-</v>
      </c>
      <c r="S159" s="30" t="str">
        <f>IF('Personal MTs'!S159="","-",IF('Personal MTs'!S159&gt;9,"Tidak valid","OK"))</f>
        <v>-</v>
      </c>
      <c r="T159" s="30" t="str">
        <f>IF('Personal MTs'!S159="","-",IF('Personal MTs'!S159&gt;2,IF('Personal MTs'!T159="","Wajib Diisi",IF(VALUE('Personal MTs'!T159)&gt;18,"Tidak valid","OK")),IF('Personal MTs'!S159&lt;3,IF('Personal MTs'!T159="","OK","Harap dikosongkan"))))</f>
        <v>-</v>
      </c>
      <c r="U159" s="30" t="str">
        <f>IF('Personal MTs'!U159="","-",IF('Personal MTs'!U159&gt;2,"Tidak valid",IF('Personal MTs'!U159&lt;1,"Tidak valid","OK")))</f>
        <v>-</v>
      </c>
      <c r="V159" s="30" t="str">
        <f>IF('Personal MTs'!U159="",IF('Personal MTs'!V159="","-","Tidak valid"),IF('Personal MTs'!U159=2,IF('Personal MTs'!V159="","Wajib Diisi",IF(VALUE('Personal MTs'!V159)&gt;1,"Tidak valid","OK")),IF('Personal MTs'!U159=1,IF('Personal MTs'!V159="","OK","Harap dikosongkan"))))</f>
        <v>-</v>
      </c>
      <c r="W159" s="31" t="str">
        <f>IF('Personal MTs'!U159=1,"OK",IF('Personal MTs'!V159="",IF('Personal MTs'!W159&lt;&gt;"","Harap dikosongkan","-"),IF('Personal MTs'!V159=0,IF('Personal MTs'!W159&lt;&gt;"","Harap dikosongkan","OK"),IF('Personal MTs'!W159="","Wajib Diisi",IF(VALUE(LEFT('Personal MTs'!W159,2))&gt;31,"Tanggal tidak valid",IF(VALUE(LEFT(RIGHT('Personal MTs'!W159,7),2))&gt;12,"Bulan tidak valid",IF(VALUE(RIGHT('Personal MTs'!W159,4))&gt;2016,"Tahun cek lagi",IF(VALUE(RIGHT('Personal MTs'!W159,4))&lt;1990,"Tahun cek lagi","OK"))))))))</f>
        <v>-</v>
      </c>
      <c r="X159" s="30" t="str">
        <f>IF('Personal MTs'!U159="","-",IF('Personal MTs'!U159=1,IF('Personal MTs'!X159="","Wajib Diisi",IF(VALUE(LEFT('Personal MTs'!X159,2))&gt;14,"Tidak valid","OK")),IF('Personal MTs'!U159=2,(IF('Personal MTs'!V159&lt;1,IF('Personal MTs'!X159="","OK","Harap dikosongkan"),IF('Personal MTs'!X159="","Wajib Diisi",IF(VALUE(LEFT('Personal MTs'!X159,2))&gt;14,"Tidak valid","OK")))))))</f>
        <v>-</v>
      </c>
      <c r="Y159" s="31" t="str">
        <f>IF('Personal MTs'!U159="","-",IF('Personal MTs'!U159=2,"OK",IF('Personal MTs'!U159=1,IF('Personal MTs'!Y159="","Wajib Diisi",IF('Personal MTs'!Y159="","-",IF(VALUE(LEFT('Personal MTs'!Y159,2))&gt;31,"Tanggal tidak valid",IF(VALUE(LEFT(RIGHT('Personal MTs'!Y159,7),2))&gt;12,"Bulan tidak valid",IF(VALUE(RIGHT('Personal MTs'!Y159,4))&gt;2016,"Tahun cek lagi",IF(VALUE(RIGHT('Personal MTs'!Y159,4))&lt;1960,"Tahun cek lagi","OK")))))))))</f>
        <v>-</v>
      </c>
      <c r="Z159" s="31" t="str">
        <f>IF('Personal MTs'!Z159="","-",IF(VALUE(LEFT('Personal MTs'!Z159,2))&gt;31,"Tanggal tidak valid",IF(VALUE(LEFT(RIGHT('Personal MTs'!Z159,7),2))&gt;12,"Bulan tidak valid",IF(VALUE(RIGHT('Personal MTs'!Z159,4))&gt;2016,"Tahun cek lagi",IF(VALUE(RIGHT('Personal MTs'!Z159,4))&lt;1960,"Tahun cek lagi","OK")))))</f>
        <v>-</v>
      </c>
      <c r="AA159" s="31" t="str">
        <f>IF('Personal MTs'!AA159="","-",IF(VALUE(LEFT('Personal MTs'!AA159,2))&gt;31,"Tanggal tidak valid",IF(VALUE(LEFT(RIGHT('Personal MTs'!AA159,7),2))&gt;12,"Bulan tidak valid",IF(VALUE(RIGHT('Personal MTs'!AA159,4))&gt;2016,"Tahun cek lagi",IF(VALUE(RIGHT('Personal MTs'!AA159,4))&lt;1960,"Tahun cek lagi","OK")))))</f>
        <v>-</v>
      </c>
      <c r="AB159" s="30" t="str">
        <f>IF('Personal MTs'!AB159="","-",IF('Personal MTs'!AB159&gt;6,"Tidak valid",IF('Personal MTs'!AB159&lt;1,"Tidak valid","OK")))</f>
        <v>-</v>
      </c>
      <c r="AC159" s="30" t="str">
        <f>IF('Personal MTs'!AC159="","-",IF('Personal MTs'!AC159&gt;4,"Tidak valid",IF('Personal MTs'!AC159&lt;1,"Tidak valid","OK")))</f>
        <v>-</v>
      </c>
      <c r="AD159" s="30" t="str">
        <f>IF('Personal MTs'!AD159="","-",IF('Personal MTs'!AD159&gt;20000000,"Cek lagi","OK"))</f>
        <v>-</v>
      </c>
      <c r="AE159" s="30" t="str">
        <f>IF('Personal MTs'!AE159="","-",IF('Personal MTs'!AE159&gt;2,"Tidak valid",IF('Personal MTs'!AE159&lt;1,"Tidak valid","OK")))</f>
        <v>-</v>
      </c>
      <c r="AF159" s="30" t="str">
        <f>IF('Personal MTs'!AE159="",IF('Personal MTs'!AF159="","-","Harap dikosongkan"),IF('Personal MTs'!AE159=1,IF('Personal MTs'!AF159="","OK","Harap dikosongkan"),IF('Personal MTs'!AF159="","Wajib Diisi",IF('Personal MTs'!AF159&gt;8,"Tidak valid",IF('Personal MTs'!AF159&lt;1,"Tidak valid","OK")))))</f>
        <v>-</v>
      </c>
      <c r="AG159" s="53" t="str">
        <f>IF('Personal MTs'!AE159=1,IF('Personal MTs'!AG159="","OK","Harap dikosongkan"),IF('Personal MTs'!AF159="",IF('Personal MTs'!AF159="","-","Harap dikosongkan"),IF('Personal MTs'!AF159="",IF('Personal MTs'!AG159="","OK","Harap dikosongkan"),IF('Personal MTs'!AF159&lt;&gt;"",IF('Personal MTs'!AG159="","Wajib Diisi",IF(LEN('Personal MTs'!AG159)&lt;&gt;8,"Tidak valid","OK"))))))</f>
        <v>-</v>
      </c>
      <c r="AH159" s="30" t="str">
        <f>IF('Personal MTs'!AH159="","-",IF('Personal MTs'!AH159&gt;2,"Tidak valid",IF('Personal MTs'!AH159&lt;1,"Tidak valid","OK")))</f>
        <v>-</v>
      </c>
      <c r="AI159" s="30" t="str">
        <f>IF('Personal MTs'!AI159="","-",IF('Personal MTs'!AI159&gt;5,"Tidak valid",IF('Personal MTs'!AI159&lt;1,"Tidak valid","OK")))</f>
        <v>-</v>
      </c>
      <c r="AJ159" s="30" t="str">
        <f>IF('Personal MTs'!AH159="",IF('Personal MTs'!AJ159="","-","Kolom AA Wajib Diisi"),IF('Personal MTs'!AH159=1,IF('Personal MTs'!AJ159="","Wajib Diisi",IF(VALUE('Personal MTs'!AJ159)&gt;0,IF(VALUE('Personal MTs'!AJ159)&lt;34,"OK","Tidak valid"))),IF('Personal MTs'!AH159&gt;1,IF('Personal MTs'!AJ159="","OK","Harap dikosongkan"))))</f>
        <v>-</v>
      </c>
      <c r="AK159" s="30" t="str">
        <f>IF('Personal MTs'!AH159&amp;'Personal MTs'!AJ159&amp;'Personal MTs'!AK159="","-",IF(VALUE('Personal MTs'!AH159&amp;'Personal MTs'!AJ159&amp;'Personal MTs'!AK159)=2,"OK",IF('Personal MTs'!AJ159="",IF(VALUE('Personal MTs'!AK159)&gt;0,"Harap dikosongkan","-"),IF('Personal MTs'!AJ159&lt;&gt;"",IF(VALUE('Personal MTs'!AK159)&gt;0,IF(VALUE('Personal MTs'!AK159)&gt;50,"Cek lagi","OK"),"Wajib Diisi")))))</f>
        <v>-</v>
      </c>
      <c r="AL159" s="30" t="str">
        <f>IF('Personal MTs'!AH159="",IF('Personal MTs'!AL159="","-","Kolom Z Wajib Diisi"),IF('Personal MTs'!AH159=2,IF('Personal MTs'!AL159="","Wajib Diisi",IF(VALUE('Personal MTs'!AL159)&gt;0,IF(VALUE('Personal MTs'!AL159)&lt;9,"OK","Tidak valid"))),IF('Personal MTs'!AH159=1,IF('Personal MTs'!AL159="","OK","Harap dikosongkan"))))</f>
        <v>-</v>
      </c>
      <c r="AM159" s="30" t="str">
        <f>IF('Personal MTs'!AM159="","-",IF('Personal MTs'!AM159&gt;8,"Tidak valid","OK"))</f>
        <v>-</v>
      </c>
      <c r="AN159" s="30" t="str">
        <f>IF('Personal MTs'!AM159="",IF('Personal MTs'!AN159="","-",IF('Personal MTs'!AN159&lt;&gt;"","Kolom AC Wajib Diisi","OK")),IF('Personal MTs'!AM159&lt;&gt;"",IF('Personal MTs'!AN159="","Wajib Diisi",IF(VALUE('Personal MTs'!AN159)&gt;24,"Cek lagi","OK"))))</f>
        <v>-</v>
      </c>
      <c r="AO159" s="30" t="str">
        <f>IF('Personal MTs'!AO159="","-",IF('Personal MTs'!AO159&gt;8,"Tidak valid","OK"))</f>
        <v>-</v>
      </c>
      <c r="AP159" s="53" t="str">
        <f>IF('Personal MTs'!AO159="",IF('Personal MTs'!AP159="","-","Harap dikosongkan"),IF('Personal MTs'!AO159&lt;&gt;"",IF('Personal MTs'!AP159="","Wajib Diisi",IF(LEN('Personal MTs'!AP159)&lt;&gt;8,"Tidak valid","OK"))))</f>
        <v>-</v>
      </c>
      <c r="AQ159" s="30" t="str">
        <f>IF('Personal MTs'!AO159="",IF('Personal MTs'!AQ159="","-","Kolom AG Wajib Diisi"),IF('Personal MTs'!AO159&lt;9,IF('Personal MTs'!AQ159="","Wajib Diisi",IF(VALUE('Personal MTs'!AQ159)&lt;34,IF(VALUE('Personal MTs'!AQ159)&gt;0,"OK","Tidak valid")))))</f>
        <v>-</v>
      </c>
      <c r="AR159" s="30" t="str">
        <f>IF('Personal MTs'!AO159="",IF('Personal MTs'!AR159="","-",IF('Personal MTs'!AR159&lt;&gt;"","Kolom AG Wajib Diisi","OK")),IF('Personal MTs'!AO159&lt;&gt;"",IF('Personal MTs'!AR159="","Wajib Diisi",IF(VALUE('Personal MTs'!AR159)&gt;50,"Cek lagi","OK"))))</f>
        <v>-</v>
      </c>
      <c r="AS159" s="30" t="str">
        <f>IF('Personal MTs'!AS159="","-",IF('Personal MTs'!AS159&gt;1,"Tidak valid",IF('Personal MTs'!AS159&lt;0,"Tidak valid","OK")))</f>
        <v>-</v>
      </c>
      <c r="AT159" s="30" t="str">
        <f>IF('Personal MTs'!AS159="",IF('Personal MTs'!AT159&lt;&gt;"","Harap dikosongkan","-"),IF('Personal MTs'!AS159=0,IF('Personal MTs'!AT159&lt;&gt;"","Harap dikosongkan","OK"),IF('Personal MTs'!AT159="","Wajib Diisi",IF('Personal MTs'!AT159&gt;3,"Tidak valid",IF('Personal MTs'!AT159&lt;1,"Tidak valid","OK")))))</f>
        <v>-</v>
      </c>
      <c r="AU159" s="30" t="str">
        <f>IF('Personal MTs'!AS159="",IF('Personal MTs'!AU159&lt;&gt;"","Harap dikosongkan","-"),IF('Personal MTs'!AT159&lt;&gt;1,IF('Personal MTs'!AU159="","OK","Harap dikosongkan"),IF('Personal MTs'!AU159="","Wajib Diisi",IF('Personal MTs'!AU159&gt;2016,"Cek lagi",IF('Personal MTs'!AU159&lt;2005,"Cek lagi","OK")))))</f>
        <v>-</v>
      </c>
      <c r="AV159" s="30" t="str">
        <f>IF('Personal MTs'!AS159="",IF('Personal MTs'!AV159&lt;&gt;"","Harap dikosongkan","-"),IF('Personal MTs'!AT159&lt;&gt;1,IF('Personal MTs'!AV159="","OK","Harap dikosongkan"),IF('Personal MTs'!AV159="","Wajib Diisi",IF(VALUE('Personal MTs'!AV159)&gt;33,"Tidak valid",IF(VALUE('Personal MTs'!AV159)&lt;1,"Tidak valid","OK")))))</f>
        <v>-</v>
      </c>
      <c r="AW159" s="30" t="str">
        <f>IF('Personal MTs'!AS159="",IF('Personal MTs'!AW159="","-","Harap dikosongkan"),IF('Personal MTs'!AS159=0,IF('Personal MTs'!AW159="","OK","Harap dikosongkan"),IF('Personal MTs'!AT159="",IF('Personal MTs'!AW159="","-","Harap dikosongkan"),IF('Personal MTs'!AT159&lt;&gt;1,IF('Personal MTs'!AW159="","OK","Harap dikosongkan"),IF('Personal MTs'!AW159="","OK",IF(LEN('Personal MTs'!AW159)&lt;12,"Tidak valid",IF(LEN('Personal MTs'!AW159)&gt;14,"Tidak valid","OK")))))))</f>
        <v>-</v>
      </c>
      <c r="AX159" s="31" t="str">
        <f>IF('Personal MTs'!AS159="",IF('Personal MTs'!AX159="","-","Harap dikosongkan"),IF('Personal MTs'!AS159=0,IF('Personal MTs'!AX159="","OK","Harap dikosongkan"),IF('Personal MTs'!AT159="",IF('Personal MTs'!AX159="","-","Harap dikosongkan"),IF('Personal MTs'!AT159&lt;&gt;1,IF('Personal MTs'!AX159="","OK","Harap dikosongkan"),IF('Personal MTs'!AW159="",IF('Personal MTs'!AX159="","OK","Harap dikosongkan"),IF('Personal MTs'!AX159="","Wajib diisi",IF(LEN('Personal MTs'!AX159)&lt;5,"Cek lagi","OK")))))))</f>
        <v>-</v>
      </c>
      <c r="AY159" s="31" t="str">
        <f>IF('Personal MTs'!AS159="",IF('Personal MTs'!AY159="","-","Harap dikosongkan"),IF('Personal MTs'!AS159=0,IF('Personal MTs'!AY159="","OK","Harap dikosongkan"),IF('Personal MTs'!AT159="",IF('Personal MTs'!AY159="","-","Harap dikosongkan"),IF('Personal MTs'!AT159&lt;&gt;1,IF('Personal MTs'!AY159="","OK","Harap dikosongkan"),IF('Personal MTs'!AW159="",IF('Personal MTs'!AY159="","OK","Harap dikosongkan"),IF('Personal MTs'!AY159="","Wajib diisi",IF(VALUE(LEFT('Personal MTs'!AY159,2))&gt;31,"Tanggal tidak valid",IF(VALUE(LEFT(RIGHT('Personal MTs'!AY159,7),2))&gt;12,"Bulan tidak valid",IF(VALUE(RIGHT('Personal MTs'!AY159,4))&gt;2016,"Tahun cek lagi",IF(VALUE(RIGHT('Personal MTs'!AY159,4))&lt;2005,"Tahun cek lagi","OK"))))))))))</f>
        <v>-</v>
      </c>
      <c r="AZ159" s="30" t="str">
        <f>IF('Personal MTs'!AS159="",IF('Personal MTs'!AZ159="","-","Harap dikosongkan"),IF('Personal MTs'!AS159=0,IF('Personal MTs'!AZ159="","OK","Harap dikosongkan"),IF('Personal MTs'!AT159="",IF('Personal MTs'!AZ159="","-","Harap dikosongkan"),IF('Personal MTs'!AT159&lt;&gt;1,IF('Personal MTs'!AZ159="","OK","Harap dikosongkan"),IF('Personal MTs'!AW159="",IF('Personal MTs'!AZ159="","OK","Harap dikosongkan"),IF('Personal MTs'!AW159&lt;&gt;"",IF('Personal MTs'!AZ159="","Wajib diisi",IF('Personal MTs'!AZ159&gt;1,"Tidak valid","OK"))))))))</f>
        <v>-</v>
      </c>
      <c r="BA159" s="30" t="str">
        <f>IF('Personal MTs'!AS159="",IF('Personal MTs'!BA159="","-","Harap dikosongkan"),IF('Personal MTs'!AS159=0,IF('Personal MTs'!BA159="","OK","Harap dikosongkan"),IF('Personal MTs'!AT159="",IF('Personal MTs'!BA159="","-","Harap dikosongkan"),IF('Personal MTs'!AT159&lt;&gt;1,IF('Personal MTs'!BA159="","OK","Harap dikosongkan"),IF('Personal MTs'!AZ159=0,IF('Personal MTs'!BA159="","OK","Harap dikosongkan"),IF('Personal MTs'!AZ159=1,IF('Personal MTs'!BA159="","Wajib diisi",IF('Personal MTs'!AZ159="",IF('Personal MTs'!BA159="","-","Harap dikosongkan"),IF('Personal MTs'!AZ159=0,IF('Personal MTs'!BA159="","OK","Harap dikosongkan"),IF('Personal MTs'!BA159="","Wajib diisi",IF('Personal MTs'!BA159&gt;2016,"Tidak valid",IF('Personal MTs'!BA159&lt;2005,"Tidak valid",IF('Personal MTs'!BA159&gt;'Personal MTs'!BA159,"Cek lagi","OK")))))))))))))</f>
        <v>-</v>
      </c>
      <c r="BB159" s="30" t="str">
        <f>IF('Personal MTs'!AS159="",IF('Personal MTs'!BB159="","-","Harap dikosongkan"),IF('Personal MTs'!AS159=0,IF('Personal MTs'!BB159="","OK","Harap dikosongkan"),IF('Personal MTs'!AT159="",IF('Personal MTs'!BB159="","-","Harap dikosongkan"),IF('Personal MTs'!AT159&lt;&gt;1,IF('Personal MTs'!BB159="","OK","Harap dikosongkan"),IF('Personal MTs'!AZ159=0,IF('Personal MTs'!BB159="","OK","Harap dikosongkan"),IF('Personal MTs'!AZ159=1,IF('Personal MTs'!BB159="","Wajib diisi",IF('Personal MTs'!AZ159="",IF('Personal MTs'!BB159="","-","Harap dikosongkan"),IF('Personal MTs'!AZ159=0,IF('Personal MTs'!BB159="","OK","Harap dikosongkan"),IF('Personal MTs'!BB159="","Wajib diisi",IF('Personal MTs'!BB159&gt;20000000,"Cek lagi",IF('Personal MTs'!BB159&lt;100000,"Cek lagi","OK"))))))))))))</f>
        <v>-</v>
      </c>
      <c r="BC159" s="30" t="str">
        <f>IF('Personal MTs'!BC159="","-",IF('Personal MTs'!BC159&gt;1,"Tidak valid","OK"))</f>
        <v>-</v>
      </c>
      <c r="BD159" s="30" t="str">
        <f>IF('Personal MTs'!BC159="",IF('Personal MTs'!BD159="","-","Harap dikosongkan"),IF('Personal MTs'!BC159=0,IF('Personal MTs'!BD159="","OK","Harap dikosongkan"),IF('Personal MTs'!BD159="","Wajib Diisi",IF('Personal MTs'!BD159&gt;2016,"Tidak valid",IF('Personal MTs'!BD159&lt;2005,"Tidak valid","OK")))))</f>
        <v>-</v>
      </c>
      <c r="BE159" s="30" t="str">
        <f>IF('Personal MTs'!BC159="",IF('Personal MTs'!BE159="","-","Harap dikosongkan"),IF('Personal MTs'!BC159=0,IF('Personal MTs'!BE159="","OK","Harap dikosongkan"),IF('Personal MTs'!BE159="","Wajib Diisi",IF('Personal MTs'!BE159&gt;2000000,"Cek lagi",IF('Personal MTs'!BE159&lt;50000,"Cek lagi","OK")))))</f>
        <v>-</v>
      </c>
      <c r="BF159" s="30" t="str">
        <f>IF('Personal MTs'!BF159="","-",IF('Personal MTs'!BF159&gt;1,"Tidak valid","OK"))</f>
        <v>-</v>
      </c>
      <c r="BG159" s="30" t="str">
        <f>IF('Personal MTs'!BF159="",IF('Personal MTs'!BG159&lt;&gt;"","Harap dikosongkan","-"),IF('Personal MTs'!BF159=0,IF('Personal MTs'!BG159&lt;&gt;"","Harap dikosongkan","OK"),IF('Personal MTs'!BG159="","Wajib Diisi",IF('Personal MTs'!BG159&gt;4,"Tidak valid",IF('Personal MTs'!BG159&lt;1,"Tidak valid","OK")))))</f>
        <v>-</v>
      </c>
      <c r="BH159" s="30" t="str">
        <f>IF('Personal MTs'!BF159="",IF('Personal MTs'!BH159&lt;&gt;"","Harap dikosongkan","-"),IF('Personal MTs'!BF159=0,IF('Personal MTs'!BH159&lt;&gt;"","Harap dikosongkan","OK"),IF('Personal MTs'!BH159="","Wajib Diisi",IF('Personal MTs'!BH159&gt;4,"Tidak valid",IF('Personal MTs'!BH159&lt;1,"Tidak valid","OK")))))</f>
        <v>-</v>
      </c>
      <c r="BI159" s="30" t="str">
        <f>IF('Personal MTs'!BF159="",IF('Personal MTs'!BI159&lt;&gt;"","Harap dikosongkan","-"),IF('Personal MTs'!BF159=0,IF('Personal MTs'!BI159&lt;&gt;"","Harap dikosongkan","OK"),IF('Personal MTs'!BI159="","Wajib Diisi",IF('Personal MTs'!BI159&gt;2015,"Tidak valid",IF('Personal MTs'!BI159&lt;1980,"Tidak valid","OK")))))</f>
        <v>-</v>
      </c>
      <c r="BJ159" s="30" t="str">
        <f>IF('Personal MTs'!BJ159="","-",IF('Personal MTs'!BJ159&gt;1,"Tidak valid","OK"))</f>
        <v>-</v>
      </c>
      <c r="BK159" s="30" t="str">
        <f>IF('Personal MTs'!BJ159="",IF('Personal MTs'!BK159&lt;&gt;"","Kolom BJ harus diisi","-"),IF('Personal MTs'!BJ159=0,IF('Personal MTs'!BK159&lt;&gt;"","Harap dikosongkan","OK"),IF('Personal MTs'!BK159="","Wajib Diisi",IF('Personal MTs'!BK159&gt;2016,"Tidak valid",IF('Personal MTs'!BK159&lt;1980,"Tidak valid","OK")))))</f>
        <v>-</v>
      </c>
      <c r="BL159" s="30" t="str">
        <f>IF('Personal MTs'!BL159="","-",IF('Personal MTs'!BL159&gt;1,"Tidak valid","OK"))</f>
        <v>-</v>
      </c>
      <c r="BM159" s="30" t="str">
        <f>IF('Personal MTs'!BL159="",IF('Personal MTs'!BM159&lt;&gt;"","Kolom BL harus diisi","-"),IF('Personal MTs'!BL159=0,IF('Personal MTs'!BM159&lt;&gt;"","Harap dikosongkan","OK"),IF('Personal MTs'!BM159="","Wajib Diisi",IF('Personal MTs'!BM159&gt;2016,"Tidak valid",IF('Personal MTs'!BM159&lt;1980,"Tidak valid","OK")))))</f>
        <v>-</v>
      </c>
      <c r="BN159" s="30" t="str">
        <f>IF('Personal MTs'!BN159="","-",IF('Personal MTs'!BN159&gt;1,"Tidak valid","OK"))</f>
        <v>-</v>
      </c>
      <c r="BO159" s="30" t="str">
        <f>IF('Personal MTs'!BN159="",IF('Personal MTs'!BO159&lt;&gt;"","Kolom BN harus diisi","-"),IF('Personal MTs'!BN159=0,IF('Personal MTs'!BO159&lt;&gt;"","Harap dikosongkan","OK"),IF('Personal MTs'!BO159="","Wajib Diisi",IF('Personal MTs'!BO159&gt;2016,"Tidak valid",IF('Personal MTs'!BO159&lt;1980,"Tidak valid","OK")))))</f>
        <v>-</v>
      </c>
      <c r="BP159" s="30" t="str">
        <f>IF('Personal MTs'!BP159="","-",IF('Personal MTs'!BP159&gt;1,"Tidak valid","OK"))</f>
        <v>-</v>
      </c>
      <c r="BQ159" s="30" t="str">
        <f>IF('Personal MTs'!BP159="",IF('Personal MTs'!BQ159&lt;&gt;"","Kolom BP harus diisi","-"),IF('Personal MTs'!BP159=0,IF('Personal MTs'!BQ159&lt;&gt;"","Harap dikosongkan","OK"),IF('Personal MTs'!BQ159="","Wajib Diisi",IF('Personal MTs'!BQ159&gt;2016,"Tidak valid",IF('Personal MTs'!BQ159&lt;1980,"Tidak valid","OK")))))</f>
        <v>-</v>
      </c>
      <c r="BR159" s="30" t="str">
        <f>IF('Personal MTs'!BR159="","-",IF('Personal MTs'!BR159&gt;1,"Tidak valid","OK"))</f>
        <v>-</v>
      </c>
      <c r="BS159" s="30" t="str">
        <f>IF('Personal MTs'!BR159="",IF('Personal MTs'!BS159&lt;&gt;"","Kolom BR harus diisi","-"),IF('Personal MTs'!BR159=0,IF('Personal MTs'!BS159&lt;&gt;"","Harap dikosongkan","OK"),IF('Personal MTs'!BS159="","Wajib Diisi",IF('Personal MTs'!BS159&gt;2016,"Tidak valid",IF('Personal MTs'!BS159&lt;1980,"Tidak valid","OK")))))</f>
        <v>-</v>
      </c>
      <c r="BT159" s="30" t="str">
        <f>IF('Personal MTs'!BT159="","-",IF(LEN('Personal MTs'!BT159)&lt;5,"Cek lagi","OK"))</f>
        <v>-</v>
      </c>
      <c r="BU159" s="30" t="str">
        <f>IF('Personal MTs'!BU159="","-",IF(LEN('Personal MTs'!BU159)&lt;4,"Cek lagi","OK"))</f>
        <v>-</v>
      </c>
      <c r="BV159" s="30" t="str">
        <f>IF('Personal MTs'!BV159="","-",IF(LEN('Personal MTs'!BV159)&lt;4,"Cek lagi","OK"))</f>
        <v>-</v>
      </c>
      <c r="BW159" s="30" t="str">
        <f>IF('Personal MTs'!BW159="","-",IF(LEN('Personal MTs'!BW159)&lt;4,"Cek lagi","OK"))</f>
        <v>-</v>
      </c>
      <c r="BX159" s="30" t="str">
        <f>IF('Personal MTs'!BX159="","-",IF(LEN('Personal MTs'!BX159)&lt;4,"Cek lagi","OK"))</f>
        <v>-</v>
      </c>
      <c r="BY159" s="30" t="str">
        <f>IF('Personal MTs'!BY159="","-",IF(LEN('Personal MTs'!BY159)&lt;&gt;5,"Tidak valid","OK"))</f>
        <v>-</v>
      </c>
      <c r="BZ159" s="30" t="str">
        <f>IF('Personal MTs'!BZ159="","-",IF('Personal MTs'!BZ159&gt;5,"Tidak valid",IF('Personal MTs'!BZ159&lt;1,"Tidak valid","OK")))</f>
        <v>-</v>
      </c>
      <c r="CA159" s="30" t="str">
        <f>IF('Personal MTs'!CA159="","-",IF('Personal MTs'!CA159&gt;8,"Tidak valid",IF('Personal MTs'!CA159&lt;1,"Tidak valid","OK")))</f>
        <v>-</v>
      </c>
      <c r="CB159" s="30" t="str">
        <f>IF('Personal MTs'!CB159="","-",IF(LEN('Personal MTs'!CB159)&lt;9,"Cek lagi",IF(LEN('Personal MTs'!CB159)&gt;14,"Cek lagi","OK")))</f>
        <v>-</v>
      </c>
      <c r="CC159" s="103" t="str">
        <f>IF('Personal MTs'!CC159="","-",IF('Personal MTs'!CC159&gt;6,"Tidak valid",IF('Personal MTs'!CC159&lt;1,"Tidak valid","OK")))</f>
        <v>-</v>
      </c>
      <c r="CD159" s="103" t="str">
        <f>IF('Personal MTs'!CD159="","-",IF('Personal MTs'!CD159&gt;6,"Tidak valid",IF('Personal MTs'!CD159&lt;1,"Tidak valid","OK")))</f>
        <v>-</v>
      </c>
      <c r="CE159" s="103" t="str">
        <f>IF('Personal MTs'!S159="","-",IF('Personal MTs'!S159&lt;6,IF('Personal MTs'!CE159="","OK","Cek lagi Kolom S"),IF(AND('Personal MTs'!S159&lt;6,'Personal MTs'!CE159&lt;&gt;""),"Harap Dikosongkan",IF(AND('Personal MTs'!S159&lt;6,'Personal MTs'!CE159=""),"-",IF(AND('Personal MTs'!S159&gt;5,'Personal MTs'!CE159=""),"Wajib Diisi",IF(OR(AND('Personal MTs'!S159&gt;5,'Personal MTs'!CE159&lt;"01"),AND('Personal MTs'!S159&gt;5,'Personal MTs'!CE159&gt;"18")),"Tidak Valid","OK"))))))</f>
        <v>-</v>
      </c>
      <c r="CF159" s="103" t="str">
        <f>IF('Personal MTs'!S159="","-",IF('Personal MTs'!S159&lt;6,IF('Personal MTs'!CF159="","OK","Cek lagi Kolom S"),IF(AND('Personal MTs'!S159&lt;6,'Personal MTs'!CF159&lt;&gt;""),"Harap Dikosongkan",IF(AND('Personal MTs'!S159&lt;6,'Personal MTs'!CF159=""),"-",IF(AND('Personal MTs'!S159&gt;5,'Personal MTs'!CF159=""),"Wajib Diisi","OK")))))</f>
        <v>-</v>
      </c>
      <c r="CG159" s="103" t="str">
        <f>IF('Personal MTs'!S159="","-",IF('Personal MTs'!S159&lt;6,IF('Personal MTs'!CG159="","OK","Cek lagi Kolom S"),IF(AND('Personal MTs'!S159&lt;6,'Personal MTs'!CG159&lt;&gt;""),"Harap Dikosongkan",IF(AND('Personal MTs'!S159&lt;6,'Personal MTs'!CG159=""),"-",IF(AND('Personal MTs'!S159&gt;5,'Personal MTs'!CG159=""),"Wajib Diisi",IF(OR(AND('Personal MTs'!S159&gt;5,'Personal MTs'!CG159&lt;1980),AND('Personal MTs'!S159&gt;5,'Personal MTs'!CG159&gt;2016)),"Cek lagi","OK"))))))</f>
        <v>-</v>
      </c>
      <c r="CH159" s="103" t="str">
        <f>IF('Personal MTs'!S159="","-",IF('Personal MTs'!S159&lt;8,IF('Personal MTs'!CH159="","OK","Cek lagi Kolom S"),IF(AND('Personal MTs'!S159&lt;8,'Personal MTs'!CH159&lt;&gt;""),"Harap Dikosongkan",IF(AND('Personal MTs'!S159&lt;8,'Personal MTs'!CH159=""),"-",IF(AND('Personal MTs'!S159&gt;7,'Personal MTs'!CH159=""),"Wajib Diisi",IF(OR(AND('Personal MTs'!S159&gt;7,'Personal MTs'!CH159&lt;"01"),AND('Personal MTs'!S159&gt;7,'Personal MTs'!CH159&gt;"18")),"Tidak Valid","OK"))))))</f>
        <v>-</v>
      </c>
      <c r="CI159" s="103" t="str">
        <f>IF('Personal MTs'!S159="","-",IF('Personal MTs'!S159&lt;8,IF('Personal MTs'!CI159="","OK","Cek lagi Kolom S"),IF(AND('Personal MTs'!S159&lt;8,'Personal MTs'!CI159&lt;&gt;""),"Harap Dikosongkan",IF(AND('Personal MTs'!S159&lt;8,'Personal MTs'!CI159=""),"-",IF(AND('Personal MTs'!S159&gt;7,'Personal MTs'!CI159=""),"Wajib Diisi","OK")))))</f>
        <v>-</v>
      </c>
      <c r="CJ159" s="103" t="str">
        <f>IF('Personal MTs'!S159="","-",IF('Personal MTs'!S159&lt;8,IF('Personal MTs'!CJ159="","OK","Cek lagi Kolom S"),IF(AND('Personal MTs'!S159&lt;8,'Personal MTs'!CJ159&lt;&gt;""),"Harap Dikosongkan",IF(AND('Personal MTs'!S159&lt;8,'Personal MTs'!CJ159=""),"-",IF(AND('Personal MTs'!S159&gt;7,'Personal MTs'!CJ159=""),"Wajib Diisi",IF(OR(AND('Personal MTs'!S159&gt;7,'Personal MTs'!CJ159&lt;1980),AND('Personal MTs'!S159&gt;7,'Personal MTs'!CJ159&gt;2016)),"Cek lagi","OK"))))))</f>
        <v>-</v>
      </c>
      <c r="CK159" s="103" t="str">
        <f>IF('Personal MTs'!S159="","-",IF('Personal MTs'!S159&lt;9,IF('Personal MTs'!CK159="","OK","Cek lagi Kolom S"),IF(AND('Personal MTs'!S159&lt;9,'Personal MTs'!CK159&lt;&gt;""),"Harap Dikosongkan",IF(AND('Personal MTs'!S159&lt;9,'Personal MTs'!CK159=""),"-",IF(AND('Personal MTs'!S159&gt;8,'Personal MTs'!CK159=""),"Wajib Diisi",IF(OR(AND('Personal MTs'!S159&gt;8,'Personal MTs'!CK159&lt;"01"),AND('Personal MTs'!S159&gt;8,'Personal MTs'!CK159&gt;"18")),"Tidak Valid","OK"))))))</f>
        <v>-</v>
      </c>
      <c r="CL159" s="103" t="str">
        <f>IF('Personal MTs'!S159="","-",IF('Personal MTs'!S159&lt;9,IF('Personal MTs'!CL159="","OK","Cek lagi Kolom S"),IF(AND('Personal MTs'!S159&lt;9,'Personal MTs'!CL159&lt;&gt;""),"Harap Dikosongkan",IF(AND('Personal MTs'!S159&lt;9,'Personal MTs'!CL159=""),"-",IF(AND('Personal MTs'!S159&gt;8,'Personal MTs'!CL159=""),"Wajib Diisi","OK")))))</f>
        <v>-</v>
      </c>
      <c r="CM159" s="103" t="str">
        <f>IF('Personal MTs'!S159="","-",IF('Personal MTs'!S159&lt;9,IF('Personal MTs'!CM159="","OK","Cek lagi Kolom S"),IF(AND('Personal MTs'!S159&lt;9,'Personal MTs'!CM159&lt;&gt;""),"Harap Dikosongkan",IF(AND('Personal MTs'!S159&lt;9,'Personal MTs'!CM159=""),"-",IF(AND('Personal MTs'!S159&gt;8,'Personal MTs'!CM159=""),"Wajib Diisi",IF(OR(AND('Personal MTs'!S159&gt;8,'Personal MTs'!CM159&lt;1980),AND('Personal MTs'!S159&gt;8,'Personal MTs'!CM159&gt;2016)),"Cek lagi","OK"))))))</f>
        <v>-</v>
      </c>
      <c r="CN159" s="103" t="str">
        <f>IF(AND('Personal MTs'!AH159=1,'Personal MTs'!U159=2,'Personal MTs'!AC159=1),IF(AND('Personal MTs'!AH159=1,'Personal MTs'!U159=2,'Personal MTs'!AC159=1,'Personal MTs'!CN159=""),"Wajib Diisi",IF(AND('Personal MTs'!AH159=1,'Personal MTs'!U159=2,'Personal MTs'!AC159=1,'Personal MTs'!CN159&lt;&gt;""),"OK","-")),IF('Personal MTs'!CN159&lt;&gt;"","Harap Dikosongkan","-"))</f>
        <v>-</v>
      </c>
      <c r="CO159" s="103" t="str">
        <f>IF(AND('Personal MTs'!AH159=1,'Personal MTs'!U159=2,'Personal MTs'!AC159=1),IF('Personal MTs'!CO159="","Wajib Diisi",IF(VALUE(RIGHT('Personal MTs'!CO159,4))&gt;2016,"Tahun cek lagi",IF(VALUE(RIGHT('Personal MTs'!CO159,4))&lt;1961,"Tahun cek lagi","OK"))),IF('Personal MTs'!CO159&lt;&gt;"","Harap dikosongkan","-"))</f>
        <v>-</v>
      </c>
      <c r="CP159" s="103" t="str">
        <f>IF(AND('Personal MTs'!AH159=1,'Personal MTs'!U159=2,'Personal MTs'!AC159=1,'Personal MTs'!V159=1),IF(AND('Personal MTs'!AH159=1,'Personal MTs'!U159=2,'Personal MTs'!AC159=1,'Personal MTs'!CP159="",,'Personal MTs'!V159=1),"Wajib Diisi",IF(AND('Personal MTs'!AH159=1,'Personal MTs'!U159=2,'Personal MTs'!AC159=1,'Personal MTs'!CP159&lt;&gt;"",'Personal MTs'!V159=1),"OK","-")),IF('Personal MTs'!CP159&lt;&gt;"","Harap Dikosongkan","-"))</f>
        <v>-</v>
      </c>
      <c r="CQ159" s="103" t="str">
        <f>IF(AND('Personal MTs'!AH159=1,'Personal MTs'!U159=2,'Personal MTs'!AC159=1,'Personal MTs'!V159=1),IF('Personal MTs'!CQ159="","Wajib Diisi",IF(VALUE(RIGHT('Personal MTs'!CQ159,4))&gt;2016,"Tahun cek lagi",IF(VALUE(RIGHT('Personal MTs'!CQ159,4))&lt;2006,"Tahun cek lagi","OK"))),IF('Personal MTs'!CQ159&lt;&gt;"","Harap dikosongkan","-"))</f>
        <v>-</v>
      </c>
      <c r="CR159" s="103" t="str">
        <f>IF(AND('Personal MTs'!AS159="",'Personal MTs'!CR159=""),"-",IF(AND('Personal MTs'!AS159=0,'Personal MTs'!CR159=""),"OK",IF(AND('Personal MTs'!AS159=1,'Personal MTs'!CR159=""),"Wajib Diisi",IF('Personal MTs'!AS159="",IF('Personal MTs'!CR159&lt;&gt;"","Harap dikosongkan","-"),IF('Personal MTs'!AS159&gt;1,IF('Personal MTs'!CR159="","-","Harap dikosongkan"),IF('Personal MTs'!CR159="","-",IF(LEN('Personal MTs'!CR159)&gt;54,"Tidak valid",IF(LEN('Personal MTs'!CR159)&lt;2,"Tidak valid",IF(VALUE('Personal MTs'!CR159)&lt;0,"Cek lagi","OK")))))))))</f>
        <v>-</v>
      </c>
      <c r="CS159" s="103" t="str">
        <f>IF(AND('Personal MTs'!AS159="",'Personal MTs'!CS159=""),"-",IF(AND('Personal MTs'!AS159=0,'Personal MTs'!CS159=""),"OK",IF(AND('Personal MTs'!AS159=1,'Personal MTs'!CS159=""),"Wajib Diisi",IF(OR('Personal MTs'!AS159="",'Personal MTs'!AS159=0),IF('Personal MTs'!CS159&lt;&gt;"","Harap dikosongkan","-"),IF('Personal MTs'!AS159&gt;1,IF('Personal MTs'!CS159="","-","Harap dikosongkan"),IF('Personal MTs'!CS159="","-",IF(('Personal MTs'!CS159)&gt;6,"Tidak Valid",IF(('Personal MTs'!CS159)&lt;1,"Tidak Valid",IF(VALUE('Personal MTs'!CS159)&lt;0,"Cek lagi","OK")))))))))</f>
        <v>-</v>
      </c>
      <c r="CT159" s="103" t="str">
        <f>IF(AND('Personal MTs'!AS159="",'Personal MTs'!CT159=""),"-",IF(AND('Personal MTs'!AS159=0,'Personal MTs'!CT159=""),"OK",IF(AND('Personal MTs'!AT159=1,'Personal MTs'!CT159=""),"Wajib Diisi",IF(AND('Personal MTs'!AT159&gt;1,'Personal MTs'!CT159=""),"OK",IF(AND('Personal MTs'!AT159&lt;&gt;1,'Personal MTs'!CT159&lt;&gt;""),"Harap Dikosongkan",IF(AND('Personal MTs'!AT159=1,'Personal MTs'!CT159&lt;&gt;""),IF(VALUE(RIGHT('Personal MTs'!CT159,4))&gt;2016,"Tahun cek lagi",IF(VALUE(RIGHT('Personal MTs'!CT159,4))&lt;2006,"Tahun cek lagi","OK")),"-"))))))</f>
        <v>-</v>
      </c>
      <c r="CU159" s="103" t="str">
        <f>IF(AND('Personal MTs'!AS159="",'Personal MTs'!CU159=""),"-",IF(AND('Personal MTs'!AS159=0,'Personal MTs'!CU159=""),"OK",IF(AND('Personal MTs'!AT159=1,'Personal MTs'!CU159=""),"Wajib Diisi",IF(AND('Personal MTs'!AT159&gt;1,'Personal MTs'!CT159=""),"OK",IF(AND('Personal MTs'!AT159&lt;&gt;1,'Personal MTs'!CU159&lt;&gt;""),"Harap Dikosongkan",IF(AND('Personal MTs'!AT159=1,'Personal MTs'!CU159&lt;&gt;""),IF(LEN('Personal MTs'!CU159)&gt;54,"Tidak Valid",IF(LEN('Personal MTs'!CU159)&lt;2,"Tidak Valid","OK")),"-"))))))</f>
        <v>-</v>
      </c>
      <c r="CV159" s="103" t="str">
        <f>IF(AND('Personal MTs'!AS159="",'Personal MTs'!CV159=""),"-",IF(AND('Personal MTs'!AS159=0,'Personal MTs'!CV159=""),"OK",IF(AND('Personal MTs'!AT159=1,'Personal MTs'!CV159=""),"Wajib Diisi",IF(AND('Personal MTs'!AT159&gt;1,'Personal MTs'!CV159=""),"OK",IF(AND('Personal MTs'!AT159&lt;&gt;1,'Personal MTs'!CV159&lt;&gt;""),"Harap Dikosongkan",IF(AND('Personal MTs'!AT159=1,'Personal MTs'!CV159&lt;&gt;""),IF(VALUE(RIGHT('Personal MTs'!CV159,4))&gt;2016,"Tahun cek lagi",IF(VALUE(RIGHT('Personal MTs'!CV159,4))&lt;2006,"Tahun cek lagi","OK")),"-"))))))</f>
        <v>-</v>
      </c>
      <c r="CW159" s="103" t="str">
        <f>IF(AND('Personal MTs'!AS159="",'Personal MTs'!CW159=""),"-",IF(AND('Personal MTs'!AS159=0,'Personal MTs'!CW159=""),"OK",IF(AND('Personal MTs'!AS159=1,'Personal MTs'!CW159=""),"Wajib Diisi",IF(AND('Personal MTs'!AS159&lt;&gt;1,'Personal MTs'!CW159&lt;&gt;""),"Harap Dikosongkan",IF(AND('Personal MTs'!AS159=1,'Personal MTs'!CW159&lt;&gt;""),IF(LEN('Personal MTs'!CW159)&gt;3,"Tidak Valid",IF(LEN('Personal MTs'!CW159)&lt;3,"Tidak Valid","OK")),"-")))))</f>
        <v>-</v>
      </c>
      <c r="CX159" s="103" t="str">
        <f>IF(AND('Personal MTs'!AS159="",'Personal MTs'!CX159=""),"-",IF(AND('Personal MTs'!AS159=0,'Personal MTs'!CX159=""),"OK",IF(AND('Personal MTs'!AS159=1,'Personal MTs'!CX159=""),"Wajib Diisi",IF(AND('Personal MTs'!AS159&lt;&gt;1,'Personal MTs'!CX159&lt;&gt;""),"Harap Dikosongkan",IF(AND('Personal MTs'!AS159=1,'Personal MTs'!CX159&lt;&gt;""),"OK","-")))))</f>
        <v>-</v>
      </c>
    </row>
    <row r="160" spans="1:102" s="23" customFormat="1" ht="15" customHeight="1">
      <c r="A160" s="30" t="str">
        <f>IF('Personal MTs'!A160="","-",IF(LEN('Personal MTs'!A160)&lt;&gt;12,"Tidak valid","OK"))</f>
        <v>-</v>
      </c>
      <c r="B160" s="30" t="str">
        <f>IF('Personal MTs'!B160="","-",IF(LEN('Personal MTs'!B160)&lt;&gt;8,"Tidak valid","OK"))</f>
        <v>-</v>
      </c>
      <c r="C160" s="31" t="str">
        <f>IF('Personal MTs'!C160="","-",IF(LEN('Personal MTs'!C160)&lt;5,"Cek lagi","OK"))</f>
        <v>-</v>
      </c>
      <c r="D160" s="30" t="str">
        <f>IF('Personal MTs'!D160="","-",IF('Personal MTs'!D160="MTsN","OK",IF('Personal MTs'!D160="MTsS","OK","Tidak valid")))</f>
        <v>-</v>
      </c>
      <c r="E160" s="30" t="str">
        <f>IF('Personal MTs'!E160="","-",IF(LEN('Personal MTs'!E160)&lt;5,"Cek lagi","OK"))</f>
        <v>-</v>
      </c>
      <c r="F160" s="30" t="str">
        <f>IF('Personal MTs'!F160="","-",IF(LEN('Personal MTs'!F160)&lt;4,"Cek lagi","OK"))</f>
        <v>-</v>
      </c>
      <c r="G160" s="30" t="str">
        <f>IF('Personal MTs'!G160="","-",IF(LEN('Personal MTs'!G160)&lt;4,"Cek lagi","OK"))</f>
        <v>-</v>
      </c>
      <c r="H160" s="30" t="str">
        <f>IF('Personal MTs'!H160="","-",IF(LEN('Personal MTs'!H160)&lt;4,"Cek lagi","OK"))</f>
        <v>-</v>
      </c>
      <c r="I160" s="30" t="str">
        <f>IF('Personal MTs'!I160="","-",IF(LEN('Personal MTs'!I160)&lt;4,"Cek lagi","OK"))</f>
        <v>-</v>
      </c>
      <c r="J160" s="30" t="str">
        <f>IF('Personal MTs'!J160="","-",IF(LEN('Personal MTs'!J160)&lt;&gt;5,"Tidak valid","OK"))</f>
        <v>-</v>
      </c>
      <c r="K160" s="30" t="str">
        <f>IF('Personal MTs'!K160="","-",IF(LEN('Personal MTs'!K160)&lt;&gt;18,"Tidak valid",IF(VALUE('Personal MTs'!K160)&lt;0,"Cek lagi","OK")))</f>
        <v>-</v>
      </c>
      <c r="L160" s="30" t="str">
        <f>IF('Personal MTs'!L160="","-",IF(LEN('Personal MTs'!L160)&lt;&gt;16,"Tidak valid","OK"))</f>
        <v>-</v>
      </c>
      <c r="M160" s="30" t="str">
        <f>IF('Personal MTs'!M160="","-",IF(LEN('Personal MTs'!M160)&lt;4,"Cek lagi","OK"))</f>
        <v>-</v>
      </c>
      <c r="N160" s="30" t="str">
        <f>IF('Personal MTs'!N160="","-",IF(LEN('Personal MTs'!N160)&lt;16,"Tidak valid","OK"))</f>
        <v>-</v>
      </c>
      <c r="O160" s="30" t="str">
        <f>IF('Personal MTs'!O160="","-",IF(LEN('Personal MTs'!O160)&lt;4,"Cek lagi","OK"))</f>
        <v>-</v>
      </c>
      <c r="P160" s="31" t="str">
        <f>IF('Personal MTs'!P160="","-",IF(VALUE(LEFT('Personal MTs'!P160,2))&gt;31,"Tanggal tidak valid",IF(VALUE(LEFT(RIGHT('Personal MTs'!P160,7),2))&gt;12,"Bulan tidak valid",IF(VALUE(RIGHT('Personal MTs'!P160,4))&gt;2000,"Umur terlalu muda",IF(VALUE(RIGHT('Personal MTs'!P160,4))&lt;1945,"Umur terlalu tua","OK")))))</f>
        <v>-</v>
      </c>
      <c r="Q160" s="30" t="str">
        <f>IF('Personal MTs'!Q160="","-",IF('Personal MTs'!Q160="L","OK",IF('Personal MTs'!Q160="P","OK","Tidak valid")))</f>
        <v>-</v>
      </c>
      <c r="R160" s="30" t="str">
        <f>IF('Personal MTs'!R160="","-",IF(LEN('Personal MTs'!R160)&lt;4,"Cek lagi","OK"))</f>
        <v>-</v>
      </c>
      <c r="S160" s="30" t="str">
        <f>IF('Personal MTs'!S160="","-",IF('Personal MTs'!S160&gt;9,"Tidak valid","OK"))</f>
        <v>-</v>
      </c>
      <c r="T160" s="30" t="str">
        <f>IF('Personal MTs'!S160="","-",IF('Personal MTs'!S160&gt;2,IF('Personal MTs'!T160="","Wajib Diisi",IF(VALUE('Personal MTs'!T160)&gt;18,"Tidak valid","OK")),IF('Personal MTs'!S160&lt;3,IF('Personal MTs'!T160="","OK","Harap dikosongkan"))))</f>
        <v>-</v>
      </c>
      <c r="U160" s="30" t="str">
        <f>IF('Personal MTs'!U160="","-",IF('Personal MTs'!U160&gt;2,"Tidak valid",IF('Personal MTs'!U160&lt;1,"Tidak valid","OK")))</f>
        <v>-</v>
      </c>
      <c r="V160" s="30" t="str">
        <f>IF('Personal MTs'!U160="",IF('Personal MTs'!V160="","-","Tidak valid"),IF('Personal MTs'!U160=2,IF('Personal MTs'!V160="","Wajib Diisi",IF(VALUE('Personal MTs'!V160)&gt;1,"Tidak valid","OK")),IF('Personal MTs'!U160=1,IF('Personal MTs'!V160="","OK","Harap dikosongkan"))))</f>
        <v>-</v>
      </c>
      <c r="W160" s="31" t="str">
        <f>IF('Personal MTs'!U160=1,"OK",IF('Personal MTs'!V160="",IF('Personal MTs'!W160&lt;&gt;"","Harap dikosongkan","-"),IF('Personal MTs'!V160=0,IF('Personal MTs'!W160&lt;&gt;"","Harap dikosongkan","OK"),IF('Personal MTs'!W160="","Wajib Diisi",IF(VALUE(LEFT('Personal MTs'!W160,2))&gt;31,"Tanggal tidak valid",IF(VALUE(LEFT(RIGHT('Personal MTs'!W160,7),2))&gt;12,"Bulan tidak valid",IF(VALUE(RIGHT('Personal MTs'!W160,4))&gt;2016,"Tahun cek lagi",IF(VALUE(RIGHT('Personal MTs'!W160,4))&lt;1990,"Tahun cek lagi","OK"))))))))</f>
        <v>-</v>
      </c>
      <c r="X160" s="30" t="str">
        <f>IF('Personal MTs'!U160="","-",IF('Personal MTs'!U160=1,IF('Personal MTs'!X160="","Wajib Diisi",IF(VALUE(LEFT('Personal MTs'!X160,2))&gt;14,"Tidak valid","OK")),IF('Personal MTs'!U160=2,(IF('Personal MTs'!V160&lt;1,IF('Personal MTs'!X160="","OK","Harap dikosongkan"),IF('Personal MTs'!X160="","Wajib Diisi",IF(VALUE(LEFT('Personal MTs'!X160,2))&gt;14,"Tidak valid","OK")))))))</f>
        <v>-</v>
      </c>
      <c r="Y160" s="31" t="str">
        <f>IF('Personal MTs'!U160="","-",IF('Personal MTs'!U160=2,"OK",IF('Personal MTs'!U160=1,IF('Personal MTs'!Y160="","Wajib Diisi",IF('Personal MTs'!Y160="","-",IF(VALUE(LEFT('Personal MTs'!Y160,2))&gt;31,"Tanggal tidak valid",IF(VALUE(LEFT(RIGHT('Personal MTs'!Y160,7),2))&gt;12,"Bulan tidak valid",IF(VALUE(RIGHT('Personal MTs'!Y160,4))&gt;2016,"Tahun cek lagi",IF(VALUE(RIGHT('Personal MTs'!Y160,4))&lt;1960,"Tahun cek lagi","OK")))))))))</f>
        <v>-</v>
      </c>
      <c r="Z160" s="31" t="str">
        <f>IF('Personal MTs'!Z160="","-",IF(VALUE(LEFT('Personal MTs'!Z160,2))&gt;31,"Tanggal tidak valid",IF(VALUE(LEFT(RIGHT('Personal MTs'!Z160,7),2))&gt;12,"Bulan tidak valid",IF(VALUE(RIGHT('Personal MTs'!Z160,4))&gt;2016,"Tahun cek lagi",IF(VALUE(RIGHT('Personal MTs'!Z160,4))&lt;1960,"Tahun cek lagi","OK")))))</f>
        <v>-</v>
      </c>
      <c r="AA160" s="31" t="str">
        <f>IF('Personal MTs'!AA160="","-",IF(VALUE(LEFT('Personal MTs'!AA160,2))&gt;31,"Tanggal tidak valid",IF(VALUE(LEFT(RIGHT('Personal MTs'!AA160,7),2))&gt;12,"Bulan tidak valid",IF(VALUE(RIGHT('Personal MTs'!AA160,4))&gt;2016,"Tahun cek lagi",IF(VALUE(RIGHT('Personal MTs'!AA160,4))&lt;1960,"Tahun cek lagi","OK")))))</f>
        <v>-</v>
      </c>
      <c r="AB160" s="30" t="str">
        <f>IF('Personal MTs'!AB160="","-",IF('Personal MTs'!AB160&gt;6,"Tidak valid",IF('Personal MTs'!AB160&lt;1,"Tidak valid","OK")))</f>
        <v>-</v>
      </c>
      <c r="AC160" s="30" t="str">
        <f>IF('Personal MTs'!AC160="","-",IF('Personal MTs'!AC160&gt;4,"Tidak valid",IF('Personal MTs'!AC160&lt;1,"Tidak valid","OK")))</f>
        <v>-</v>
      </c>
      <c r="AD160" s="30" t="str">
        <f>IF('Personal MTs'!AD160="","-",IF('Personal MTs'!AD160&gt;20000000,"Cek lagi","OK"))</f>
        <v>-</v>
      </c>
      <c r="AE160" s="30" t="str">
        <f>IF('Personal MTs'!AE160="","-",IF('Personal MTs'!AE160&gt;2,"Tidak valid",IF('Personal MTs'!AE160&lt;1,"Tidak valid","OK")))</f>
        <v>-</v>
      </c>
      <c r="AF160" s="30" t="str">
        <f>IF('Personal MTs'!AE160="",IF('Personal MTs'!AF160="","-","Harap dikosongkan"),IF('Personal MTs'!AE160=1,IF('Personal MTs'!AF160="","OK","Harap dikosongkan"),IF('Personal MTs'!AF160="","Wajib Diisi",IF('Personal MTs'!AF160&gt;8,"Tidak valid",IF('Personal MTs'!AF160&lt;1,"Tidak valid","OK")))))</f>
        <v>-</v>
      </c>
      <c r="AG160" s="53" t="str">
        <f>IF('Personal MTs'!AE160=1,IF('Personal MTs'!AG160="","OK","Harap dikosongkan"),IF('Personal MTs'!AF160="",IF('Personal MTs'!AF160="","-","Harap dikosongkan"),IF('Personal MTs'!AF160="",IF('Personal MTs'!AG160="","OK","Harap dikosongkan"),IF('Personal MTs'!AF160&lt;&gt;"",IF('Personal MTs'!AG160="","Wajib Diisi",IF(LEN('Personal MTs'!AG160)&lt;&gt;8,"Tidak valid","OK"))))))</f>
        <v>-</v>
      </c>
      <c r="AH160" s="30" t="str">
        <f>IF('Personal MTs'!AH160="","-",IF('Personal MTs'!AH160&gt;2,"Tidak valid",IF('Personal MTs'!AH160&lt;1,"Tidak valid","OK")))</f>
        <v>-</v>
      </c>
      <c r="AI160" s="30" t="str">
        <f>IF('Personal MTs'!AI160="","-",IF('Personal MTs'!AI160&gt;5,"Tidak valid",IF('Personal MTs'!AI160&lt;1,"Tidak valid","OK")))</f>
        <v>-</v>
      </c>
      <c r="AJ160" s="30" t="str">
        <f>IF('Personal MTs'!AH160="",IF('Personal MTs'!AJ160="","-","Kolom AA Wajib Diisi"),IF('Personal MTs'!AH160=1,IF('Personal MTs'!AJ160="","Wajib Diisi",IF(VALUE('Personal MTs'!AJ160)&gt;0,IF(VALUE('Personal MTs'!AJ160)&lt;34,"OK","Tidak valid"))),IF('Personal MTs'!AH160&gt;1,IF('Personal MTs'!AJ160="","OK","Harap dikosongkan"))))</f>
        <v>-</v>
      </c>
      <c r="AK160" s="30" t="str">
        <f>IF('Personal MTs'!AH160&amp;'Personal MTs'!AJ160&amp;'Personal MTs'!AK160="","-",IF(VALUE('Personal MTs'!AH160&amp;'Personal MTs'!AJ160&amp;'Personal MTs'!AK160)=2,"OK",IF('Personal MTs'!AJ160="",IF(VALUE('Personal MTs'!AK160)&gt;0,"Harap dikosongkan","-"),IF('Personal MTs'!AJ160&lt;&gt;"",IF(VALUE('Personal MTs'!AK160)&gt;0,IF(VALUE('Personal MTs'!AK160)&gt;50,"Cek lagi","OK"),"Wajib Diisi")))))</f>
        <v>-</v>
      </c>
      <c r="AL160" s="30" t="str">
        <f>IF('Personal MTs'!AH160="",IF('Personal MTs'!AL160="","-","Kolom Z Wajib Diisi"),IF('Personal MTs'!AH160=2,IF('Personal MTs'!AL160="","Wajib Diisi",IF(VALUE('Personal MTs'!AL160)&gt;0,IF(VALUE('Personal MTs'!AL160)&lt;9,"OK","Tidak valid"))),IF('Personal MTs'!AH160=1,IF('Personal MTs'!AL160="","OK","Harap dikosongkan"))))</f>
        <v>-</v>
      </c>
      <c r="AM160" s="30" t="str">
        <f>IF('Personal MTs'!AM160="","-",IF('Personal MTs'!AM160&gt;8,"Tidak valid","OK"))</f>
        <v>-</v>
      </c>
      <c r="AN160" s="30" t="str">
        <f>IF('Personal MTs'!AM160="",IF('Personal MTs'!AN160="","-",IF('Personal MTs'!AN160&lt;&gt;"","Kolom AC Wajib Diisi","OK")),IF('Personal MTs'!AM160&lt;&gt;"",IF('Personal MTs'!AN160="","Wajib Diisi",IF(VALUE('Personal MTs'!AN160)&gt;24,"Cek lagi","OK"))))</f>
        <v>-</v>
      </c>
      <c r="AO160" s="30" t="str">
        <f>IF('Personal MTs'!AO160="","-",IF('Personal MTs'!AO160&gt;8,"Tidak valid","OK"))</f>
        <v>-</v>
      </c>
      <c r="AP160" s="53" t="str">
        <f>IF('Personal MTs'!AO160="",IF('Personal MTs'!AP160="","-","Harap dikosongkan"),IF('Personal MTs'!AO160&lt;&gt;"",IF('Personal MTs'!AP160="","Wajib Diisi",IF(LEN('Personal MTs'!AP160)&lt;&gt;8,"Tidak valid","OK"))))</f>
        <v>-</v>
      </c>
      <c r="AQ160" s="30" t="str">
        <f>IF('Personal MTs'!AO160="",IF('Personal MTs'!AQ160="","-","Kolom AG Wajib Diisi"),IF('Personal MTs'!AO160&lt;9,IF('Personal MTs'!AQ160="","Wajib Diisi",IF(VALUE('Personal MTs'!AQ160)&lt;34,IF(VALUE('Personal MTs'!AQ160)&gt;0,"OK","Tidak valid")))))</f>
        <v>-</v>
      </c>
      <c r="AR160" s="30" t="str">
        <f>IF('Personal MTs'!AO160="",IF('Personal MTs'!AR160="","-",IF('Personal MTs'!AR160&lt;&gt;"","Kolom AG Wajib Diisi","OK")),IF('Personal MTs'!AO160&lt;&gt;"",IF('Personal MTs'!AR160="","Wajib Diisi",IF(VALUE('Personal MTs'!AR160)&gt;50,"Cek lagi","OK"))))</f>
        <v>-</v>
      </c>
      <c r="AS160" s="30" t="str">
        <f>IF('Personal MTs'!AS160="","-",IF('Personal MTs'!AS160&gt;1,"Tidak valid",IF('Personal MTs'!AS160&lt;0,"Tidak valid","OK")))</f>
        <v>-</v>
      </c>
      <c r="AT160" s="30" t="str">
        <f>IF('Personal MTs'!AS160="",IF('Personal MTs'!AT160&lt;&gt;"","Harap dikosongkan","-"),IF('Personal MTs'!AS160=0,IF('Personal MTs'!AT160&lt;&gt;"","Harap dikosongkan","OK"),IF('Personal MTs'!AT160="","Wajib Diisi",IF('Personal MTs'!AT160&gt;3,"Tidak valid",IF('Personal MTs'!AT160&lt;1,"Tidak valid","OK")))))</f>
        <v>-</v>
      </c>
      <c r="AU160" s="30" t="str">
        <f>IF('Personal MTs'!AS160="",IF('Personal MTs'!AU160&lt;&gt;"","Harap dikosongkan","-"),IF('Personal MTs'!AT160&lt;&gt;1,IF('Personal MTs'!AU160="","OK","Harap dikosongkan"),IF('Personal MTs'!AU160="","Wajib Diisi",IF('Personal MTs'!AU160&gt;2016,"Cek lagi",IF('Personal MTs'!AU160&lt;2005,"Cek lagi","OK")))))</f>
        <v>-</v>
      </c>
      <c r="AV160" s="30" t="str">
        <f>IF('Personal MTs'!AS160="",IF('Personal MTs'!AV160&lt;&gt;"","Harap dikosongkan","-"),IF('Personal MTs'!AT160&lt;&gt;1,IF('Personal MTs'!AV160="","OK","Harap dikosongkan"),IF('Personal MTs'!AV160="","Wajib Diisi",IF(VALUE('Personal MTs'!AV160)&gt;33,"Tidak valid",IF(VALUE('Personal MTs'!AV160)&lt;1,"Tidak valid","OK")))))</f>
        <v>-</v>
      </c>
      <c r="AW160" s="30" t="str">
        <f>IF('Personal MTs'!AS160="",IF('Personal MTs'!AW160="","-","Harap dikosongkan"),IF('Personal MTs'!AS160=0,IF('Personal MTs'!AW160="","OK","Harap dikosongkan"),IF('Personal MTs'!AT160="",IF('Personal MTs'!AW160="","-","Harap dikosongkan"),IF('Personal MTs'!AT160&lt;&gt;1,IF('Personal MTs'!AW160="","OK","Harap dikosongkan"),IF('Personal MTs'!AW160="","OK",IF(LEN('Personal MTs'!AW160)&lt;12,"Tidak valid",IF(LEN('Personal MTs'!AW160)&gt;14,"Tidak valid","OK")))))))</f>
        <v>-</v>
      </c>
      <c r="AX160" s="31" t="str">
        <f>IF('Personal MTs'!AS160="",IF('Personal MTs'!AX160="","-","Harap dikosongkan"),IF('Personal MTs'!AS160=0,IF('Personal MTs'!AX160="","OK","Harap dikosongkan"),IF('Personal MTs'!AT160="",IF('Personal MTs'!AX160="","-","Harap dikosongkan"),IF('Personal MTs'!AT160&lt;&gt;1,IF('Personal MTs'!AX160="","OK","Harap dikosongkan"),IF('Personal MTs'!AW160="",IF('Personal MTs'!AX160="","OK","Harap dikosongkan"),IF('Personal MTs'!AX160="","Wajib diisi",IF(LEN('Personal MTs'!AX160)&lt;5,"Cek lagi","OK")))))))</f>
        <v>-</v>
      </c>
      <c r="AY160" s="31" t="str">
        <f>IF('Personal MTs'!AS160="",IF('Personal MTs'!AY160="","-","Harap dikosongkan"),IF('Personal MTs'!AS160=0,IF('Personal MTs'!AY160="","OK","Harap dikosongkan"),IF('Personal MTs'!AT160="",IF('Personal MTs'!AY160="","-","Harap dikosongkan"),IF('Personal MTs'!AT160&lt;&gt;1,IF('Personal MTs'!AY160="","OK","Harap dikosongkan"),IF('Personal MTs'!AW160="",IF('Personal MTs'!AY160="","OK","Harap dikosongkan"),IF('Personal MTs'!AY160="","Wajib diisi",IF(VALUE(LEFT('Personal MTs'!AY160,2))&gt;31,"Tanggal tidak valid",IF(VALUE(LEFT(RIGHT('Personal MTs'!AY160,7),2))&gt;12,"Bulan tidak valid",IF(VALUE(RIGHT('Personal MTs'!AY160,4))&gt;2016,"Tahun cek lagi",IF(VALUE(RIGHT('Personal MTs'!AY160,4))&lt;2005,"Tahun cek lagi","OK"))))))))))</f>
        <v>-</v>
      </c>
      <c r="AZ160" s="30" t="str">
        <f>IF('Personal MTs'!AS160="",IF('Personal MTs'!AZ160="","-","Harap dikosongkan"),IF('Personal MTs'!AS160=0,IF('Personal MTs'!AZ160="","OK","Harap dikosongkan"),IF('Personal MTs'!AT160="",IF('Personal MTs'!AZ160="","-","Harap dikosongkan"),IF('Personal MTs'!AT160&lt;&gt;1,IF('Personal MTs'!AZ160="","OK","Harap dikosongkan"),IF('Personal MTs'!AW160="",IF('Personal MTs'!AZ160="","OK","Harap dikosongkan"),IF('Personal MTs'!AW160&lt;&gt;"",IF('Personal MTs'!AZ160="","Wajib diisi",IF('Personal MTs'!AZ160&gt;1,"Tidak valid","OK"))))))))</f>
        <v>-</v>
      </c>
      <c r="BA160" s="30" t="str">
        <f>IF('Personal MTs'!AS160="",IF('Personal MTs'!BA160="","-","Harap dikosongkan"),IF('Personal MTs'!AS160=0,IF('Personal MTs'!BA160="","OK","Harap dikosongkan"),IF('Personal MTs'!AT160="",IF('Personal MTs'!BA160="","-","Harap dikosongkan"),IF('Personal MTs'!AT160&lt;&gt;1,IF('Personal MTs'!BA160="","OK","Harap dikosongkan"),IF('Personal MTs'!AZ160=0,IF('Personal MTs'!BA160="","OK","Harap dikosongkan"),IF('Personal MTs'!AZ160=1,IF('Personal MTs'!BA160="","Wajib diisi",IF('Personal MTs'!AZ160="",IF('Personal MTs'!BA160="","-","Harap dikosongkan"),IF('Personal MTs'!AZ160=0,IF('Personal MTs'!BA160="","OK","Harap dikosongkan"),IF('Personal MTs'!BA160="","Wajib diisi",IF('Personal MTs'!BA160&gt;2016,"Tidak valid",IF('Personal MTs'!BA160&lt;2005,"Tidak valid",IF('Personal MTs'!BA160&gt;'Personal MTs'!BA160,"Cek lagi","OK")))))))))))))</f>
        <v>-</v>
      </c>
      <c r="BB160" s="30" t="str">
        <f>IF('Personal MTs'!AS160="",IF('Personal MTs'!BB160="","-","Harap dikosongkan"),IF('Personal MTs'!AS160=0,IF('Personal MTs'!BB160="","OK","Harap dikosongkan"),IF('Personal MTs'!AT160="",IF('Personal MTs'!BB160="","-","Harap dikosongkan"),IF('Personal MTs'!AT160&lt;&gt;1,IF('Personal MTs'!BB160="","OK","Harap dikosongkan"),IF('Personal MTs'!AZ160=0,IF('Personal MTs'!BB160="","OK","Harap dikosongkan"),IF('Personal MTs'!AZ160=1,IF('Personal MTs'!BB160="","Wajib diisi",IF('Personal MTs'!AZ160="",IF('Personal MTs'!BB160="","-","Harap dikosongkan"),IF('Personal MTs'!AZ160=0,IF('Personal MTs'!BB160="","OK","Harap dikosongkan"),IF('Personal MTs'!BB160="","Wajib diisi",IF('Personal MTs'!BB160&gt;20000000,"Cek lagi",IF('Personal MTs'!BB160&lt;100000,"Cek lagi","OK"))))))))))))</f>
        <v>-</v>
      </c>
      <c r="BC160" s="30" t="str">
        <f>IF('Personal MTs'!BC160="","-",IF('Personal MTs'!BC160&gt;1,"Tidak valid","OK"))</f>
        <v>-</v>
      </c>
      <c r="BD160" s="30" t="str">
        <f>IF('Personal MTs'!BC160="",IF('Personal MTs'!BD160="","-","Harap dikosongkan"),IF('Personal MTs'!BC160=0,IF('Personal MTs'!BD160="","OK","Harap dikosongkan"),IF('Personal MTs'!BD160="","Wajib Diisi",IF('Personal MTs'!BD160&gt;2016,"Tidak valid",IF('Personal MTs'!BD160&lt;2005,"Tidak valid","OK")))))</f>
        <v>-</v>
      </c>
      <c r="BE160" s="30" t="str">
        <f>IF('Personal MTs'!BC160="",IF('Personal MTs'!BE160="","-","Harap dikosongkan"),IF('Personal MTs'!BC160=0,IF('Personal MTs'!BE160="","OK","Harap dikosongkan"),IF('Personal MTs'!BE160="","Wajib Diisi",IF('Personal MTs'!BE160&gt;2000000,"Cek lagi",IF('Personal MTs'!BE160&lt;50000,"Cek lagi","OK")))))</f>
        <v>-</v>
      </c>
      <c r="BF160" s="30" t="str">
        <f>IF('Personal MTs'!BF160="","-",IF('Personal MTs'!BF160&gt;1,"Tidak valid","OK"))</f>
        <v>-</v>
      </c>
      <c r="BG160" s="30" t="str">
        <f>IF('Personal MTs'!BF160="",IF('Personal MTs'!BG160&lt;&gt;"","Harap dikosongkan","-"),IF('Personal MTs'!BF160=0,IF('Personal MTs'!BG160&lt;&gt;"","Harap dikosongkan","OK"),IF('Personal MTs'!BG160="","Wajib Diisi",IF('Personal MTs'!BG160&gt;4,"Tidak valid",IF('Personal MTs'!BG160&lt;1,"Tidak valid","OK")))))</f>
        <v>-</v>
      </c>
      <c r="BH160" s="30" t="str">
        <f>IF('Personal MTs'!BF160="",IF('Personal MTs'!BH160&lt;&gt;"","Harap dikosongkan","-"),IF('Personal MTs'!BF160=0,IF('Personal MTs'!BH160&lt;&gt;"","Harap dikosongkan","OK"),IF('Personal MTs'!BH160="","Wajib Diisi",IF('Personal MTs'!BH160&gt;4,"Tidak valid",IF('Personal MTs'!BH160&lt;1,"Tidak valid","OK")))))</f>
        <v>-</v>
      </c>
      <c r="BI160" s="30" t="str">
        <f>IF('Personal MTs'!BF160="",IF('Personal MTs'!BI160&lt;&gt;"","Harap dikosongkan","-"),IF('Personal MTs'!BF160=0,IF('Personal MTs'!BI160&lt;&gt;"","Harap dikosongkan","OK"),IF('Personal MTs'!BI160="","Wajib Diisi",IF('Personal MTs'!BI160&gt;2015,"Tidak valid",IF('Personal MTs'!BI160&lt;1980,"Tidak valid","OK")))))</f>
        <v>-</v>
      </c>
      <c r="BJ160" s="30" t="str">
        <f>IF('Personal MTs'!BJ160="","-",IF('Personal MTs'!BJ160&gt;1,"Tidak valid","OK"))</f>
        <v>-</v>
      </c>
      <c r="BK160" s="30" t="str">
        <f>IF('Personal MTs'!BJ160="",IF('Personal MTs'!BK160&lt;&gt;"","Kolom BJ harus diisi","-"),IF('Personal MTs'!BJ160=0,IF('Personal MTs'!BK160&lt;&gt;"","Harap dikosongkan","OK"),IF('Personal MTs'!BK160="","Wajib Diisi",IF('Personal MTs'!BK160&gt;2016,"Tidak valid",IF('Personal MTs'!BK160&lt;1980,"Tidak valid","OK")))))</f>
        <v>-</v>
      </c>
      <c r="BL160" s="30" t="str">
        <f>IF('Personal MTs'!BL160="","-",IF('Personal MTs'!BL160&gt;1,"Tidak valid","OK"))</f>
        <v>-</v>
      </c>
      <c r="BM160" s="30" t="str">
        <f>IF('Personal MTs'!BL160="",IF('Personal MTs'!BM160&lt;&gt;"","Kolom BL harus diisi","-"),IF('Personal MTs'!BL160=0,IF('Personal MTs'!BM160&lt;&gt;"","Harap dikosongkan","OK"),IF('Personal MTs'!BM160="","Wajib Diisi",IF('Personal MTs'!BM160&gt;2016,"Tidak valid",IF('Personal MTs'!BM160&lt;1980,"Tidak valid","OK")))))</f>
        <v>-</v>
      </c>
      <c r="BN160" s="30" t="str">
        <f>IF('Personal MTs'!BN160="","-",IF('Personal MTs'!BN160&gt;1,"Tidak valid","OK"))</f>
        <v>-</v>
      </c>
      <c r="BO160" s="30" t="str">
        <f>IF('Personal MTs'!BN160="",IF('Personal MTs'!BO160&lt;&gt;"","Kolom BN harus diisi","-"),IF('Personal MTs'!BN160=0,IF('Personal MTs'!BO160&lt;&gt;"","Harap dikosongkan","OK"),IF('Personal MTs'!BO160="","Wajib Diisi",IF('Personal MTs'!BO160&gt;2016,"Tidak valid",IF('Personal MTs'!BO160&lt;1980,"Tidak valid","OK")))))</f>
        <v>-</v>
      </c>
      <c r="BP160" s="30" t="str">
        <f>IF('Personal MTs'!BP160="","-",IF('Personal MTs'!BP160&gt;1,"Tidak valid","OK"))</f>
        <v>-</v>
      </c>
      <c r="BQ160" s="30" t="str">
        <f>IF('Personal MTs'!BP160="",IF('Personal MTs'!BQ160&lt;&gt;"","Kolom BP harus diisi","-"),IF('Personal MTs'!BP160=0,IF('Personal MTs'!BQ160&lt;&gt;"","Harap dikosongkan","OK"),IF('Personal MTs'!BQ160="","Wajib Diisi",IF('Personal MTs'!BQ160&gt;2016,"Tidak valid",IF('Personal MTs'!BQ160&lt;1980,"Tidak valid","OK")))))</f>
        <v>-</v>
      </c>
      <c r="BR160" s="30" t="str">
        <f>IF('Personal MTs'!BR160="","-",IF('Personal MTs'!BR160&gt;1,"Tidak valid","OK"))</f>
        <v>-</v>
      </c>
      <c r="BS160" s="30" t="str">
        <f>IF('Personal MTs'!BR160="",IF('Personal MTs'!BS160&lt;&gt;"","Kolom BR harus diisi","-"),IF('Personal MTs'!BR160=0,IF('Personal MTs'!BS160&lt;&gt;"","Harap dikosongkan","OK"),IF('Personal MTs'!BS160="","Wajib Diisi",IF('Personal MTs'!BS160&gt;2016,"Tidak valid",IF('Personal MTs'!BS160&lt;1980,"Tidak valid","OK")))))</f>
        <v>-</v>
      </c>
      <c r="BT160" s="30" t="str">
        <f>IF('Personal MTs'!BT160="","-",IF(LEN('Personal MTs'!BT160)&lt;5,"Cek lagi","OK"))</f>
        <v>-</v>
      </c>
      <c r="BU160" s="30" t="str">
        <f>IF('Personal MTs'!BU160="","-",IF(LEN('Personal MTs'!BU160)&lt;4,"Cek lagi","OK"))</f>
        <v>-</v>
      </c>
      <c r="BV160" s="30" t="str">
        <f>IF('Personal MTs'!BV160="","-",IF(LEN('Personal MTs'!BV160)&lt;4,"Cek lagi","OK"))</f>
        <v>-</v>
      </c>
      <c r="BW160" s="30" t="str">
        <f>IF('Personal MTs'!BW160="","-",IF(LEN('Personal MTs'!BW160)&lt;4,"Cek lagi","OK"))</f>
        <v>-</v>
      </c>
      <c r="BX160" s="30" t="str">
        <f>IF('Personal MTs'!BX160="","-",IF(LEN('Personal MTs'!BX160)&lt;4,"Cek lagi","OK"))</f>
        <v>-</v>
      </c>
      <c r="BY160" s="30" t="str">
        <f>IF('Personal MTs'!BY160="","-",IF(LEN('Personal MTs'!BY160)&lt;&gt;5,"Tidak valid","OK"))</f>
        <v>-</v>
      </c>
      <c r="BZ160" s="30" t="str">
        <f>IF('Personal MTs'!BZ160="","-",IF('Personal MTs'!BZ160&gt;5,"Tidak valid",IF('Personal MTs'!BZ160&lt;1,"Tidak valid","OK")))</f>
        <v>-</v>
      </c>
      <c r="CA160" s="30" t="str">
        <f>IF('Personal MTs'!CA160="","-",IF('Personal MTs'!CA160&gt;8,"Tidak valid",IF('Personal MTs'!CA160&lt;1,"Tidak valid","OK")))</f>
        <v>-</v>
      </c>
      <c r="CB160" s="30" t="str">
        <f>IF('Personal MTs'!CB160="","-",IF(LEN('Personal MTs'!CB160)&lt;9,"Cek lagi",IF(LEN('Personal MTs'!CB160)&gt;14,"Cek lagi","OK")))</f>
        <v>-</v>
      </c>
      <c r="CC160" s="103" t="str">
        <f>IF('Personal MTs'!CC160="","-",IF('Personal MTs'!CC160&gt;6,"Tidak valid",IF('Personal MTs'!CC160&lt;1,"Tidak valid","OK")))</f>
        <v>-</v>
      </c>
      <c r="CD160" s="103" t="str">
        <f>IF('Personal MTs'!CD160="","-",IF('Personal MTs'!CD160&gt;6,"Tidak valid",IF('Personal MTs'!CD160&lt;1,"Tidak valid","OK")))</f>
        <v>-</v>
      </c>
      <c r="CE160" s="103" t="str">
        <f>IF('Personal MTs'!S160="","-",IF('Personal MTs'!S160&lt;6,IF('Personal MTs'!CE160="","OK","Cek lagi Kolom S"),IF(AND('Personal MTs'!S160&lt;6,'Personal MTs'!CE160&lt;&gt;""),"Harap Dikosongkan",IF(AND('Personal MTs'!S160&lt;6,'Personal MTs'!CE160=""),"-",IF(AND('Personal MTs'!S160&gt;5,'Personal MTs'!CE160=""),"Wajib Diisi",IF(OR(AND('Personal MTs'!S160&gt;5,'Personal MTs'!CE160&lt;"01"),AND('Personal MTs'!S160&gt;5,'Personal MTs'!CE160&gt;"18")),"Tidak Valid","OK"))))))</f>
        <v>-</v>
      </c>
      <c r="CF160" s="103" t="str">
        <f>IF('Personal MTs'!S160="","-",IF('Personal MTs'!S160&lt;6,IF('Personal MTs'!CF160="","OK","Cek lagi Kolom S"),IF(AND('Personal MTs'!S160&lt;6,'Personal MTs'!CF160&lt;&gt;""),"Harap Dikosongkan",IF(AND('Personal MTs'!S160&lt;6,'Personal MTs'!CF160=""),"-",IF(AND('Personal MTs'!S160&gt;5,'Personal MTs'!CF160=""),"Wajib Diisi","OK")))))</f>
        <v>-</v>
      </c>
      <c r="CG160" s="103" t="str">
        <f>IF('Personal MTs'!S160="","-",IF('Personal MTs'!S160&lt;6,IF('Personal MTs'!CG160="","OK","Cek lagi Kolom S"),IF(AND('Personal MTs'!S160&lt;6,'Personal MTs'!CG160&lt;&gt;""),"Harap Dikosongkan",IF(AND('Personal MTs'!S160&lt;6,'Personal MTs'!CG160=""),"-",IF(AND('Personal MTs'!S160&gt;5,'Personal MTs'!CG160=""),"Wajib Diisi",IF(OR(AND('Personal MTs'!S160&gt;5,'Personal MTs'!CG160&lt;1980),AND('Personal MTs'!S160&gt;5,'Personal MTs'!CG160&gt;2016)),"Cek lagi","OK"))))))</f>
        <v>-</v>
      </c>
      <c r="CH160" s="103" t="str">
        <f>IF('Personal MTs'!S160="","-",IF('Personal MTs'!S160&lt;8,IF('Personal MTs'!CH160="","OK","Cek lagi Kolom S"),IF(AND('Personal MTs'!S160&lt;8,'Personal MTs'!CH160&lt;&gt;""),"Harap Dikosongkan",IF(AND('Personal MTs'!S160&lt;8,'Personal MTs'!CH160=""),"-",IF(AND('Personal MTs'!S160&gt;7,'Personal MTs'!CH160=""),"Wajib Diisi",IF(OR(AND('Personal MTs'!S160&gt;7,'Personal MTs'!CH160&lt;"01"),AND('Personal MTs'!S160&gt;7,'Personal MTs'!CH160&gt;"18")),"Tidak Valid","OK"))))))</f>
        <v>-</v>
      </c>
      <c r="CI160" s="103" t="str">
        <f>IF('Personal MTs'!S160="","-",IF('Personal MTs'!S160&lt;8,IF('Personal MTs'!CI160="","OK","Cek lagi Kolom S"),IF(AND('Personal MTs'!S160&lt;8,'Personal MTs'!CI160&lt;&gt;""),"Harap Dikosongkan",IF(AND('Personal MTs'!S160&lt;8,'Personal MTs'!CI160=""),"-",IF(AND('Personal MTs'!S160&gt;7,'Personal MTs'!CI160=""),"Wajib Diisi","OK")))))</f>
        <v>-</v>
      </c>
      <c r="CJ160" s="103" t="str">
        <f>IF('Personal MTs'!S160="","-",IF('Personal MTs'!S160&lt;8,IF('Personal MTs'!CJ160="","OK","Cek lagi Kolom S"),IF(AND('Personal MTs'!S160&lt;8,'Personal MTs'!CJ160&lt;&gt;""),"Harap Dikosongkan",IF(AND('Personal MTs'!S160&lt;8,'Personal MTs'!CJ160=""),"-",IF(AND('Personal MTs'!S160&gt;7,'Personal MTs'!CJ160=""),"Wajib Diisi",IF(OR(AND('Personal MTs'!S160&gt;7,'Personal MTs'!CJ160&lt;1980),AND('Personal MTs'!S160&gt;7,'Personal MTs'!CJ160&gt;2016)),"Cek lagi","OK"))))))</f>
        <v>-</v>
      </c>
      <c r="CK160" s="103" t="str">
        <f>IF('Personal MTs'!S160="","-",IF('Personal MTs'!S160&lt;9,IF('Personal MTs'!CK160="","OK","Cek lagi Kolom S"),IF(AND('Personal MTs'!S160&lt;9,'Personal MTs'!CK160&lt;&gt;""),"Harap Dikosongkan",IF(AND('Personal MTs'!S160&lt;9,'Personal MTs'!CK160=""),"-",IF(AND('Personal MTs'!S160&gt;8,'Personal MTs'!CK160=""),"Wajib Diisi",IF(OR(AND('Personal MTs'!S160&gt;8,'Personal MTs'!CK160&lt;"01"),AND('Personal MTs'!S160&gt;8,'Personal MTs'!CK160&gt;"18")),"Tidak Valid","OK"))))))</f>
        <v>-</v>
      </c>
      <c r="CL160" s="103" t="str">
        <f>IF('Personal MTs'!S160="","-",IF('Personal MTs'!S160&lt;9,IF('Personal MTs'!CL160="","OK","Cek lagi Kolom S"),IF(AND('Personal MTs'!S160&lt;9,'Personal MTs'!CL160&lt;&gt;""),"Harap Dikosongkan",IF(AND('Personal MTs'!S160&lt;9,'Personal MTs'!CL160=""),"-",IF(AND('Personal MTs'!S160&gt;8,'Personal MTs'!CL160=""),"Wajib Diisi","OK")))))</f>
        <v>-</v>
      </c>
      <c r="CM160" s="103" t="str">
        <f>IF('Personal MTs'!S160="","-",IF('Personal MTs'!S160&lt;9,IF('Personal MTs'!CM160="","OK","Cek lagi Kolom S"),IF(AND('Personal MTs'!S160&lt;9,'Personal MTs'!CM160&lt;&gt;""),"Harap Dikosongkan",IF(AND('Personal MTs'!S160&lt;9,'Personal MTs'!CM160=""),"-",IF(AND('Personal MTs'!S160&gt;8,'Personal MTs'!CM160=""),"Wajib Diisi",IF(OR(AND('Personal MTs'!S160&gt;8,'Personal MTs'!CM160&lt;1980),AND('Personal MTs'!S160&gt;8,'Personal MTs'!CM160&gt;2016)),"Cek lagi","OK"))))))</f>
        <v>-</v>
      </c>
      <c r="CN160" s="103" t="str">
        <f>IF(AND('Personal MTs'!AH160=1,'Personal MTs'!U160=2,'Personal MTs'!AC160=1),IF(AND('Personal MTs'!AH160=1,'Personal MTs'!U160=2,'Personal MTs'!AC160=1,'Personal MTs'!CN160=""),"Wajib Diisi",IF(AND('Personal MTs'!AH160=1,'Personal MTs'!U160=2,'Personal MTs'!AC160=1,'Personal MTs'!CN160&lt;&gt;""),"OK","-")),IF('Personal MTs'!CN160&lt;&gt;"","Harap Dikosongkan","-"))</f>
        <v>-</v>
      </c>
      <c r="CO160" s="103" t="str">
        <f>IF(AND('Personal MTs'!AH160=1,'Personal MTs'!U160=2,'Personal MTs'!AC160=1),IF('Personal MTs'!CO160="","Wajib Diisi",IF(VALUE(RIGHT('Personal MTs'!CO160,4))&gt;2016,"Tahun cek lagi",IF(VALUE(RIGHT('Personal MTs'!CO160,4))&lt;1961,"Tahun cek lagi","OK"))),IF('Personal MTs'!CO160&lt;&gt;"","Harap dikosongkan","-"))</f>
        <v>-</v>
      </c>
      <c r="CP160" s="103" t="str">
        <f>IF(AND('Personal MTs'!AH160=1,'Personal MTs'!U160=2,'Personal MTs'!AC160=1,'Personal MTs'!V160=1),IF(AND('Personal MTs'!AH160=1,'Personal MTs'!U160=2,'Personal MTs'!AC160=1,'Personal MTs'!CP160="",,'Personal MTs'!V160=1),"Wajib Diisi",IF(AND('Personal MTs'!AH160=1,'Personal MTs'!U160=2,'Personal MTs'!AC160=1,'Personal MTs'!CP160&lt;&gt;"",'Personal MTs'!V160=1),"OK","-")),IF('Personal MTs'!CP160&lt;&gt;"","Harap Dikosongkan","-"))</f>
        <v>-</v>
      </c>
      <c r="CQ160" s="103" t="str">
        <f>IF(AND('Personal MTs'!AH160=1,'Personal MTs'!U160=2,'Personal MTs'!AC160=1,'Personal MTs'!V160=1),IF('Personal MTs'!CQ160="","Wajib Diisi",IF(VALUE(RIGHT('Personal MTs'!CQ160,4))&gt;2016,"Tahun cek lagi",IF(VALUE(RIGHT('Personal MTs'!CQ160,4))&lt;2006,"Tahun cek lagi","OK"))),IF('Personal MTs'!CQ160&lt;&gt;"","Harap dikosongkan","-"))</f>
        <v>-</v>
      </c>
      <c r="CR160" s="103" t="str">
        <f>IF(AND('Personal MTs'!AS160="",'Personal MTs'!CR160=""),"-",IF(AND('Personal MTs'!AS160=0,'Personal MTs'!CR160=""),"OK",IF(AND('Personal MTs'!AS160=1,'Personal MTs'!CR160=""),"Wajib Diisi",IF('Personal MTs'!AS160="",IF('Personal MTs'!CR160&lt;&gt;"","Harap dikosongkan","-"),IF('Personal MTs'!AS160&gt;1,IF('Personal MTs'!CR160="","-","Harap dikosongkan"),IF('Personal MTs'!CR160="","-",IF(LEN('Personal MTs'!CR160)&gt;54,"Tidak valid",IF(LEN('Personal MTs'!CR160)&lt;2,"Tidak valid",IF(VALUE('Personal MTs'!CR160)&lt;0,"Cek lagi","OK")))))))))</f>
        <v>-</v>
      </c>
      <c r="CS160" s="103" t="str">
        <f>IF(AND('Personal MTs'!AS160="",'Personal MTs'!CS160=""),"-",IF(AND('Personal MTs'!AS160=0,'Personal MTs'!CS160=""),"OK",IF(AND('Personal MTs'!AS160=1,'Personal MTs'!CS160=""),"Wajib Diisi",IF(OR('Personal MTs'!AS160="",'Personal MTs'!AS160=0),IF('Personal MTs'!CS160&lt;&gt;"","Harap dikosongkan","-"),IF('Personal MTs'!AS160&gt;1,IF('Personal MTs'!CS160="","-","Harap dikosongkan"),IF('Personal MTs'!CS160="","-",IF(('Personal MTs'!CS160)&gt;6,"Tidak Valid",IF(('Personal MTs'!CS160)&lt;1,"Tidak Valid",IF(VALUE('Personal MTs'!CS160)&lt;0,"Cek lagi","OK")))))))))</f>
        <v>-</v>
      </c>
      <c r="CT160" s="103" t="str">
        <f>IF(AND('Personal MTs'!AS160="",'Personal MTs'!CT160=""),"-",IF(AND('Personal MTs'!AS160=0,'Personal MTs'!CT160=""),"OK",IF(AND('Personal MTs'!AT160=1,'Personal MTs'!CT160=""),"Wajib Diisi",IF(AND('Personal MTs'!AT160&gt;1,'Personal MTs'!CT160=""),"OK",IF(AND('Personal MTs'!AT160&lt;&gt;1,'Personal MTs'!CT160&lt;&gt;""),"Harap Dikosongkan",IF(AND('Personal MTs'!AT160=1,'Personal MTs'!CT160&lt;&gt;""),IF(VALUE(RIGHT('Personal MTs'!CT160,4))&gt;2016,"Tahun cek lagi",IF(VALUE(RIGHT('Personal MTs'!CT160,4))&lt;2006,"Tahun cek lagi","OK")),"-"))))))</f>
        <v>-</v>
      </c>
      <c r="CU160" s="103" t="str">
        <f>IF(AND('Personal MTs'!AS160="",'Personal MTs'!CU160=""),"-",IF(AND('Personal MTs'!AS160=0,'Personal MTs'!CU160=""),"OK",IF(AND('Personal MTs'!AT160=1,'Personal MTs'!CU160=""),"Wajib Diisi",IF(AND('Personal MTs'!AT160&gt;1,'Personal MTs'!CT160=""),"OK",IF(AND('Personal MTs'!AT160&lt;&gt;1,'Personal MTs'!CU160&lt;&gt;""),"Harap Dikosongkan",IF(AND('Personal MTs'!AT160=1,'Personal MTs'!CU160&lt;&gt;""),IF(LEN('Personal MTs'!CU160)&gt;54,"Tidak Valid",IF(LEN('Personal MTs'!CU160)&lt;2,"Tidak Valid","OK")),"-"))))))</f>
        <v>-</v>
      </c>
      <c r="CV160" s="103" t="str">
        <f>IF(AND('Personal MTs'!AS160="",'Personal MTs'!CV160=""),"-",IF(AND('Personal MTs'!AS160=0,'Personal MTs'!CV160=""),"OK",IF(AND('Personal MTs'!AT160=1,'Personal MTs'!CV160=""),"Wajib Diisi",IF(AND('Personal MTs'!AT160&gt;1,'Personal MTs'!CV160=""),"OK",IF(AND('Personal MTs'!AT160&lt;&gt;1,'Personal MTs'!CV160&lt;&gt;""),"Harap Dikosongkan",IF(AND('Personal MTs'!AT160=1,'Personal MTs'!CV160&lt;&gt;""),IF(VALUE(RIGHT('Personal MTs'!CV160,4))&gt;2016,"Tahun cek lagi",IF(VALUE(RIGHT('Personal MTs'!CV160,4))&lt;2006,"Tahun cek lagi","OK")),"-"))))))</f>
        <v>-</v>
      </c>
      <c r="CW160" s="103" t="str">
        <f>IF(AND('Personal MTs'!AS160="",'Personal MTs'!CW160=""),"-",IF(AND('Personal MTs'!AS160=0,'Personal MTs'!CW160=""),"OK",IF(AND('Personal MTs'!AS160=1,'Personal MTs'!CW160=""),"Wajib Diisi",IF(AND('Personal MTs'!AS160&lt;&gt;1,'Personal MTs'!CW160&lt;&gt;""),"Harap Dikosongkan",IF(AND('Personal MTs'!AS160=1,'Personal MTs'!CW160&lt;&gt;""),IF(LEN('Personal MTs'!CW160)&gt;3,"Tidak Valid",IF(LEN('Personal MTs'!CW160)&lt;3,"Tidak Valid","OK")),"-")))))</f>
        <v>-</v>
      </c>
      <c r="CX160" s="103" t="str">
        <f>IF(AND('Personal MTs'!AS160="",'Personal MTs'!CX160=""),"-",IF(AND('Personal MTs'!AS160=0,'Personal MTs'!CX160=""),"OK",IF(AND('Personal MTs'!AS160=1,'Personal MTs'!CX160=""),"Wajib Diisi",IF(AND('Personal MTs'!AS160&lt;&gt;1,'Personal MTs'!CX160&lt;&gt;""),"Harap Dikosongkan",IF(AND('Personal MTs'!AS160=1,'Personal MTs'!CX160&lt;&gt;""),"OK","-")))))</f>
        <v>-</v>
      </c>
    </row>
    <row r="161" spans="1:102" s="23" customFormat="1" ht="15" customHeight="1">
      <c r="A161" s="30" t="str">
        <f>IF('Personal MTs'!A161="","-",IF(LEN('Personal MTs'!A161)&lt;&gt;12,"Tidak valid","OK"))</f>
        <v>-</v>
      </c>
      <c r="B161" s="30" t="str">
        <f>IF('Personal MTs'!B161="","-",IF(LEN('Personal MTs'!B161)&lt;&gt;8,"Tidak valid","OK"))</f>
        <v>-</v>
      </c>
      <c r="C161" s="31" t="str">
        <f>IF('Personal MTs'!C161="","-",IF(LEN('Personal MTs'!C161)&lt;5,"Cek lagi","OK"))</f>
        <v>-</v>
      </c>
      <c r="D161" s="30" t="str">
        <f>IF('Personal MTs'!D161="","-",IF('Personal MTs'!D161="MTsN","OK",IF('Personal MTs'!D161="MTsS","OK","Tidak valid")))</f>
        <v>-</v>
      </c>
      <c r="E161" s="30" t="str">
        <f>IF('Personal MTs'!E161="","-",IF(LEN('Personal MTs'!E161)&lt;5,"Cek lagi","OK"))</f>
        <v>-</v>
      </c>
      <c r="F161" s="30" t="str">
        <f>IF('Personal MTs'!F161="","-",IF(LEN('Personal MTs'!F161)&lt;4,"Cek lagi","OK"))</f>
        <v>-</v>
      </c>
      <c r="G161" s="30" t="str">
        <f>IF('Personal MTs'!G161="","-",IF(LEN('Personal MTs'!G161)&lt;4,"Cek lagi","OK"))</f>
        <v>-</v>
      </c>
      <c r="H161" s="30" t="str">
        <f>IF('Personal MTs'!H161="","-",IF(LEN('Personal MTs'!H161)&lt;4,"Cek lagi","OK"))</f>
        <v>-</v>
      </c>
      <c r="I161" s="30" t="str">
        <f>IF('Personal MTs'!I161="","-",IF(LEN('Personal MTs'!I161)&lt;4,"Cek lagi","OK"))</f>
        <v>-</v>
      </c>
      <c r="J161" s="30" t="str">
        <f>IF('Personal MTs'!J161="","-",IF(LEN('Personal MTs'!J161)&lt;&gt;5,"Tidak valid","OK"))</f>
        <v>-</v>
      </c>
      <c r="K161" s="30" t="str">
        <f>IF('Personal MTs'!K161="","-",IF(LEN('Personal MTs'!K161)&lt;&gt;18,"Tidak valid",IF(VALUE('Personal MTs'!K161)&lt;0,"Cek lagi","OK")))</f>
        <v>-</v>
      </c>
      <c r="L161" s="30" t="str">
        <f>IF('Personal MTs'!L161="","-",IF(LEN('Personal MTs'!L161)&lt;&gt;16,"Tidak valid","OK"))</f>
        <v>-</v>
      </c>
      <c r="M161" s="30" t="str">
        <f>IF('Personal MTs'!M161="","-",IF(LEN('Personal MTs'!M161)&lt;4,"Cek lagi","OK"))</f>
        <v>-</v>
      </c>
      <c r="N161" s="30" t="str">
        <f>IF('Personal MTs'!N161="","-",IF(LEN('Personal MTs'!N161)&lt;16,"Tidak valid","OK"))</f>
        <v>-</v>
      </c>
      <c r="O161" s="30" t="str">
        <f>IF('Personal MTs'!O161="","-",IF(LEN('Personal MTs'!O161)&lt;4,"Cek lagi","OK"))</f>
        <v>-</v>
      </c>
      <c r="P161" s="31" t="str">
        <f>IF('Personal MTs'!P161="","-",IF(VALUE(LEFT('Personal MTs'!P161,2))&gt;31,"Tanggal tidak valid",IF(VALUE(LEFT(RIGHT('Personal MTs'!P161,7),2))&gt;12,"Bulan tidak valid",IF(VALUE(RIGHT('Personal MTs'!P161,4))&gt;2000,"Umur terlalu muda",IF(VALUE(RIGHT('Personal MTs'!P161,4))&lt;1945,"Umur terlalu tua","OK")))))</f>
        <v>-</v>
      </c>
      <c r="Q161" s="30" t="str">
        <f>IF('Personal MTs'!Q161="","-",IF('Personal MTs'!Q161="L","OK",IF('Personal MTs'!Q161="P","OK","Tidak valid")))</f>
        <v>-</v>
      </c>
      <c r="R161" s="30" t="str">
        <f>IF('Personal MTs'!R161="","-",IF(LEN('Personal MTs'!R161)&lt;4,"Cek lagi","OK"))</f>
        <v>-</v>
      </c>
      <c r="S161" s="30" t="str">
        <f>IF('Personal MTs'!S161="","-",IF('Personal MTs'!S161&gt;9,"Tidak valid","OK"))</f>
        <v>-</v>
      </c>
      <c r="T161" s="30" t="str">
        <f>IF('Personal MTs'!S161="","-",IF('Personal MTs'!S161&gt;2,IF('Personal MTs'!T161="","Wajib Diisi",IF(VALUE('Personal MTs'!T161)&gt;18,"Tidak valid","OK")),IF('Personal MTs'!S161&lt;3,IF('Personal MTs'!T161="","OK","Harap dikosongkan"))))</f>
        <v>-</v>
      </c>
      <c r="U161" s="30" t="str">
        <f>IF('Personal MTs'!U161="","-",IF('Personal MTs'!U161&gt;2,"Tidak valid",IF('Personal MTs'!U161&lt;1,"Tidak valid","OK")))</f>
        <v>-</v>
      </c>
      <c r="V161" s="30" t="str">
        <f>IF('Personal MTs'!U161="",IF('Personal MTs'!V161="","-","Tidak valid"),IF('Personal MTs'!U161=2,IF('Personal MTs'!V161="","Wajib Diisi",IF(VALUE('Personal MTs'!V161)&gt;1,"Tidak valid","OK")),IF('Personal MTs'!U161=1,IF('Personal MTs'!V161="","OK","Harap dikosongkan"))))</f>
        <v>-</v>
      </c>
      <c r="W161" s="31" t="str">
        <f>IF('Personal MTs'!U161=1,"OK",IF('Personal MTs'!V161="",IF('Personal MTs'!W161&lt;&gt;"","Harap dikosongkan","-"),IF('Personal MTs'!V161=0,IF('Personal MTs'!W161&lt;&gt;"","Harap dikosongkan","OK"),IF('Personal MTs'!W161="","Wajib Diisi",IF(VALUE(LEFT('Personal MTs'!W161,2))&gt;31,"Tanggal tidak valid",IF(VALUE(LEFT(RIGHT('Personal MTs'!W161,7),2))&gt;12,"Bulan tidak valid",IF(VALUE(RIGHT('Personal MTs'!W161,4))&gt;2016,"Tahun cek lagi",IF(VALUE(RIGHT('Personal MTs'!W161,4))&lt;1990,"Tahun cek lagi","OK"))))))))</f>
        <v>-</v>
      </c>
      <c r="X161" s="30" t="str">
        <f>IF('Personal MTs'!U161="","-",IF('Personal MTs'!U161=1,IF('Personal MTs'!X161="","Wajib Diisi",IF(VALUE(LEFT('Personal MTs'!X161,2))&gt;14,"Tidak valid","OK")),IF('Personal MTs'!U161=2,(IF('Personal MTs'!V161&lt;1,IF('Personal MTs'!X161="","OK","Harap dikosongkan"),IF('Personal MTs'!X161="","Wajib Diisi",IF(VALUE(LEFT('Personal MTs'!X161,2))&gt;14,"Tidak valid","OK")))))))</f>
        <v>-</v>
      </c>
      <c r="Y161" s="31" t="str">
        <f>IF('Personal MTs'!U161="","-",IF('Personal MTs'!U161=2,"OK",IF('Personal MTs'!U161=1,IF('Personal MTs'!Y161="","Wajib Diisi",IF('Personal MTs'!Y161="","-",IF(VALUE(LEFT('Personal MTs'!Y161,2))&gt;31,"Tanggal tidak valid",IF(VALUE(LEFT(RIGHT('Personal MTs'!Y161,7),2))&gt;12,"Bulan tidak valid",IF(VALUE(RIGHT('Personal MTs'!Y161,4))&gt;2016,"Tahun cek lagi",IF(VALUE(RIGHT('Personal MTs'!Y161,4))&lt;1960,"Tahun cek lagi","OK")))))))))</f>
        <v>-</v>
      </c>
      <c r="Z161" s="31" t="str">
        <f>IF('Personal MTs'!Z161="","-",IF(VALUE(LEFT('Personal MTs'!Z161,2))&gt;31,"Tanggal tidak valid",IF(VALUE(LEFT(RIGHT('Personal MTs'!Z161,7),2))&gt;12,"Bulan tidak valid",IF(VALUE(RIGHT('Personal MTs'!Z161,4))&gt;2016,"Tahun cek lagi",IF(VALUE(RIGHT('Personal MTs'!Z161,4))&lt;1960,"Tahun cek lagi","OK")))))</f>
        <v>-</v>
      </c>
      <c r="AA161" s="31" t="str">
        <f>IF('Personal MTs'!AA161="","-",IF(VALUE(LEFT('Personal MTs'!AA161,2))&gt;31,"Tanggal tidak valid",IF(VALUE(LEFT(RIGHT('Personal MTs'!AA161,7),2))&gt;12,"Bulan tidak valid",IF(VALUE(RIGHT('Personal MTs'!AA161,4))&gt;2016,"Tahun cek lagi",IF(VALUE(RIGHT('Personal MTs'!AA161,4))&lt;1960,"Tahun cek lagi","OK")))))</f>
        <v>-</v>
      </c>
      <c r="AB161" s="30" t="str">
        <f>IF('Personal MTs'!AB161="","-",IF('Personal MTs'!AB161&gt;6,"Tidak valid",IF('Personal MTs'!AB161&lt;1,"Tidak valid","OK")))</f>
        <v>-</v>
      </c>
      <c r="AC161" s="30" t="str">
        <f>IF('Personal MTs'!AC161="","-",IF('Personal MTs'!AC161&gt;4,"Tidak valid",IF('Personal MTs'!AC161&lt;1,"Tidak valid","OK")))</f>
        <v>-</v>
      </c>
      <c r="AD161" s="30" t="str">
        <f>IF('Personal MTs'!AD161="","-",IF('Personal MTs'!AD161&gt;20000000,"Cek lagi","OK"))</f>
        <v>-</v>
      </c>
      <c r="AE161" s="30" t="str">
        <f>IF('Personal MTs'!AE161="","-",IF('Personal MTs'!AE161&gt;2,"Tidak valid",IF('Personal MTs'!AE161&lt;1,"Tidak valid","OK")))</f>
        <v>-</v>
      </c>
      <c r="AF161" s="30" t="str">
        <f>IF('Personal MTs'!AE161="",IF('Personal MTs'!AF161="","-","Harap dikosongkan"),IF('Personal MTs'!AE161=1,IF('Personal MTs'!AF161="","OK","Harap dikosongkan"),IF('Personal MTs'!AF161="","Wajib Diisi",IF('Personal MTs'!AF161&gt;8,"Tidak valid",IF('Personal MTs'!AF161&lt;1,"Tidak valid","OK")))))</f>
        <v>-</v>
      </c>
      <c r="AG161" s="53" t="str">
        <f>IF('Personal MTs'!AE161=1,IF('Personal MTs'!AG161="","OK","Harap dikosongkan"),IF('Personal MTs'!AF161="",IF('Personal MTs'!AF161="","-","Harap dikosongkan"),IF('Personal MTs'!AF161="",IF('Personal MTs'!AG161="","OK","Harap dikosongkan"),IF('Personal MTs'!AF161&lt;&gt;"",IF('Personal MTs'!AG161="","Wajib Diisi",IF(LEN('Personal MTs'!AG161)&lt;&gt;8,"Tidak valid","OK"))))))</f>
        <v>-</v>
      </c>
      <c r="AH161" s="30" t="str">
        <f>IF('Personal MTs'!AH161="","-",IF('Personal MTs'!AH161&gt;2,"Tidak valid",IF('Personal MTs'!AH161&lt;1,"Tidak valid","OK")))</f>
        <v>-</v>
      </c>
      <c r="AI161" s="30" t="str">
        <f>IF('Personal MTs'!AI161="","-",IF('Personal MTs'!AI161&gt;5,"Tidak valid",IF('Personal MTs'!AI161&lt;1,"Tidak valid","OK")))</f>
        <v>-</v>
      </c>
      <c r="AJ161" s="30" t="str">
        <f>IF('Personal MTs'!AH161="",IF('Personal MTs'!AJ161="","-","Kolom AA Wajib Diisi"),IF('Personal MTs'!AH161=1,IF('Personal MTs'!AJ161="","Wajib Diisi",IF(VALUE('Personal MTs'!AJ161)&gt;0,IF(VALUE('Personal MTs'!AJ161)&lt;34,"OK","Tidak valid"))),IF('Personal MTs'!AH161&gt;1,IF('Personal MTs'!AJ161="","OK","Harap dikosongkan"))))</f>
        <v>-</v>
      </c>
      <c r="AK161" s="30" t="str">
        <f>IF('Personal MTs'!AH161&amp;'Personal MTs'!AJ161&amp;'Personal MTs'!AK161="","-",IF(VALUE('Personal MTs'!AH161&amp;'Personal MTs'!AJ161&amp;'Personal MTs'!AK161)=2,"OK",IF('Personal MTs'!AJ161="",IF(VALUE('Personal MTs'!AK161)&gt;0,"Harap dikosongkan","-"),IF('Personal MTs'!AJ161&lt;&gt;"",IF(VALUE('Personal MTs'!AK161)&gt;0,IF(VALUE('Personal MTs'!AK161)&gt;50,"Cek lagi","OK"),"Wajib Diisi")))))</f>
        <v>-</v>
      </c>
      <c r="AL161" s="30" t="str">
        <f>IF('Personal MTs'!AH161="",IF('Personal MTs'!AL161="","-","Kolom Z Wajib Diisi"),IF('Personal MTs'!AH161=2,IF('Personal MTs'!AL161="","Wajib Diisi",IF(VALUE('Personal MTs'!AL161)&gt;0,IF(VALUE('Personal MTs'!AL161)&lt;9,"OK","Tidak valid"))),IF('Personal MTs'!AH161=1,IF('Personal MTs'!AL161="","OK","Harap dikosongkan"))))</f>
        <v>-</v>
      </c>
      <c r="AM161" s="30" t="str">
        <f>IF('Personal MTs'!AM161="","-",IF('Personal MTs'!AM161&gt;8,"Tidak valid","OK"))</f>
        <v>-</v>
      </c>
      <c r="AN161" s="30" t="str">
        <f>IF('Personal MTs'!AM161="",IF('Personal MTs'!AN161="","-",IF('Personal MTs'!AN161&lt;&gt;"","Kolom AC Wajib Diisi","OK")),IF('Personal MTs'!AM161&lt;&gt;"",IF('Personal MTs'!AN161="","Wajib Diisi",IF(VALUE('Personal MTs'!AN161)&gt;24,"Cek lagi","OK"))))</f>
        <v>-</v>
      </c>
      <c r="AO161" s="30" t="str">
        <f>IF('Personal MTs'!AO161="","-",IF('Personal MTs'!AO161&gt;8,"Tidak valid","OK"))</f>
        <v>-</v>
      </c>
      <c r="AP161" s="53" t="str">
        <f>IF('Personal MTs'!AO161="",IF('Personal MTs'!AP161="","-","Harap dikosongkan"),IF('Personal MTs'!AO161&lt;&gt;"",IF('Personal MTs'!AP161="","Wajib Diisi",IF(LEN('Personal MTs'!AP161)&lt;&gt;8,"Tidak valid","OK"))))</f>
        <v>-</v>
      </c>
      <c r="AQ161" s="30" t="str">
        <f>IF('Personal MTs'!AO161="",IF('Personal MTs'!AQ161="","-","Kolom AG Wajib Diisi"),IF('Personal MTs'!AO161&lt;9,IF('Personal MTs'!AQ161="","Wajib Diisi",IF(VALUE('Personal MTs'!AQ161)&lt;34,IF(VALUE('Personal MTs'!AQ161)&gt;0,"OK","Tidak valid")))))</f>
        <v>-</v>
      </c>
      <c r="AR161" s="30" t="str">
        <f>IF('Personal MTs'!AO161="",IF('Personal MTs'!AR161="","-",IF('Personal MTs'!AR161&lt;&gt;"","Kolom AG Wajib Diisi","OK")),IF('Personal MTs'!AO161&lt;&gt;"",IF('Personal MTs'!AR161="","Wajib Diisi",IF(VALUE('Personal MTs'!AR161)&gt;50,"Cek lagi","OK"))))</f>
        <v>-</v>
      </c>
      <c r="AS161" s="30" t="str">
        <f>IF('Personal MTs'!AS161="","-",IF('Personal MTs'!AS161&gt;1,"Tidak valid",IF('Personal MTs'!AS161&lt;0,"Tidak valid","OK")))</f>
        <v>-</v>
      </c>
      <c r="AT161" s="30" t="str">
        <f>IF('Personal MTs'!AS161="",IF('Personal MTs'!AT161&lt;&gt;"","Harap dikosongkan","-"),IF('Personal MTs'!AS161=0,IF('Personal MTs'!AT161&lt;&gt;"","Harap dikosongkan","OK"),IF('Personal MTs'!AT161="","Wajib Diisi",IF('Personal MTs'!AT161&gt;3,"Tidak valid",IF('Personal MTs'!AT161&lt;1,"Tidak valid","OK")))))</f>
        <v>-</v>
      </c>
      <c r="AU161" s="30" t="str">
        <f>IF('Personal MTs'!AS161="",IF('Personal MTs'!AU161&lt;&gt;"","Harap dikosongkan","-"),IF('Personal MTs'!AT161&lt;&gt;1,IF('Personal MTs'!AU161="","OK","Harap dikosongkan"),IF('Personal MTs'!AU161="","Wajib Diisi",IF('Personal MTs'!AU161&gt;2016,"Cek lagi",IF('Personal MTs'!AU161&lt;2005,"Cek lagi","OK")))))</f>
        <v>-</v>
      </c>
      <c r="AV161" s="30" t="str">
        <f>IF('Personal MTs'!AS161="",IF('Personal MTs'!AV161&lt;&gt;"","Harap dikosongkan","-"),IF('Personal MTs'!AT161&lt;&gt;1,IF('Personal MTs'!AV161="","OK","Harap dikosongkan"),IF('Personal MTs'!AV161="","Wajib Diisi",IF(VALUE('Personal MTs'!AV161)&gt;33,"Tidak valid",IF(VALUE('Personal MTs'!AV161)&lt;1,"Tidak valid","OK")))))</f>
        <v>-</v>
      </c>
      <c r="AW161" s="30" t="str">
        <f>IF('Personal MTs'!AS161="",IF('Personal MTs'!AW161="","-","Harap dikosongkan"),IF('Personal MTs'!AS161=0,IF('Personal MTs'!AW161="","OK","Harap dikosongkan"),IF('Personal MTs'!AT161="",IF('Personal MTs'!AW161="","-","Harap dikosongkan"),IF('Personal MTs'!AT161&lt;&gt;1,IF('Personal MTs'!AW161="","OK","Harap dikosongkan"),IF('Personal MTs'!AW161="","OK",IF(LEN('Personal MTs'!AW161)&lt;12,"Tidak valid",IF(LEN('Personal MTs'!AW161)&gt;14,"Tidak valid","OK")))))))</f>
        <v>-</v>
      </c>
      <c r="AX161" s="31" t="str">
        <f>IF('Personal MTs'!AS161="",IF('Personal MTs'!AX161="","-","Harap dikosongkan"),IF('Personal MTs'!AS161=0,IF('Personal MTs'!AX161="","OK","Harap dikosongkan"),IF('Personal MTs'!AT161="",IF('Personal MTs'!AX161="","-","Harap dikosongkan"),IF('Personal MTs'!AT161&lt;&gt;1,IF('Personal MTs'!AX161="","OK","Harap dikosongkan"),IF('Personal MTs'!AW161="",IF('Personal MTs'!AX161="","OK","Harap dikosongkan"),IF('Personal MTs'!AX161="","Wajib diisi",IF(LEN('Personal MTs'!AX161)&lt;5,"Cek lagi","OK")))))))</f>
        <v>-</v>
      </c>
      <c r="AY161" s="31" t="str">
        <f>IF('Personal MTs'!AS161="",IF('Personal MTs'!AY161="","-","Harap dikosongkan"),IF('Personal MTs'!AS161=0,IF('Personal MTs'!AY161="","OK","Harap dikosongkan"),IF('Personal MTs'!AT161="",IF('Personal MTs'!AY161="","-","Harap dikosongkan"),IF('Personal MTs'!AT161&lt;&gt;1,IF('Personal MTs'!AY161="","OK","Harap dikosongkan"),IF('Personal MTs'!AW161="",IF('Personal MTs'!AY161="","OK","Harap dikosongkan"),IF('Personal MTs'!AY161="","Wajib diisi",IF(VALUE(LEFT('Personal MTs'!AY161,2))&gt;31,"Tanggal tidak valid",IF(VALUE(LEFT(RIGHT('Personal MTs'!AY161,7),2))&gt;12,"Bulan tidak valid",IF(VALUE(RIGHT('Personal MTs'!AY161,4))&gt;2016,"Tahun cek lagi",IF(VALUE(RIGHT('Personal MTs'!AY161,4))&lt;2005,"Tahun cek lagi","OK"))))))))))</f>
        <v>-</v>
      </c>
      <c r="AZ161" s="30" t="str">
        <f>IF('Personal MTs'!AS161="",IF('Personal MTs'!AZ161="","-","Harap dikosongkan"),IF('Personal MTs'!AS161=0,IF('Personal MTs'!AZ161="","OK","Harap dikosongkan"),IF('Personal MTs'!AT161="",IF('Personal MTs'!AZ161="","-","Harap dikosongkan"),IF('Personal MTs'!AT161&lt;&gt;1,IF('Personal MTs'!AZ161="","OK","Harap dikosongkan"),IF('Personal MTs'!AW161="",IF('Personal MTs'!AZ161="","OK","Harap dikosongkan"),IF('Personal MTs'!AW161&lt;&gt;"",IF('Personal MTs'!AZ161="","Wajib diisi",IF('Personal MTs'!AZ161&gt;1,"Tidak valid","OK"))))))))</f>
        <v>-</v>
      </c>
      <c r="BA161" s="30" t="str">
        <f>IF('Personal MTs'!AS161="",IF('Personal MTs'!BA161="","-","Harap dikosongkan"),IF('Personal MTs'!AS161=0,IF('Personal MTs'!BA161="","OK","Harap dikosongkan"),IF('Personal MTs'!AT161="",IF('Personal MTs'!BA161="","-","Harap dikosongkan"),IF('Personal MTs'!AT161&lt;&gt;1,IF('Personal MTs'!BA161="","OK","Harap dikosongkan"),IF('Personal MTs'!AZ161=0,IF('Personal MTs'!BA161="","OK","Harap dikosongkan"),IF('Personal MTs'!AZ161=1,IF('Personal MTs'!BA161="","Wajib diisi",IF('Personal MTs'!AZ161="",IF('Personal MTs'!BA161="","-","Harap dikosongkan"),IF('Personal MTs'!AZ161=0,IF('Personal MTs'!BA161="","OK","Harap dikosongkan"),IF('Personal MTs'!BA161="","Wajib diisi",IF('Personal MTs'!BA161&gt;2016,"Tidak valid",IF('Personal MTs'!BA161&lt;2005,"Tidak valid",IF('Personal MTs'!BA161&gt;'Personal MTs'!BA161,"Cek lagi","OK")))))))))))))</f>
        <v>-</v>
      </c>
      <c r="BB161" s="30" t="str">
        <f>IF('Personal MTs'!AS161="",IF('Personal MTs'!BB161="","-","Harap dikosongkan"),IF('Personal MTs'!AS161=0,IF('Personal MTs'!BB161="","OK","Harap dikosongkan"),IF('Personal MTs'!AT161="",IF('Personal MTs'!BB161="","-","Harap dikosongkan"),IF('Personal MTs'!AT161&lt;&gt;1,IF('Personal MTs'!BB161="","OK","Harap dikosongkan"),IF('Personal MTs'!AZ161=0,IF('Personal MTs'!BB161="","OK","Harap dikosongkan"),IF('Personal MTs'!AZ161=1,IF('Personal MTs'!BB161="","Wajib diisi",IF('Personal MTs'!AZ161="",IF('Personal MTs'!BB161="","-","Harap dikosongkan"),IF('Personal MTs'!AZ161=0,IF('Personal MTs'!BB161="","OK","Harap dikosongkan"),IF('Personal MTs'!BB161="","Wajib diisi",IF('Personal MTs'!BB161&gt;20000000,"Cek lagi",IF('Personal MTs'!BB161&lt;100000,"Cek lagi","OK"))))))))))))</f>
        <v>-</v>
      </c>
      <c r="BC161" s="30" t="str">
        <f>IF('Personal MTs'!BC161="","-",IF('Personal MTs'!BC161&gt;1,"Tidak valid","OK"))</f>
        <v>-</v>
      </c>
      <c r="BD161" s="30" t="str">
        <f>IF('Personal MTs'!BC161="",IF('Personal MTs'!BD161="","-","Harap dikosongkan"),IF('Personal MTs'!BC161=0,IF('Personal MTs'!BD161="","OK","Harap dikosongkan"),IF('Personal MTs'!BD161="","Wajib Diisi",IF('Personal MTs'!BD161&gt;2016,"Tidak valid",IF('Personal MTs'!BD161&lt;2005,"Tidak valid","OK")))))</f>
        <v>-</v>
      </c>
      <c r="BE161" s="30" t="str">
        <f>IF('Personal MTs'!BC161="",IF('Personal MTs'!BE161="","-","Harap dikosongkan"),IF('Personal MTs'!BC161=0,IF('Personal MTs'!BE161="","OK","Harap dikosongkan"),IF('Personal MTs'!BE161="","Wajib Diisi",IF('Personal MTs'!BE161&gt;2000000,"Cek lagi",IF('Personal MTs'!BE161&lt;50000,"Cek lagi","OK")))))</f>
        <v>-</v>
      </c>
      <c r="BF161" s="30" t="str">
        <f>IF('Personal MTs'!BF161="","-",IF('Personal MTs'!BF161&gt;1,"Tidak valid","OK"))</f>
        <v>-</v>
      </c>
      <c r="BG161" s="30" t="str">
        <f>IF('Personal MTs'!BF161="",IF('Personal MTs'!BG161&lt;&gt;"","Harap dikosongkan","-"),IF('Personal MTs'!BF161=0,IF('Personal MTs'!BG161&lt;&gt;"","Harap dikosongkan","OK"),IF('Personal MTs'!BG161="","Wajib Diisi",IF('Personal MTs'!BG161&gt;4,"Tidak valid",IF('Personal MTs'!BG161&lt;1,"Tidak valid","OK")))))</f>
        <v>-</v>
      </c>
      <c r="BH161" s="30" t="str">
        <f>IF('Personal MTs'!BF161="",IF('Personal MTs'!BH161&lt;&gt;"","Harap dikosongkan","-"),IF('Personal MTs'!BF161=0,IF('Personal MTs'!BH161&lt;&gt;"","Harap dikosongkan","OK"),IF('Personal MTs'!BH161="","Wajib Diisi",IF('Personal MTs'!BH161&gt;4,"Tidak valid",IF('Personal MTs'!BH161&lt;1,"Tidak valid","OK")))))</f>
        <v>-</v>
      </c>
      <c r="BI161" s="30" t="str">
        <f>IF('Personal MTs'!BF161="",IF('Personal MTs'!BI161&lt;&gt;"","Harap dikosongkan","-"),IF('Personal MTs'!BF161=0,IF('Personal MTs'!BI161&lt;&gt;"","Harap dikosongkan","OK"),IF('Personal MTs'!BI161="","Wajib Diisi",IF('Personal MTs'!BI161&gt;2015,"Tidak valid",IF('Personal MTs'!BI161&lt;1980,"Tidak valid","OK")))))</f>
        <v>-</v>
      </c>
      <c r="BJ161" s="30" t="str">
        <f>IF('Personal MTs'!BJ161="","-",IF('Personal MTs'!BJ161&gt;1,"Tidak valid","OK"))</f>
        <v>-</v>
      </c>
      <c r="BK161" s="30" t="str">
        <f>IF('Personal MTs'!BJ161="",IF('Personal MTs'!BK161&lt;&gt;"","Kolom BJ harus diisi","-"),IF('Personal MTs'!BJ161=0,IF('Personal MTs'!BK161&lt;&gt;"","Harap dikosongkan","OK"),IF('Personal MTs'!BK161="","Wajib Diisi",IF('Personal MTs'!BK161&gt;2016,"Tidak valid",IF('Personal MTs'!BK161&lt;1980,"Tidak valid","OK")))))</f>
        <v>-</v>
      </c>
      <c r="BL161" s="30" t="str">
        <f>IF('Personal MTs'!BL161="","-",IF('Personal MTs'!BL161&gt;1,"Tidak valid","OK"))</f>
        <v>-</v>
      </c>
      <c r="BM161" s="30" t="str">
        <f>IF('Personal MTs'!BL161="",IF('Personal MTs'!BM161&lt;&gt;"","Kolom BL harus diisi","-"),IF('Personal MTs'!BL161=0,IF('Personal MTs'!BM161&lt;&gt;"","Harap dikosongkan","OK"),IF('Personal MTs'!BM161="","Wajib Diisi",IF('Personal MTs'!BM161&gt;2016,"Tidak valid",IF('Personal MTs'!BM161&lt;1980,"Tidak valid","OK")))))</f>
        <v>-</v>
      </c>
      <c r="BN161" s="30" t="str">
        <f>IF('Personal MTs'!BN161="","-",IF('Personal MTs'!BN161&gt;1,"Tidak valid","OK"))</f>
        <v>-</v>
      </c>
      <c r="BO161" s="30" t="str">
        <f>IF('Personal MTs'!BN161="",IF('Personal MTs'!BO161&lt;&gt;"","Kolom BN harus diisi","-"),IF('Personal MTs'!BN161=0,IF('Personal MTs'!BO161&lt;&gt;"","Harap dikosongkan","OK"),IF('Personal MTs'!BO161="","Wajib Diisi",IF('Personal MTs'!BO161&gt;2016,"Tidak valid",IF('Personal MTs'!BO161&lt;1980,"Tidak valid","OK")))))</f>
        <v>-</v>
      </c>
      <c r="BP161" s="30" t="str">
        <f>IF('Personal MTs'!BP161="","-",IF('Personal MTs'!BP161&gt;1,"Tidak valid","OK"))</f>
        <v>-</v>
      </c>
      <c r="BQ161" s="30" t="str">
        <f>IF('Personal MTs'!BP161="",IF('Personal MTs'!BQ161&lt;&gt;"","Kolom BP harus diisi","-"),IF('Personal MTs'!BP161=0,IF('Personal MTs'!BQ161&lt;&gt;"","Harap dikosongkan","OK"),IF('Personal MTs'!BQ161="","Wajib Diisi",IF('Personal MTs'!BQ161&gt;2016,"Tidak valid",IF('Personal MTs'!BQ161&lt;1980,"Tidak valid","OK")))))</f>
        <v>-</v>
      </c>
      <c r="BR161" s="30" t="str">
        <f>IF('Personal MTs'!BR161="","-",IF('Personal MTs'!BR161&gt;1,"Tidak valid","OK"))</f>
        <v>-</v>
      </c>
      <c r="BS161" s="30" t="str">
        <f>IF('Personal MTs'!BR161="",IF('Personal MTs'!BS161&lt;&gt;"","Kolom BR harus diisi","-"),IF('Personal MTs'!BR161=0,IF('Personal MTs'!BS161&lt;&gt;"","Harap dikosongkan","OK"),IF('Personal MTs'!BS161="","Wajib Diisi",IF('Personal MTs'!BS161&gt;2016,"Tidak valid",IF('Personal MTs'!BS161&lt;1980,"Tidak valid","OK")))))</f>
        <v>-</v>
      </c>
      <c r="BT161" s="30" t="str">
        <f>IF('Personal MTs'!BT161="","-",IF(LEN('Personal MTs'!BT161)&lt;5,"Cek lagi","OK"))</f>
        <v>-</v>
      </c>
      <c r="BU161" s="30" t="str">
        <f>IF('Personal MTs'!BU161="","-",IF(LEN('Personal MTs'!BU161)&lt;4,"Cek lagi","OK"))</f>
        <v>-</v>
      </c>
      <c r="BV161" s="30" t="str">
        <f>IF('Personal MTs'!BV161="","-",IF(LEN('Personal MTs'!BV161)&lt;4,"Cek lagi","OK"))</f>
        <v>-</v>
      </c>
      <c r="BW161" s="30" t="str">
        <f>IF('Personal MTs'!BW161="","-",IF(LEN('Personal MTs'!BW161)&lt;4,"Cek lagi","OK"))</f>
        <v>-</v>
      </c>
      <c r="BX161" s="30" t="str">
        <f>IF('Personal MTs'!BX161="","-",IF(LEN('Personal MTs'!BX161)&lt;4,"Cek lagi","OK"))</f>
        <v>-</v>
      </c>
      <c r="BY161" s="30" t="str">
        <f>IF('Personal MTs'!BY161="","-",IF(LEN('Personal MTs'!BY161)&lt;&gt;5,"Tidak valid","OK"))</f>
        <v>-</v>
      </c>
      <c r="BZ161" s="30" t="str">
        <f>IF('Personal MTs'!BZ161="","-",IF('Personal MTs'!BZ161&gt;5,"Tidak valid",IF('Personal MTs'!BZ161&lt;1,"Tidak valid","OK")))</f>
        <v>-</v>
      </c>
      <c r="CA161" s="30" t="str">
        <f>IF('Personal MTs'!CA161="","-",IF('Personal MTs'!CA161&gt;8,"Tidak valid",IF('Personal MTs'!CA161&lt;1,"Tidak valid","OK")))</f>
        <v>-</v>
      </c>
      <c r="CB161" s="30" t="str">
        <f>IF('Personal MTs'!CB161="","-",IF(LEN('Personal MTs'!CB161)&lt;9,"Cek lagi",IF(LEN('Personal MTs'!CB161)&gt;14,"Cek lagi","OK")))</f>
        <v>-</v>
      </c>
      <c r="CC161" s="103" t="str">
        <f>IF('Personal MTs'!CC161="","-",IF('Personal MTs'!CC161&gt;6,"Tidak valid",IF('Personal MTs'!CC161&lt;1,"Tidak valid","OK")))</f>
        <v>-</v>
      </c>
      <c r="CD161" s="103" t="str">
        <f>IF('Personal MTs'!CD161="","-",IF('Personal MTs'!CD161&gt;6,"Tidak valid",IF('Personal MTs'!CD161&lt;1,"Tidak valid","OK")))</f>
        <v>-</v>
      </c>
      <c r="CE161" s="103" t="str">
        <f>IF('Personal MTs'!S161="","-",IF('Personal MTs'!S161&lt;6,IF('Personal MTs'!CE161="","OK","Cek lagi Kolom S"),IF(AND('Personal MTs'!S161&lt;6,'Personal MTs'!CE161&lt;&gt;""),"Harap Dikosongkan",IF(AND('Personal MTs'!S161&lt;6,'Personal MTs'!CE161=""),"-",IF(AND('Personal MTs'!S161&gt;5,'Personal MTs'!CE161=""),"Wajib Diisi",IF(OR(AND('Personal MTs'!S161&gt;5,'Personal MTs'!CE161&lt;"01"),AND('Personal MTs'!S161&gt;5,'Personal MTs'!CE161&gt;"18")),"Tidak Valid","OK"))))))</f>
        <v>-</v>
      </c>
      <c r="CF161" s="103" t="str">
        <f>IF('Personal MTs'!S161="","-",IF('Personal MTs'!S161&lt;6,IF('Personal MTs'!CF161="","OK","Cek lagi Kolom S"),IF(AND('Personal MTs'!S161&lt;6,'Personal MTs'!CF161&lt;&gt;""),"Harap Dikosongkan",IF(AND('Personal MTs'!S161&lt;6,'Personal MTs'!CF161=""),"-",IF(AND('Personal MTs'!S161&gt;5,'Personal MTs'!CF161=""),"Wajib Diisi","OK")))))</f>
        <v>-</v>
      </c>
      <c r="CG161" s="103" t="str">
        <f>IF('Personal MTs'!S161="","-",IF('Personal MTs'!S161&lt;6,IF('Personal MTs'!CG161="","OK","Cek lagi Kolom S"),IF(AND('Personal MTs'!S161&lt;6,'Personal MTs'!CG161&lt;&gt;""),"Harap Dikosongkan",IF(AND('Personal MTs'!S161&lt;6,'Personal MTs'!CG161=""),"-",IF(AND('Personal MTs'!S161&gt;5,'Personal MTs'!CG161=""),"Wajib Diisi",IF(OR(AND('Personal MTs'!S161&gt;5,'Personal MTs'!CG161&lt;1980),AND('Personal MTs'!S161&gt;5,'Personal MTs'!CG161&gt;2016)),"Cek lagi","OK"))))))</f>
        <v>-</v>
      </c>
      <c r="CH161" s="103" t="str">
        <f>IF('Personal MTs'!S161="","-",IF('Personal MTs'!S161&lt;8,IF('Personal MTs'!CH161="","OK","Cek lagi Kolom S"),IF(AND('Personal MTs'!S161&lt;8,'Personal MTs'!CH161&lt;&gt;""),"Harap Dikosongkan",IF(AND('Personal MTs'!S161&lt;8,'Personal MTs'!CH161=""),"-",IF(AND('Personal MTs'!S161&gt;7,'Personal MTs'!CH161=""),"Wajib Diisi",IF(OR(AND('Personal MTs'!S161&gt;7,'Personal MTs'!CH161&lt;"01"),AND('Personal MTs'!S161&gt;7,'Personal MTs'!CH161&gt;"18")),"Tidak Valid","OK"))))))</f>
        <v>-</v>
      </c>
      <c r="CI161" s="103" t="str">
        <f>IF('Personal MTs'!S161="","-",IF('Personal MTs'!S161&lt;8,IF('Personal MTs'!CI161="","OK","Cek lagi Kolom S"),IF(AND('Personal MTs'!S161&lt;8,'Personal MTs'!CI161&lt;&gt;""),"Harap Dikosongkan",IF(AND('Personal MTs'!S161&lt;8,'Personal MTs'!CI161=""),"-",IF(AND('Personal MTs'!S161&gt;7,'Personal MTs'!CI161=""),"Wajib Diisi","OK")))))</f>
        <v>-</v>
      </c>
      <c r="CJ161" s="103" t="str">
        <f>IF('Personal MTs'!S161="","-",IF('Personal MTs'!S161&lt;8,IF('Personal MTs'!CJ161="","OK","Cek lagi Kolom S"),IF(AND('Personal MTs'!S161&lt;8,'Personal MTs'!CJ161&lt;&gt;""),"Harap Dikosongkan",IF(AND('Personal MTs'!S161&lt;8,'Personal MTs'!CJ161=""),"-",IF(AND('Personal MTs'!S161&gt;7,'Personal MTs'!CJ161=""),"Wajib Diisi",IF(OR(AND('Personal MTs'!S161&gt;7,'Personal MTs'!CJ161&lt;1980),AND('Personal MTs'!S161&gt;7,'Personal MTs'!CJ161&gt;2016)),"Cek lagi","OK"))))))</f>
        <v>-</v>
      </c>
      <c r="CK161" s="103" t="str">
        <f>IF('Personal MTs'!S161="","-",IF('Personal MTs'!S161&lt;9,IF('Personal MTs'!CK161="","OK","Cek lagi Kolom S"),IF(AND('Personal MTs'!S161&lt;9,'Personal MTs'!CK161&lt;&gt;""),"Harap Dikosongkan",IF(AND('Personal MTs'!S161&lt;9,'Personal MTs'!CK161=""),"-",IF(AND('Personal MTs'!S161&gt;8,'Personal MTs'!CK161=""),"Wajib Diisi",IF(OR(AND('Personal MTs'!S161&gt;8,'Personal MTs'!CK161&lt;"01"),AND('Personal MTs'!S161&gt;8,'Personal MTs'!CK161&gt;"18")),"Tidak Valid","OK"))))))</f>
        <v>-</v>
      </c>
      <c r="CL161" s="103" t="str">
        <f>IF('Personal MTs'!S161="","-",IF('Personal MTs'!S161&lt;9,IF('Personal MTs'!CL161="","OK","Cek lagi Kolom S"),IF(AND('Personal MTs'!S161&lt;9,'Personal MTs'!CL161&lt;&gt;""),"Harap Dikosongkan",IF(AND('Personal MTs'!S161&lt;9,'Personal MTs'!CL161=""),"-",IF(AND('Personal MTs'!S161&gt;8,'Personal MTs'!CL161=""),"Wajib Diisi","OK")))))</f>
        <v>-</v>
      </c>
      <c r="CM161" s="103" t="str">
        <f>IF('Personal MTs'!S161="","-",IF('Personal MTs'!S161&lt;9,IF('Personal MTs'!CM161="","OK","Cek lagi Kolom S"),IF(AND('Personal MTs'!S161&lt;9,'Personal MTs'!CM161&lt;&gt;""),"Harap Dikosongkan",IF(AND('Personal MTs'!S161&lt;9,'Personal MTs'!CM161=""),"-",IF(AND('Personal MTs'!S161&gt;8,'Personal MTs'!CM161=""),"Wajib Diisi",IF(OR(AND('Personal MTs'!S161&gt;8,'Personal MTs'!CM161&lt;1980),AND('Personal MTs'!S161&gt;8,'Personal MTs'!CM161&gt;2016)),"Cek lagi","OK"))))))</f>
        <v>-</v>
      </c>
      <c r="CN161" s="103" t="str">
        <f>IF(AND('Personal MTs'!AH161=1,'Personal MTs'!U161=2,'Personal MTs'!AC161=1),IF(AND('Personal MTs'!AH161=1,'Personal MTs'!U161=2,'Personal MTs'!AC161=1,'Personal MTs'!CN161=""),"Wajib Diisi",IF(AND('Personal MTs'!AH161=1,'Personal MTs'!U161=2,'Personal MTs'!AC161=1,'Personal MTs'!CN161&lt;&gt;""),"OK","-")),IF('Personal MTs'!CN161&lt;&gt;"","Harap Dikosongkan","-"))</f>
        <v>-</v>
      </c>
      <c r="CO161" s="103" t="str">
        <f>IF(AND('Personal MTs'!AH161=1,'Personal MTs'!U161=2,'Personal MTs'!AC161=1),IF('Personal MTs'!CO161="","Wajib Diisi",IF(VALUE(RIGHT('Personal MTs'!CO161,4))&gt;2016,"Tahun cek lagi",IF(VALUE(RIGHT('Personal MTs'!CO161,4))&lt;1961,"Tahun cek lagi","OK"))),IF('Personal MTs'!CO161&lt;&gt;"","Harap dikosongkan","-"))</f>
        <v>-</v>
      </c>
      <c r="CP161" s="103" t="str">
        <f>IF(AND('Personal MTs'!AH161=1,'Personal MTs'!U161=2,'Personal MTs'!AC161=1,'Personal MTs'!V161=1),IF(AND('Personal MTs'!AH161=1,'Personal MTs'!U161=2,'Personal MTs'!AC161=1,'Personal MTs'!CP161="",,'Personal MTs'!V161=1),"Wajib Diisi",IF(AND('Personal MTs'!AH161=1,'Personal MTs'!U161=2,'Personal MTs'!AC161=1,'Personal MTs'!CP161&lt;&gt;"",'Personal MTs'!V161=1),"OK","-")),IF('Personal MTs'!CP161&lt;&gt;"","Harap Dikosongkan","-"))</f>
        <v>-</v>
      </c>
      <c r="CQ161" s="103" t="str">
        <f>IF(AND('Personal MTs'!AH161=1,'Personal MTs'!U161=2,'Personal MTs'!AC161=1,'Personal MTs'!V161=1),IF('Personal MTs'!CQ161="","Wajib Diisi",IF(VALUE(RIGHT('Personal MTs'!CQ161,4))&gt;2016,"Tahun cek lagi",IF(VALUE(RIGHT('Personal MTs'!CQ161,4))&lt;2006,"Tahun cek lagi","OK"))),IF('Personal MTs'!CQ161&lt;&gt;"","Harap dikosongkan","-"))</f>
        <v>-</v>
      </c>
      <c r="CR161" s="103" t="str">
        <f>IF(AND('Personal MTs'!AS161="",'Personal MTs'!CR161=""),"-",IF(AND('Personal MTs'!AS161=0,'Personal MTs'!CR161=""),"OK",IF(AND('Personal MTs'!AS161=1,'Personal MTs'!CR161=""),"Wajib Diisi",IF('Personal MTs'!AS161="",IF('Personal MTs'!CR161&lt;&gt;"","Harap dikosongkan","-"),IF('Personal MTs'!AS161&gt;1,IF('Personal MTs'!CR161="","-","Harap dikosongkan"),IF('Personal MTs'!CR161="","-",IF(LEN('Personal MTs'!CR161)&gt;54,"Tidak valid",IF(LEN('Personal MTs'!CR161)&lt;2,"Tidak valid",IF(VALUE('Personal MTs'!CR161)&lt;0,"Cek lagi","OK")))))))))</f>
        <v>-</v>
      </c>
      <c r="CS161" s="103" t="str">
        <f>IF(AND('Personal MTs'!AS161="",'Personal MTs'!CS161=""),"-",IF(AND('Personal MTs'!AS161=0,'Personal MTs'!CS161=""),"OK",IF(AND('Personal MTs'!AS161=1,'Personal MTs'!CS161=""),"Wajib Diisi",IF(OR('Personal MTs'!AS161="",'Personal MTs'!AS161=0),IF('Personal MTs'!CS161&lt;&gt;"","Harap dikosongkan","-"),IF('Personal MTs'!AS161&gt;1,IF('Personal MTs'!CS161="","-","Harap dikosongkan"),IF('Personal MTs'!CS161="","-",IF(('Personal MTs'!CS161)&gt;6,"Tidak Valid",IF(('Personal MTs'!CS161)&lt;1,"Tidak Valid",IF(VALUE('Personal MTs'!CS161)&lt;0,"Cek lagi","OK")))))))))</f>
        <v>-</v>
      </c>
      <c r="CT161" s="103" t="str">
        <f>IF(AND('Personal MTs'!AS161="",'Personal MTs'!CT161=""),"-",IF(AND('Personal MTs'!AS161=0,'Personal MTs'!CT161=""),"OK",IF(AND('Personal MTs'!AT161=1,'Personal MTs'!CT161=""),"Wajib Diisi",IF(AND('Personal MTs'!AT161&gt;1,'Personal MTs'!CT161=""),"OK",IF(AND('Personal MTs'!AT161&lt;&gt;1,'Personal MTs'!CT161&lt;&gt;""),"Harap Dikosongkan",IF(AND('Personal MTs'!AT161=1,'Personal MTs'!CT161&lt;&gt;""),IF(VALUE(RIGHT('Personal MTs'!CT161,4))&gt;2016,"Tahun cek lagi",IF(VALUE(RIGHT('Personal MTs'!CT161,4))&lt;2006,"Tahun cek lagi","OK")),"-"))))))</f>
        <v>-</v>
      </c>
      <c r="CU161" s="103" t="str">
        <f>IF(AND('Personal MTs'!AS161="",'Personal MTs'!CU161=""),"-",IF(AND('Personal MTs'!AS161=0,'Personal MTs'!CU161=""),"OK",IF(AND('Personal MTs'!AT161=1,'Personal MTs'!CU161=""),"Wajib Diisi",IF(AND('Personal MTs'!AT161&gt;1,'Personal MTs'!CT161=""),"OK",IF(AND('Personal MTs'!AT161&lt;&gt;1,'Personal MTs'!CU161&lt;&gt;""),"Harap Dikosongkan",IF(AND('Personal MTs'!AT161=1,'Personal MTs'!CU161&lt;&gt;""),IF(LEN('Personal MTs'!CU161)&gt;54,"Tidak Valid",IF(LEN('Personal MTs'!CU161)&lt;2,"Tidak Valid","OK")),"-"))))))</f>
        <v>-</v>
      </c>
      <c r="CV161" s="103" t="str">
        <f>IF(AND('Personal MTs'!AS161="",'Personal MTs'!CV161=""),"-",IF(AND('Personal MTs'!AS161=0,'Personal MTs'!CV161=""),"OK",IF(AND('Personal MTs'!AT161=1,'Personal MTs'!CV161=""),"Wajib Diisi",IF(AND('Personal MTs'!AT161&gt;1,'Personal MTs'!CV161=""),"OK",IF(AND('Personal MTs'!AT161&lt;&gt;1,'Personal MTs'!CV161&lt;&gt;""),"Harap Dikosongkan",IF(AND('Personal MTs'!AT161=1,'Personal MTs'!CV161&lt;&gt;""),IF(VALUE(RIGHT('Personal MTs'!CV161,4))&gt;2016,"Tahun cek lagi",IF(VALUE(RIGHT('Personal MTs'!CV161,4))&lt;2006,"Tahun cek lagi","OK")),"-"))))))</f>
        <v>-</v>
      </c>
      <c r="CW161" s="103" t="str">
        <f>IF(AND('Personal MTs'!AS161="",'Personal MTs'!CW161=""),"-",IF(AND('Personal MTs'!AS161=0,'Personal MTs'!CW161=""),"OK",IF(AND('Personal MTs'!AS161=1,'Personal MTs'!CW161=""),"Wajib Diisi",IF(AND('Personal MTs'!AS161&lt;&gt;1,'Personal MTs'!CW161&lt;&gt;""),"Harap Dikosongkan",IF(AND('Personal MTs'!AS161=1,'Personal MTs'!CW161&lt;&gt;""),IF(LEN('Personal MTs'!CW161)&gt;3,"Tidak Valid",IF(LEN('Personal MTs'!CW161)&lt;3,"Tidak Valid","OK")),"-")))))</f>
        <v>-</v>
      </c>
      <c r="CX161" s="103" t="str">
        <f>IF(AND('Personal MTs'!AS161="",'Personal MTs'!CX161=""),"-",IF(AND('Personal MTs'!AS161=0,'Personal MTs'!CX161=""),"OK",IF(AND('Personal MTs'!AS161=1,'Personal MTs'!CX161=""),"Wajib Diisi",IF(AND('Personal MTs'!AS161&lt;&gt;1,'Personal MTs'!CX161&lt;&gt;""),"Harap Dikosongkan",IF(AND('Personal MTs'!AS161=1,'Personal MTs'!CX161&lt;&gt;""),"OK","-")))))</f>
        <v>-</v>
      </c>
    </row>
    <row r="162" spans="1:102" s="23" customFormat="1" ht="15" customHeight="1">
      <c r="A162" s="30" t="str">
        <f>IF('Personal MTs'!A162="","-",IF(LEN('Personal MTs'!A162)&lt;&gt;12,"Tidak valid","OK"))</f>
        <v>-</v>
      </c>
      <c r="B162" s="30" t="str">
        <f>IF('Personal MTs'!B162="","-",IF(LEN('Personal MTs'!B162)&lt;&gt;8,"Tidak valid","OK"))</f>
        <v>-</v>
      </c>
      <c r="C162" s="31" t="str">
        <f>IF('Personal MTs'!C162="","-",IF(LEN('Personal MTs'!C162)&lt;5,"Cek lagi","OK"))</f>
        <v>-</v>
      </c>
      <c r="D162" s="30" t="str">
        <f>IF('Personal MTs'!D162="","-",IF('Personal MTs'!D162="MTsN","OK",IF('Personal MTs'!D162="MTsS","OK","Tidak valid")))</f>
        <v>-</v>
      </c>
      <c r="E162" s="30" t="str">
        <f>IF('Personal MTs'!E162="","-",IF(LEN('Personal MTs'!E162)&lt;5,"Cek lagi","OK"))</f>
        <v>-</v>
      </c>
      <c r="F162" s="30" t="str">
        <f>IF('Personal MTs'!F162="","-",IF(LEN('Personal MTs'!F162)&lt;4,"Cek lagi","OK"))</f>
        <v>-</v>
      </c>
      <c r="G162" s="30" t="str">
        <f>IF('Personal MTs'!G162="","-",IF(LEN('Personal MTs'!G162)&lt;4,"Cek lagi","OK"))</f>
        <v>-</v>
      </c>
      <c r="H162" s="30" t="str">
        <f>IF('Personal MTs'!H162="","-",IF(LEN('Personal MTs'!H162)&lt;4,"Cek lagi","OK"))</f>
        <v>-</v>
      </c>
      <c r="I162" s="30" t="str">
        <f>IF('Personal MTs'!I162="","-",IF(LEN('Personal MTs'!I162)&lt;4,"Cek lagi","OK"))</f>
        <v>-</v>
      </c>
      <c r="J162" s="30" t="str">
        <f>IF('Personal MTs'!J162="","-",IF(LEN('Personal MTs'!J162)&lt;&gt;5,"Tidak valid","OK"))</f>
        <v>-</v>
      </c>
      <c r="K162" s="30" t="str">
        <f>IF('Personal MTs'!K162="","-",IF(LEN('Personal MTs'!K162)&lt;&gt;18,"Tidak valid",IF(VALUE('Personal MTs'!K162)&lt;0,"Cek lagi","OK")))</f>
        <v>-</v>
      </c>
      <c r="L162" s="30" t="str">
        <f>IF('Personal MTs'!L162="","-",IF(LEN('Personal MTs'!L162)&lt;&gt;16,"Tidak valid","OK"))</f>
        <v>-</v>
      </c>
      <c r="M162" s="30" t="str">
        <f>IF('Personal MTs'!M162="","-",IF(LEN('Personal MTs'!M162)&lt;4,"Cek lagi","OK"))</f>
        <v>-</v>
      </c>
      <c r="N162" s="30" t="str">
        <f>IF('Personal MTs'!N162="","-",IF(LEN('Personal MTs'!N162)&lt;16,"Tidak valid","OK"))</f>
        <v>-</v>
      </c>
      <c r="O162" s="30" t="str">
        <f>IF('Personal MTs'!O162="","-",IF(LEN('Personal MTs'!O162)&lt;4,"Cek lagi","OK"))</f>
        <v>-</v>
      </c>
      <c r="P162" s="31" t="str">
        <f>IF('Personal MTs'!P162="","-",IF(VALUE(LEFT('Personal MTs'!P162,2))&gt;31,"Tanggal tidak valid",IF(VALUE(LEFT(RIGHT('Personal MTs'!P162,7),2))&gt;12,"Bulan tidak valid",IF(VALUE(RIGHT('Personal MTs'!P162,4))&gt;2000,"Umur terlalu muda",IF(VALUE(RIGHT('Personal MTs'!P162,4))&lt;1945,"Umur terlalu tua","OK")))))</f>
        <v>-</v>
      </c>
      <c r="Q162" s="30" t="str">
        <f>IF('Personal MTs'!Q162="","-",IF('Personal MTs'!Q162="L","OK",IF('Personal MTs'!Q162="P","OK","Tidak valid")))</f>
        <v>-</v>
      </c>
      <c r="R162" s="30" t="str">
        <f>IF('Personal MTs'!R162="","-",IF(LEN('Personal MTs'!R162)&lt;4,"Cek lagi","OK"))</f>
        <v>-</v>
      </c>
      <c r="S162" s="30" t="str">
        <f>IF('Personal MTs'!S162="","-",IF('Personal MTs'!S162&gt;9,"Tidak valid","OK"))</f>
        <v>-</v>
      </c>
      <c r="T162" s="30" t="str">
        <f>IF('Personal MTs'!S162="","-",IF('Personal MTs'!S162&gt;2,IF('Personal MTs'!T162="","Wajib Diisi",IF(VALUE('Personal MTs'!T162)&gt;18,"Tidak valid","OK")),IF('Personal MTs'!S162&lt;3,IF('Personal MTs'!T162="","OK","Harap dikosongkan"))))</f>
        <v>-</v>
      </c>
      <c r="U162" s="30" t="str">
        <f>IF('Personal MTs'!U162="","-",IF('Personal MTs'!U162&gt;2,"Tidak valid",IF('Personal MTs'!U162&lt;1,"Tidak valid","OK")))</f>
        <v>-</v>
      </c>
      <c r="V162" s="30" t="str">
        <f>IF('Personal MTs'!U162="",IF('Personal MTs'!V162="","-","Tidak valid"),IF('Personal MTs'!U162=2,IF('Personal MTs'!V162="","Wajib Diisi",IF(VALUE('Personal MTs'!V162)&gt;1,"Tidak valid","OK")),IF('Personal MTs'!U162=1,IF('Personal MTs'!V162="","OK","Harap dikosongkan"))))</f>
        <v>-</v>
      </c>
      <c r="W162" s="31" t="str">
        <f>IF('Personal MTs'!U162=1,"OK",IF('Personal MTs'!V162="",IF('Personal MTs'!W162&lt;&gt;"","Harap dikosongkan","-"),IF('Personal MTs'!V162=0,IF('Personal MTs'!W162&lt;&gt;"","Harap dikosongkan","OK"),IF('Personal MTs'!W162="","Wajib Diisi",IF(VALUE(LEFT('Personal MTs'!W162,2))&gt;31,"Tanggal tidak valid",IF(VALUE(LEFT(RIGHT('Personal MTs'!W162,7),2))&gt;12,"Bulan tidak valid",IF(VALUE(RIGHT('Personal MTs'!W162,4))&gt;2016,"Tahun cek lagi",IF(VALUE(RIGHT('Personal MTs'!W162,4))&lt;1990,"Tahun cek lagi","OK"))))))))</f>
        <v>-</v>
      </c>
      <c r="X162" s="30" t="str">
        <f>IF('Personal MTs'!U162="","-",IF('Personal MTs'!U162=1,IF('Personal MTs'!X162="","Wajib Diisi",IF(VALUE(LEFT('Personal MTs'!X162,2))&gt;14,"Tidak valid","OK")),IF('Personal MTs'!U162=2,(IF('Personal MTs'!V162&lt;1,IF('Personal MTs'!X162="","OK","Harap dikosongkan"),IF('Personal MTs'!X162="","Wajib Diisi",IF(VALUE(LEFT('Personal MTs'!X162,2))&gt;14,"Tidak valid","OK")))))))</f>
        <v>-</v>
      </c>
      <c r="Y162" s="31" t="str">
        <f>IF('Personal MTs'!U162="","-",IF('Personal MTs'!U162=2,"OK",IF('Personal MTs'!U162=1,IF('Personal MTs'!Y162="","Wajib Diisi",IF('Personal MTs'!Y162="","-",IF(VALUE(LEFT('Personal MTs'!Y162,2))&gt;31,"Tanggal tidak valid",IF(VALUE(LEFT(RIGHT('Personal MTs'!Y162,7),2))&gt;12,"Bulan tidak valid",IF(VALUE(RIGHT('Personal MTs'!Y162,4))&gt;2016,"Tahun cek lagi",IF(VALUE(RIGHT('Personal MTs'!Y162,4))&lt;1960,"Tahun cek lagi","OK")))))))))</f>
        <v>-</v>
      </c>
      <c r="Z162" s="31" t="str">
        <f>IF('Personal MTs'!Z162="","-",IF(VALUE(LEFT('Personal MTs'!Z162,2))&gt;31,"Tanggal tidak valid",IF(VALUE(LEFT(RIGHT('Personal MTs'!Z162,7),2))&gt;12,"Bulan tidak valid",IF(VALUE(RIGHT('Personal MTs'!Z162,4))&gt;2016,"Tahun cek lagi",IF(VALUE(RIGHT('Personal MTs'!Z162,4))&lt;1960,"Tahun cek lagi","OK")))))</f>
        <v>-</v>
      </c>
      <c r="AA162" s="31" t="str">
        <f>IF('Personal MTs'!AA162="","-",IF(VALUE(LEFT('Personal MTs'!AA162,2))&gt;31,"Tanggal tidak valid",IF(VALUE(LEFT(RIGHT('Personal MTs'!AA162,7),2))&gt;12,"Bulan tidak valid",IF(VALUE(RIGHT('Personal MTs'!AA162,4))&gt;2016,"Tahun cek lagi",IF(VALUE(RIGHT('Personal MTs'!AA162,4))&lt;1960,"Tahun cek lagi","OK")))))</f>
        <v>-</v>
      </c>
      <c r="AB162" s="30" t="str">
        <f>IF('Personal MTs'!AB162="","-",IF('Personal MTs'!AB162&gt;6,"Tidak valid",IF('Personal MTs'!AB162&lt;1,"Tidak valid","OK")))</f>
        <v>-</v>
      </c>
      <c r="AC162" s="30" t="str">
        <f>IF('Personal MTs'!AC162="","-",IF('Personal MTs'!AC162&gt;4,"Tidak valid",IF('Personal MTs'!AC162&lt;1,"Tidak valid","OK")))</f>
        <v>-</v>
      </c>
      <c r="AD162" s="30" t="str">
        <f>IF('Personal MTs'!AD162="","-",IF('Personal MTs'!AD162&gt;20000000,"Cek lagi","OK"))</f>
        <v>-</v>
      </c>
      <c r="AE162" s="30" t="str">
        <f>IF('Personal MTs'!AE162="","-",IF('Personal MTs'!AE162&gt;2,"Tidak valid",IF('Personal MTs'!AE162&lt;1,"Tidak valid","OK")))</f>
        <v>-</v>
      </c>
      <c r="AF162" s="30" t="str">
        <f>IF('Personal MTs'!AE162="",IF('Personal MTs'!AF162="","-","Harap dikosongkan"),IF('Personal MTs'!AE162=1,IF('Personal MTs'!AF162="","OK","Harap dikosongkan"),IF('Personal MTs'!AF162="","Wajib Diisi",IF('Personal MTs'!AF162&gt;8,"Tidak valid",IF('Personal MTs'!AF162&lt;1,"Tidak valid","OK")))))</f>
        <v>-</v>
      </c>
      <c r="AG162" s="53" t="str">
        <f>IF('Personal MTs'!AE162=1,IF('Personal MTs'!AG162="","OK","Harap dikosongkan"),IF('Personal MTs'!AF162="",IF('Personal MTs'!AF162="","-","Harap dikosongkan"),IF('Personal MTs'!AF162="",IF('Personal MTs'!AG162="","OK","Harap dikosongkan"),IF('Personal MTs'!AF162&lt;&gt;"",IF('Personal MTs'!AG162="","Wajib Diisi",IF(LEN('Personal MTs'!AG162)&lt;&gt;8,"Tidak valid","OK"))))))</f>
        <v>-</v>
      </c>
      <c r="AH162" s="30" t="str">
        <f>IF('Personal MTs'!AH162="","-",IF('Personal MTs'!AH162&gt;2,"Tidak valid",IF('Personal MTs'!AH162&lt;1,"Tidak valid","OK")))</f>
        <v>-</v>
      </c>
      <c r="AI162" s="30" t="str">
        <f>IF('Personal MTs'!AI162="","-",IF('Personal MTs'!AI162&gt;5,"Tidak valid",IF('Personal MTs'!AI162&lt;1,"Tidak valid","OK")))</f>
        <v>-</v>
      </c>
      <c r="AJ162" s="30" t="str">
        <f>IF('Personal MTs'!AH162="",IF('Personal MTs'!AJ162="","-","Kolom AA Wajib Diisi"),IF('Personal MTs'!AH162=1,IF('Personal MTs'!AJ162="","Wajib Diisi",IF(VALUE('Personal MTs'!AJ162)&gt;0,IF(VALUE('Personal MTs'!AJ162)&lt;34,"OK","Tidak valid"))),IF('Personal MTs'!AH162&gt;1,IF('Personal MTs'!AJ162="","OK","Harap dikosongkan"))))</f>
        <v>-</v>
      </c>
      <c r="AK162" s="30" t="str">
        <f>IF('Personal MTs'!AH162&amp;'Personal MTs'!AJ162&amp;'Personal MTs'!AK162="","-",IF(VALUE('Personal MTs'!AH162&amp;'Personal MTs'!AJ162&amp;'Personal MTs'!AK162)=2,"OK",IF('Personal MTs'!AJ162="",IF(VALUE('Personal MTs'!AK162)&gt;0,"Harap dikosongkan","-"),IF('Personal MTs'!AJ162&lt;&gt;"",IF(VALUE('Personal MTs'!AK162)&gt;0,IF(VALUE('Personal MTs'!AK162)&gt;50,"Cek lagi","OK"),"Wajib Diisi")))))</f>
        <v>-</v>
      </c>
      <c r="AL162" s="30" t="str">
        <f>IF('Personal MTs'!AH162="",IF('Personal MTs'!AL162="","-","Kolom Z Wajib Diisi"),IF('Personal MTs'!AH162=2,IF('Personal MTs'!AL162="","Wajib Diisi",IF(VALUE('Personal MTs'!AL162)&gt;0,IF(VALUE('Personal MTs'!AL162)&lt;9,"OK","Tidak valid"))),IF('Personal MTs'!AH162=1,IF('Personal MTs'!AL162="","OK","Harap dikosongkan"))))</f>
        <v>-</v>
      </c>
      <c r="AM162" s="30" t="str">
        <f>IF('Personal MTs'!AM162="","-",IF('Personal MTs'!AM162&gt;8,"Tidak valid","OK"))</f>
        <v>-</v>
      </c>
      <c r="AN162" s="30" t="str">
        <f>IF('Personal MTs'!AM162="",IF('Personal MTs'!AN162="","-",IF('Personal MTs'!AN162&lt;&gt;"","Kolom AC Wajib Diisi","OK")),IF('Personal MTs'!AM162&lt;&gt;"",IF('Personal MTs'!AN162="","Wajib Diisi",IF(VALUE('Personal MTs'!AN162)&gt;24,"Cek lagi","OK"))))</f>
        <v>-</v>
      </c>
      <c r="AO162" s="30" t="str">
        <f>IF('Personal MTs'!AO162="","-",IF('Personal MTs'!AO162&gt;8,"Tidak valid","OK"))</f>
        <v>-</v>
      </c>
      <c r="AP162" s="53" t="str">
        <f>IF('Personal MTs'!AO162="",IF('Personal MTs'!AP162="","-","Harap dikosongkan"),IF('Personal MTs'!AO162&lt;&gt;"",IF('Personal MTs'!AP162="","Wajib Diisi",IF(LEN('Personal MTs'!AP162)&lt;&gt;8,"Tidak valid","OK"))))</f>
        <v>-</v>
      </c>
      <c r="AQ162" s="30" t="str">
        <f>IF('Personal MTs'!AO162="",IF('Personal MTs'!AQ162="","-","Kolom AG Wajib Diisi"),IF('Personal MTs'!AO162&lt;9,IF('Personal MTs'!AQ162="","Wajib Diisi",IF(VALUE('Personal MTs'!AQ162)&lt;34,IF(VALUE('Personal MTs'!AQ162)&gt;0,"OK","Tidak valid")))))</f>
        <v>-</v>
      </c>
      <c r="AR162" s="30" t="str">
        <f>IF('Personal MTs'!AO162="",IF('Personal MTs'!AR162="","-",IF('Personal MTs'!AR162&lt;&gt;"","Kolom AG Wajib Diisi","OK")),IF('Personal MTs'!AO162&lt;&gt;"",IF('Personal MTs'!AR162="","Wajib Diisi",IF(VALUE('Personal MTs'!AR162)&gt;50,"Cek lagi","OK"))))</f>
        <v>-</v>
      </c>
      <c r="AS162" s="30" t="str">
        <f>IF('Personal MTs'!AS162="","-",IF('Personal MTs'!AS162&gt;1,"Tidak valid",IF('Personal MTs'!AS162&lt;0,"Tidak valid","OK")))</f>
        <v>-</v>
      </c>
      <c r="AT162" s="30" t="str">
        <f>IF('Personal MTs'!AS162="",IF('Personal MTs'!AT162&lt;&gt;"","Harap dikosongkan","-"),IF('Personal MTs'!AS162=0,IF('Personal MTs'!AT162&lt;&gt;"","Harap dikosongkan","OK"),IF('Personal MTs'!AT162="","Wajib Diisi",IF('Personal MTs'!AT162&gt;3,"Tidak valid",IF('Personal MTs'!AT162&lt;1,"Tidak valid","OK")))))</f>
        <v>-</v>
      </c>
      <c r="AU162" s="30" t="str">
        <f>IF('Personal MTs'!AS162="",IF('Personal MTs'!AU162&lt;&gt;"","Harap dikosongkan","-"),IF('Personal MTs'!AT162&lt;&gt;1,IF('Personal MTs'!AU162="","OK","Harap dikosongkan"),IF('Personal MTs'!AU162="","Wajib Diisi",IF('Personal MTs'!AU162&gt;2016,"Cek lagi",IF('Personal MTs'!AU162&lt;2005,"Cek lagi","OK")))))</f>
        <v>-</v>
      </c>
      <c r="AV162" s="30" t="str">
        <f>IF('Personal MTs'!AS162="",IF('Personal MTs'!AV162&lt;&gt;"","Harap dikosongkan","-"),IF('Personal MTs'!AT162&lt;&gt;1,IF('Personal MTs'!AV162="","OK","Harap dikosongkan"),IF('Personal MTs'!AV162="","Wajib Diisi",IF(VALUE('Personal MTs'!AV162)&gt;33,"Tidak valid",IF(VALUE('Personal MTs'!AV162)&lt;1,"Tidak valid","OK")))))</f>
        <v>-</v>
      </c>
      <c r="AW162" s="30" t="str">
        <f>IF('Personal MTs'!AS162="",IF('Personal MTs'!AW162="","-","Harap dikosongkan"),IF('Personal MTs'!AS162=0,IF('Personal MTs'!AW162="","OK","Harap dikosongkan"),IF('Personal MTs'!AT162="",IF('Personal MTs'!AW162="","-","Harap dikosongkan"),IF('Personal MTs'!AT162&lt;&gt;1,IF('Personal MTs'!AW162="","OK","Harap dikosongkan"),IF('Personal MTs'!AW162="","OK",IF(LEN('Personal MTs'!AW162)&lt;12,"Tidak valid",IF(LEN('Personal MTs'!AW162)&gt;14,"Tidak valid","OK")))))))</f>
        <v>-</v>
      </c>
      <c r="AX162" s="31" t="str">
        <f>IF('Personal MTs'!AS162="",IF('Personal MTs'!AX162="","-","Harap dikosongkan"),IF('Personal MTs'!AS162=0,IF('Personal MTs'!AX162="","OK","Harap dikosongkan"),IF('Personal MTs'!AT162="",IF('Personal MTs'!AX162="","-","Harap dikosongkan"),IF('Personal MTs'!AT162&lt;&gt;1,IF('Personal MTs'!AX162="","OK","Harap dikosongkan"),IF('Personal MTs'!AW162="",IF('Personal MTs'!AX162="","OK","Harap dikosongkan"),IF('Personal MTs'!AX162="","Wajib diisi",IF(LEN('Personal MTs'!AX162)&lt;5,"Cek lagi","OK")))))))</f>
        <v>-</v>
      </c>
      <c r="AY162" s="31" t="str">
        <f>IF('Personal MTs'!AS162="",IF('Personal MTs'!AY162="","-","Harap dikosongkan"),IF('Personal MTs'!AS162=0,IF('Personal MTs'!AY162="","OK","Harap dikosongkan"),IF('Personal MTs'!AT162="",IF('Personal MTs'!AY162="","-","Harap dikosongkan"),IF('Personal MTs'!AT162&lt;&gt;1,IF('Personal MTs'!AY162="","OK","Harap dikosongkan"),IF('Personal MTs'!AW162="",IF('Personal MTs'!AY162="","OK","Harap dikosongkan"),IF('Personal MTs'!AY162="","Wajib diisi",IF(VALUE(LEFT('Personal MTs'!AY162,2))&gt;31,"Tanggal tidak valid",IF(VALUE(LEFT(RIGHT('Personal MTs'!AY162,7),2))&gt;12,"Bulan tidak valid",IF(VALUE(RIGHT('Personal MTs'!AY162,4))&gt;2016,"Tahun cek lagi",IF(VALUE(RIGHT('Personal MTs'!AY162,4))&lt;2005,"Tahun cek lagi","OK"))))))))))</f>
        <v>-</v>
      </c>
      <c r="AZ162" s="30" t="str">
        <f>IF('Personal MTs'!AS162="",IF('Personal MTs'!AZ162="","-","Harap dikosongkan"),IF('Personal MTs'!AS162=0,IF('Personal MTs'!AZ162="","OK","Harap dikosongkan"),IF('Personal MTs'!AT162="",IF('Personal MTs'!AZ162="","-","Harap dikosongkan"),IF('Personal MTs'!AT162&lt;&gt;1,IF('Personal MTs'!AZ162="","OK","Harap dikosongkan"),IF('Personal MTs'!AW162="",IF('Personal MTs'!AZ162="","OK","Harap dikosongkan"),IF('Personal MTs'!AW162&lt;&gt;"",IF('Personal MTs'!AZ162="","Wajib diisi",IF('Personal MTs'!AZ162&gt;1,"Tidak valid","OK"))))))))</f>
        <v>-</v>
      </c>
      <c r="BA162" s="30" t="str">
        <f>IF('Personal MTs'!AS162="",IF('Personal MTs'!BA162="","-","Harap dikosongkan"),IF('Personal MTs'!AS162=0,IF('Personal MTs'!BA162="","OK","Harap dikosongkan"),IF('Personal MTs'!AT162="",IF('Personal MTs'!BA162="","-","Harap dikosongkan"),IF('Personal MTs'!AT162&lt;&gt;1,IF('Personal MTs'!BA162="","OK","Harap dikosongkan"),IF('Personal MTs'!AZ162=0,IF('Personal MTs'!BA162="","OK","Harap dikosongkan"),IF('Personal MTs'!AZ162=1,IF('Personal MTs'!BA162="","Wajib diisi",IF('Personal MTs'!AZ162="",IF('Personal MTs'!BA162="","-","Harap dikosongkan"),IF('Personal MTs'!AZ162=0,IF('Personal MTs'!BA162="","OK","Harap dikosongkan"),IF('Personal MTs'!BA162="","Wajib diisi",IF('Personal MTs'!BA162&gt;2016,"Tidak valid",IF('Personal MTs'!BA162&lt;2005,"Tidak valid",IF('Personal MTs'!BA162&gt;'Personal MTs'!BA162,"Cek lagi","OK")))))))))))))</f>
        <v>-</v>
      </c>
      <c r="BB162" s="30" t="str">
        <f>IF('Personal MTs'!AS162="",IF('Personal MTs'!BB162="","-","Harap dikosongkan"),IF('Personal MTs'!AS162=0,IF('Personal MTs'!BB162="","OK","Harap dikosongkan"),IF('Personal MTs'!AT162="",IF('Personal MTs'!BB162="","-","Harap dikosongkan"),IF('Personal MTs'!AT162&lt;&gt;1,IF('Personal MTs'!BB162="","OK","Harap dikosongkan"),IF('Personal MTs'!AZ162=0,IF('Personal MTs'!BB162="","OK","Harap dikosongkan"),IF('Personal MTs'!AZ162=1,IF('Personal MTs'!BB162="","Wajib diisi",IF('Personal MTs'!AZ162="",IF('Personal MTs'!BB162="","-","Harap dikosongkan"),IF('Personal MTs'!AZ162=0,IF('Personal MTs'!BB162="","OK","Harap dikosongkan"),IF('Personal MTs'!BB162="","Wajib diisi",IF('Personal MTs'!BB162&gt;20000000,"Cek lagi",IF('Personal MTs'!BB162&lt;100000,"Cek lagi","OK"))))))))))))</f>
        <v>-</v>
      </c>
      <c r="BC162" s="30" t="str">
        <f>IF('Personal MTs'!BC162="","-",IF('Personal MTs'!BC162&gt;1,"Tidak valid","OK"))</f>
        <v>-</v>
      </c>
      <c r="BD162" s="30" t="str">
        <f>IF('Personal MTs'!BC162="",IF('Personal MTs'!BD162="","-","Harap dikosongkan"),IF('Personal MTs'!BC162=0,IF('Personal MTs'!BD162="","OK","Harap dikosongkan"),IF('Personal MTs'!BD162="","Wajib Diisi",IF('Personal MTs'!BD162&gt;2016,"Tidak valid",IF('Personal MTs'!BD162&lt;2005,"Tidak valid","OK")))))</f>
        <v>-</v>
      </c>
      <c r="BE162" s="30" t="str">
        <f>IF('Personal MTs'!BC162="",IF('Personal MTs'!BE162="","-","Harap dikosongkan"),IF('Personal MTs'!BC162=0,IF('Personal MTs'!BE162="","OK","Harap dikosongkan"),IF('Personal MTs'!BE162="","Wajib Diisi",IF('Personal MTs'!BE162&gt;2000000,"Cek lagi",IF('Personal MTs'!BE162&lt;50000,"Cek lagi","OK")))))</f>
        <v>-</v>
      </c>
      <c r="BF162" s="30" t="str">
        <f>IF('Personal MTs'!BF162="","-",IF('Personal MTs'!BF162&gt;1,"Tidak valid","OK"))</f>
        <v>-</v>
      </c>
      <c r="BG162" s="30" t="str">
        <f>IF('Personal MTs'!BF162="",IF('Personal MTs'!BG162&lt;&gt;"","Harap dikosongkan","-"),IF('Personal MTs'!BF162=0,IF('Personal MTs'!BG162&lt;&gt;"","Harap dikosongkan","OK"),IF('Personal MTs'!BG162="","Wajib Diisi",IF('Personal MTs'!BG162&gt;4,"Tidak valid",IF('Personal MTs'!BG162&lt;1,"Tidak valid","OK")))))</f>
        <v>-</v>
      </c>
      <c r="BH162" s="30" t="str">
        <f>IF('Personal MTs'!BF162="",IF('Personal MTs'!BH162&lt;&gt;"","Harap dikosongkan","-"),IF('Personal MTs'!BF162=0,IF('Personal MTs'!BH162&lt;&gt;"","Harap dikosongkan","OK"),IF('Personal MTs'!BH162="","Wajib Diisi",IF('Personal MTs'!BH162&gt;4,"Tidak valid",IF('Personal MTs'!BH162&lt;1,"Tidak valid","OK")))))</f>
        <v>-</v>
      </c>
      <c r="BI162" s="30" t="str">
        <f>IF('Personal MTs'!BF162="",IF('Personal MTs'!BI162&lt;&gt;"","Harap dikosongkan","-"),IF('Personal MTs'!BF162=0,IF('Personal MTs'!BI162&lt;&gt;"","Harap dikosongkan","OK"),IF('Personal MTs'!BI162="","Wajib Diisi",IF('Personal MTs'!BI162&gt;2015,"Tidak valid",IF('Personal MTs'!BI162&lt;1980,"Tidak valid","OK")))))</f>
        <v>-</v>
      </c>
      <c r="BJ162" s="30" t="str">
        <f>IF('Personal MTs'!BJ162="","-",IF('Personal MTs'!BJ162&gt;1,"Tidak valid","OK"))</f>
        <v>-</v>
      </c>
      <c r="BK162" s="30" t="str">
        <f>IF('Personal MTs'!BJ162="",IF('Personal MTs'!BK162&lt;&gt;"","Kolom BJ harus diisi","-"),IF('Personal MTs'!BJ162=0,IF('Personal MTs'!BK162&lt;&gt;"","Harap dikosongkan","OK"),IF('Personal MTs'!BK162="","Wajib Diisi",IF('Personal MTs'!BK162&gt;2016,"Tidak valid",IF('Personal MTs'!BK162&lt;1980,"Tidak valid","OK")))))</f>
        <v>-</v>
      </c>
      <c r="BL162" s="30" t="str">
        <f>IF('Personal MTs'!BL162="","-",IF('Personal MTs'!BL162&gt;1,"Tidak valid","OK"))</f>
        <v>-</v>
      </c>
      <c r="BM162" s="30" t="str">
        <f>IF('Personal MTs'!BL162="",IF('Personal MTs'!BM162&lt;&gt;"","Kolom BL harus diisi","-"),IF('Personal MTs'!BL162=0,IF('Personal MTs'!BM162&lt;&gt;"","Harap dikosongkan","OK"),IF('Personal MTs'!BM162="","Wajib Diisi",IF('Personal MTs'!BM162&gt;2016,"Tidak valid",IF('Personal MTs'!BM162&lt;1980,"Tidak valid","OK")))))</f>
        <v>-</v>
      </c>
      <c r="BN162" s="30" t="str">
        <f>IF('Personal MTs'!BN162="","-",IF('Personal MTs'!BN162&gt;1,"Tidak valid","OK"))</f>
        <v>-</v>
      </c>
      <c r="BO162" s="30" t="str">
        <f>IF('Personal MTs'!BN162="",IF('Personal MTs'!BO162&lt;&gt;"","Kolom BN harus diisi","-"),IF('Personal MTs'!BN162=0,IF('Personal MTs'!BO162&lt;&gt;"","Harap dikosongkan","OK"),IF('Personal MTs'!BO162="","Wajib Diisi",IF('Personal MTs'!BO162&gt;2016,"Tidak valid",IF('Personal MTs'!BO162&lt;1980,"Tidak valid","OK")))))</f>
        <v>-</v>
      </c>
      <c r="BP162" s="30" t="str">
        <f>IF('Personal MTs'!BP162="","-",IF('Personal MTs'!BP162&gt;1,"Tidak valid","OK"))</f>
        <v>-</v>
      </c>
      <c r="BQ162" s="30" t="str">
        <f>IF('Personal MTs'!BP162="",IF('Personal MTs'!BQ162&lt;&gt;"","Kolom BP harus diisi","-"),IF('Personal MTs'!BP162=0,IF('Personal MTs'!BQ162&lt;&gt;"","Harap dikosongkan","OK"),IF('Personal MTs'!BQ162="","Wajib Diisi",IF('Personal MTs'!BQ162&gt;2016,"Tidak valid",IF('Personal MTs'!BQ162&lt;1980,"Tidak valid","OK")))))</f>
        <v>-</v>
      </c>
      <c r="BR162" s="30" t="str">
        <f>IF('Personal MTs'!BR162="","-",IF('Personal MTs'!BR162&gt;1,"Tidak valid","OK"))</f>
        <v>-</v>
      </c>
      <c r="BS162" s="30" t="str">
        <f>IF('Personal MTs'!BR162="",IF('Personal MTs'!BS162&lt;&gt;"","Kolom BR harus diisi","-"),IF('Personal MTs'!BR162=0,IF('Personal MTs'!BS162&lt;&gt;"","Harap dikosongkan","OK"),IF('Personal MTs'!BS162="","Wajib Diisi",IF('Personal MTs'!BS162&gt;2016,"Tidak valid",IF('Personal MTs'!BS162&lt;1980,"Tidak valid","OK")))))</f>
        <v>-</v>
      </c>
      <c r="BT162" s="30" t="str">
        <f>IF('Personal MTs'!BT162="","-",IF(LEN('Personal MTs'!BT162)&lt;5,"Cek lagi","OK"))</f>
        <v>-</v>
      </c>
      <c r="BU162" s="30" t="str">
        <f>IF('Personal MTs'!BU162="","-",IF(LEN('Personal MTs'!BU162)&lt;4,"Cek lagi","OK"))</f>
        <v>-</v>
      </c>
      <c r="BV162" s="30" t="str">
        <f>IF('Personal MTs'!BV162="","-",IF(LEN('Personal MTs'!BV162)&lt;4,"Cek lagi","OK"))</f>
        <v>-</v>
      </c>
      <c r="BW162" s="30" t="str">
        <f>IF('Personal MTs'!BW162="","-",IF(LEN('Personal MTs'!BW162)&lt;4,"Cek lagi","OK"))</f>
        <v>-</v>
      </c>
      <c r="BX162" s="30" t="str">
        <f>IF('Personal MTs'!BX162="","-",IF(LEN('Personal MTs'!BX162)&lt;4,"Cek lagi","OK"))</f>
        <v>-</v>
      </c>
      <c r="BY162" s="30" t="str">
        <f>IF('Personal MTs'!BY162="","-",IF(LEN('Personal MTs'!BY162)&lt;&gt;5,"Tidak valid","OK"))</f>
        <v>-</v>
      </c>
      <c r="BZ162" s="30" t="str">
        <f>IF('Personal MTs'!BZ162="","-",IF('Personal MTs'!BZ162&gt;5,"Tidak valid",IF('Personal MTs'!BZ162&lt;1,"Tidak valid","OK")))</f>
        <v>-</v>
      </c>
      <c r="CA162" s="30" t="str">
        <f>IF('Personal MTs'!CA162="","-",IF('Personal MTs'!CA162&gt;8,"Tidak valid",IF('Personal MTs'!CA162&lt;1,"Tidak valid","OK")))</f>
        <v>-</v>
      </c>
      <c r="CB162" s="30" t="str">
        <f>IF('Personal MTs'!CB162="","-",IF(LEN('Personal MTs'!CB162)&lt;9,"Cek lagi",IF(LEN('Personal MTs'!CB162)&gt;14,"Cek lagi","OK")))</f>
        <v>-</v>
      </c>
      <c r="CC162" s="103" t="str">
        <f>IF('Personal MTs'!CC162="","-",IF('Personal MTs'!CC162&gt;6,"Tidak valid",IF('Personal MTs'!CC162&lt;1,"Tidak valid","OK")))</f>
        <v>-</v>
      </c>
      <c r="CD162" s="103" t="str">
        <f>IF('Personal MTs'!CD162="","-",IF('Personal MTs'!CD162&gt;6,"Tidak valid",IF('Personal MTs'!CD162&lt;1,"Tidak valid","OK")))</f>
        <v>-</v>
      </c>
      <c r="CE162" s="103" t="str">
        <f>IF('Personal MTs'!S162="","-",IF('Personal MTs'!S162&lt;6,IF('Personal MTs'!CE162="","OK","Cek lagi Kolom S"),IF(AND('Personal MTs'!S162&lt;6,'Personal MTs'!CE162&lt;&gt;""),"Harap Dikosongkan",IF(AND('Personal MTs'!S162&lt;6,'Personal MTs'!CE162=""),"-",IF(AND('Personal MTs'!S162&gt;5,'Personal MTs'!CE162=""),"Wajib Diisi",IF(OR(AND('Personal MTs'!S162&gt;5,'Personal MTs'!CE162&lt;"01"),AND('Personal MTs'!S162&gt;5,'Personal MTs'!CE162&gt;"18")),"Tidak Valid","OK"))))))</f>
        <v>-</v>
      </c>
      <c r="CF162" s="103" t="str">
        <f>IF('Personal MTs'!S162="","-",IF('Personal MTs'!S162&lt;6,IF('Personal MTs'!CF162="","OK","Cek lagi Kolom S"),IF(AND('Personal MTs'!S162&lt;6,'Personal MTs'!CF162&lt;&gt;""),"Harap Dikosongkan",IF(AND('Personal MTs'!S162&lt;6,'Personal MTs'!CF162=""),"-",IF(AND('Personal MTs'!S162&gt;5,'Personal MTs'!CF162=""),"Wajib Diisi","OK")))))</f>
        <v>-</v>
      </c>
      <c r="CG162" s="103" t="str">
        <f>IF('Personal MTs'!S162="","-",IF('Personal MTs'!S162&lt;6,IF('Personal MTs'!CG162="","OK","Cek lagi Kolom S"),IF(AND('Personal MTs'!S162&lt;6,'Personal MTs'!CG162&lt;&gt;""),"Harap Dikosongkan",IF(AND('Personal MTs'!S162&lt;6,'Personal MTs'!CG162=""),"-",IF(AND('Personal MTs'!S162&gt;5,'Personal MTs'!CG162=""),"Wajib Diisi",IF(OR(AND('Personal MTs'!S162&gt;5,'Personal MTs'!CG162&lt;1980),AND('Personal MTs'!S162&gt;5,'Personal MTs'!CG162&gt;2016)),"Cek lagi","OK"))))))</f>
        <v>-</v>
      </c>
      <c r="CH162" s="103" t="str">
        <f>IF('Personal MTs'!S162="","-",IF('Personal MTs'!S162&lt;8,IF('Personal MTs'!CH162="","OK","Cek lagi Kolom S"),IF(AND('Personal MTs'!S162&lt;8,'Personal MTs'!CH162&lt;&gt;""),"Harap Dikosongkan",IF(AND('Personal MTs'!S162&lt;8,'Personal MTs'!CH162=""),"-",IF(AND('Personal MTs'!S162&gt;7,'Personal MTs'!CH162=""),"Wajib Diisi",IF(OR(AND('Personal MTs'!S162&gt;7,'Personal MTs'!CH162&lt;"01"),AND('Personal MTs'!S162&gt;7,'Personal MTs'!CH162&gt;"18")),"Tidak Valid","OK"))))))</f>
        <v>-</v>
      </c>
      <c r="CI162" s="103" t="str">
        <f>IF('Personal MTs'!S162="","-",IF('Personal MTs'!S162&lt;8,IF('Personal MTs'!CI162="","OK","Cek lagi Kolom S"),IF(AND('Personal MTs'!S162&lt;8,'Personal MTs'!CI162&lt;&gt;""),"Harap Dikosongkan",IF(AND('Personal MTs'!S162&lt;8,'Personal MTs'!CI162=""),"-",IF(AND('Personal MTs'!S162&gt;7,'Personal MTs'!CI162=""),"Wajib Diisi","OK")))))</f>
        <v>-</v>
      </c>
      <c r="CJ162" s="103" t="str">
        <f>IF('Personal MTs'!S162="","-",IF('Personal MTs'!S162&lt;8,IF('Personal MTs'!CJ162="","OK","Cek lagi Kolom S"),IF(AND('Personal MTs'!S162&lt;8,'Personal MTs'!CJ162&lt;&gt;""),"Harap Dikosongkan",IF(AND('Personal MTs'!S162&lt;8,'Personal MTs'!CJ162=""),"-",IF(AND('Personal MTs'!S162&gt;7,'Personal MTs'!CJ162=""),"Wajib Diisi",IF(OR(AND('Personal MTs'!S162&gt;7,'Personal MTs'!CJ162&lt;1980),AND('Personal MTs'!S162&gt;7,'Personal MTs'!CJ162&gt;2016)),"Cek lagi","OK"))))))</f>
        <v>-</v>
      </c>
      <c r="CK162" s="103" t="str">
        <f>IF('Personal MTs'!S162="","-",IF('Personal MTs'!S162&lt;9,IF('Personal MTs'!CK162="","OK","Cek lagi Kolom S"),IF(AND('Personal MTs'!S162&lt;9,'Personal MTs'!CK162&lt;&gt;""),"Harap Dikosongkan",IF(AND('Personal MTs'!S162&lt;9,'Personal MTs'!CK162=""),"-",IF(AND('Personal MTs'!S162&gt;8,'Personal MTs'!CK162=""),"Wajib Diisi",IF(OR(AND('Personal MTs'!S162&gt;8,'Personal MTs'!CK162&lt;"01"),AND('Personal MTs'!S162&gt;8,'Personal MTs'!CK162&gt;"18")),"Tidak Valid","OK"))))))</f>
        <v>-</v>
      </c>
      <c r="CL162" s="103" t="str">
        <f>IF('Personal MTs'!S162="","-",IF('Personal MTs'!S162&lt;9,IF('Personal MTs'!CL162="","OK","Cek lagi Kolom S"),IF(AND('Personal MTs'!S162&lt;9,'Personal MTs'!CL162&lt;&gt;""),"Harap Dikosongkan",IF(AND('Personal MTs'!S162&lt;9,'Personal MTs'!CL162=""),"-",IF(AND('Personal MTs'!S162&gt;8,'Personal MTs'!CL162=""),"Wajib Diisi","OK")))))</f>
        <v>-</v>
      </c>
      <c r="CM162" s="103" t="str">
        <f>IF('Personal MTs'!S162="","-",IF('Personal MTs'!S162&lt;9,IF('Personal MTs'!CM162="","OK","Cek lagi Kolom S"),IF(AND('Personal MTs'!S162&lt;9,'Personal MTs'!CM162&lt;&gt;""),"Harap Dikosongkan",IF(AND('Personal MTs'!S162&lt;9,'Personal MTs'!CM162=""),"-",IF(AND('Personal MTs'!S162&gt;8,'Personal MTs'!CM162=""),"Wajib Diisi",IF(OR(AND('Personal MTs'!S162&gt;8,'Personal MTs'!CM162&lt;1980),AND('Personal MTs'!S162&gt;8,'Personal MTs'!CM162&gt;2016)),"Cek lagi","OK"))))))</f>
        <v>-</v>
      </c>
      <c r="CN162" s="103" t="str">
        <f>IF(AND('Personal MTs'!AH162=1,'Personal MTs'!U162=2,'Personal MTs'!AC162=1),IF(AND('Personal MTs'!AH162=1,'Personal MTs'!U162=2,'Personal MTs'!AC162=1,'Personal MTs'!CN162=""),"Wajib Diisi",IF(AND('Personal MTs'!AH162=1,'Personal MTs'!U162=2,'Personal MTs'!AC162=1,'Personal MTs'!CN162&lt;&gt;""),"OK","-")),IF('Personal MTs'!CN162&lt;&gt;"","Harap Dikosongkan","-"))</f>
        <v>-</v>
      </c>
      <c r="CO162" s="103" t="str">
        <f>IF(AND('Personal MTs'!AH162=1,'Personal MTs'!U162=2,'Personal MTs'!AC162=1),IF('Personal MTs'!CO162="","Wajib Diisi",IF(VALUE(RIGHT('Personal MTs'!CO162,4))&gt;2016,"Tahun cek lagi",IF(VALUE(RIGHT('Personal MTs'!CO162,4))&lt;1961,"Tahun cek lagi","OK"))),IF('Personal MTs'!CO162&lt;&gt;"","Harap dikosongkan","-"))</f>
        <v>-</v>
      </c>
      <c r="CP162" s="103" t="str">
        <f>IF(AND('Personal MTs'!AH162=1,'Personal MTs'!U162=2,'Personal MTs'!AC162=1,'Personal MTs'!V162=1),IF(AND('Personal MTs'!AH162=1,'Personal MTs'!U162=2,'Personal MTs'!AC162=1,'Personal MTs'!CP162="",,'Personal MTs'!V162=1),"Wajib Diisi",IF(AND('Personal MTs'!AH162=1,'Personal MTs'!U162=2,'Personal MTs'!AC162=1,'Personal MTs'!CP162&lt;&gt;"",'Personal MTs'!V162=1),"OK","-")),IF('Personal MTs'!CP162&lt;&gt;"","Harap Dikosongkan","-"))</f>
        <v>-</v>
      </c>
      <c r="CQ162" s="103" t="str">
        <f>IF(AND('Personal MTs'!AH162=1,'Personal MTs'!U162=2,'Personal MTs'!AC162=1,'Personal MTs'!V162=1),IF('Personal MTs'!CQ162="","Wajib Diisi",IF(VALUE(RIGHT('Personal MTs'!CQ162,4))&gt;2016,"Tahun cek lagi",IF(VALUE(RIGHT('Personal MTs'!CQ162,4))&lt;2006,"Tahun cek lagi","OK"))),IF('Personal MTs'!CQ162&lt;&gt;"","Harap dikosongkan","-"))</f>
        <v>-</v>
      </c>
      <c r="CR162" s="103" t="str">
        <f>IF(AND('Personal MTs'!AS162="",'Personal MTs'!CR162=""),"-",IF(AND('Personal MTs'!AS162=0,'Personal MTs'!CR162=""),"OK",IF(AND('Personal MTs'!AS162=1,'Personal MTs'!CR162=""),"Wajib Diisi",IF('Personal MTs'!AS162="",IF('Personal MTs'!CR162&lt;&gt;"","Harap dikosongkan","-"),IF('Personal MTs'!AS162&gt;1,IF('Personal MTs'!CR162="","-","Harap dikosongkan"),IF('Personal MTs'!CR162="","-",IF(LEN('Personal MTs'!CR162)&gt;54,"Tidak valid",IF(LEN('Personal MTs'!CR162)&lt;2,"Tidak valid",IF(VALUE('Personal MTs'!CR162)&lt;0,"Cek lagi","OK")))))))))</f>
        <v>-</v>
      </c>
      <c r="CS162" s="103" t="str">
        <f>IF(AND('Personal MTs'!AS162="",'Personal MTs'!CS162=""),"-",IF(AND('Personal MTs'!AS162=0,'Personal MTs'!CS162=""),"OK",IF(AND('Personal MTs'!AS162=1,'Personal MTs'!CS162=""),"Wajib Diisi",IF(OR('Personal MTs'!AS162="",'Personal MTs'!AS162=0),IF('Personal MTs'!CS162&lt;&gt;"","Harap dikosongkan","-"),IF('Personal MTs'!AS162&gt;1,IF('Personal MTs'!CS162="","-","Harap dikosongkan"),IF('Personal MTs'!CS162="","-",IF(('Personal MTs'!CS162)&gt;6,"Tidak Valid",IF(('Personal MTs'!CS162)&lt;1,"Tidak Valid",IF(VALUE('Personal MTs'!CS162)&lt;0,"Cek lagi","OK")))))))))</f>
        <v>-</v>
      </c>
      <c r="CT162" s="103" t="str">
        <f>IF(AND('Personal MTs'!AS162="",'Personal MTs'!CT162=""),"-",IF(AND('Personal MTs'!AS162=0,'Personal MTs'!CT162=""),"OK",IF(AND('Personal MTs'!AT162=1,'Personal MTs'!CT162=""),"Wajib Diisi",IF(AND('Personal MTs'!AT162&gt;1,'Personal MTs'!CT162=""),"OK",IF(AND('Personal MTs'!AT162&lt;&gt;1,'Personal MTs'!CT162&lt;&gt;""),"Harap Dikosongkan",IF(AND('Personal MTs'!AT162=1,'Personal MTs'!CT162&lt;&gt;""),IF(VALUE(RIGHT('Personal MTs'!CT162,4))&gt;2016,"Tahun cek lagi",IF(VALUE(RIGHT('Personal MTs'!CT162,4))&lt;2006,"Tahun cek lagi","OK")),"-"))))))</f>
        <v>-</v>
      </c>
      <c r="CU162" s="103" t="str">
        <f>IF(AND('Personal MTs'!AS162="",'Personal MTs'!CU162=""),"-",IF(AND('Personal MTs'!AS162=0,'Personal MTs'!CU162=""),"OK",IF(AND('Personal MTs'!AT162=1,'Personal MTs'!CU162=""),"Wajib Diisi",IF(AND('Personal MTs'!AT162&gt;1,'Personal MTs'!CT162=""),"OK",IF(AND('Personal MTs'!AT162&lt;&gt;1,'Personal MTs'!CU162&lt;&gt;""),"Harap Dikosongkan",IF(AND('Personal MTs'!AT162=1,'Personal MTs'!CU162&lt;&gt;""),IF(LEN('Personal MTs'!CU162)&gt;54,"Tidak Valid",IF(LEN('Personal MTs'!CU162)&lt;2,"Tidak Valid","OK")),"-"))))))</f>
        <v>-</v>
      </c>
      <c r="CV162" s="103" t="str">
        <f>IF(AND('Personal MTs'!AS162="",'Personal MTs'!CV162=""),"-",IF(AND('Personal MTs'!AS162=0,'Personal MTs'!CV162=""),"OK",IF(AND('Personal MTs'!AT162=1,'Personal MTs'!CV162=""),"Wajib Diisi",IF(AND('Personal MTs'!AT162&gt;1,'Personal MTs'!CV162=""),"OK",IF(AND('Personal MTs'!AT162&lt;&gt;1,'Personal MTs'!CV162&lt;&gt;""),"Harap Dikosongkan",IF(AND('Personal MTs'!AT162=1,'Personal MTs'!CV162&lt;&gt;""),IF(VALUE(RIGHT('Personal MTs'!CV162,4))&gt;2016,"Tahun cek lagi",IF(VALUE(RIGHT('Personal MTs'!CV162,4))&lt;2006,"Tahun cek lagi","OK")),"-"))))))</f>
        <v>-</v>
      </c>
      <c r="CW162" s="103" t="str">
        <f>IF(AND('Personal MTs'!AS162="",'Personal MTs'!CW162=""),"-",IF(AND('Personal MTs'!AS162=0,'Personal MTs'!CW162=""),"OK",IF(AND('Personal MTs'!AS162=1,'Personal MTs'!CW162=""),"Wajib Diisi",IF(AND('Personal MTs'!AS162&lt;&gt;1,'Personal MTs'!CW162&lt;&gt;""),"Harap Dikosongkan",IF(AND('Personal MTs'!AS162=1,'Personal MTs'!CW162&lt;&gt;""),IF(LEN('Personal MTs'!CW162)&gt;3,"Tidak Valid",IF(LEN('Personal MTs'!CW162)&lt;3,"Tidak Valid","OK")),"-")))))</f>
        <v>-</v>
      </c>
      <c r="CX162" s="103" t="str">
        <f>IF(AND('Personal MTs'!AS162="",'Personal MTs'!CX162=""),"-",IF(AND('Personal MTs'!AS162=0,'Personal MTs'!CX162=""),"OK",IF(AND('Personal MTs'!AS162=1,'Personal MTs'!CX162=""),"Wajib Diisi",IF(AND('Personal MTs'!AS162&lt;&gt;1,'Personal MTs'!CX162&lt;&gt;""),"Harap Dikosongkan",IF(AND('Personal MTs'!AS162=1,'Personal MTs'!CX162&lt;&gt;""),"OK","-")))))</f>
        <v>-</v>
      </c>
    </row>
    <row r="163" spans="1:102" s="23" customFormat="1" ht="15" customHeight="1">
      <c r="A163" s="30" t="str">
        <f>IF('Personal MTs'!A163="","-",IF(LEN('Personal MTs'!A163)&lt;&gt;12,"Tidak valid","OK"))</f>
        <v>-</v>
      </c>
      <c r="B163" s="30" t="str">
        <f>IF('Personal MTs'!B163="","-",IF(LEN('Personal MTs'!B163)&lt;&gt;8,"Tidak valid","OK"))</f>
        <v>-</v>
      </c>
      <c r="C163" s="31" t="str">
        <f>IF('Personal MTs'!C163="","-",IF(LEN('Personal MTs'!C163)&lt;5,"Cek lagi","OK"))</f>
        <v>-</v>
      </c>
      <c r="D163" s="30" t="str">
        <f>IF('Personal MTs'!D163="","-",IF('Personal MTs'!D163="MTsN","OK",IF('Personal MTs'!D163="MTsS","OK","Tidak valid")))</f>
        <v>-</v>
      </c>
      <c r="E163" s="30" t="str">
        <f>IF('Personal MTs'!E163="","-",IF(LEN('Personal MTs'!E163)&lt;5,"Cek lagi","OK"))</f>
        <v>-</v>
      </c>
      <c r="F163" s="30" t="str">
        <f>IF('Personal MTs'!F163="","-",IF(LEN('Personal MTs'!F163)&lt;4,"Cek lagi","OK"))</f>
        <v>-</v>
      </c>
      <c r="G163" s="30" t="str">
        <f>IF('Personal MTs'!G163="","-",IF(LEN('Personal MTs'!G163)&lt;4,"Cek lagi","OK"))</f>
        <v>-</v>
      </c>
      <c r="H163" s="30" t="str">
        <f>IF('Personal MTs'!H163="","-",IF(LEN('Personal MTs'!H163)&lt;4,"Cek lagi","OK"))</f>
        <v>-</v>
      </c>
      <c r="I163" s="30" t="str">
        <f>IF('Personal MTs'!I163="","-",IF(LEN('Personal MTs'!I163)&lt;4,"Cek lagi","OK"))</f>
        <v>-</v>
      </c>
      <c r="J163" s="30" t="str">
        <f>IF('Personal MTs'!J163="","-",IF(LEN('Personal MTs'!J163)&lt;&gt;5,"Tidak valid","OK"))</f>
        <v>-</v>
      </c>
      <c r="K163" s="30" t="str">
        <f>IF('Personal MTs'!K163="","-",IF(LEN('Personal MTs'!K163)&lt;&gt;18,"Tidak valid",IF(VALUE('Personal MTs'!K163)&lt;0,"Cek lagi","OK")))</f>
        <v>-</v>
      </c>
      <c r="L163" s="30" t="str">
        <f>IF('Personal MTs'!L163="","-",IF(LEN('Personal MTs'!L163)&lt;&gt;16,"Tidak valid","OK"))</f>
        <v>-</v>
      </c>
      <c r="M163" s="30" t="str">
        <f>IF('Personal MTs'!M163="","-",IF(LEN('Personal MTs'!M163)&lt;4,"Cek lagi","OK"))</f>
        <v>-</v>
      </c>
      <c r="N163" s="30" t="str">
        <f>IF('Personal MTs'!N163="","-",IF(LEN('Personal MTs'!N163)&lt;16,"Tidak valid","OK"))</f>
        <v>-</v>
      </c>
      <c r="O163" s="30" t="str">
        <f>IF('Personal MTs'!O163="","-",IF(LEN('Personal MTs'!O163)&lt;4,"Cek lagi","OK"))</f>
        <v>-</v>
      </c>
      <c r="P163" s="31" t="str">
        <f>IF('Personal MTs'!P163="","-",IF(VALUE(LEFT('Personal MTs'!P163,2))&gt;31,"Tanggal tidak valid",IF(VALUE(LEFT(RIGHT('Personal MTs'!P163,7),2))&gt;12,"Bulan tidak valid",IF(VALUE(RIGHT('Personal MTs'!P163,4))&gt;2000,"Umur terlalu muda",IF(VALUE(RIGHT('Personal MTs'!P163,4))&lt;1945,"Umur terlalu tua","OK")))))</f>
        <v>-</v>
      </c>
      <c r="Q163" s="30" t="str">
        <f>IF('Personal MTs'!Q163="","-",IF('Personal MTs'!Q163="L","OK",IF('Personal MTs'!Q163="P","OK","Tidak valid")))</f>
        <v>-</v>
      </c>
      <c r="R163" s="30" t="str">
        <f>IF('Personal MTs'!R163="","-",IF(LEN('Personal MTs'!R163)&lt;4,"Cek lagi","OK"))</f>
        <v>-</v>
      </c>
      <c r="S163" s="30" t="str">
        <f>IF('Personal MTs'!S163="","-",IF('Personal MTs'!S163&gt;9,"Tidak valid","OK"))</f>
        <v>-</v>
      </c>
      <c r="T163" s="30" t="str">
        <f>IF('Personal MTs'!S163="","-",IF('Personal MTs'!S163&gt;2,IF('Personal MTs'!T163="","Wajib Diisi",IF(VALUE('Personal MTs'!T163)&gt;18,"Tidak valid","OK")),IF('Personal MTs'!S163&lt;3,IF('Personal MTs'!T163="","OK","Harap dikosongkan"))))</f>
        <v>-</v>
      </c>
      <c r="U163" s="30" t="str">
        <f>IF('Personal MTs'!U163="","-",IF('Personal MTs'!U163&gt;2,"Tidak valid",IF('Personal MTs'!U163&lt;1,"Tidak valid","OK")))</f>
        <v>-</v>
      </c>
      <c r="V163" s="30" t="str">
        <f>IF('Personal MTs'!U163="",IF('Personal MTs'!V163="","-","Tidak valid"),IF('Personal MTs'!U163=2,IF('Personal MTs'!V163="","Wajib Diisi",IF(VALUE('Personal MTs'!V163)&gt;1,"Tidak valid","OK")),IF('Personal MTs'!U163=1,IF('Personal MTs'!V163="","OK","Harap dikosongkan"))))</f>
        <v>-</v>
      </c>
      <c r="W163" s="31" t="str">
        <f>IF('Personal MTs'!U163=1,"OK",IF('Personal MTs'!V163="",IF('Personal MTs'!W163&lt;&gt;"","Harap dikosongkan","-"),IF('Personal MTs'!V163=0,IF('Personal MTs'!W163&lt;&gt;"","Harap dikosongkan","OK"),IF('Personal MTs'!W163="","Wajib Diisi",IF(VALUE(LEFT('Personal MTs'!W163,2))&gt;31,"Tanggal tidak valid",IF(VALUE(LEFT(RIGHT('Personal MTs'!W163,7),2))&gt;12,"Bulan tidak valid",IF(VALUE(RIGHT('Personal MTs'!W163,4))&gt;2016,"Tahun cek lagi",IF(VALUE(RIGHT('Personal MTs'!W163,4))&lt;1990,"Tahun cek lagi","OK"))))))))</f>
        <v>-</v>
      </c>
      <c r="X163" s="30" t="str">
        <f>IF('Personal MTs'!U163="","-",IF('Personal MTs'!U163=1,IF('Personal MTs'!X163="","Wajib Diisi",IF(VALUE(LEFT('Personal MTs'!X163,2))&gt;14,"Tidak valid","OK")),IF('Personal MTs'!U163=2,(IF('Personal MTs'!V163&lt;1,IF('Personal MTs'!X163="","OK","Harap dikosongkan"),IF('Personal MTs'!X163="","Wajib Diisi",IF(VALUE(LEFT('Personal MTs'!X163,2))&gt;14,"Tidak valid","OK")))))))</f>
        <v>-</v>
      </c>
      <c r="Y163" s="31" t="str">
        <f>IF('Personal MTs'!U163="","-",IF('Personal MTs'!U163=2,"OK",IF('Personal MTs'!U163=1,IF('Personal MTs'!Y163="","Wajib Diisi",IF('Personal MTs'!Y163="","-",IF(VALUE(LEFT('Personal MTs'!Y163,2))&gt;31,"Tanggal tidak valid",IF(VALUE(LEFT(RIGHT('Personal MTs'!Y163,7),2))&gt;12,"Bulan tidak valid",IF(VALUE(RIGHT('Personal MTs'!Y163,4))&gt;2016,"Tahun cek lagi",IF(VALUE(RIGHT('Personal MTs'!Y163,4))&lt;1960,"Tahun cek lagi","OK")))))))))</f>
        <v>-</v>
      </c>
      <c r="Z163" s="31" t="str">
        <f>IF('Personal MTs'!Z163="","-",IF(VALUE(LEFT('Personal MTs'!Z163,2))&gt;31,"Tanggal tidak valid",IF(VALUE(LEFT(RIGHT('Personal MTs'!Z163,7),2))&gt;12,"Bulan tidak valid",IF(VALUE(RIGHT('Personal MTs'!Z163,4))&gt;2016,"Tahun cek lagi",IF(VALUE(RIGHT('Personal MTs'!Z163,4))&lt;1960,"Tahun cek lagi","OK")))))</f>
        <v>-</v>
      </c>
      <c r="AA163" s="31" t="str">
        <f>IF('Personal MTs'!AA163="","-",IF(VALUE(LEFT('Personal MTs'!AA163,2))&gt;31,"Tanggal tidak valid",IF(VALUE(LEFT(RIGHT('Personal MTs'!AA163,7),2))&gt;12,"Bulan tidak valid",IF(VALUE(RIGHT('Personal MTs'!AA163,4))&gt;2016,"Tahun cek lagi",IF(VALUE(RIGHT('Personal MTs'!AA163,4))&lt;1960,"Tahun cek lagi","OK")))))</f>
        <v>-</v>
      </c>
      <c r="AB163" s="30" t="str">
        <f>IF('Personal MTs'!AB163="","-",IF('Personal MTs'!AB163&gt;6,"Tidak valid",IF('Personal MTs'!AB163&lt;1,"Tidak valid","OK")))</f>
        <v>-</v>
      </c>
      <c r="AC163" s="30" t="str">
        <f>IF('Personal MTs'!AC163="","-",IF('Personal MTs'!AC163&gt;4,"Tidak valid",IF('Personal MTs'!AC163&lt;1,"Tidak valid","OK")))</f>
        <v>-</v>
      </c>
      <c r="AD163" s="30" t="str">
        <f>IF('Personal MTs'!AD163="","-",IF('Personal MTs'!AD163&gt;20000000,"Cek lagi","OK"))</f>
        <v>-</v>
      </c>
      <c r="AE163" s="30" t="str">
        <f>IF('Personal MTs'!AE163="","-",IF('Personal MTs'!AE163&gt;2,"Tidak valid",IF('Personal MTs'!AE163&lt;1,"Tidak valid","OK")))</f>
        <v>-</v>
      </c>
      <c r="AF163" s="30" t="str">
        <f>IF('Personal MTs'!AE163="",IF('Personal MTs'!AF163="","-","Harap dikosongkan"),IF('Personal MTs'!AE163=1,IF('Personal MTs'!AF163="","OK","Harap dikosongkan"),IF('Personal MTs'!AF163="","Wajib Diisi",IF('Personal MTs'!AF163&gt;8,"Tidak valid",IF('Personal MTs'!AF163&lt;1,"Tidak valid","OK")))))</f>
        <v>-</v>
      </c>
      <c r="AG163" s="53" t="str">
        <f>IF('Personal MTs'!AE163=1,IF('Personal MTs'!AG163="","OK","Harap dikosongkan"),IF('Personal MTs'!AF163="",IF('Personal MTs'!AF163="","-","Harap dikosongkan"),IF('Personal MTs'!AF163="",IF('Personal MTs'!AG163="","OK","Harap dikosongkan"),IF('Personal MTs'!AF163&lt;&gt;"",IF('Personal MTs'!AG163="","Wajib Diisi",IF(LEN('Personal MTs'!AG163)&lt;&gt;8,"Tidak valid","OK"))))))</f>
        <v>-</v>
      </c>
      <c r="AH163" s="30" t="str">
        <f>IF('Personal MTs'!AH163="","-",IF('Personal MTs'!AH163&gt;2,"Tidak valid",IF('Personal MTs'!AH163&lt;1,"Tidak valid","OK")))</f>
        <v>-</v>
      </c>
      <c r="AI163" s="30" t="str">
        <f>IF('Personal MTs'!AI163="","-",IF('Personal MTs'!AI163&gt;5,"Tidak valid",IF('Personal MTs'!AI163&lt;1,"Tidak valid","OK")))</f>
        <v>-</v>
      </c>
      <c r="AJ163" s="30" t="str">
        <f>IF('Personal MTs'!AH163="",IF('Personal MTs'!AJ163="","-","Kolom AA Wajib Diisi"),IF('Personal MTs'!AH163=1,IF('Personal MTs'!AJ163="","Wajib Diisi",IF(VALUE('Personal MTs'!AJ163)&gt;0,IF(VALUE('Personal MTs'!AJ163)&lt;34,"OK","Tidak valid"))),IF('Personal MTs'!AH163&gt;1,IF('Personal MTs'!AJ163="","OK","Harap dikosongkan"))))</f>
        <v>-</v>
      </c>
      <c r="AK163" s="30" t="str">
        <f>IF('Personal MTs'!AH163&amp;'Personal MTs'!AJ163&amp;'Personal MTs'!AK163="","-",IF(VALUE('Personal MTs'!AH163&amp;'Personal MTs'!AJ163&amp;'Personal MTs'!AK163)=2,"OK",IF('Personal MTs'!AJ163="",IF(VALUE('Personal MTs'!AK163)&gt;0,"Harap dikosongkan","-"),IF('Personal MTs'!AJ163&lt;&gt;"",IF(VALUE('Personal MTs'!AK163)&gt;0,IF(VALUE('Personal MTs'!AK163)&gt;50,"Cek lagi","OK"),"Wajib Diisi")))))</f>
        <v>-</v>
      </c>
      <c r="AL163" s="30" t="str">
        <f>IF('Personal MTs'!AH163="",IF('Personal MTs'!AL163="","-","Kolom Z Wajib Diisi"),IF('Personal MTs'!AH163=2,IF('Personal MTs'!AL163="","Wajib Diisi",IF(VALUE('Personal MTs'!AL163)&gt;0,IF(VALUE('Personal MTs'!AL163)&lt;9,"OK","Tidak valid"))),IF('Personal MTs'!AH163=1,IF('Personal MTs'!AL163="","OK","Harap dikosongkan"))))</f>
        <v>-</v>
      </c>
      <c r="AM163" s="30" t="str">
        <f>IF('Personal MTs'!AM163="","-",IF('Personal MTs'!AM163&gt;8,"Tidak valid","OK"))</f>
        <v>-</v>
      </c>
      <c r="AN163" s="30" t="str">
        <f>IF('Personal MTs'!AM163="",IF('Personal MTs'!AN163="","-",IF('Personal MTs'!AN163&lt;&gt;"","Kolom AC Wajib Diisi","OK")),IF('Personal MTs'!AM163&lt;&gt;"",IF('Personal MTs'!AN163="","Wajib Diisi",IF(VALUE('Personal MTs'!AN163)&gt;24,"Cek lagi","OK"))))</f>
        <v>-</v>
      </c>
      <c r="AO163" s="30" t="str">
        <f>IF('Personal MTs'!AO163="","-",IF('Personal MTs'!AO163&gt;8,"Tidak valid","OK"))</f>
        <v>-</v>
      </c>
      <c r="AP163" s="53" t="str">
        <f>IF('Personal MTs'!AO163="",IF('Personal MTs'!AP163="","-","Harap dikosongkan"),IF('Personal MTs'!AO163&lt;&gt;"",IF('Personal MTs'!AP163="","Wajib Diisi",IF(LEN('Personal MTs'!AP163)&lt;&gt;8,"Tidak valid","OK"))))</f>
        <v>-</v>
      </c>
      <c r="AQ163" s="30" t="str">
        <f>IF('Personal MTs'!AO163="",IF('Personal MTs'!AQ163="","-","Kolom AG Wajib Diisi"),IF('Personal MTs'!AO163&lt;9,IF('Personal MTs'!AQ163="","Wajib Diisi",IF(VALUE('Personal MTs'!AQ163)&lt;34,IF(VALUE('Personal MTs'!AQ163)&gt;0,"OK","Tidak valid")))))</f>
        <v>-</v>
      </c>
      <c r="AR163" s="30" t="str">
        <f>IF('Personal MTs'!AO163="",IF('Personal MTs'!AR163="","-",IF('Personal MTs'!AR163&lt;&gt;"","Kolom AG Wajib Diisi","OK")),IF('Personal MTs'!AO163&lt;&gt;"",IF('Personal MTs'!AR163="","Wajib Diisi",IF(VALUE('Personal MTs'!AR163)&gt;50,"Cek lagi","OK"))))</f>
        <v>-</v>
      </c>
      <c r="AS163" s="30" t="str">
        <f>IF('Personal MTs'!AS163="","-",IF('Personal MTs'!AS163&gt;1,"Tidak valid",IF('Personal MTs'!AS163&lt;0,"Tidak valid","OK")))</f>
        <v>-</v>
      </c>
      <c r="AT163" s="30" t="str">
        <f>IF('Personal MTs'!AS163="",IF('Personal MTs'!AT163&lt;&gt;"","Harap dikosongkan","-"),IF('Personal MTs'!AS163=0,IF('Personal MTs'!AT163&lt;&gt;"","Harap dikosongkan","OK"),IF('Personal MTs'!AT163="","Wajib Diisi",IF('Personal MTs'!AT163&gt;3,"Tidak valid",IF('Personal MTs'!AT163&lt;1,"Tidak valid","OK")))))</f>
        <v>-</v>
      </c>
      <c r="AU163" s="30" t="str">
        <f>IF('Personal MTs'!AS163="",IF('Personal MTs'!AU163&lt;&gt;"","Harap dikosongkan","-"),IF('Personal MTs'!AT163&lt;&gt;1,IF('Personal MTs'!AU163="","OK","Harap dikosongkan"),IF('Personal MTs'!AU163="","Wajib Diisi",IF('Personal MTs'!AU163&gt;2016,"Cek lagi",IF('Personal MTs'!AU163&lt;2005,"Cek lagi","OK")))))</f>
        <v>-</v>
      </c>
      <c r="AV163" s="30" t="str">
        <f>IF('Personal MTs'!AS163="",IF('Personal MTs'!AV163&lt;&gt;"","Harap dikosongkan","-"),IF('Personal MTs'!AT163&lt;&gt;1,IF('Personal MTs'!AV163="","OK","Harap dikosongkan"),IF('Personal MTs'!AV163="","Wajib Diisi",IF(VALUE('Personal MTs'!AV163)&gt;33,"Tidak valid",IF(VALUE('Personal MTs'!AV163)&lt;1,"Tidak valid","OK")))))</f>
        <v>-</v>
      </c>
      <c r="AW163" s="30" t="str">
        <f>IF('Personal MTs'!AS163="",IF('Personal MTs'!AW163="","-","Harap dikosongkan"),IF('Personal MTs'!AS163=0,IF('Personal MTs'!AW163="","OK","Harap dikosongkan"),IF('Personal MTs'!AT163="",IF('Personal MTs'!AW163="","-","Harap dikosongkan"),IF('Personal MTs'!AT163&lt;&gt;1,IF('Personal MTs'!AW163="","OK","Harap dikosongkan"),IF('Personal MTs'!AW163="","OK",IF(LEN('Personal MTs'!AW163)&lt;12,"Tidak valid",IF(LEN('Personal MTs'!AW163)&gt;14,"Tidak valid","OK")))))))</f>
        <v>-</v>
      </c>
      <c r="AX163" s="31" t="str">
        <f>IF('Personal MTs'!AS163="",IF('Personal MTs'!AX163="","-","Harap dikosongkan"),IF('Personal MTs'!AS163=0,IF('Personal MTs'!AX163="","OK","Harap dikosongkan"),IF('Personal MTs'!AT163="",IF('Personal MTs'!AX163="","-","Harap dikosongkan"),IF('Personal MTs'!AT163&lt;&gt;1,IF('Personal MTs'!AX163="","OK","Harap dikosongkan"),IF('Personal MTs'!AW163="",IF('Personal MTs'!AX163="","OK","Harap dikosongkan"),IF('Personal MTs'!AX163="","Wajib diisi",IF(LEN('Personal MTs'!AX163)&lt;5,"Cek lagi","OK")))))))</f>
        <v>-</v>
      </c>
      <c r="AY163" s="31" t="str">
        <f>IF('Personal MTs'!AS163="",IF('Personal MTs'!AY163="","-","Harap dikosongkan"),IF('Personal MTs'!AS163=0,IF('Personal MTs'!AY163="","OK","Harap dikosongkan"),IF('Personal MTs'!AT163="",IF('Personal MTs'!AY163="","-","Harap dikosongkan"),IF('Personal MTs'!AT163&lt;&gt;1,IF('Personal MTs'!AY163="","OK","Harap dikosongkan"),IF('Personal MTs'!AW163="",IF('Personal MTs'!AY163="","OK","Harap dikosongkan"),IF('Personal MTs'!AY163="","Wajib diisi",IF(VALUE(LEFT('Personal MTs'!AY163,2))&gt;31,"Tanggal tidak valid",IF(VALUE(LEFT(RIGHT('Personal MTs'!AY163,7),2))&gt;12,"Bulan tidak valid",IF(VALUE(RIGHT('Personal MTs'!AY163,4))&gt;2016,"Tahun cek lagi",IF(VALUE(RIGHT('Personal MTs'!AY163,4))&lt;2005,"Tahun cek lagi","OK"))))))))))</f>
        <v>-</v>
      </c>
      <c r="AZ163" s="30" t="str">
        <f>IF('Personal MTs'!AS163="",IF('Personal MTs'!AZ163="","-","Harap dikosongkan"),IF('Personal MTs'!AS163=0,IF('Personal MTs'!AZ163="","OK","Harap dikosongkan"),IF('Personal MTs'!AT163="",IF('Personal MTs'!AZ163="","-","Harap dikosongkan"),IF('Personal MTs'!AT163&lt;&gt;1,IF('Personal MTs'!AZ163="","OK","Harap dikosongkan"),IF('Personal MTs'!AW163="",IF('Personal MTs'!AZ163="","OK","Harap dikosongkan"),IF('Personal MTs'!AW163&lt;&gt;"",IF('Personal MTs'!AZ163="","Wajib diisi",IF('Personal MTs'!AZ163&gt;1,"Tidak valid","OK"))))))))</f>
        <v>-</v>
      </c>
      <c r="BA163" s="30" t="str">
        <f>IF('Personal MTs'!AS163="",IF('Personal MTs'!BA163="","-","Harap dikosongkan"),IF('Personal MTs'!AS163=0,IF('Personal MTs'!BA163="","OK","Harap dikosongkan"),IF('Personal MTs'!AT163="",IF('Personal MTs'!BA163="","-","Harap dikosongkan"),IF('Personal MTs'!AT163&lt;&gt;1,IF('Personal MTs'!BA163="","OK","Harap dikosongkan"),IF('Personal MTs'!AZ163=0,IF('Personal MTs'!BA163="","OK","Harap dikosongkan"),IF('Personal MTs'!AZ163=1,IF('Personal MTs'!BA163="","Wajib diisi",IF('Personal MTs'!AZ163="",IF('Personal MTs'!BA163="","-","Harap dikosongkan"),IF('Personal MTs'!AZ163=0,IF('Personal MTs'!BA163="","OK","Harap dikosongkan"),IF('Personal MTs'!BA163="","Wajib diisi",IF('Personal MTs'!BA163&gt;2016,"Tidak valid",IF('Personal MTs'!BA163&lt;2005,"Tidak valid",IF('Personal MTs'!BA163&gt;'Personal MTs'!BA163,"Cek lagi","OK")))))))))))))</f>
        <v>-</v>
      </c>
      <c r="BB163" s="30" t="str">
        <f>IF('Personal MTs'!AS163="",IF('Personal MTs'!BB163="","-","Harap dikosongkan"),IF('Personal MTs'!AS163=0,IF('Personal MTs'!BB163="","OK","Harap dikosongkan"),IF('Personal MTs'!AT163="",IF('Personal MTs'!BB163="","-","Harap dikosongkan"),IF('Personal MTs'!AT163&lt;&gt;1,IF('Personal MTs'!BB163="","OK","Harap dikosongkan"),IF('Personal MTs'!AZ163=0,IF('Personal MTs'!BB163="","OK","Harap dikosongkan"),IF('Personal MTs'!AZ163=1,IF('Personal MTs'!BB163="","Wajib diisi",IF('Personal MTs'!AZ163="",IF('Personal MTs'!BB163="","-","Harap dikosongkan"),IF('Personal MTs'!AZ163=0,IF('Personal MTs'!BB163="","OK","Harap dikosongkan"),IF('Personal MTs'!BB163="","Wajib diisi",IF('Personal MTs'!BB163&gt;20000000,"Cek lagi",IF('Personal MTs'!BB163&lt;100000,"Cek lagi","OK"))))))))))))</f>
        <v>-</v>
      </c>
      <c r="BC163" s="30" t="str">
        <f>IF('Personal MTs'!BC163="","-",IF('Personal MTs'!BC163&gt;1,"Tidak valid","OK"))</f>
        <v>-</v>
      </c>
      <c r="BD163" s="30" t="str">
        <f>IF('Personal MTs'!BC163="",IF('Personal MTs'!BD163="","-","Harap dikosongkan"),IF('Personal MTs'!BC163=0,IF('Personal MTs'!BD163="","OK","Harap dikosongkan"),IF('Personal MTs'!BD163="","Wajib Diisi",IF('Personal MTs'!BD163&gt;2016,"Tidak valid",IF('Personal MTs'!BD163&lt;2005,"Tidak valid","OK")))))</f>
        <v>-</v>
      </c>
      <c r="BE163" s="30" t="str">
        <f>IF('Personal MTs'!BC163="",IF('Personal MTs'!BE163="","-","Harap dikosongkan"),IF('Personal MTs'!BC163=0,IF('Personal MTs'!BE163="","OK","Harap dikosongkan"),IF('Personal MTs'!BE163="","Wajib Diisi",IF('Personal MTs'!BE163&gt;2000000,"Cek lagi",IF('Personal MTs'!BE163&lt;50000,"Cek lagi","OK")))))</f>
        <v>-</v>
      </c>
      <c r="BF163" s="30" t="str">
        <f>IF('Personal MTs'!BF163="","-",IF('Personal MTs'!BF163&gt;1,"Tidak valid","OK"))</f>
        <v>-</v>
      </c>
      <c r="BG163" s="30" t="str">
        <f>IF('Personal MTs'!BF163="",IF('Personal MTs'!BG163&lt;&gt;"","Harap dikosongkan","-"),IF('Personal MTs'!BF163=0,IF('Personal MTs'!BG163&lt;&gt;"","Harap dikosongkan","OK"),IF('Personal MTs'!BG163="","Wajib Diisi",IF('Personal MTs'!BG163&gt;4,"Tidak valid",IF('Personal MTs'!BG163&lt;1,"Tidak valid","OK")))))</f>
        <v>-</v>
      </c>
      <c r="BH163" s="30" t="str">
        <f>IF('Personal MTs'!BF163="",IF('Personal MTs'!BH163&lt;&gt;"","Harap dikosongkan","-"),IF('Personal MTs'!BF163=0,IF('Personal MTs'!BH163&lt;&gt;"","Harap dikosongkan","OK"),IF('Personal MTs'!BH163="","Wajib Diisi",IF('Personal MTs'!BH163&gt;4,"Tidak valid",IF('Personal MTs'!BH163&lt;1,"Tidak valid","OK")))))</f>
        <v>-</v>
      </c>
      <c r="BI163" s="30" t="str">
        <f>IF('Personal MTs'!BF163="",IF('Personal MTs'!BI163&lt;&gt;"","Harap dikosongkan","-"),IF('Personal MTs'!BF163=0,IF('Personal MTs'!BI163&lt;&gt;"","Harap dikosongkan","OK"),IF('Personal MTs'!BI163="","Wajib Diisi",IF('Personal MTs'!BI163&gt;2015,"Tidak valid",IF('Personal MTs'!BI163&lt;1980,"Tidak valid","OK")))))</f>
        <v>-</v>
      </c>
      <c r="BJ163" s="30" t="str">
        <f>IF('Personal MTs'!BJ163="","-",IF('Personal MTs'!BJ163&gt;1,"Tidak valid","OK"))</f>
        <v>-</v>
      </c>
      <c r="BK163" s="30" t="str">
        <f>IF('Personal MTs'!BJ163="",IF('Personal MTs'!BK163&lt;&gt;"","Kolom BJ harus diisi","-"),IF('Personal MTs'!BJ163=0,IF('Personal MTs'!BK163&lt;&gt;"","Harap dikosongkan","OK"),IF('Personal MTs'!BK163="","Wajib Diisi",IF('Personal MTs'!BK163&gt;2016,"Tidak valid",IF('Personal MTs'!BK163&lt;1980,"Tidak valid","OK")))))</f>
        <v>-</v>
      </c>
      <c r="BL163" s="30" t="str">
        <f>IF('Personal MTs'!BL163="","-",IF('Personal MTs'!BL163&gt;1,"Tidak valid","OK"))</f>
        <v>-</v>
      </c>
      <c r="BM163" s="30" t="str">
        <f>IF('Personal MTs'!BL163="",IF('Personal MTs'!BM163&lt;&gt;"","Kolom BL harus diisi","-"),IF('Personal MTs'!BL163=0,IF('Personal MTs'!BM163&lt;&gt;"","Harap dikosongkan","OK"),IF('Personal MTs'!BM163="","Wajib Diisi",IF('Personal MTs'!BM163&gt;2016,"Tidak valid",IF('Personal MTs'!BM163&lt;1980,"Tidak valid","OK")))))</f>
        <v>-</v>
      </c>
      <c r="BN163" s="30" t="str">
        <f>IF('Personal MTs'!BN163="","-",IF('Personal MTs'!BN163&gt;1,"Tidak valid","OK"))</f>
        <v>-</v>
      </c>
      <c r="BO163" s="30" t="str">
        <f>IF('Personal MTs'!BN163="",IF('Personal MTs'!BO163&lt;&gt;"","Kolom BN harus diisi","-"),IF('Personal MTs'!BN163=0,IF('Personal MTs'!BO163&lt;&gt;"","Harap dikosongkan","OK"),IF('Personal MTs'!BO163="","Wajib Diisi",IF('Personal MTs'!BO163&gt;2016,"Tidak valid",IF('Personal MTs'!BO163&lt;1980,"Tidak valid","OK")))))</f>
        <v>-</v>
      </c>
      <c r="BP163" s="30" t="str">
        <f>IF('Personal MTs'!BP163="","-",IF('Personal MTs'!BP163&gt;1,"Tidak valid","OK"))</f>
        <v>-</v>
      </c>
      <c r="BQ163" s="30" t="str">
        <f>IF('Personal MTs'!BP163="",IF('Personal MTs'!BQ163&lt;&gt;"","Kolom BP harus diisi","-"),IF('Personal MTs'!BP163=0,IF('Personal MTs'!BQ163&lt;&gt;"","Harap dikosongkan","OK"),IF('Personal MTs'!BQ163="","Wajib Diisi",IF('Personal MTs'!BQ163&gt;2016,"Tidak valid",IF('Personal MTs'!BQ163&lt;1980,"Tidak valid","OK")))))</f>
        <v>-</v>
      </c>
      <c r="BR163" s="30" t="str">
        <f>IF('Personal MTs'!BR163="","-",IF('Personal MTs'!BR163&gt;1,"Tidak valid","OK"))</f>
        <v>-</v>
      </c>
      <c r="BS163" s="30" t="str">
        <f>IF('Personal MTs'!BR163="",IF('Personal MTs'!BS163&lt;&gt;"","Kolom BR harus diisi","-"),IF('Personal MTs'!BR163=0,IF('Personal MTs'!BS163&lt;&gt;"","Harap dikosongkan","OK"),IF('Personal MTs'!BS163="","Wajib Diisi",IF('Personal MTs'!BS163&gt;2016,"Tidak valid",IF('Personal MTs'!BS163&lt;1980,"Tidak valid","OK")))))</f>
        <v>-</v>
      </c>
      <c r="BT163" s="30" t="str">
        <f>IF('Personal MTs'!BT163="","-",IF(LEN('Personal MTs'!BT163)&lt;5,"Cek lagi","OK"))</f>
        <v>-</v>
      </c>
      <c r="BU163" s="30" t="str">
        <f>IF('Personal MTs'!BU163="","-",IF(LEN('Personal MTs'!BU163)&lt;4,"Cek lagi","OK"))</f>
        <v>-</v>
      </c>
      <c r="BV163" s="30" t="str">
        <f>IF('Personal MTs'!BV163="","-",IF(LEN('Personal MTs'!BV163)&lt;4,"Cek lagi","OK"))</f>
        <v>-</v>
      </c>
      <c r="BW163" s="30" t="str">
        <f>IF('Personal MTs'!BW163="","-",IF(LEN('Personal MTs'!BW163)&lt;4,"Cek lagi","OK"))</f>
        <v>-</v>
      </c>
      <c r="BX163" s="30" t="str">
        <f>IF('Personal MTs'!BX163="","-",IF(LEN('Personal MTs'!BX163)&lt;4,"Cek lagi","OK"))</f>
        <v>-</v>
      </c>
      <c r="BY163" s="30" t="str">
        <f>IF('Personal MTs'!BY163="","-",IF(LEN('Personal MTs'!BY163)&lt;&gt;5,"Tidak valid","OK"))</f>
        <v>-</v>
      </c>
      <c r="BZ163" s="30" t="str">
        <f>IF('Personal MTs'!BZ163="","-",IF('Personal MTs'!BZ163&gt;5,"Tidak valid",IF('Personal MTs'!BZ163&lt;1,"Tidak valid","OK")))</f>
        <v>-</v>
      </c>
      <c r="CA163" s="30" t="str">
        <f>IF('Personal MTs'!CA163="","-",IF('Personal MTs'!CA163&gt;8,"Tidak valid",IF('Personal MTs'!CA163&lt;1,"Tidak valid","OK")))</f>
        <v>-</v>
      </c>
      <c r="CB163" s="30" t="str">
        <f>IF('Personal MTs'!CB163="","-",IF(LEN('Personal MTs'!CB163)&lt;9,"Cek lagi",IF(LEN('Personal MTs'!CB163)&gt;14,"Cek lagi","OK")))</f>
        <v>-</v>
      </c>
      <c r="CC163" s="103" t="str">
        <f>IF('Personal MTs'!CC163="","-",IF('Personal MTs'!CC163&gt;6,"Tidak valid",IF('Personal MTs'!CC163&lt;1,"Tidak valid","OK")))</f>
        <v>-</v>
      </c>
      <c r="CD163" s="103" t="str">
        <f>IF('Personal MTs'!CD163="","-",IF('Personal MTs'!CD163&gt;6,"Tidak valid",IF('Personal MTs'!CD163&lt;1,"Tidak valid","OK")))</f>
        <v>-</v>
      </c>
      <c r="CE163" s="103" t="str">
        <f>IF('Personal MTs'!S163="","-",IF('Personal MTs'!S163&lt;6,IF('Personal MTs'!CE163="","OK","Cek lagi Kolom S"),IF(AND('Personal MTs'!S163&lt;6,'Personal MTs'!CE163&lt;&gt;""),"Harap Dikosongkan",IF(AND('Personal MTs'!S163&lt;6,'Personal MTs'!CE163=""),"-",IF(AND('Personal MTs'!S163&gt;5,'Personal MTs'!CE163=""),"Wajib Diisi",IF(OR(AND('Personal MTs'!S163&gt;5,'Personal MTs'!CE163&lt;"01"),AND('Personal MTs'!S163&gt;5,'Personal MTs'!CE163&gt;"18")),"Tidak Valid","OK"))))))</f>
        <v>-</v>
      </c>
      <c r="CF163" s="103" t="str">
        <f>IF('Personal MTs'!S163="","-",IF('Personal MTs'!S163&lt;6,IF('Personal MTs'!CF163="","OK","Cek lagi Kolom S"),IF(AND('Personal MTs'!S163&lt;6,'Personal MTs'!CF163&lt;&gt;""),"Harap Dikosongkan",IF(AND('Personal MTs'!S163&lt;6,'Personal MTs'!CF163=""),"-",IF(AND('Personal MTs'!S163&gt;5,'Personal MTs'!CF163=""),"Wajib Diisi","OK")))))</f>
        <v>-</v>
      </c>
      <c r="CG163" s="103" t="str">
        <f>IF('Personal MTs'!S163="","-",IF('Personal MTs'!S163&lt;6,IF('Personal MTs'!CG163="","OK","Cek lagi Kolom S"),IF(AND('Personal MTs'!S163&lt;6,'Personal MTs'!CG163&lt;&gt;""),"Harap Dikosongkan",IF(AND('Personal MTs'!S163&lt;6,'Personal MTs'!CG163=""),"-",IF(AND('Personal MTs'!S163&gt;5,'Personal MTs'!CG163=""),"Wajib Diisi",IF(OR(AND('Personal MTs'!S163&gt;5,'Personal MTs'!CG163&lt;1980),AND('Personal MTs'!S163&gt;5,'Personal MTs'!CG163&gt;2016)),"Cek lagi","OK"))))))</f>
        <v>-</v>
      </c>
      <c r="CH163" s="103" t="str">
        <f>IF('Personal MTs'!S163="","-",IF('Personal MTs'!S163&lt;8,IF('Personal MTs'!CH163="","OK","Cek lagi Kolom S"),IF(AND('Personal MTs'!S163&lt;8,'Personal MTs'!CH163&lt;&gt;""),"Harap Dikosongkan",IF(AND('Personal MTs'!S163&lt;8,'Personal MTs'!CH163=""),"-",IF(AND('Personal MTs'!S163&gt;7,'Personal MTs'!CH163=""),"Wajib Diisi",IF(OR(AND('Personal MTs'!S163&gt;7,'Personal MTs'!CH163&lt;"01"),AND('Personal MTs'!S163&gt;7,'Personal MTs'!CH163&gt;"18")),"Tidak Valid","OK"))))))</f>
        <v>-</v>
      </c>
      <c r="CI163" s="103" t="str">
        <f>IF('Personal MTs'!S163="","-",IF('Personal MTs'!S163&lt;8,IF('Personal MTs'!CI163="","OK","Cek lagi Kolom S"),IF(AND('Personal MTs'!S163&lt;8,'Personal MTs'!CI163&lt;&gt;""),"Harap Dikosongkan",IF(AND('Personal MTs'!S163&lt;8,'Personal MTs'!CI163=""),"-",IF(AND('Personal MTs'!S163&gt;7,'Personal MTs'!CI163=""),"Wajib Diisi","OK")))))</f>
        <v>-</v>
      </c>
      <c r="CJ163" s="103" t="str">
        <f>IF('Personal MTs'!S163="","-",IF('Personal MTs'!S163&lt;8,IF('Personal MTs'!CJ163="","OK","Cek lagi Kolom S"),IF(AND('Personal MTs'!S163&lt;8,'Personal MTs'!CJ163&lt;&gt;""),"Harap Dikosongkan",IF(AND('Personal MTs'!S163&lt;8,'Personal MTs'!CJ163=""),"-",IF(AND('Personal MTs'!S163&gt;7,'Personal MTs'!CJ163=""),"Wajib Diisi",IF(OR(AND('Personal MTs'!S163&gt;7,'Personal MTs'!CJ163&lt;1980),AND('Personal MTs'!S163&gt;7,'Personal MTs'!CJ163&gt;2016)),"Cek lagi","OK"))))))</f>
        <v>-</v>
      </c>
      <c r="CK163" s="103" t="str">
        <f>IF('Personal MTs'!S163="","-",IF('Personal MTs'!S163&lt;9,IF('Personal MTs'!CK163="","OK","Cek lagi Kolom S"),IF(AND('Personal MTs'!S163&lt;9,'Personal MTs'!CK163&lt;&gt;""),"Harap Dikosongkan",IF(AND('Personal MTs'!S163&lt;9,'Personal MTs'!CK163=""),"-",IF(AND('Personal MTs'!S163&gt;8,'Personal MTs'!CK163=""),"Wajib Diisi",IF(OR(AND('Personal MTs'!S163&gt;8,'Personal MTs'!CK163&lt;"01"),AND('Personal MTs'!S163&gt;8,'Personal MTs'!CK163&gt;"18")),"Tidak Valid","OK"))))))</f>
        <v>-</v>
      </c>
      <c r="CL163" s="103" t="str">
        <f>IF('Personal MTs'!S163="","-",IF('Personal MTs'!S163&lt;9,IF('Personal MTs'!CL163="","OK","Cek lagi Kolom S"),IF(AND('Personal MTs'!S163&lt;9,'Personal MTs'!CL163&lt;&gt;""),"Harap Dikosongkan",IF(AND('Personal MTs'!S163&lt;9,'Personal MTs'!CL163=""),"-",IF(AND('Personal MTs'!S163&gt;8,'Personal MTs'!CL163=""),"Wajib Diisi","OK")))))</f>
        <v>-</v>
      </c>
      <c r="CM163" s="103" t="str">
        <f>IF('Personal MTs'!S163="","-",IF('Personal MTs'!S163&lt;9,IF('Personal MTs'!CM163="","OK","Cek lagi Kolom S"),IF(AND('Personal MTs'!S163&lt;9,'Personal MTs'!CM163&lt;&gt;""),"Harap Dikosongkan",IF(AND('Personal MTs'!S163&lt;9,'Personal MTs'!CM163=""),"-",IF(AND('Personal MTs'!S163&gt;8,'Personal MTs'!CM163=""),"Wajib Diisi",IF(OR(AND('Personal MTs'!S163&gt;8,'Personal MTs'!CM163&lt;1980),AND('Personal MTs'!S163&gt;8,'Personal MTs'!CM163&gt;2016)),"Cek lagi","OK"))))))</f>
        <v>-</v>
      </c>
      <c r="CN163" s="103" t="str">
        <f>IF(AND('Personal MTs'!AH163=1,'Personal MTs'!U163=2,'Personal MTs'!AC163=1),IF(AND('Personal MTs'!AH163=1,'Personal MTs'!U163=2,'Personal MTs'!AC163=1,'Personal MTs'!CN163=""),"Wajib Diisi",IF(AND('Personal MTs'!AH163=1,'Personal MTs'!U163=2,'Personal MTs'!AC163=1,'Personal MTs'!CN163&lt;&gt;""),"OK","-")),IF('Personal MTs'!CN163&lt;&gt;"","Harap Dikosongkan","-"))</f>
        <v>-</v>
      </c>
      <c r="CO163" s="103" t="str">
        <f>IF(AND('Personal MTs'!AH163=1,'Personal MTs'!U163=2,'Personal MTs'!AC163=1),IF('Personal MTs'!CO163="","Wajib Diisi",IF(VALUE(RIGHT('Personal MTs'!CO163,4))&gt;2016,"Tahun cek lagi",IF(VALUE(RIGHT('Personal MTs'!CO163,4))&lt;1961,"Tahun cek lagi","OK"))),IF('Personal MTs'!CO163&lt;&gt;"","Harap dikosongkan","-"))</f>
        <v>-</v>
      </c>
      <c r="CP163" s="103" t="str">
        <f>IF(AND('Personal MTs'!AH163=1,'Personal MTs'!U163=2,'Personal MTs'!AC163=1,'Personal MTs'!V163=1),IF(AND('Personal MTs'!AH163=1,'Personal MTs'!U163=2,'Personal MTs'!AC163=1,'Personal MTs'!CP163="",,'Personal MTs'!V163=1),"Wajib Diisi",IF(AND('Personal MTs'!AH163=1,'Personal MTs'!U163=2,'Personal MTs'!AC163=1,'Personal MTs'!CP163&lt;&gt;"",'Personal MTs'!V163=1),"OK","-")),IF('Personal MTs'!CP163&lt;&gt;"","Harap Dikosongkan","-"))</f>
        <v>-</v>
      </c>
      <c r="CQ163" s="103" t="str">
        <f>IF(AND('Personal MTs'!AH163=1,'Personal MTs'!U163=2,'Personal MTs'!AC163=1,'Personal MTs'!V163=1),IF('Personal MTs'!CQ163="","Wajib Diisi",IF(VALUE(RIGHT('Personal MTs'!CQ163,4))&gt;2016,"Tahun cek lagi",IF(VALUE(RIGHT('Personal MTs'!CQ163,4))&lt;2006,"Tahun cek lagi","OK"))),IF('Personal MTs'!CQ163&lt;&gt;"","Harap dikosongkan","-"))</f>
        <v>-</v>
      </c>
      <c r="CR163" s="103" t="str">
        <f>IF(AND('Personal MTs'!AS163="",'Personal MTs'!CR163=""),"-",IF(AND('Personal MTs'!AS163=0,'Personal MTs'!CR163=""),"OK",IF(AND('Personal MTs'!AS163=1,'Personal MTs'!CR163=""),"Wajib Diisi",IF('Personal MTs'!AS163="",IF('Personal MTs'!CR163&lt;&gt;"","Harap dikosongkan","-"),IF('Personal MTs'!AS163&gt;1,IF('Personal MTs'!CR163="","-","Harap dikosongkan"),IF('Personal MTs'!CR163="","-",IF(LEN('Personal MTs'!CR163)&gt;54,"Tidak valid",IF(LEN('Personal MTs'!CR163)&lt;2,"Tidak valid",IF(VALUE('Personal MTs'!CR163)&lt;0,"Cek lagi","OK")))))))))</f>
        <v>-</v>
      </c>
      <c r="CS163" s="103" t="str">
        <f>IF(AND('Personal MTs'!AS163="",'Personal MTs'!CS163=""),"-",IF(AND('Personal MTs'!AS163=0,'Personal MTs'!CS163=""),"OK",IF(AND('Personal MTs'!AS163=1,'Personal MTs'!CS163=""),"Wajib Diisi",IF(OR('Personal MTs'!AS163="",'Personal MTs'!AS163=0),IF('Personal MTs'!CS163&lt;&gt;"","Harap dikosongkan","-"),IF('Personal MTs'!AS163&gt;1,IF('Personal MTs'!CS163="","-","Harap dikosongkan"),IF('Personal MTs'!CS163="","-",IF(('Personal MTs'!CS163)&gt;6,"Tidak Valid",IF(('Personal MTs'!CS163)&lt;1,"Tidak Valid",IF(VALUE('Personal MTs'!CS163)&lt;0,"Cek lagi","OK")))))))))</f>
        <v>-</v>
      </c>
      <c r="CT163" s="103" t="str">
        <f>IF(AND('Personal MTs'!AS163="",'Personal MTs'!CT163=""),"-",IF(AND('Personal MTs'!AS163=0,'Personal MTs'!CT163=""),"OK",IF(AND('Personal MTs'!AT163=1,'Personal MTs'!CT163=""),"Wajib Diisi",IF(AND('Personal MTs'!AT163&gt;1,'Personal MTs'!CT163=""),"OK",IF(AND('Personal MTs'!AT163&lt;&gt;1,'Personal MTs'!CT163&lt;&gt;""),"Harap Dikosongkan",IF(AND('Personal MTs'!AT163=1,'Personal MTs'!CT163&lt;&gt;""),IF(VALUE(RIGHT('Personal MTs'!CT163,4))&gt;2016,"Tahun cek lagi",IF(VALUE(RIGHT('Personal MTs'!CT163,4))&lt;2006,"Tahun cek lagi","OK")),"-"))))))</f>
        <v>-</v>
      </c>
      <c r="CU163" s="103" t="str">
        <f>IF(AND('Personal MTs'!AS163="",'Personal MTs'!CU163=""),"-",IF(AND('Personal MTs'!AS163=0,'Personal MTs'!CU163=""),"OK",IF(AND('Personal MTs'!AT163=1,'Personal MTs'!CU163=""),"Wajib Diisi",IF(AND('Personal MTs'!AT163&gt;1,'Personal MTs'!CT163=""),"OK",IF(AND('Personal MTs'!AT163&lt;&gt;1,'Personal MTs'!CU163&lt;&gt;""),"Harap Dikosongkan",IF(AND('Personal MTs'!AT163=1,'Personal MTs'!CU163&lt;&gt;""),IF(LEN('Personal MTs'!CU163)&gt;54,"Tidak Valid",IF(LEN('Personal MTs'!CU163)&lt;2,"Tidak Valid","OK")),"-"))))))</f>
        <v>-</v>
      </c>
      <c r="CV163" s="103" t="str">
        <f>IF(AND('Personal MTs'!AS163="",'Personal MTs'!CV163=""),"-",IF(AND('Personal MTs'!AS163=0,'Personal MTs'!CV163=""),"OK",IF(AND('Personal MTs'!AT163=1,'Personal MTs'!CV163=""),"Wajib Diisi",IF(AND('Personal MTs'!AT163&gt;1,'Personal MTs'!CV163=""),"OK",IF(AND('Personal MTs'!AT163&lt;&gt;1,'Personal MTs'!CV163&lt;&gt;""),"Harap Dikosongkan",IF(AND('Personal MTs'!AT163=1,'Personal MTs'!CV163&lt;&gt;""),IF(VALUE(RIGHT('Personal MTs'!CV163,4))&gt;2016,"Tahun cek lagi",IF(VALUE(RIGHT('Personal MTs'!CV163,4))&lt;2006,"Tahun cek lagi","OK")),"-"))))))</f>
        <v>-</v>
      </c>
      <c r="CW163" s="103" t="str">
        <f>IF(AND('Personal MTs'!AS163="",'Personal MTs'!CW163=""),"-",IF(AND('Personal MTs'!AS163=0,'Personal MTs'!CW163=""),"OK",IF(AND('Personal MTs'!AS163=1,'Personal MTs'!CW163=""),"Wajib Diisi",IF(AND('Personal MTs'!AS163&lt;&gt;1,'Personal MTs'!CW163&lt;&gt;""),"Harap Dikosongkan",IF(AND('Personal MTs'!AS163=1,'Personal MTs'!CW163&lt;&gt;""),IF(LEN('Personal MTs'!CW163)&gt;3,"Tidak Valid",IF(LEN('Personal MTs'!CW163)&lt;3,"Tidak Valid","OK")),"-")))))</f>
        <v>-</v>
      </c>
      <c r="CX163" s="103" t="str">
        <f>IF(AND('Personal MTs'!AS163="",'Personal MTs'!CX163=""),"-",IF(AND('Personal MTs'!AS163=0,'Personal MTs'!CX163=""),"OK",IF(AND('Personal MTs'!AS163=1,'Personal MTs'!CX163=""),"Wajib Diisi",IF(AND('Personal MTs'!AS163&lt;&gt;1,'Personal MTs'!CX163&lt;&gt;""),"Harap Dikosongkan",IF(AND('Personal MTs'!AS163=1,'Personal MTs'!CX163&lt;&gt;""),"OK","-")))))</f>
        <v>-</v>
      </c>
    </row>
    <row r="164" spans="1:102" s="23" customFormat="1" ht="15" customHeight="1">
      <c r="A164" s="30" t="str">
        <f>IF('Personal MTs'!A164="","-",IF(LEN('Personal MTs'!A164)&lt;&gt;12,"Tidak valid","OK"))</f>
        <v>-</v>
      </c>
      <c r="B164" s="30" t="str">
        <f>IF('Personal MTs'!B164="","-",IF(LEN('Personal MTs'!B164)&lt;&gt;8,"Tidak valid","OK"))</f>
        <v>-</v>
      </c>
      <c r="C164" s="31" t="str">
        <f>IF('Personal MTs'!C164="","-",IF(LEN('Personal MTs'!C164)&lt;5,"Cek lagi","OK"))</f>
        <v>-</v>
      </c>
      <c r="D164" s="30" t="str">
        <f>IF('Personal MTs'!D164="","-",IF('Personal MTs'!D164="MTsN","OK",IF('Personal MTs'!D164="MTsS","OK","Tidak valid")))</f>
        <v>-</v>
      </c>
      <c r="E164" s="30" t="str">
        <f>IF('Personal MTs'!E164="","-",IF(LEN('Personal MTs'!E164)&lt;5,"Cek lagi","OK"))</f>
        <v>-</v>
      </c>
      <c r="F164" s="30" t="str">
        <f>IF('Personal MTs'!F164="","-",IF(LEN('Personal MTs'!F164)&lt;4,"Cek lagi","OK"))</f>
        <v>-</v>
      </c>
      <c r="G164" s="30" t="str">
        <f>IF('Personal MTs'!G164="","-",IF(LEN('Personal MTs'!G164)&lt;4,"Cek lagi","OK"))</f>
        <v>-</v>
      </c>
      <c r="H164" s="30" t="str">
        <f>IF('Personal MTs'!H164="","-",IF(LEN('Personal MTs'!H164)&lt;4,"Cek lagi","OK"))</f>
        <v>-</v>
      </c>
      <c r="I164" s="30" t="str">
        <f>IF('Personal MTs'!I164="","-",IF(LEN('Personal MTs'!I164)&lt;4,"Cek lagi","OK"))</f>
        <v>-</v>
      </c>
      <c r="J164" s="30" t="str">
        <f>IF('Personal MTs'!J164="","-",IF(LEN('Personal MTs'!J164)&lt;&gt;5,"Tidak valid","OK"))</f>
        <v>-</v>
      </c>
      <c r="K164" s="30" t="str">
        <f>IF('Personal MTs'!K164="","-",IF(LEN('Personal MTs'!K164)&lt;&gt;18,"Tidak valid",IF(VALUE('Personal MTs'!K164)&lt;0,"Cek lagi","OK")))</f>
        <v>-</v>
      </c>
      <c r="L164" s="30" t="str">
        <f>IF('Personal MTs'!L164="","-",IF(LEN('Personal MTs'!L164)&lt;&gt;16,"Tidak valid","OK"))</f>
        <v>-</v>
      </c>
      <c r="M164" s="30" t="str">
        <f>IF('Personal MTs'!M164="","-",IF(LEN('Personal MTs'!M164)&lt;4,"Cek lagi","OK"))</f>
        <v>-</v>
      </c>
      <c r="N164" s="30" t="str">
        <f>IF('Personal MTs'!N164="","-",IF(LEN('Personal MTs'!N164)&lt;16,"Tidak valid","OK"))</f>
        <v>-</v>
      </c>
      <c r="O164" s="30" t="str">
        <f>IF('Personal MTs'!O164="","-",IF(LEN('Personal MTs'!O164)&lt;4,"Cek lagi","OK"))</f>
        <v>-</v>
      </c>
      <c r="P164" s="31" t="str">
        <f>IF('Personal MTs'!P164="","-",IF(VALUE(LEFT('Personal MTs'!P164,2))&gt;31,"Tanggal tidak valid",IF(VALUE(LEFT(RIGHT('Personal MTs'!P164,7),2))&gt;12,"Bulan tidak valid",IF(VALUE(RIGHT('Personal MTs'!P164,4))&gt;2000,"Umur terlalu muda",IF(VALUE(RIGHT('Personal MTs'!P164,4))&lt;1945,"Umur terlalu tua","OK")))))</f>
        <v>-</v>
      </c>
      <c r="Q164" s="30" t="str">
        <f>IF('Personal MTs'!Q164="","-",IF('Personal MTs'!Q164="L","OK",IF('Personal MTs'!Q164="P","OK","Tidak valid")))</f>
        <v>-</v>
      </c>
      <c r="R164" s="30" t="str">
        <f>IF('Personal MTs'!R164="","-",IF(LEN('Personal MTs'!R164)&lt;4,"Cek lagi","OK"))</f>
        <v>-</v>
      </c>
      <c r="S164" s="30" t="str">
        <f>IF('Personal MTs'!S164="","-",IF('Personal MTs'!S164&gt;9,"Tidak valid","OK"))</f>
        <v>-</v>
      </c>
      <c r="T164" s="30" t="str">
        <f>IF('Personal MTs'!S164="","-",IF('Personal MTs'!S164&gt;2,IF('Personal MTs'!T164="","Wajib Diisi",IF(VALUE('Personal MTs'!T164)&gt;18,"Tidak valid","OK")),IF('Personal MTs'!S164&lt;3,IF('Personal MTs'!T164="","OK","Harap dikosongkan"))))</f>
        <v>-</v>
      </c>
      <c r="U164" s="30" t="str">
        <f>IF('Personal MTs'!U164="","-",IF('Personal MTs'!U164&gt;2,"Tidak valid",IF('Personal MTs'!U164&lt;1,"Tidak valid","OK")))</f>
        <v>-</v>
      </c>
      <c r="V164" s="30" t="str">
        <f>IF('Personal MTs'!U164="",IF('Personal MTs'!V164="","-","Tidak valid"),IF('Personal MTs'!U164=2,IF('Personal MTs'!V164="","Wajib Diisi",IF(VALUE('Personal MTs'!V164)&gt;1,"Tidak valid","OK")),IF('Personal MTs'!U164=1,IF('Personal MTs'!V164="","OK","Harap dikosongkan"))))</f>
        <v>-</v>
      </c>
      <c r="W164" s="31" t="str">
        <f>IF('Personal MTs'!U164=1,"OK",IF('Personal MTs'!V164="",IF('Personal MTs'!W164&lt;&gt;"","Harap dikosongkan","-"),IF('Personal MTs'!V164=0,IF('Personal MTs'!W164&lt;&gt;"","Harap dikosongkan","OK"),IF('Personal MTs'!W164="","Wajib Diisi",IF(VALUE(LEFT('Personal MTs'!W164,2))&gt;31,"Tanggal tidak valid",IF(VALUE(LEFT(RIGHT('Personal MTs'!W164,7),2))&gt;12,"Bulan tidak valid",IF(VALUE(RIGHT('Personal MTs'!W164,4))&gt;2016,"Tahun cek lagi",IF(VALUE(RIGHT('Personal MTs'!W164,4))&lt;1990,"Tahun cek lagi","OK"))))))))</f>
        <v>-</v>
      </c>
      <c r="X164" s="30" t="str">
        <f>IF('Personal MTs'!U164="","-",IF('Personal MTs'!U164=1,IF('Personal MTs'!X164="","Wajib Diisi",IF(VALUE(LEFT('Personal MTs'!X164,2))&gt;14,"Tidak valid","OK")),IF('Personal MTs'!U164=2,(IF('Personal MTs'!V164&lt;1,IF('Personal MTs'!X164="","OK","Harap dikosongkan"),IF('Personal MTs'!X164="","Wajib Diisi",IF(VALUE(LEFT('Personal MTs'!X164,2))&gt;14,"Tidak valid","OK")))))))</f>
        <v>-</v>
      </c>
      <c r="Y164" s="31" t="str">
        <f>IF('Personal MTs'!U164="","-",IF('Personal MTs'!U164=2,"OK",IF('Personal MTs'!U164=1,IF('Personal MTs'!Y164="","Wajib Diisi",IF('Personal MTs'!Y164="","-",IF(VALUE(LEFT('Personal MTs'!Y164,2))&gt;31,"Tanggal tidak valid",IF(VALUE(LEFT(RIGHT('Personal MTs'!Y164,7),2))&gt;12,"Bulan tidak valid",IF(VALUE(RIGHT('Personal MTs'!Y164,4))&gt;2016,"Tahun cek lagi",IF(VALUE(RIGHT('Personal MTs'!Y164,4))&lt;1960,"Tahun cek lagi","OK")))))))))</f>
        <v>-</v>
      </c>
      <c r="Z164" s="31" t="str">
        <f>IF('Personal MTs'!Z164="","-",IF(VALUE(LEFT('Personal MTs'!Z164,2))&gt;31,"Tanggal tidak valid",IF(VALUE(LEFT(RIGHT('Personal MTs'!Z164,7),2))&gt;12,"Bulan tidak valid",IF(VALUE(RIGHT('Personal MTs'!Z164,4))&gt;2016,"Tahun cek lagi",IF(VALUE(RIGHT('Personal MTs'!Z164,4))&lt;1960,"Tahun cek lagi","OK")))))</f>
        <v>-</v>
      </c>
      <c r="AA164" s="31" t="str">
        <f>IF('Personal MTs'!AA164="","-",IF(VALUE(LEFT('Personal MTs'!AA164,2))&gt;31,"Tanggal tidak valid",IF(VALUE(LEFT(RIGHT('Personal MTs'!AA164,7),2))&gt;12,"Bulan tidak valid",IF(VALUE(RIGHT('Personal MTs'!AA164,4))&gt;2016,"Tahun cek lagi",IF(VALUE(RIGHT('Personal MTs'!AA164,4))&lt;1960,"Tahun cek lagi","OK")))))</f>
        <v>-</v>
      </c>
      <c r="AB164" s="30" t="str">
        <f>IF('Personal MTs'!AB164="","-",IF('Personal MTs'!AB164&gt;6,"Tidak valid",IF('Personal MTs'!AB164&lt;1,"Tidak valid","OK")))</f>
        <v>-</v>
      </c>
      <c r="AC164" s="30" t="str">
        <f>IF('Personal MTs'!AC164="","-",IF('Personal MTs'!AC164&gt;4,"Tidak valid",IF('Personal MTs'!AC164&lt;1,"Tidak valid","OK")))</f>
        <v>-</v>
      </c>
      <c r="AD164" s="30" t="str">
        <f>IF('Personal MTs'!AD164="","-",IF('Personal MTs'!AD164&gt;20000000,"Cek lagi","OK"))</f>
        <v>-</v>
      </c>
      <c r="AE164" s="30" t="str">
        <f>IF('Personal MTs'!AE164="","-",IF('Personal MTs'!AE164&gt;2,"Tidak valid",IF('Personal MTs'!AE164&lt;1,"Tidak valid","OK")))</f>
        <v>-</v>
      </c>
      <c r="AF164" s="30" t="str">
        <f>IF('Personal MTs'!AE164="",IF('Personal MTs'!AF164="","-","Harap dikosongkan"),IF('Personal MTs'!AE164=1,IF('Personal MTs'!AF164="","OK","Harap dikosongkan"),IF('Personal MTs'!AF164="","Wajib Diisi",IF('Personal MTs'!AF164&gt;8,"Tidak valid",IF('Personal MTs'!AF164&lt;1,"Tidak valid","OK")))))</f>
        <v>-</v>
      </c>
      <c r="AG164" s="53" t="str">
        <f>IF('Personal MTs'!AE164=1,IF('Personal MTs'!AG164="","OK","Harap dikosongkan"),IF('Personal MTs'!AF164="",IF('Personal MTs'!AF164="","-","Harap dikosongkan"),IF('Personal MTs'!AF164="",IF('Personal MTs'!AG164="","OK","Harap dikosongkan"),IF('Personal MTs'!AF164&lt;&gt;"",IF('Personal MTs'!AG164="","Wajib Diisi",IF(LEN('Personal MTs'!AG164)&lt;&gt;8,"Tidak valid","OK"))))))</f>
        <v>-</v>
      </c>
      <c r="AH164" s="30" t="str">
        <f>IF('Personal MTs'!AH164="","-",IF('Personal MTs'!AH164&gt;2,"Tidak valid",IF('Personal MTs'!AH164&lt;1,"Tidak valid","OK")))</f>
        <v>-</v>
      </c>
      <c r="AI164" s="30" t="str">
        <f>IF('Personal MTs'!AI164="","-",IF('Personal MTs'!AI164&gt;5,"Tidak valid",IF('Personal MTs'!AI164&lt;1,"Tidak valid","OK")))</f>
        <v>-</v>
      </c>
      <c r="AJ164" s="30" t="str">
        <f>IF('Personal MTs'!AH164="",IF('Personal MTs'!AJ164="","-","Kolom AA Wajib Diisi"),IF('Personal MTs'!AH164=1,IF('Personal MTs'!AJ164="","Wajib Diisi",IF(VALUE('Personal MTs'!AJ164)&gt;0,IF(VALUE('Personal MTs'!AJ164)&lt;34,"OK","Tidak valid"))),IF('Personal MTs'!AH164&gt;1,IF('Personal MTs'!AJ164="","OK","Harap dikosongkan"))))</f>
        <v>-</v>
      </c>
      <c r="AK164" s="30" t="str">
        <f>IF('Personal MTs'!AH164&amp;'Personal MTs'!AJ164&amp;'Personal MTs'!AK164="","-",IF(VALUE('Personal MTs'!AH164&amp;'Personal MTs'!AJ164&amp;'Personal MTs'!AK164)=2,"OK",IF('Personal MTs'!AJ164="",IF(VALUE('Personal MTs'!AK164)&gt;0,"Harap dikosongkan","-"),IF('Personal MTs'!AJ164&lt;&gt;"",IF(VALUE('Personal MTs'!AK164)&gt;0,IF(VALUE('Personal MTs'!AK164)&gt;50,"Cek lagi","OK"),"Wajib Diisi")))))</f>
        <v>-</v>
      </c>
      <c r="AL164" s="30" t="str">
        <f>IF('Personal MTs'!AH164="",IF('Personal MTs'!AL164="","-","Kolom Z Wajib Diisi"),IF('Personal MTs'!AH164=2,IF('Personal MTs'!AL164="","Wajib Diisi",IF(VALUE('Personal MTs'!AL164)&gt;0,IF(VALUE('Personal MTs'!AL164)&lt;9,"OK","Tidak valid"))),IF('Personal MTs'!AH164=1,IF('Personal MTs'!AL164="","OK","Harap dikosongkan"))))</f>
        <v>-</v>
      </c>
      <c r="AM164" s="30" t="str">
        <f>IF('Personal MTs'!AM164="","-",IF('Personal MTs'!AM164&gt;8,"Tidak valid","OK"))</f>
        <v>-</v>
      </c>
      <c r="AN164" s="30" t="str">
        <f>IF('Personal MTs'!AM164="",IF('Personal MTs'!AN164="","-",IF('Personal MTs'!AN164&lt;&gt;"","Kolom AC Wajib Diisi","OK")),IF('Personal MTs'!AM164&lt;&gt;"",IF('Personal MTs'!AN164="","Wajib Diisi",IF(VALUE('Personal MTs'!AN164)&gt;24,"Cek lagi","OK"))))</f>
        <v>-</v>
      </c>
      <c r="AO164" s="30" t="str">
        <f>IF('Personal MTs'!AO164="","-",IF('Personal MTs'!AO164&gt;8,"Tidak valid","OK"))</f>
        <v>-</v>
      </c>
      <c r="AP164" s="53" t="str">
        <f>IF('Personal MTs'!AO164="",IF('Personal MTs'!AP164="","-","Harap dikosongkan"),IF('Personal MTs'!AO164&lt;&gt;"",IF('Personal MTs'!AP164="","Wajib Diisi",IF(LEN('Personal MTs'!AP164)&lt;&gt;8,"Tidak valid","OK"))))</f>
        <v>-</v>
      </c>
      <c r="AQ164" s="30" t="str">
        <f>IF('Personal MTs'!AO164="",IF('Personal MTs'!AQ164="","-","Kolom AG Wajib Diisi"),IF('Personal MTs'!AO164&lt;9,IF('Personal MTs'!AQ164="","Wajib Diisi",IF(VALUE('Personal MTs'!AQ164)&lt;34,IF(VALUE('Personal MTs'!AQ164)&gt;0,"OK","Tidak valid")))))</f>
        <v>-</v>
      </c>
      <c r="AR164" s="30" t="str">
        <f>IF('Personal MTs'!AO164="",IF('Personal MTs'!AR164="","-",IF('Personal MTs'!AR164&lt;&gt;"","Kolom AG Wajib Diisi","OK")),IF('Personal MTs'!AO164&lt;&gt;"",IF('Personal MTs'!AR164="","Wajib Diisi",IF(VALUE('Personal MTs'!AR164)&gt;50,"Cek lagi","OK"))))</f>
        <v>-</v>
      </c>
      <c r="AS164" s="30" t="str">
        <f>IF('Personal MTs'!AS164="","-",IF('Personal MTs'!AS164&gt;1,"Tidak valid",IF('Personal MTs'!AS164&lt;0,"Tidak valid","OK")))</f>
        <v>-</v>
      </c>
      <c r="AT164" s="30" t="str">
        <f>IF('Personal MTs'!AS164="",IF('Personal MTs'!AT164&lt;&gt;"","Harap dikosongkan","-"),IF('Personal MTs'!AS164=0,IF('Personal MTs'!AT164&lt;&gt;"","Harap dikosongkan","OK"),IF('Personal MTs'!AT164="","Wajib Diisi",IF('Personal MTs'!AT164&gt;3,"Tidak valid",IF('Personal MTs'!AT164&lt;1,"Tidak valid","OK")))))</f>
        <v>-</v>
      </c>
      <c r="AU164" s="30" t="str">
        <f>IF('Personal MTs'!AS164="",IF('Personal MTs'!AU164&lt;&gt;"","Harap dikosongkan","-"),IF('Personal MTs'!AT164&lt;&gt;1,IF('Personal MTs'!AU164="","OK","Harap dikosongkan"),IF('Personal MTs'!AU164="","Wajib Diisi",IF('Personal MTs'!AU164&gt;2016,"Cek lagi",IF('Personal MTs'!AU164&lt;2005,"Cek lagi","OK")))))</f>
        <v>-</v>
      </c>
      <c r="AV164" s="30" t="str">
        <f>IF('Personal MTs'!AS164="",IF('Personal MTs'!AV164&lt;&gt;"","Harap dikosongkan","-"),IF('Personal MTs'!AT164&lt;&gt;1,IF('Personal MTs'!AV164="","OK","Harap dikosongkan"),IF('Personal MTs'!AV164="","Wajib Diisi",IF(VALUE('Personal MTs'!AV164)&gt;33,"Tidak valid",IF(VALUE('Personal MTs'!AV164)&lt;1,"Tidak valid","OK")))))</f>
        <v>-</v>
      </c>
      <c r="AW164" s="30" t="str">
        <f>IF('Personal MTs'!AS164="",IF('Personal MTs'!AW164="","-","Harap dikosongkan"),IF('Personal MTs'!AS164=0,IF('Personal MTs'!AW164="","OK","Harap dikosongkan"),IF('Personal MTs'!AT164="",IF('Personal MTs'!AW164="","-","Harap dikosongkan"),IF('Personal MTs'!AT164&lt;&gt;1,IF('Personal MTs'!AW164="","OK","Harap dikosongkan"),IF('Personal MTs'!AW164="","OK",IF(LEN('Personal MTs'!AW164)&lt;12,"Tidak valid",IF(LEN('Personal MTs'!AW164)&gt;14,"Tidak valid","OK")))))))</f>
        <v>-</v>
      </c>
      <c r="AX164" s="31" t="str">
        <f>IF('Personal MTs'!AS164="",IF('Personal MTs'!AX164="","-","Harap dikosongkan"),IF('Personal MTs'!AS164=0,IF('Personal MTs'!AX164="","OK","Harap dikosongkan"),IF('Personal MTs'!AT164="",IF('Personal MTs'!AX164="","-","Harap dikosongkan"),IF('Personal MTs'!AT164&lt;&gt;1,IF('Personal MTs'!AX164="","OK","Harap dikosongkan"),IF('Personal MTs'!AW164="",IF('Personal MTs'!AX164="","OK","Harap dikosongkan"),IF('Personal MTs'!AX164="","Wajib diisi",IF(LEN('Personal MTs'!AX164)&lt;5,"Cek lagi","OK")))))))</f>
        <v>-</v>
      </c>
      <c r="AY164" s="31" t="str">
        <f>IF('Personal MTs'!AS164="",IF('Personal MTs'!AY164="","-","Harap dikosongkan"),IF('Personal MTs'!AS164=0,IF('Personal MTs'!AY164="","OK","Harap dikosongkan"),IF('Personal MTs'!AT164="",IF('Personal MTs'!AY164="","-","Harap dikosongkan"),IF('Personal MTs'!AT164&lt;&gt;1,IF('Personal MTs'!AY164="","OK","Harap dikosongkan"),IF('Personal MTs'!AW164="",IF('Personal MTs'!AY164="","OK","Harap dikosongkan"),IF('Personal MTs'!AY164="","Wajib diisi",IF(VALUE(LEFT('Personal MTs'!AY164,2))&gt;31,"Tanggal tidak valid",IF(VALUE(LEFT(RIGHT('Personal MTs'!AY164,7),2))&gt;12,"Bulan tidak valid",IF(VALUE(RIGHT('Personal MTs'!AY164,4))&gt;2016,"Tahun cek lagi",IF(VALUE(RIGHT('Personal MTs'!AY164,4))&lt;2005,"Tahun cek lagi","OK"))))))))))</f>
        <v>-</v>
      </c>
      <c r="AZ164" s="30" t="str">
        <f>IF('Personal MTs'!AS164="",IF('Personal MTs'!AZ164="","-","Harap dikosongkan"),IF('Personal MTs'!AS164=0,IF('Personal MTs'!AZ164="","OK","Harap dikosongkan"),IF('Personal MTs'!AT164="",IF('Personal MTs'!AZ164="","-","Harap dikosongkan"),IF('Personal MTs'!AT164&lt;&gt;1,IF('Personal MTs'!AZ164="","OK","Harap dikosongkan"),IF('Personal MTs'!AW164="",IF('Personal MTs'!AZ164="","OK","Harap dikosongkan"),IF('Personal MTs'!AW164&lt;&gt;"",IF('Personal MTs'!AZ164="","Wajib diisi",IF('Personal MTs'!AZ164&gt;1,"Tidak valid","OK"))))))))</f>
        <v>-</v>
      </c>
      <c r="BA164" s="30" t="str">
        <f>IF('Personal MTs'!AS164="",IF('Personal MTs'!BA164="","-","Harap dikosongkan"),IF('Personal MTs'!AS164=0,IF('Personal MTs'!BA164="","OK","Harap dikosongkan"),IF('Personal MTs'!AT164="",IF('Personal MTs'!BA164="","-","Harap dikosongkan"),IF('Personal MTs'!AT164&lt;&gt;1,IF('Personal MTs'!BA164="","OK","Harap dikosongkan"),IF('Personal MTs'!AZ164=0,IF('Personal MTs'!BA164="","OK","Harap dikosongkan"),IF('Personal MTs'!AZ164=1,IF('Personal MTs'!BA164="","Wajib diisi",IF('Personal MTs'!AZ164="",IF('Personal MTs'!BA164="","-","Harap dikosongkan"),IF('Personal MTs'!AZ164=0,IF('Personal MTs'!BA164="","OK","Harap dikosongkan"),IF('Personal MTs'!BA164="","Wajib diisi",IF('Personal MTs'!BA164&gt;2016,"Tidak valid",IF('Personal MTs'!BA164&lt;2005,"Tidak valid",IF('Personal MTs'!BA164&gt;'Personal MTs'!BA164,"Cek lagi","OK")))))))))))))</f>
        <v>-</v>
      </c>
      <c r="BB164" s="30" t="str">
        <f>IF('Personal MTs'!AS164="",IF('Personal MTs'!BB164="","-","Harap dikosongkan"),IF('Personal MTs'!AS164=0,IF('Personal MTs'!BB164="","OK","Harap dikosongkan"),IF('Personal MTs'!AT164="",IF('Personal MTs'!BB164="","-","Harap dikosongkan"),IF('Personal MTs'!AT164&lt;&gt;1,IF('Personal MTs'!BB164="","OK","Harap dikosongkan"),IF('Personal MTs'!AZ164=0,IF('Personal MTs'!BB164="","OK","Harap dikosongkan"),IF('Personal MTs'!AZ164=1,IF('Personal MTs'!BB164="","Wajib diisi",IF('Personal MTs'!AZ164="",IF('Personal MTs'!BB164="","-","Harap dikosongkan"),IF('Personal MTs'!AZ164=0,IF('Personal MTs'!BB164="","OK","Harap dikosongkan"),IF('Personal MTs'!BB164="","Wajib diisi",IF('Personal MTs'!BB164&gt;20000000,"Cek lagi",IF('Personal MTs'!BB164&lt;100000,"Cek lagi","OK"))))))))))))</f>
        <v>-</v>
      </c>
      <c r="BC164" s="30" t="str">
        <f>IF('Personal MTs'!BC164="","-",IF('Personal MTs'!BC164&gt;1,"Tidak valid","OK"))</f>
        <v>-</v>
      </c>
      <c r="BD164" s="30" t="str">
        <f>IF('Personal MTs'!BC164="",IF('Personal MTs'!BD164="","-","Harap dikosongkan"),IF('Personal MTs'!BC164=0,IF('Personal MTs'!BD164="","OK","Harap dikosongkan"),IF('Personal MTs'!BD164="","Wajib Diisi",IF('Personal MTs'!BD164&gt;2016,"Tidak valid",IF('Personal MTs'!BD164&lt;2005,"Tidak valid","OK")))))</f>
        <v>-</v>
      </c>
      <c r="BE164" s="30" t="str">
        <f>IF('Personal MTs'!BC164="",IF('Personal MTs'!BE164="","-","Harap dikosongkan"),IF('Personal MTs'!BC164=0,IF('Personal MTs'!BE164="","OK","Harap dikosongkan"),IF('Personal MTs'!BE164="","Wajib Diisi",IF('Personal MTs'!BE164&gt;2000000,"Cek lagi",IF('Personal MTs'!BE164&lt;50000,"Cek lagi","OK")))))</f>
        <v>-</v>
      </c>
      <c r="BF164" s="30" t="str">
        <f>IF('Personal MTs'!BF164="","-",IF('Personal MTs'!BF164&gt;1,"Tidak valid","OK"))</f>
        <v>-</v>
      </c>
      <c r="BG164" s="30" t="str">
        <f>IF('Personal MTs'!BF164="",IF('Personal MTs'!BG164&lt;&gt;"","Harap dikosongkan","-"),IF('Personal MTs'!BF164=0,IF('Personal MTs'!BG164&lt;&gt;"","Harap dikosongkan","OK"),IF('Personal MTs'!BG164="","Wajib Diisi",IF('Personal MTs'!BG164&gt;4,"Tidak valid",IF('Personal MTs'!BG164&lt;1,"Tidak valid","OK")))))</f>
        <v>-</v>
      </c>
      <c r="BH164" s="30" t="str">
        <f>IF('Personal MTs'!BF164="",IF('Personal MTs'!BH164&lt;&gt;"","Harap dikosongkan","-"),IF('Personal MTs'!BF164=0,IF('Personal MTs'!BH164&lt;&gt;"","Harap dikosongkan","OK"),IF('Personal MTs'!BH164="","Wajib Diisi",IF('Personal MTs'!BH164&gt;4,"Tidak valid",IF('Personal MTs'!BH164&lt;1,"Tidak valid","OK")))))</f>
        <v>-</v>
      </c>
      <c r="BI164" s="30" t="str">
        <f>IF('Personal MTs'!BF164="",IF('Personal MTs'!BI164&lt;&gt;"","Harap dikosongkan","-"),IF('Personal MTs'!BF164=0,IF('Personal MTs'!BI164&lt;&gt;"","Harap dikosongkan","OK"),IF('Personal MTs'!BI164="","Wajib Diisi",IF('Personal MTs'!BI164&gt;2015,"Tidak valid",IF('Personal MTs'!BI164&lt;1980,"Tidak valid","OK")))))</f>
        <v>-</v>
      </c>
      <c r="BJ164" s="30" t="str">
        <f>IF('Personal MTs'!BJ164="","-",IF('Personal MTs'!BJ164&gt;1,"Tidak valid","OK"))</f>
        <v>-</v>
      </c>
      <c r="BK164" s="30" t="str">
        <f>IF('Personal MTs'!BJ164="",IF('Personal MTs'!BK164&lt;&gt;"","Kolom BJ harus diisi","-"),IF('Personal MTs'!BJ164=0,IF('Personal MTs'!BK164&lt;&gt;"","Harap dikosongkan","OK"),IF('Personal MTs'!BK164="","Wajib Diisi",IF('Personal MTs'!BK164&gt;2016,"Tidak valid",IF('Personal MTs'!BK164&lt;1980,"Tidak valid","OK")))))</f>
        <v>-</v>
      </c>
      <c r="BL164" s="30" t="str">
        <f>IF('Personal MTs'!BL164="","-",IF('Personal MTs'!BL164&gt;1,"Tidak valid","OK"))</f>
        <v>-</v>
      </c>
      <c r="BM164" s="30" t="str">
        <f>IF('Personal MTs'!BL164="",IF('Personal MTs'!BM164&lt;&gt;"","Kolom BL harus diisi","-"),IF('Personal MTs'!BL164=0,IF('Personal MTs'!BM164&lt;&gt;"","Harap dikosongkan","OK"),IF('Personal MTs'!BM164="","Wajib Diisi",IF('Personal MTs'!BM164&gt;2016,"Tidak valid",IF('Personal MTs'!BM164&lt;1980,"Tidak valid","OK")))))</f>
        <v>-</v>
      </c>
      <c r="BN164" s="30" t="str">
        <f>IF('Personal MTs'!BN164="","-",IF('Personal MTs'!BN164&gt;1,"Tidak valid","OK"))</f>
        <v>-</v>
      </c>
      <c r="BO164" s="30" t="str">
        <f>IF('Personal MTs'!BN164="",IF('Personal MTs'!BO164&lt;&gt;"","Kolom BN harus diisi","-"),IF('Personal MTs'!BN164=0,IF('Personal MTs'!BO164&lt;&gt;"","Harap dikosongkan","OK"),IF('Personal MTs'!BO164="","Wajib Diisi",IF('Personal MTs'!BO164&gt;2016,"Tidak valid",IF('Personal MTs'!BO164&lt;1980,"Tidak valid","OK")))))</f>
        <v>-</v>
      </c>
      <c r="BP164" s="30" t="str">
        <f>IF('Personal MTs'!BP164="","-",IF('Personal MTs'!BP164&gt;1,"Tidak valid","OK"))</f>
        <v>-</v>
      </c>
      <c r="BQ164" s="30" t="str">
        <f>IF('Personal MTs'!BP164="",IF('Personal MTs'!BQ164&lt;&gt;"","Kolom BP harus diisi","-"),IF('Personal MTs'!BP164=0,IF('Personal MTs'!BQ164&lt;&gt;"","Harap dikosongkan","OK"),IF('Personal MTs'!BQ164="","Wajib Diisi",IF('Personal MTs'!BQ164&gt;2016,"Tidak valid",IF('Personal MTs'!BQ164&lt;1980,"Tidak valid","OK")))))</f>
        <v>-</v>
      </c>
      <c r="BR164" s="30" t="str">
        <f>IF('Personal MTs'!BR164="","-",IF('Personal MTs'!BR164&gt;1,"Tidak valid","OK"))</f>
        <v>-</v>
      </c>
      <c r="BS164" s="30" t="str">
        <f>IF('Personal MTs'!BR164="",IF('Personal MTs'!BS164&lt;&gt;"","Kolom BR harus diisi","-"),IF('Personal MTs'!BR164=0,IF('Personal MTs'!BS164&lt;&gt;"","Harap dikosongkan","OK"),IF('Personal MTs'!BS164="","Wajib Diisi",IF('Personal MTs'!BS164&gt;2016,"Tidak valid",IF('Personal MTs'!BS164&lt;1980,"Tidak valid","OK")))))</f>
        <v>-</v>
      </c>
      <c r="BT164" s="30" t="str">
        <f>IF('Personal MTs'!BT164="","-",IF(LEN('Personal MTs'!BT164)&lt;5,"Cek lagi","OK"))</f>
        <v>-</v>
      </c>
      <c r="BU164" s="30" t="str">
        <f>IF('Personal MTs'!BU164="","-",IF(LEN('Personal MTs'!BU164)&lt;4,"Cek lagi","OK"))</f>
        <v>-</v>
      </c>
      <c r="BV164" s="30" t="str">
        <f>IF('Personal MTs'!BV164="","-",IF(LEN('Personal MTs'!BV164)&lt;4,"Cek lagi","OK"))</f>
        <v>-</v>
      </c>
      <c r="BW164" s="30" t="str">
        <f>IF('Personal MTs'!BW164="","-",IF(LEN('Personal MTs'!BW164)&lt;4,"Cek lagi","OK"))</f>
        <v>-</v>
      </c>
      <c r="BX164" s="30" t="str">
        <f>IF('Personal MTs'!BX164="","-",IF(LEN('Personal MTs'!BX164)&lt;4,"Cek lagi","OK"))</f>
        <v>-</v>
      </c>
      <c r="BY164" s="30" t="str">
        <f>IF('Personal MTs'!BY164="","-",IF(LEN('Personal MTs'!BY164)&lt;&gt;5,"Tidak valid","OK"))</f>
        <v>-</v>
      </c>
      <c r="BZ164" s="30" t="str">
        <f>IF('Personal MTs'!BZ164="","-",IF('Personal MTs'!BZ164&gt;5,"Tidak valid",IF('Personal MTs'!BZ164&lt;1,"Tidak valid","OK")))</f>
        <v>-</v>
      </c>
      <c r="CA164" s="30" t="str">
        <f>IF('Personal MTs'!CA164="","-",IF('Personal MTs'!CA164&gt;8,"Tidak valid",IF('Personal MTs'!CA164&lt;1,"Tidak valid","OK")))</f>
        <v>-</v>
      </c>
      <c r="CB164" s="30" t="str">
        <f>IF('Personal MTs'!CB164="","-",IF(LEN('Personal MTs'!CB164)&lt;9,"Cek lagi",IF(LEN('Personal MTs'!CB164)&gt;14,"Cek lagi","OK")))</f>
        <v>-</v>
      </c>
      <c r="CC164" s="103" t="str">
        <f>IF('Personal MTs'!CC164="","-",IF('Personal MTs'!CC164&gt;6,"Tidak valid",IF('Personal MTs'!CC164&lt;1,"Tidak valid","OK")))</f>
        <v>-</v>
      </c>
      <c r="CD164" s="103" t="str">
        <f>IF('Personal MTs'!CD164="","-",IF('Personal MTs'!CD164&gt;6,"Tidak valid",IF('Personal MTs'!CD164&lt;1,"Tidak valid","OK")))</f>
        <v>-</v>
      </c>
      <c r="CE164" s="103" t="str">
        <f>IF('Personal MTs'!S164="","-",IF('Personal MTs'!S164&lt;6,IF('Personal MTs'!CE164="","OK","Cek lagi Kolom S"),IF(AND('Personal MTs'!S164&lt;6,'Personal MTs'!CE164&lt;&gt;""),"Harap Dikosongkan",IF(AND('Personal MTs'!S164&lt;6,'Personal MTs'!CE164=""),"-",IF(AND('Personal MTs'!S164&gt;5,'Personal MTs'!CE164=""),"Wajib Diisi",IF(OR(AND('Personal MTs'!S164&gt;5,'Personal MTs'!CE164&lt;"01"),AND('Personal MTs'!S164&gt;5,'Personal MTs'!CE164&gt;"18")),"Tidak Valid","OK"))))))</f>
        <v>-</v>
      </c>
      <c r="CF164" s="103" t="str">
        <f>IF('Personal MTs'!S164="","-",IF('Personal MTs'!S164&lt;6,IF('Personal MTs'!CF164="","OK","Cek lagi Kolom S"),IF(AND('Personal MTs'!S164&lt;6,'Personal MTs'!CF164&lt;&gt;""),"Harap Dikosongkan",IF(AND('Personal MTs'!S164&lt;6,'Personal MTs'!CF164=""),"-",IF(AND('Personal MTs'!S164&gt;5,'Personal MTs'!CF164=""),"Wajib Diisi","OK")))))</f>
        <v>-</v>
      </c>
      <c r="CG164" s="103" t="str">
        <f>IF('Personal MTs'!S164="","-",IF('Personal MTs'!S164&lt;6,IF('Personal MTs'!CG164="","OK","Cek lagi Kolom S"),IF(AND('Personal MTs'!S164&lt;6,'Personal MTs'!CG164&lt;&gt;""),"Harap Dikosongkan",IF(AND('Personal MTs'!S164&lt;6,'Personal MTs'!CG164=""),"-",IF(AND('Personal MTs'!S164&gt;5,'Personal MTs'!CG164=""),"Wajib Diisi",IF(OR(AND('Personal MTs'!S164&gt;5,'Personal MTs'!CG164&lt;1980),AND('Personal MTs'!S164&gt;5,'Personal MTs'!CG164&gt;2016)),"Cek lagi","OK"))))))</f>
        <v>-</v>
      </c>
      <c r="CH164" s="103" t="str">
        <f>IF('Personal MTs'!S164="","-",IF('Personal MTs'!S164&lt;8,IF('Personal MTs'!CH164="","OK","Cek lagi Kolom S"),IF(AND('Personal MTs'!S164&lt;8,'Personal MTs'!CH164&lt;&gt;""),"Harap Dikosongkan",IF(AND('Personal MTs'!S164&lt;8,'Personal MTs'!CH164=""),"-",IF(AND('Personal MTs'!S164&gt;7,'Personal MTs'!CH164=""),"Wajib Diisi",IF(OR(AND('Personal MTs'!S164&gt;7,'Personal MTs'!CH164&lt;"01"),AND('Personal MTs'!S164&gt;7,'Personal MTs'!CH164&gt;"18")),"Tidak Valid","OK"))))))</f>
        <v>-</v>
      </c>
      <c r="CI164" s="103" t="str">
        <f>IF('Personal MTs'!S164="","-",IF('Personal MTs'!S164&lt;8,IF('Personal MTs'!CI164="","OK","Cek lagi Kolom S"),IF(AND('Personal MTs'!S164&lt;8,'Personal MTs'!CI164&lt;&gt;""),"Harap Dikosongkan",IF(AND('Personal MTs'!S164&lt;8,'Personal MTs'!CI164=""),"-",IF(AND('Personal MTs'!S164&gt;7,'Personal MTs'!CI164=""),"Wajib Diisi","OK")))))</f>
        <v>-</v>
      </c>
      <c r="CJ164" s="103" t="str">
        <f>IF('Personal MTs'!S164="","-",IF('Personal MTs'!S164&lt;8,IF('Personal MTs'!CJ164="","OK","Cek lagi Kolom S"),IF(AND('Personal MTs'!S164&lt;8,'Personal MTs'!CJ164&lt;&gt;""),"Harap Dikosongkan",IF(AND('Personal MTs'!S164&lt;8,'Personal MTs'!CJ164=""),"-",IF(AND('Personal MTs'!S164&gt;7,'Personal MTs'!CJ164=""),"Wajib Diisi",IF(OR(AND('Personal MTs'!S164&gt;7,'Personal MTs'!CJ164&lt;1980),AND('Personal MTs'!S164&gt;7,'Personal MTs'!CJ164&gt;2016)),"Cek lagi","OK"))))))</f>
        <v>-</v>
      </c>
      <c r="CK164" s="103" t="str">
        <f>IF('Personal MTs'!S164="","-",IF('Personal MTs'!S164&lt;9,IF('Personal MTs'!CK164="","OK","Cek lagi Kolom S"),IF(AND('Personal MTs'!S164&lt;9,'Personal MTs'!CK164&lt;&gt;""),"Harap Dikosongkan",IF(AND('Personal MTs'!S164&lt;9,'Personal MTs'!CK164=""),"-",IF(AND('Personal MTs'!S164&gt;8,'Personal MTs'!CK164=""),"Wajib Diisi",IF(OR(AND('Personal MTs'!S164&gt;8,'Personal MTs'!CK164&lt;"01"),AND('Personal MTs'!S164&gt;8,'Personal MTs'!CK164&gt;"18")),"Tidak Valid","OK"))))))</f>
        <v>-</v>
      </c>
      <c r="CL164" s="103" t="str">
        <f>IF('Personal MTs'!S164="","-",IF('Personal MTs'!S164&lt;9,IF('Personal MTs'!CL164="","OK","Cek lagi Kolom S"),IF(AND('Personal MTs'!S164&lt;9,'Personal MTs'!CL164&lt;&gt;""),"Harap Dikosongkan",IF(AND('Personal MTs'!S164&lt;9,'Personal MTs'!CL164=""),"-",IF(AND('Personal MTs'!S164&gt;8,'Personal MTs'!CL164=""),"Wajib Diisi","OK")))))</f>
        <v>-</v>
      </c>
      <c r="CM164" s="103" t="str">
        <f>IF('Personal MTs'!S164="","-",IF('Personal MTs'!S164&lt;9,IF('Personal MTs'!CM164="","OK","Cek lagi Kolom S"),IF(AND('Personal MTs'!S164&lt;9,'Personal MTs'!CM164&lt;&gt;""),"Harap Dikosongkan",IF(AND('Personal MTs'!S164&lt;9,'Personal MTs'!CM164=""),"-",IF(AND('Personal MTs'!S164&gt;8,'Personal MTs'!CM164=""),"Wajib Diisi",IF(OR(AND('Personal MTs'!S164&gt;8,'Personal MTs'!CM164&lt;1980),AND('Personal MTs'!S164&gt;8,'Personal MTs'!CM164&gt;2016)),"Cek lagi","OK"))))))</f>
        <v>-</v>
      </c>
      <c r="CN164" s="103" t="str">
        <f>IF(AND('Personal MTs'!AH164=1,'Personal MTs'!U164=2,'Personal MTs'!AC164=1),IF(AND('Personal MTs'!AH164=1,'Personal MTs'!U164=2,'Personal MTs'!AC164=1,'Personal MTs'!CN164=""),"Wajib Diisi",IF(AND('Personal MTs'!AH164=1,'Personal MTs'!U164=2,'Personal MTs'!AC164=1,'Personal MTs'!CN164&lt;&gt;""),"OK","-")),IF('Personal MTs'!CN164&lt;&gt;"","Harap Dikosongkan","-"))</f>
        <v>-</v>
      </c>
      <c r="CO164" s="103" t="str">
        <f>IF(AND('Personal MTs'!AH164=1,'Personal MTs'!U164=2,'Personal MTs'!AC164=1),IF('Personal MTs'!CO164="","Wajib Diisi",IF(VALUE(RIGHT('Personal MTs'!CO164,4))&gt;2016,"Tahun cek lagi",IF(VALUE(RIGHT('Personal MTs'!CO164,4))&lt;1961,"Tahun cek lagi","OK"))),IF('Personal MTs'!CO164&lt;&gt;"","Harap dikosongkan","-"))</f>
        <v>-</v>
      </c>
      <c r="CP164" s="103" t="str">
        <f>IF(AND('Personal MTs'!AH164=1,'Personal MTs'!U164=2,'Personal MTs'!AC164=1,'Personal MTs'!V164=1),IF(AND('Personal MTs'!AH164=1,'Personal MTs'!U164=2,'Personal MTs'!AC164=1,'Personal MTs'!CP164="",,'Personal MTs'!V164=1),"Wajib Diisi",IF(AND('Personal MTs'!AH164=1,'Personal MTs'!U164=2,'Personal MTs'!AC164=1,'Personal MTs'!CP164&lt;&gt;"",'Personal MTs'!V164=1),"OK","-")),IF('Personal MTs'!CP164&lt;&gt;"","Harap Dikosongkan","-"))</f>
        <v>-</v>
      </c>
      <c r="CQ164" s="103" t="str">
        <f>IF(AND('Personal MTs'!AH164=1,'Personal MTs'!U164=2,'Personal MTs'!AC164=1,'Personal MTs'!V164=1),IF('Personal MTs'!CQ164="","Wajib Diisi",IF(VALUE(RIGHT('Personal MTs'!CQ164,4))&gt;2016,"Tahun cek lagi",IF(VALUE(RIGHT('Personal MTs'!CQ164,4))&lt;2006,"Tahun cek lagi","OK"))),IF('Personal MTs'!CQ164&lt;&gt;"","Harap dikosongkan","-"))</f>
        <v>-</v>
      </c>
      <c r="CR164" s="103" t="str">
        <f>IF(AND('Personal MTs'!AS164="",'Personal MTs'!CR164=""),"-",IF(AND('Personal MTs'!AS164=0,'Personal MTs'!CR164=""),"OK",IF(AND('Personal MTs'!AS164=1,'Personal MTs'!CR164=""),"Wajib Diisi",IF('Personal MTs'!AS164="",IF('Personal MTs'!CR164&lt;&gt;"","Harap dikosongkan","-"),IF('Personal MTs'!AS164&gt;1,IF('Personal MTs'!CR164="","-","Harap dikosongkan"),IF('Personal MTs'!CR164="","-",IF(LEN('Personal MTs'!CR164)&gt;54,"Tidak valid",IF(LEN('Personal MTs'!CR164)&lt;2,"Tidak valid",IF(VALUE('Personal MTs'!CR164)&lt;0,"Cek lagi","OK")))))))))</f>
        <v>-</v>
      </c>
      <c r="CS164" s="103" t="str">
        <f>IF(AND('Personal MTs'!AS164="",'Personal MTs'!CS164=""),"-",IF(AND('Personal MTs'!AS164=0,'Personal MTs'!CS164=""),"OK",IF(AND('Personal MTs'!AS164=1,'Personal MTs'!CS164=""),"Wajib Diisi",IF(OR('Personal MTs'!AS164="",'Personal MTs'!AS164=0),IF('Personal MTs'!CS164&lt;&gt;"","Harap dikosongkan","-"),IF('Personal MTs'!AS164&gt;1,IF('Personal MTs'!CS164="","-","Harap dikosongkan"),IF('Personal MTs'!CS164="","-",IF(('Personal MTs'!CS164)&gt;6,"Tidak Valid",IF(('Personal MTs'!CS164)&lt;1,"Tidak Valid",IF(VALUE('Personal MTs'!CS164)&lt;0,"Cek lagi","OK")))))))))</f>
        <v>-</v>
      </c>
      <c r="CT164" s="103" t="str">
        <f>IF(AND('Personal MTs'!AS164="",'Personal MTs'!CT164=""),"-",IF(AND('Personal MTs'!AS164=0,'Personal MTs'!CT164=""),"OK",IF(AND('Personal MTs'!AT164=1,'Personal MTs'!CT164=""),"Wajib Diisi",IF(AND('Personal MTs'!AT164&gt;1,'Personal MTs'!CT164=""),"OK",IF(AND('Personal MTs'!AT164&lt;&gt;1,'Personal MTs'!CT164&lt;&gt;""),"Harap Dikosongkan",IF(AND('Personal MTs'!AT164=1,'Personal MTs'!CT164&lt;&gt;""),IF(VALUE(RIGHT('Personal MTs'!CT164,4))&gt;2016,"Tahun cek lagi",IF(VALUE(RIGHT('Personal MTs'!CT164,4))&lt;2006,"Tahun cek lagi","OK")),"-"))))))</f>
        <v>-</v>
      </c>
      <c r="CU164" s="103" t="str">
        <f>IF(AND('Personal MTs'!AS164="",'Personal MTs'!CU164=""),"-",IF(AND('Personal MTs'!AS164=0,'Personal MTs'!CU164=""),"OK",IF(AND('Personal MTs'!AT164=1,'Personal MTs'!CU164=""),"Wajib Diisi",IF(AND('Personal MTs'!AT164&gt;1,'Personal MTs'!CT164=""),"OK",IF(AND('Personal MTs'!AT164&lt;&gt;1,'Personal MTs'!CU164&lt;&gt;""),"Harap Dikosongkan",IF(AND('Personal MTs'!AT164=1,'Personal MTs'!CU164&lt;&gt;""),IF(LEN('Personal MTs'!CU164)&gt;54,"Tidak Valid",IF(LEN('Personal MTs'!CU164)&lt;2,"Tidak Valid","OK")),"-"))))))</f>
        <v>-</v>
      </c>
      <c r="CV164" s="103" t="str">
        <f>IF(AND('Personal MTs'!AS164="",'Personal MTs'!CV164=""),"-",IF(AND('Personal MTs'!AS164=0,'Personal MTs'!CV164=""),"OK",IF(AND('Personal MTs'!AT164=1,'Personal MTs'!CV164=""),"Wajib Diisi",IF(AND('Personal MTs'!AT164&gt;1,'Personal MTs'!CV164=""),"OK",IF(AND('Personal MTs'!AT164&lt;&gt;1,'Personal MTs'!CV164&lt;&gt;""),"Harap Dikosongkan",IF(AND('Personal MTs'!AT164=1,'Personal MTs'!CV164&lt;&gt;""),IF(VALUE(RIGHT('Personal MTs'!CV164,4))&gt;2016,"Tahun cek lagi",IF(VALUE(RIGHT('Personal MTs'!CV164,4))&lt;2006,"Tahun cek lagi","OK")),"-"))))))</f>
        <v>-</v>
      </c>
      <c r="CW164" s="103" t="str">
        <f>IF(AND('Personal MTs'!AS164="",'Personal MTs'!CW164=""),"-",IF(AND('Personal MTs'!AS164=0,'Personal MTs'!CW164=""),"OK",IF(AND('Personal MTs'!AS164=1,'Personal MTs'!CW164=""),"Wajib Diisi",IF(AND('Personal MTs'!AS164&lt;&gt;1,'Personal MTs'!CW164&lt;&gt;""),"Harap Dikosongkan",IF(AND('Personal MTs'!AS164=1,'Personal MTs'!CW164&lt;&gt;""),IF(LEN('Personal MTs'!CW164)&gt;3,"Tidak Valid",IF(LEN('Personal MTs'!CW164)&lt;3,"Tidak Valid","OK")),"-")))))</f>
        <v>-</v>
      </c>
      <c r="CX164" s="103" t="str">
        <f>IF(AND('Personal MTs'!AS164="",'Personal MTs'!CX164=""),"-",IF(AND('Personal MTs'!AS164=0,'Personal MTs'!CX164=""),"OK",IF(AND('Personal MTs'!AS164=1,'Personal MTs'!CX164=""),"Wajib Diisi",IF(AND('Personal MTs'!AS164&lt;&gt;1,'Personal MTs'!CX164&lt;&gt;""),"Harap Dikosongkan",IF(AND('Personal MTs'!AS164=1,'Personal MTs'!CX164&lt;&gt;""),"OK","-")))))</f>
        <v>-</v>
      </c>
    </row>
    <row r="165" spans="1:102" s="23" customFormat="1" ht="15" customHeight="1">
      <c r="A165" s="30" t="str">
        <f>IF('Personal MTs'!A165="","-",IF(LEN('Personal MTs'!A165)&lt;&gt;12,"Tidak valid","OK"))</f>
        <v>-</v>
      </c>
      <c r="B165" s="30" t="str">
        <f>IF('Personal MTs'!B165="","-",IF(LEN('Personal MTs'!B165)&lt;&gt;8,"Tidak valid","OK"))</f>
        <v>-</v>
      </c>
      <c r="C165" s="31" t="str">
        <f>IF('Personal MTs'!C165="","-",IF(LEN('Personal MTs'!C165)&lt;5,"Cek lagi","OK"))</f>
        <v>-</v>
      </c>
      <c r="D165" s="30" t="str">
        <f>IF('Personal MTs'!D165="","-",IF('Personal MTs'!D165="MTsN","OK",IF('Personal MTs'!D165="MTsS","OK","Tidak valid")))</f>
        <v>-</v>
      </c>
      <c r="E165" s="30" t="str">
        <f>IF('Personal MTs'!E165="","-",IF(LEN('Personal MTs'!E165)&lt;5,"Cek lagi","OK"))</f>
        <v>-</v>
      </c>
      <c r="F165" s="30" t="str">
        <f>IF('Personal MTs'!F165="","-",IF(LEN('Personal MTs'!F165)&lt;4,"Cek lagi","OK"))</f>
        <v>-</v>
      </c>
      <c r="G165" s="30" t="str">
        <f>IF('Personal MTs'!G165="","-",IF(LEN('Personal MTs'!G165)&lt;4,"Cek lagi","OK"))</f>
        <v>-</v>
      </c>
      <c r="H165" s="30" t="str">
        <f>IF('Personal MTs'!H165="","-",IF(LEN('Personal MTs'!H165)&lt;4,"Cek lagi","OK"))</f>
        <v>-</v>
      </c>
      <c r="I165" s="30" t="str">
        <f>IF('Personal MTs'!I165="","-",IF(LEN('Personal MTs'!I165)&lt;4,"Cek lagi","OK"))</f>
        <v>-</v>
      </c>
      <c r="J165" s="30" t="str">
        <f>IF('Personal MTs'!J165="","-",IF(LEN('Personal MTs'!J165)&lt;&gt;5,"Tidak valid","OK"))</f>
        <v>-</v>
      </c>
      <c r="K165" s="30" t="str">
        <f>IF('Personal MTs'!K165="","-",IF(LEN('Personal MTs'!K165)&lt;&gt;18,"Tidak valid",IF(VALUE('Personal MTs'!K165)&lt;0,"Cek lagi","OK")))</f>
        <v>-</v>
      </c>
      <c r="L165" s="30" t="str">
        <f>IF('Personal MTs'!L165="","-",IF(LEN('Personal MTs'!L165)&lt;&gt;16,"Tidak valid","OK"))</f>
        <v>-</v>
      </c>
      <c r="M165" s="30" t="str">
        <f>IF('Personal MTs'!M165="","-",IF(LEN('Personal MTs'!M165)&lt;4,"Cek lagi","OK"))</f>
        <v>-</v>
      </c>
      <c r="N165" s="30" t="str">
        <f>IF('Personal MTs'!N165="","-",IF(LEN('Personal MTs'!N165)&lt;16,"Tidak valid","OK"))</f>
        <v>-</v>
      </c>
      <c r="O165" s="30" t="str">
        <f>IF('Personal MTs'!O165="","-",IF(LEN('Personal MTs'!O165)&lt;4,"Cek lagi","OK"))</f>
        <v>-</v>
      </c>
      <c r="P165" s="31" t="str">
        <f>IF('Personal MTs'!P165="","-",IF(VALUE(LEFT('Personal MTs'!P165,2))&gt;31,"Tanggal tidak valid",IF(VALUE(LEFT(RIGHT('Personal MTs'!P165,7),2))&gt;12,"Bulan tidak valid",IF(VALUE(RIGHT('Personal MTs'!P165,4))&gt;2000,"Umur terlalu muda",IF(VALUE(RIGHT('Personal MTs'!P165,4))&lt;1945,"Umur terlalu tua","OK")))))</f>
        <v>-</v>
      </c>
      <c r="Q165" s="30" t="str">
        <f>IF('Personal MTs'!Q165="","-",IF('Personal MTs'!Q165="L","OK",IF('Personal MTs'!Q165="P","OK","Tidak valid")))</f>
        <v>-</v>
      </c>
      <c r="R165" s="30" t="str">
        <f>IF('Personal MTs'!R165="","-",IF(LEN('Personal MTs'!R165)&lt;4,"Cek lagi","OK"))</f>
        <v>-</v>
      </c>
      <c r="S165" s="30" t="str">
        <f>IF('Personal MTs'!S165="","-",IF('Personal MTs'!S165&gt;9,"Tidak valid","OK"))</f>
        <v>-</v>
      </c>
      <c r="T165" s="30" t="str">
        <f>IF('Personal MTs'!S165="","-",IF('Personal MTs'!S165&gt;2,IF('Personal MTs'!T165="","Wajib Diisi",IF(VALUE('Personal MTs'!T165)&gt;18,"Tidak valid","OK")),IF('Personal MTs'!S165&lt;3,IF('Personal MTs'!T165="","OK","Harap dikosongkan"))))</f>
        <v>-</v>
      </c>
      <c r="U165" s="30" t="str">
        <f>IF('Personal MTs'!U165="","-",IF('Personal MTs'!U165&gt;2,"Tidak valid",IF('Personal MTs'!U165&lt;1,"Tidak valid","OK")))</f>
        <v>-</v>
      </c>
      <c r="V165" s="30" t="str">
        <f>IF('Personal MTs'!U165="",IF('Personal MTs'!V165="","-","Tidak valid"),IF('Personal MTs'!U165=2,IF('Personal MTs'!V165="","Wajib Diisi",IF(VALUE('Personal MTs'!V165)&gt;1,"Tidak valid","OK")),IF('Personal MTs'!U165=1,IF('Personal MTs'!V165="","OK","Harap dikosongkan"))))</f>
        <v>-</v>
      </c>
      <c r="W165" s="31" t="str">
        <f>IF('Personal MTs'!U165=1,"OK",IF('Personal MTs'!V165="",IF('Personal MTs'!W165&lt;&gt;"","Harap dikosongkan","-"),IF('Personal MTs'!V165=0,IF('Personal MTs'!W165&lt;&gt;"","Harap dikosongkan","OK"),IF('Personal MTs'!W165="","Wajib Diisi",IF(VALUE(LEFT('Personal MTs'!W165,2))&gt;31,"Tanggal tidak valid",IF(VALUE(LEFT(RIGHT('Personal MTs'!W165,7),2))&gt;12,"Bulan tidak valid",IF(VALUE(RIGHT('Personal MTs'!W165,4))&gt;2016,"Tahun cek lagi",IF(VALUE(RIGHT('Personal MTs'!W165,4))&lt;1990,"Tahun cek lagi","OK"))))))))</f>
        <v>-</v>
      </c>
      <c r="X165" s="30" t="str">
        <f>IF('Personal MTs'!U165="","-",IF('Personal MTs'!U165=1,IF('Personal MTs'!X165="","Wajib Diisi",IF(VALUE(LEFT('Personal MTs'!X165,2))&gt;14,"Tidak valid","OK")),IF('Personal MTs'!U165=2,(IF('Personal MTs'!V165&lt;1,IF('Personal MTs'!X165="","OK","Harap dikosongkan"),IF('Personal MTs'!X165="","Wajib Diisi",IF(VALUE(LEFT('Personal MTs'!X165,2))&gt;14,"Tidak valid","OK")))))))</f>
        <v>-</v>
      </c>
      <c r="Y165" s="31" t="str">
        <f>IF('Personal MTs'!U165="","-",IF('Personal MTs'!U165=2,"OK",IF('Personal MTs'!U165=1,IF('Personal MTs'!Y165="","Wajib Diisi",IF('Personal MTs'!Y165="","-",IF(VALUE(LEFT('Personal MTs'!Y165,2))&gt;31,"Tanggal tidak valid",IF(VALUE(LEFT(RIGHT('Personal MTs'!Y165,7),2))&gt;12,"Bulan tidak valid",IF(VALUE(RIGHT('Personal MTs'!Y165,4))&gt;2016,"Tahun cek lagi",IF(VALUE(RIGHT('Personal MTs'!Y165,4))&lt;1960,"Tahun cek lagi","OK")))))))))</f>
        <v>-</v>
      </c>
      <c r="Z165" s="31" t="str">
        <f>IF('Personal MTs'!Z165="","-",IF(VALUE(LEFT('Personal MTs'!Z165,2))&gt;31,"Tanggal tidak valid",IF(VALUE(LEFT(RIGHT('Personal MTs'!Z165,7),2))&gt;12,"Bulan tidak valid",IF(VALUE(RIGHT('Personal MTs'!Z165,4))&gt;2016,"Tahun cek lagi",IF(VALUE(RIGHT('Personal MTs'!Z165,4))&lt;1960,"Tahun cek lagi","OK")))))</f>
        <v>-</v>
      </c>
      <c r="AA165" s="31" t="str">
        <f>IF('Personal MTs'!AA165="","-",IF(VALUE(LEFT('Personal MTs'!AA165,2))&gt;31,"Tanggal tidak valid",IF(VALUE(LEFT(RIGHT('Personal MTs'!AA165,7),2))&gt;12,"Bulan tidak valid",IF(VALUE(RIGHT('Personal MTs'!AA165,4))&gt;2016,"Tahun cek lagi",IF(VALUE(RIGHT('Personal MTs'!AA165,4))&lt;1960,"Tahun cek lagi","OK")))))</f>
        <v>-</v>
      </c>
      <c r="AB165" s="30" t="str">
        <f>IF('Personal MTs'!AB165="","-",IF('Personal MTs'!AB165&gt;6,"Tidak valid",IF('Personal MTs'!AB165&lt;1,"Tidak valid","OK")))</f>
        <v>-</v>
      </c>
      <c r="AC165" s="30" t="str">
        <f>IF('Personal MTs'!AC165="","-",IF('Personal MTs'!AC165&gt;4,"Tidak valid",IF('Personal MTs'!AC165&lt;1,"Tidak valid","OK")))</f>
        <v>-</v>
      </c>
      <c r="AD165" s="30" t="str">
        <f>IF('Personal MTs'!AD165="","-",IF('Personal MTs'!AD165&gt;20000000,"Cek lagi","OK"))</f>
        <v>-</v>
      </c>
      <c r="AE165" s="30" t="str">
        <f>IF('Personal MTs'!AE165="","-",IF('Personal MTs'!AE165&gt;2,"Tidak valid",IF('Personal MTs'!AE165&lt;1,"Tidak valid","OK")))</f>
        <v>-</v>
      </c>
      <c r="AF165" s="30" t="str">
        <f>IF('Personal MTs'!AE165="",IF('Personal MTs'!AF165="","-","Harap dikosongkan"),IF('Personal MTs'!AE165=1,IF('Personal MTs'!AF165="","OK","Harap dikosongkan"),IF('Personal MTs'!AF165="","Wajib Diisi",IF('Personal MTs'!AF165&gt;8,"Tidak valid",IF('Personal MTs'!AF165&lt;1,"Tidak valid","OK")))))</f>
        <v>-</v>
      </c>
      <c r="AG165" s="53" t="str">
        <f>IF('Personal MTs'!AE165=1,IF('Personal MTs'!AG165="","OK","Harap dikosongkan"),IF('Personal MTs'!AF165="",IF('Personal MTs'!AF165="","-","Harap dikosongkan"),IF('Personal MTs'!AF165="",IF('Personal MTs'!AG165="","OK","Harap dikosongkan"),IF('Personal MTs'!AF165&lt;&gt;"",IF('Personal MTs'!AG165="","Wajib Diisi",IF(LEN('Personal MTs'!AG165)&lt;&gt;8,"Tidak valid","OK"))))))</f>
        <v>-</v>
      </c>
      <c r="AH165" s="30" t="str">
        <f>IF('Personal MTs'!AH165="","-",IF('Personal MTs'!AH165&gt;2,"Tidak valid",IF('Personal MTs'!AH165&lt;1,"Tidak valid","OK")))</f>
        <v>-</v>
      </c>
      <c r="AI165" s="30" t="str">
        <f>IF('Personal MTs'!AI165="","-",IF('Personal MTs'!AI165&gt;5,"Tidak valid",IF('Personal MTs'!AI165&lt;1,"Tidak valid","OK")))</f>
        <v>-</v>
      </c>
      <c r="AJ165" s="30" t="str">
        <f>IF('Personal MTs'!AH165="",IF('Personal MTs'!AJ165="","-","Kolom AA Wajib Diisi"),IF('Personal MTs'!AH165=1,IF('Personal MTs'!AJ165="","Wajib Diisi",IF(VALUE('Personal MTs'!AJ165)&gt;0,IF(VALUE('Personal MTs'!AJ165)&lt;34,"OK","Tidak valid"))),IF('Personal MTs'!AH165&gt;1,IF('Personal MTs'!AJ165="","OK","Harap dikosongkan"))))</f>
        <v>-</v>
      </c>
      <c r="AK165" s="30" t="str">
        <f>IF('Personal MTs'!AH165&amp;'Personal MTs'!AJ165&amp;'Personal MTs'!AK165="","-",IF(VALUE('Personal MTs'!AH165&amp;'Personal MTs'!AJ165&amp;'Personal MTs'!AK165)=2,"OK",IF('Personal MTs'!AJ165="",IF(VALUE('Personal MTs'!AK165)&gt;0,"Harap dikosongkan","-"),IF('Personal MTs'!AJ165&lt;&gt;"",IF(VALUE('Personal MTs'!AK165)&gt;0,IF(VALUE('Personal MTs'!AK165)&gt;50,"Cek lagi","OK"),"Wajib Diisi")))))</f>
        <v>-</v>
      </c>
      <c r="AL165" s="30" t="str">
        <f>IF('Personal MTs'!AH165="",IF('Personal MTs'!AL165="","-","Kolom Z Wajib Diisi"),IF('Personal MTs'!AH165=2,IF('Personal MTs'!AL165="","Wajib Diisi",IF(VALUE('Personal MTs'!AL165)&gt;0,IF(VALUE('Personal MTs'!AL165)&lt;9,"OK","Tidak valid"))),IF('Personal MTs'!AH165=1,IF('Personal MTs'!AL165="","OK","Harap dikosongkan"))))</f>
        <v>-</v>
      </c>
      <c r="AM165" s="30" t="str">
        <f>IF('Personal MTs'!AM165="","-",IF('Personal MTs'!AM165&gt;8,"Tidak valid","OK"))</f>
        <v>-</v>
      </c>
      <c r="AN165" s="30" t="str">
        <f>IF('Personal MTs'!AM165="",IF('Personal MTs'!AN165="","-",IF('Personal MTs'!AN165&lt;&gt;"","Kolom AC Wajib Diisi","OK")),IF('Personal MTs'!AM165&lt;&gt;"",IF('Personal MTs'!AN165="","Wajib Diisi",IF(VALUE('Personal MTs'!AN165)&gt;24,"Cek lagi","OK"))))</f>
        <v>-</v>
      </c>
      <c r="AO165" s="30" t="str">
        <f>IF('Personal MTs'!AO165="","-",IF('Personal MTs'!AO165&gt;8,"Tidak valid","OK"))</f>
        <v>-</v>
      </c>
      <c r="AP165" s="53" t="str">
        <f>IF('Personal MTs'!AO165="",IF('Personal MTs'!AP165="","-","Harap dikosongkan"),IF('Personal MTs'!AO165&lt;&gt;"",IF('Personal MTs'!AP165="","Wajib Diisi",IF(LEN('Personal MTs'!AP165)&lt;&gt;8,"Tidak valid","OK"))))</f>
        <v>-</v>
      </c>
      <c r="AQ165" s="30" t="str">
        <f>IF('Personal MTs'!AO165="",IF('Personal MTs'!AQ165="","-","Kolom AG Wajib Diisi"),IF('Personal MTs'!AO165&lt;9,IF('Personal MTs'!AQ165="","Wajib Diisi",IF(VALUE('Personal MTs'!AQ165)&lt;34,IF(VALUE('Personal MTs'!AQ165)&gt;0,"OK","Tidak valid")))))</f>
        <v>-</v>
      </c>
      <c r="AR165" s="30" t="str">
        <f>IF('Personal MTs'!AO165="",IF('Personal MTs'!AR165="","-",IF('Personal MTs'!AR165&lt;&gt;"","Kolom AG Wajib Diisi","OK")),IF('Personal MTs'!AO165&lt;&gt;"",IF('Personal MTs'!AR165="","Wajib Diisi",IF(VALUE('Personal MTs'!AR165)&gt;50,"Cek lagi","OK"))))</f>
        <v>-</v>
      </c>
      <c r="AS165" s="30" t="str">
        <f>IF('Personal MTs'!AS165="","-",IF('Personal MTs'!AS165&gt;1,"Tidak valid",IF('Personal MTs'!AS165&lt;0,"Tidak valid","OK")))</f>
        <v>-</v>
      </c>
      <c r="AT165" s="30" t="str">
        <f>IF('Personal MTs'!AS165="",IF('Personal MTs'!AT165&lt;&gt;"","Harap dikosongkan","-"),IF('Personal MTs'!AS165=0,IF('Personal MTs'!AT165&lt;&gt;"","Harap dikosongkan","OK"),IF('Personal MTs'!AT165="","Wajib Diisi",IF('Personal MTs'!AT165&gt;3,"Tidak valid",IF('Personal MTs'!AT165&lt;1,"Tidak valid","OK")))))</f>
        <v>-</v>
      </c>
      <c r="AU165" s="30" t="str">
        <f>IF('Personal MTs'!AS165="",IF('Personal MTs'!AU165&lt;&gt;"","Harap dikosongkan","-"),IF('Personal MTs'!AT165&lt;&gt;1,IF('Personal MTs'!AU165="","OK","Harap dikosongkan"),IF('Personal MTs'!AU165="","Wajib Diisi",IF('Personal MTs'!AU165&gt;2016,"Cek lagi",IF('Personal MTs'!AU165&lt;2005,"Cek lagi","OK")))))</f>
        <v>-</v>
      </c>
      <c r="AV165" s="30" t="str">
        <f>IF('Personal MTs'!AS165="",IF('Personal MTs'!AV165&lt;&gt;"","Harap dikosongkan","-"),IF('Personal MTs'!AT165&lt;&gt;1,IF('Personal MTs'!AV165="","OK","Harap dikosongkan"),IF('Personal MTs'!AV165="","Wajib Diisi",IF(VALUE('Personal MTs'!AV165)&gt;33,"Tidak valid",IF(VALUE('Personal MTs'!AV165)&lt;1,"Tidak valid","OK")))))</f>
        <v>-</v>
      </c>
      <c r="AW165" s="30" t="str">
        <f>IF('Personal MTs'!AS165="",IF('Personal MTs'!AW165="","-","Harap dikosongkan"),IF('Personal MTs'!AS165=0,IF('Personal MTs'!AW165="","OK","Harap dikosongkan"),IF('Personal MTs'!AT165="",IF('Personal MTs'!AW165="","-","Harap dikosongkan"),IF('Personal MTs'!AT165&lt;&gt;1,IF('Personal MTs'!AW165="","OK","Harap dikosongkan"),IF('Personal MTs'!AW165="","OK",IF(LEN('Personal MTs'!AW165)&lt;12,"Tidak valid",IF(LEN('Personal MTs'!AW165)&gt;14,"Tidak valid","OK")))))))</f>
        <v>-</v>
      </c>
      <c r="AX165" s="31" t="str">
        <f>IF('Personal MTs'!AS165="",IF('Personal MTs'!AX165="","-","Harap dikosongkan"),IF('Personal MTs'!AS165=0,IF('Personal MTs'!AX165="","OK","Harap dikosongkan"),IF('Personal MTs'!AT165="",IF('Personal MTs'!AX165="","-","Harap dikosongkan"),IF('Personal MTs'!AT165&lt;&gt;1,IF('Personal MTs'!AX165="","OK","Harap dikosongkan"),IF('Personal MTs'!AW165="",IF('Personal MTs'!AX165="","OK","Harap dikosongkan"),IF('Personal MTs'!AX165="","Wajib diisi",IF(LEN('Personal MTs'!AX165)&lt;5,"Cek lagi","OK")))))))</f>
        <v>-</v>
      </c>
      <c r="AY165" s="31" t="str">
        <f>IF('Personal MTs'!AS165="",IF('Personal MTs'!AY165="","-","Harap dikosongkan"),IF('Personal MTs'!AS165=0,IF('Personal MTs'!AY165="","OK","Harap dikosongkan"),IF('Personal MTs'!AT165="",IF('Personal MTs'!AY165="","-","Harap dikosongkan"),IF('Personal MTs'!AT165&lt;&gt;1,IF('Personal MTs'!AY165="","OK","Harap dikosongkan"),IF('Personal MTs'!AW165="",IF('Personal MTs'!AY165="","OK","Harap dikosongkan"),IF('Personal MTs'!AY165="","Wajib diisi",IF(VALUE(LEFT('Personal MTs'!AY165,2))&gt;31,"Tanggal tidak valid",IF(VALUE(LEFT(RIGHT('Personal MTs'!AY165,7),2))&gt;12,"Bulan tidak valid",IF(VALUE(RIGHT('Personal MTs'!AY165,4))&gt;2016,"Tahun cek lagi",IF(VALUE(RIGHT('Personal MTs'!AY165,4))&lt;2005,"Tahun cek lagi","OK"))))))))))</f>
        <v>-</v>
      </c>
      <c r="AZ165" s="30" t="str">
        <f>IF('Personal MTs'!AS165="",IF('Personal MTs'!AZ165="","-","Harap dikosongkan"),IF('Personal MTs'!AS165=0,IF('Personal MTs'!AZ165="","OK","Harap dikosongkan"),IF('Personal MTs'!AT165="",IF('Personal MTs'!AZ165="","-","Harap dikosongkan"),IF('Personal MTs'!AT165&lt;&gt;1,IF('Personal MTs'!AZ165="","OK","Harap dikosongkan"),IF('Personal MTs'!AW165="",IF('Personal MTs'!AZ165="","OK","Harap dikosongkan"),IF('Personal MTs'!AW165&lt;&gt;"",IF('Personal MTs'!AZ165="","Wajib diisi",IF('Personal MTs'!AZ165&gt;1,"Tidak valid","OK"))))))))</f>
        <v>-</v>
      </c>
      <c r="BA165" s="30" t="str">
        <f>IF('Personal MTs'!AS165="",IF('Personal MTs'!BA165="","-","Harap dikosongkan"),IF('Personal MTs'!AS165=0,IF('Personal MTs'!BA165="","OK","Harap dikosongkan"),IF('Personal MTs'!AT165="",IF('Personal MTs'!BA165="","-","Harap dikosongkan"),IF('Personal MTs'!AT165&lt;&gt;1,IF('Personal MTs'!BA165="","OK","Harap dikosongkan"),IF('Personal MTs'!AZ165=0,IF('Personal MTs'!BA165="","OK","Harap dikosongkan"),IF('Personal MTs'!AZ165=1,IF('Personal MTs'!BA165="","Wajib diisi",IF('Personal MTs'!AZ165="",IF('Personal MTs'!BA165="","-","Harap dikosongkan"),IF('Personal MTs'!AZ165=0,IF('Personal MTs'!BA165="","OK","Harap dikosongkan"),IF('Personal MTs'!BA165="","Wajib diisi",IF('Personal MTs'!BA165&gt;2016,"Tidak valid",IF('Personal MTs'!BA165&lt;2005,"Tidak valid",IF('Personal MTs'!BA165&gt;'Personal MTs'!BA165,"Cek lagi","OK")))))))))))))</f>
        <v>-</v>
      </c>
      <c r="BB165" s="30" t="str">
        <f>IF('Personal MTs'!AS165="",IF('Personal MTs'!BB165="","-","Harap dikosongkan"),IF('Personal MTs'!AS165=0,IF('Personal MTs'!BB165="","OK","Harap dikosongkan"),IF('Personal MTs'!AT165="",IF('Personal MTs'!BB165="","-","Harap dikosongkan"),IF('Personal MTs'!AT165&lt;&gt;1,IF('Personal MTs'!BB165="","OK","Harap dikosongkan"),IF('Personal MTs'!AZ165=0,IF('Personal MTs'!BB165="","OK","Harap dikosongkan"),IF('Personal MTs'!AZ165=1,IF('Personal MTs'!BB165="","Wajib diisi",IF('Personal MTs'!AZ165="",IF('Personal MTs'!BB165="","-","Harap dikosongkan"),IF('Personal MTs'!AZ165=0,IF('Personal MTs'!BB165="","OK","Harap dikosongkan"),IF('Personal MTs'!BB165="","Wajib diisi",IF('Personal MTs'!BB165&gt;20000000,"Cek lagi",IF('Personal MTs'!BB165&lt;100000,"Cek lagi","OK"))))))))))))</f>
        <v>-</v>
      </c>
      <c r="BC165" s="30" t="str">
        <f>IF('Personal MTs'!BC165="","-",IF('Personal MTs'!BC165&gt;1,"Tidak valid","OK"))</f>
        <v>-</v>
      </c>
      <c r="BD165" s="30" t="str">
        <f>IF('Personal MTs'!BC165="",IF('Personal MTs'!BD165="","-","Harap dikosongkan"),IF('Personal MTs'!BC165=0,IF('Personal MTs'!BD165="","OK","Harap dikosongkan"),IF('Personal MTs'!BD165="","Wajib Diisi",IF('Personal MTs'!BD165&gt;2016,"Tidak valid",IF('Personal MTs'!BD165&lt;2005,"Tidak valid","OK")))))</f>
        <v>-</v>
      </c>
      <c r="BE165" s="30" t="str">
        <f>IF('Personal MTs'!BC165="",IF('Personal MTs'!BE165="","-","Harap dikosongkan"),IF('Personal MTs'!BC165=0,IF('Personal MTs'!BE165="","OK","Harap dikosongkan"),IF('Personal MTs'!BE165="","Wajib Diisi",IF('Personal MTs'!BE165&gt;2000000,"Cek lagi",IF('Personal MTs'!BE165&lt;50000,"Cek lagi","OK")))))</f>
        <v>-</v>
      </c>
      <c r="BF165" s="30" t="str">
        <f>IF('Personal MTs'!BF165="","-",IF('Personal MTs'!BF165&gt;1,"Tidak valid","OK"))</f>
        <v>-</v>
      </c>
      <c r="BG165" s="30" t="str">
        <f>IF('Personal MTs'!BF165="",IF('Personal MTs'!BG165&lt;&gt;"","Harap dikosongkan","-"),IF('Personal MTs'!BF165=0,IF('Personal MTs'!BG165&lt;&gt;"","Harap dikosongkan","OK"),IF('Personal MTs'!BG165="","Wajib Diisi",IF('Personal MTs'!BG165&gt;4,"Tidak valid",IF('Personal MTs'!BG165&lt;1,"Tidak valid","OK")))))</f>
        <v>-</v>
      </c>
      <c r="BH165" s="30" t="str">
        <f>IF('Personal MTs'!BF165="",IF('Personal MTs'!BH165&lt;&gt;"","Harap dikosongkan","-"),IF('Personal MTs'!BF165=0,IF('Personal MTs'!BH165&lt;&gt;"","Harap dikosongkan","OK"),IF('Personal MTs'!BH165="","Wajib Diisi",IF('Personal MTs'!BH165&gt;4,"Tidak valid",IF('Personal MTs'!BH165&lt;1,"Tidak valid","OK")))))</f>
        <v>-</v>
      </c>
      <c r="BI165" s="30" t="str">
        <f>IF('Personal MTs'!BF165="",IF('Personal MTs'!BI165&lt;&gt;"","Harap dikosongkan","-"),IF('Personal MTs'!BF165=0,IF('Personal MTs'!BI165&lt;&gt;"","Harap dikosongkan","OK"),IF('Personal MTs'!BI165="","Wajib Diisi",IF('Personal MTs'!BI165&gt;2015,"Tidak valid",IF('Personal MTs'!BI165&lt;1980,"Tidak valid","OK")))))</f>
        <v>-</v>
      </c>
      <c r="BJ165" s="30" t="str">
        <f>IF('Personal MTs'!BJ165="","-",IF('Personal MTs'!BJ165&gt;1,"Tidak valid","OK"))</f>
        <v>-</v>
      </c>
      <c r="BK165" s="30" t="str">
        <f>IF('Personal MTs'!BJ165="",IF('Personal MTs'!BK165&lt;&gt;"","Kolom BJ harus diisi","-"),IF('Personal MTs'!BJ165=0,IF('Personal MTs'!BK165&lt;&gt;"","Harap dikosongkan","OK"),IF('Personal MTs'!BK165="","Wajib Diisi",IF('Personal MTs'!BK165&gt;2016,"Tidak valid",IF('Personal MTs'!BK165&lt;1980,"Tidak valid","OK")))))</f>
        <v>-</v>
      </c>
      <c r="BL165" s="30" t="str">
        <f>IF('Personal MTs'!BL165="","-",IF('Personal MTs'!BL165&gt;1,"Tidak valid","OK"))</f>
        <v>-</v>
      </c>
      <c r="BM165" s="30" t="str">
        <f>IF('Personal MTs'!BL165="",IF('Personal MTs'!BM165&lt;&gt;"","Kolom BL harus diisi","-"),IF('Personal MTs'!BL165=0,IF('Personal MTs'!BM165&lt;&gt;"","Harap dikosongkan","OK"),IF('Personal MTs'!BM165="","Wajib Diisi",IF('Personal MTs'!BM165&gt;2016,"Tidak valid",IF('Personal MTs'!BM165&lt;1980,"Tidak valid","OK")))))</f>
        <v>-</v>
      </c>
      <c r="BN165" s="30" t="str">
        <f>IF('Personal MTs'!BN165="","-",IF('Personal MTs'!BN165&gt;1,"Tidak valid","OK"))</f>
        <v>-</v>
      </c>
      <c r="BO165" s="30" t="str">
        <f>IF('Personal MTs'!BN165="",IF('Personal MTs'!BO165&lt;&gt;"","Kolom BN harus diisi","-"),IF('Personal MTs'!BN165=0,IF('Personal MTs'!BO165&lt;&gt;"","Harap dikosongkan","OK"),IF('Personal MTs'!BO165="","Wajib Diisi",IF('Personal MTs'!BO165&gt;2016,"Tidak valid",IF('Personal MTs'!BO165&lt;1980,"Tidak valid","OK")))))</f>
        <v>-</v>
      </c>
      <c r="BP165" s="30" t="str">
        <f>IF('Personal MTs'!BP165="","-",IF('Personal MTs'!BP165&gt;1,"Tidak valid","OK"))</f>
        <v>-</v>
      </c>
      <c r="BQ165" s="30" t="str">
        <f>IF('Personal MTs'!BP165="",IF('Personal MTs'!BQ165&lt;&gt;"","Kolom BP harus diisi","-"),IF('Personal MTs'!BP165=0,IF('Personal MTs'!BQ165&lt;&gt;"","Harap dikosongkan","OK"),IF('Personal MTs'!BQ165="","Wajib Diisi",IF('Personal MTs'!BQ165&gt;2016,"Tidak valid",IF('Personal MTs'!BQ165&lt;1980,"Tidak valid","OK")))))</f>
        <v>-</v>
      </c>
      <c r="BR165" s="30" t="str">
        <f>IF('Personal MTs'!BR165="","-",IF('Personal MTs'!BR165&gt;1,"Tidak valid","OK"))</f>
        <v>-</v>
      </c>
      <c r="BS165" s="30" t="str">
        <f>IF('Personal MTs'!BR165="",IF('Personal MTs'!BS165&lt;&gt;"","Kolom BR harus diisi","-"),IF('Personal MTs'!BR165=0,IF('Personal MTs'!BS165&lt;&gt;"","Harap dikosongkan","OK"),IF('Personal MTs'!BS165="","Wajib Diisi",IF('Personal MTs'!BS165&gt;2016,"Tidak valid",IF('Personal MTs'!BS165&lt;1980,"Tidak valid","OK")))))</f>
        <v>-</v>
      </c>
      <c r="BT165" s="30" t="str">
        <f>IF('Personal MTs'!BT165="","-",IF(LEN('Personal MTs'!BT165)&lt;5,"Cek lagi","OK"))</f>
        <v>-</v>
      </c>
      <c r="BU165" s="30" t="str">
        <f>IF('Personal MTs'!BU165="","-",IF(LEN('Personal MTs'!BU165)&lt;4,"Cek lagi","OK"))</f>
        <v>-</v>
      </c>
      <c r="BV165" s="30" t="str">
        <f>IF('Personal MTs'!BV165="","-",IF(LEN('Personal MTs'!BV165)&lt;4,"Cek lagi","OK"))</f>
        <v>-</v>
      </c>
      <c r="BW165" s="30" t="str">
        <f>IF('Personal MTs'!BW165="","-",IF(LEN('Personal MTs'!BW165)&lt;4,"Cek lagi","OK"))</f>
        <v>-</v>
      </c>
      <c r="BX165" s="30" t="str">
        <f>IF('Personal MTs'!BX165="","-",IF(LEN('Personal MTs'!BX165)&lt;4,"Cek lagi","OK"))</f>
        <v>-</v>
      </c>
      <c r="BY165" s="30" t="str">
        <f>IF('Personal MTs'!BY165="","-",IF(LEN('Personal MTs'!BY165)&lt;&gt;5,"Tidak valid","OK"))</f>
        <v>-</v>
      </c>
      <c r="BZ165" s="30" t="str">
        <f>IF('Personal MTs'!BZ165="","-",IF('Personal MTs'!BZ165&gt;5,"Tidak valid",IF('Personal MTs'!BZ165&lt;1,"Tidak valid","OK")))</f>
        <v>-</v>
      </c>
      <c r="CA165" s="30" t="str">
        <f>IF('Personal MTs'!CA165="","-",IF('Personal MTs'!CA165&gt;8,"Tidak valid",IF('Personal MTs'!CA165&lt;1,"Tidak valid","OK")))</f>
        <v>-</v>
      </c>
      <c r="CB165" s="30" t="str">
        <f>IF('Personal MTs'!CB165="","-",IF(LEN('Personal MTs'!CB165)&lt;9,"Cek lagi",IF(LEN('Personal MTs'!CB165)&gt;14,"Cek lagi","OK")))</f>
        <v>-</v>
      </c>
      <c r="CC165" s="103" t="str">
        <f>IF('Personal MTs'!CC165="","-",IF('Personal MTs'!CC165&gt;6,"Tidak valid",IF('Personal MTs'!CC165&lt;1,"Tidak valid","OK")))</f>
        <v>-</v>
      </c>
      <c r="CD165" s="103" t="str">
        <f>IF('Personal MTs'!CD165="","-",IF('Personal MTs'!CD165&gt;6,"Tidak valid",IF('Personal MTs'!CD165&lt;1,"Tidak valid","OK")))</f>
        <v>-</v>
      </c>
      <c r="CE165" s="103" t="str">
        <f>IF('Personal MTs'!S165="","-",IF('Personal MTs'!S165&lt;6,IF('Personal MTs'!CE165="","OK","Cek lagi Kolom S"),IF(AND('Personal MTs'!S165&lt;6,'Personal MTs'!CE165&lt;&gt;""),"Harap Dikosongkan",IF(AND('Personal MTs'!S165&lt;6,'Personal MTs'!CE165=""),"-",IF(AND('Personal MTs'!S165&gt;5,'Personal MTs'!CE165=""),"Wajib Diisi",IF(OR(AND('Personal MTs'!S165&gt;5,'Personal MTs'!CE165&lt;"01"),AND('Personal MTs'!S165&gt;5,'Personal MTs'!CE165&gt;"18")),"Tidak Valid","OK"))))))</f>
        <v>-</v>
      </c>
      <c r="CF165" s="103" t="str">
        <f>IF('Personal MTs'!S165="","-",IF('Personal MTs'!S165&lt;6,IF('Personal MTs'!CF165="","OK","Cek lagi Kolom S"),IF(AND('Personal MTs'!S165&lt;6,'Personal MTs'!CF165&lt;&gt;""),"Harap Dikosongkan",IF(AND('Personal MTs'!S165&lt;6,'Personal MTs'!CF165=""),"-",IF(AND('Personal MTs'!S165&gt;5,'Personal MTs'!CF165=""),"Wajib Diisi","OK")))))</f>
        <v>-</v>
      </c>
      <c r="CG165" s="103" t="str">
        <f>IF('Personal MTs'!S165="","-",IF('Personal MTs'!S165&lt;6,IF('Personal MTs'!CG165="","OK","Cek lagi Kolom S"),IF(AND('Personal MTs'!S165&lt;6,'Personal MTs'!CG165&lt;&gt;""),"Harap Dikosongkan",IF(AND('Personal MTs'!S165&lt;6,'Personal MTs'!CG165=""),"-",IF(AND('Personal MTs'!S165&gt;5,'Personal MTs'!CG165=""),"Wajib Diisi",IF(OR(AND('Personal MTs'!S165&gt;5,'Personal MTs'!CG165&lt;1980),AND('Personal MTs'!S165&gt;5,'Personal MTs'!CG165&gt;2016)),"Cek lagi","OK"))))))</f>
        <v>-</v>
      </c>
      <c r="CH165" s="103" t="str">
        <f>IF('Personal MTs'!S165="","-",IF('Personal MTs'!S165&lt;8,IF('Personal MTs'!CH165="","OK","Cek lagi Kolom S"),IF(AND('Personal MTs'!S165&lt;8,'Personal MTs'!CH165&lt;&gt;""),"Harap Dikosongkan",IF(AND('Personal MTs'!S165&lt;8,'Personal MTs'!CH165=""),"-",IF(AND('Personal MTs'!S165&gt;7,'Personal MTs'!CH165=""),"Wajib Diisi",IF(OR(AND('Personal MTs'!S165&gt;7,'Personal MTs'!CH165&lt;"01"),AND('Personal MTs'!S165&gt;7,'Personal MTs'!CH165&gt;"18")),"Tidak Valid","OK"))))))</f>
        <v>-</v>
      </c>
      <c r="CI165" s="103" t="str">
        <f>IF('Personal MTs'!S165="","-",IF('Personal MTs'!S165&lt;8,IF('Personal MTs'!CI165="","OK","Cek lagi Kolom S"),IF(AND('Personal MTs'!S165&lt;8,'Personal MTs'!CI165&lt;&gt;""),"Harap Dikosongkan",IF(AND('Personal MTs'!S165&lt;8,'Personal MTs'!CI165=""),"-",IF(AND('Personal MTs'!S165&gt;7,'Personal MTs'!CI165=""),"Wajib Diisi","OK")))))</f>
        <v>-</v>
      </c>
      <c r="CJ165" s="103" t="str">
        <f>IF('Personal MTs'!S165="","-",IF('Personal MTs'!S165&lt;8,IF('Personal MTs'!CJ165="","OK","Cek lagi Kolom S"),IF(AND('Personal MTs'!S165&lt;8,'Personal MTs'!CJ165&lt;&gt;""),"Harap Dikosongkan",IF(AND('Personal MTs'!S165&lt;8,'Personal MTs'!CJ165=""),"-",IF(AND('Personal MTs'!S165&gt;7,'Personal MTs'!CJ165=""),"Wajib Diisi",IF(OR(AND('Personal MTs'!S165&gt;7,'Personal MTs'!CJ165&lt;1980),AND('Personal MTs'!S165&gt;7,'Personal MTs'!CJ165&gt;2016)),"Cek lagi","OK"))))))</f>
        <v>-</v>
      </c>
      <c r="CK165" s="103" t="str">
        <f>IF('Personal MTs'!S165="","-",IF('Personal MTs'!S165&lt;9,IF('Personal MTs'!CK165="","OK","Cek lagi Kolom S"),IF(AND('Personal MTs'!S165&lt;9,'Personal MTs'!CK165&lt;&gt;""),"Harap Dikosongkan",IF(AND('Personal MTs'!S165&lt;9,'Personal MTs'!CK165=""),"-",IF(AND('Personal MTs'!S165&gt;8,'Personal MTs'!CK165=""),"Wajib Diisi",IF(OR(AND('Personal MTs'!S165&gt;8,'Personal MTs'!CK165&lt;"01"),AND('Personal MTs'!S165&gt;8,'Personal MTs'!CK165&gt;"18")),"Tidak Valid","OK"))))))</f>
        <v>-</v>
      </c>
      <c r="CL165" s="103" t="str">
        <f>IF('Personal MTs'!S165="","-",IF('Personal MTs'!S165&lt;9,IF('Personal MTs'!CL165="","OK","Cek lagi Kolom S"),IF(AND('Personal MTs'!S165&lt;9,'Personal MTs'!CL165&lt;&gt;""),"Harap Dikosongkan",IF(AND('Personal MTs'!S165&lt;9,'Personal MTs'!CL165=""),"-",IF(AND('Personal MTs'!S165&gt;8,'Personal MTs'!CL165=""),"Wajib Diisi","OK")))))</f>
        <v>-</v>
      </c>
      <c r="CM165" s="103" t="str">
        <f>IF('Personal MTs'!S165="","-",IF('Personal MTs'!S165&lt;9,IF('Personal MTs'!CM165="","OK","Cek lagi Kolom S"),IF(AND('Personal MTs'!S165&lt;9,'Personal MTs'!CM165&lt;&gt;""),"Harap Dikosongkan",IF(AND('Personal MTs'!S165&lt;9,'Personal MTs'!CM165=""),"-",IF(AND('Personal MTs'!S165&gt;8,'Personal MTs'!CM165=""),"Wajib Diisi",IF(OR(AND('Personal MTs'!S165&gt;8,'Personal MTs'!CM165&lt;1980),AND('Personal MTs'!S165&gt;8,'Personal MTs'!CM165&gt;2016)),"Cek lagi","OK"))))))</f>
        <v>-</v>
      </c>
      <c r="CN165" s="103" t="str">
        <f>IF(AND('Personal MTs'!AH165=1,'Personal MTs'!U165=2,'Personal MTs'!AC165=1),IF(AND('Personal MTs'!AH165=1,'Personal MTs'!U165=2,'Personal MTs'!AC165=1,'Personal MTs'!CN165=""),"Wajib Diisi",IF(AND('Personal MTs'!AH165=1,'Personal MTs'!U165=2,'Personal MTs'!AC165=1,'Personal MTs'!CN165&lt;&gt;""),"OK","-")),IF('Personal MTs'!CN165&lt;&gt;"","Harap Dikosongkan","-"))</f>
        <v>-</v>
      </c>
      <c r="CO165" s="103" t="str">
        <f>IF(AND('Personal MTs'!AH165=1,'Personal MTs'!U165=2,'Personal MTs'!AC165=1),IF('Personal MTs'!CO165="","Wajib Diisi",IF(VALUE(RIGHT('Personal MTs'!CO165,4))&gt;2016,"Tahun cek lagi",IF(VALUE(RIGHT('Personal MTs'!CO165,4))&lt;1961,"Tahun cek lagi","OK"))),IF('Personal MTs'!CO165&lt;&gt;"","Harap dikosongkan","-"))</f>
        <v>-</v>
      </c>
      <c r="CP165" s="103" t="str">
        <f>IF(AND('Personal MTs'!AH165=1,'Personal MTs'!U165=2,'Personal MTs'!AC165=1,'Personal MTs'!V165=1),IF(AND('Personal MTs'!AH165=1,'Personal MTs'!U165=2,'Personal MTs'!AC165=1,'Personal MTs'!CP165="",,'Personal MTs'!V165=1),"Wajib Diisi",IF(AND('Personal MTs'!AH165=1,'Personal MTs'!U165=2,'Personal MTs'!AC165=1,'Personal MTs'!CP165&lt;&gt;"",'Personal MTs'!V165=1),"OK","-")),IF('Personal MTs'!CP165&lt;&gt;"","Harap Dikosongkan","-"))</f>
        <v>-</v>
      </c>
      <c r="CQ165" s="103" t="str">
        <f>IF(AND('Personal MTs'!AH165=1,'Personal MTs'!U165=2,'Personal MTs'!AC165=1,'Personal MTs'!V165=1),IF('Personal MTs'!CQ165="","Wajib Diisi",IF(VALUE(RIGHT('Personal MTs'!CQ165,4))&gt;2016,"Tahun cek lagi",IF(VALUE(RIGHT('Personal MTs'!CQ165,4))&lt;2006,"Tahun cek lagi","OK"))),IF('Personal MTs'!CQ165&lt;&gt;"","Harap dikosongkan","-"))</f>
        <v>-</v>
      </c>
      <c r="CR165" s="103" t="str">
        <f>IF(AND('Personal MTs'!AS165="",'Personal MTs'!CR165=""),"-",IF(AND('Personal MTs'!AS165=0,'Personal MTs'!CR165=""),"OK",IF(AND('Personal MTs'!AS165=1,'Personal MTs'!CR165=""),"Wajib Diisi",IF('Personal MTs'!AS165="",IF('Personal MTs'!CR165&lt;&gt;"","Harap dikosongkan","-"),IF('Personal MTs'!AS165&gt;1,IF('Personal MTs'!CR165="","-","Harap dikosongkan"),IF('Personal MTs'!CR165="","-",IF(LEN('Personal MTs'!CR165)&gt;54,"Tidak valid",IF(LEN('Personal MTs'!CR165)&lt;2,"Tidak valid",IF(VALUE('Personal MTs'!CR165)&lt;0,"Cek lagi","OK")))))))))</f>
        <v>-</v>
      </c>
      <c r="CS165" s="103" t="str">
        <f>IF(AND('Personal MTs'!AS165="",'Personal MTs'!CS165=""),"-",IF(AND('Personal MTs'!AS165=0,'Personal MTs'!CS165=""),"OK",IF(AND('Personal MTs'!AS165=1,'Personal MTs'!CS165=""),"Wajib Diisi",IF(OR('Personal MTs'!AS165="",'Personal MTs'!AS165=0),IF('Personal MTs'!CS165&lt;&gt;"","Harap dikosongkan","-"),IF('Personal MTs'!AS165&gt;1,IF('Personal MTs'!CS165="","-","Harap dikosongkan"),IF('Personal MTs'!CS165="","-",IF(('Personal MTs'!CS165)&gt;6,"Tidak Valid",IF(('Personal MTs'!CS165)&lt;1,"Tidak Valid",IF(VALUE('Personal MTs'!CS165)&lt;0,"Cek lagi","OK")))))))))</f>
        <v>-</v>
      </c>
      <c r="CT165" s="103" t="str">
        <f>IF(AND('Personal MTs'!AS165="",'Personal MTs'!CT165=""),"-",IF(AND('Personal MTs'!AS165=0,'Personal MTs'!CT165=""),"OK",IF(AND('Personal MTs'!AT165=1,'Personal MTs'!CT165=""),"Wajib Diisi",IF(AND('Personal MTs'!AT165&gt;1,'Personal MTs'!CT165=""),"OK",IF(AND('Personal MTs'!AT165&lt;&gt;1,'Personal MTs'!CT165&lt;&gt;""),"Harap Dikosongkan",IF(AND('Personal MTs'!AT165=1,'Personal MTs'!CT165&lt;&gt;""),IF(VALUE(RIGHT('Personal MTs'!CT165,4))&gt;2016,"Tahun cek lagi",IF(VALUE(RIGHT('Personal MTs'!CT165,4))&lt;2006,"Tahun cek lagi","OK")),"-"))))))</f>
        <v>-</v>
      </c>
      <c r="CU165" s="103" t="str">
        <f>IF(AND('Personal MTs'!AS165="",'Personal MTs'!CU165=""),"-",IF(AND('Personal MTs'!AS165=0,'Personal MTs'!CU165=""),"OK",IF(AND('Personal MTs'!AT165=1,'Personal MTs'!CU165=""),"Wajib Diisi",IF(AND('Personal MTs'!AT165&gt;1,'Personal MTs'!CT165=""),"OK",IF(AND('Personal MTs'!AT165&lt;&gt;1,'Personal MTs'!CU165&lt;&gt;""),"Harap Dikosongkan",IF(AND('Personal MTs'!AT165=1,'Personal MTs'!CU165&lt;&gt;""),IF(LEN('Personal MTs'!CU165)&gt;54,"Tidak Valid",IF(LEN('Personal MTs'!CU165)&lt;2,"Tidak Valid","OK")),"-"))))))</f>
        <v>-</v>
      </c>
      <c r="CV165" s="103" t="str">
        <f>IF(AND('Personal MTs'!AS165="",'Personal MTs'!CV165=""),"-",IF(AND('Personal MTs'!AS165=0,'Personal MTs'!CV165=""),"OK",IF(AND('Personal MTs'!AT165=1,'Personal MTs'!CV165=""),"Wajib Diisi",IF(AND('Personal MTs'!AT165&gt;1,'Personal MTs'!CV165=""),"OK",IF(AND('Personal MTs'!AT165&lt;&gt;1,'Personal MTs'!CV165&lt;&gt;""),"Harap Dikosongkan",IF(AND('Personal MTs'!AT165=1,'Personal MTs'!CV165&lt;&gt;""),IF(VALUE(RIGHT('Personal MTs'!CV165,4))&gt;2016,"Tahun cek lagi",IF(VALUE(RIGHT('Personal MTs'!CV165,4))&lt;2006,"Tahun cek lagi","OK")),"-"))))))</f>
        <v>-</v>
      </c>
      <c r="CW165" s="103" t="str">
        <f>IF(AND('Personal MTs'!AS165="",'Personal MTs'!CW165=""),"-",IF(AND('Personal MTs'!AS165=0,'Personal MTs'!CW165=""),"OK",IF(AND('Personal MTs'!AS165=1,'Personal MTs'!CW165=""),"Wajib Diisi",IF(AND('Personal MTs'!AS165&lt;&gt;1,'Personal MTs'!CW165&lt;&gt;""),"Harap Dikosongkan",IF(AND('Personal MTs'!AS165=1,'Personal MTs'!CW165&lt;&gt;""),IF(LEN('Personal MTs'!CW165)&gt;3,"Tidak Valid",IF(LEN('Personal MTs'!CW165)&lt;3,"Tidak Valid","OK")),"-")))))</f>
        <v>-</v>
      </c>
      <c r="CX165" s="103" t="str">
        <f>IF(AND('Personal MTs'!AS165="",'Personal MTs'!CX165=""),"-",IF(AND('Personal MTs'!AS165=0,'Personal MTs'!CX165=""),"OK",IF(AND('Personal MTs'!AS165=1,'Personal MTs'!CX165=""),"Wajib Diisi",IF(AND('Personal MTs'!AS165&lt;&gt;1,'Personal MTs'!CX165&lt;&gt;""),"Harap Dikosongkan",IF(AND('Personal MTs'!AS165=1,'Personal MTs'!CX165&lt;&gt;""),"OK","-")))))</f>
        <v>-</v>
      </c>
    </row>
    <row r="166" spans="1:102" s="23" customFormat="1" ht="15" customHeight="1">
      <c r="A166" s="30" t="str">
        <f>IF('Personal MTs'!A166="","-",IF(LEN('Personal MTs'!A166)&lt;&gt;12,"Tidak valid","OK"))</f>
        <v>-</v>
      </c>
      <c r="B166" s="30" t="str">
        <f>IF('Personal MTs'!B166="","-",IF(LEN('Personal MTs'!B166)&lt;&gt;8,"Tidak valid","OK"))</f>
        <v>-</v>
      </c>
      <c r="C166" s="31" t="str">
        <f>IF('Personal MTs'!C166="","-",IF(LEN('Personal MTs'!C166)&lt;5,"Cek lagi","OK"))</f>
        <v>-</v>
      </c>
      <c r="D166" s="30" t="str">
        <f>IF('Personal MTs'!D166="","-",IF('Personal MTs'!D166="MTsN","OK",IF('Personal MTs'!D166="MTsS","OK","Tidak valid")))</f>
        <v>-</v>
      </c>
      <c r="E166" s="30" t="str">
        <f>IF('Personal MTs'!E166="","-",IF(LEN('Personal MTs'!E166)&lt;5,"Cek lagi","OK"))</f>
        <v>-</v>
      </c>
      <c r="F166" s="30" t="str">
        <f>IF('Personal MTs'!F166="","-",IF(LEN('Personal MTs'!F166)&lt;4,"Cek lagi","OK"))</f>
        <v>-</v>
      </c>
      <c r="G166" s="30" t="str">
        <f>IF('Personal MTs'!G166="","-",IF(LEN('Personal MTs'!G166)&lt;4,"Cek lagi","OK"))</f>
        <v>-</v>
      </c>
      <c r="H166" s="30" t="str">
        <f>IF('Personal MTs'!H166="","-",IF(LEN('Personal MTs'!H166)&lt;4,"Cek lagi","OK"))</f>
        <v>-</v>
      </c>
      <c r="I166" s="30" t="str">
        <f>IF('Personal MTs'!I166="","-",IF(LEN('Personal MTs'!I166)&lt;4,"Cek lagi","OK"))</f>
        <v>-</v>
      </c>
      <c r="J166" s="30" t="str">
        <f>IF('Personal MTs'!J166="","-",IF(LEN('Personal MTs'!J166)&lt;&gt;5,"Tidak valid","OK"))</f>
        <v>-</v>
      </c>
      <c r="K166" s="30" t="str">
        <f>IF('Personal MTs'!K166="","-",IF(LEN('Personal MTs'!K166)&lt;&gt;18,"Tidak valid",IF(VALUE('Personal MTs'!K166)&lt;0,"Cek lagi","OK")))</f>
        <v>-</v>
      </c>
      <c r="L166" s="30" t="str">
        <f>IF('Personal MTs'!L166="","-",IF(LEN('Personal MTs'!L166)&lt;&gt;16,"Tidak valid","OK"))</f>
        <v>-</v>
      </c>
      <c r="M166" s="30" t="str">
        <f>IF('Personal MTs'!M166="","-",IF(LEN('Personal MTs'!M166)&lt;4,"Cek lagi","OK"))</f>
        <v>-</v>
      </c>
      <c r="N166" s="30" t="str">
        <f>IF('Personal MTs'!N166="","-",IF(LEN('Personal MTs'!N166)&lt;16,"Tidak valid","OK"))</f>
        <v>-</v>
      </c>
      <c r="O166" s="30" t="str">
        <f>IF('Personal MTs'!O166="","-",IF(LEN('Personal MTs'!O166)&lt;4,"Cek lagi","OK"))</f>
        <v>-</v>
      </c>
      <c r="P166" s="31" t="str">
        <f>IF('Personal MTs'!P166="","-",IF(VALUE(LEFT('Personal MTs'!P166,2))&gt;31,"Tanggal tidak valid",IF(VALUE(LEFT(RIGHT('Personal MTs'!P166,7),2))&gt;12,"Bulan tidak valid",IF(VALUE(RIGHT('Personal MTs'!P166,4))&gt;2000,"Umur terlalu muda",IF(VALUE(RIGHT('Personal MTs'!P166,4))&lt;1945,"Umur terlalu tua","OK")))))</f>
        <v>-</v>
      </c>
      <c r="Q166" s="30" t="str">
        <f>IF('Personal MTs'!Q166="","-",IF('Personal MTs'!Q166="L","OK",IF('Personal MTs'!Q166="P","OK","Tidak valid")))</f>
        <v>-</v>
      </c>
      <c r="R166" s="30" t="str">
        <f>IF('Personal MTs'!R166="","-",IF(LEN('Personal MTs'!R166)&lt;4,"Cek lagi","OK"))</f>
        <v>-</v>
      </c>
      <c r="S166" s="30" t="str">
        <f>IF('Personal MTs'!S166="","-",IF('Personal MTs'!S166&gt;9,"Tidak valid","OK"))</f>
        <v>-</v>
      </c>
      <c r="T166" s="30" t="str">
        <f>IF('Personal MTs'!S166="","-",IF('Personal MTs'!S166&gt;2,IF('Personal MTs'!T166="","Wajib Diisi",IF(VALUE('Personal MTs'!T166)&gt;18,"Tidak valid","OK")),IF('Personal MTs'!S166&lt;3,IF('Personal MTs'!T166="","OK","Harap dikosongkan"))))</f>
        <v>-</v>
      </c>
      <c r="U166" s="30" t="str">
        <f>IF('Personal MTs'!U166="","-",IF('Personal MTs'!U166&gt;2,"Tidak valid",IF('Personal MTs'!U166&lt;1,"Tidak valid","OK")))</f>
        <v>-</v>
      </c>
      <c r="V166" s="30" t="str">
        <f>IF('Personal MTs'!U166="",IF('Personal MTs'!V166="","-","Tidak valid"),IF('Personal MTs'!U166=2,IF('Personal MTs'!V166="","Wajib Diisi",IF(VALUE('Personal MTs'!V166)&gt;1,"Tidak valid","OK")),IF('Personal MTs'!U166=1,IF('Personal MTs'!V166="","OK","Harap dikosongkan"))))</f>
        <v>-</v>
      </c>
      <c r="W166" s="31" t="str">
        <f>IF('Personal MTs'!U166=1,"OK",IF('Personal MTs'!V166="",IF('Personal MTs'!W166&lt;&gt;"","Harap dikosongkan","-"),IF('Personal MTs'!V166=0,IF('Personal MTs'!W166&lt;&gt;"","Harap dikosongkan","OK"),IF('Personal MTs'!W166="","Wajib Diisi",IF(VALUE(LEFT('Personal MTs'!W166,2))&gt;31,"Tanggal tidak valid",IF(VALUE(LEFT(RIGHT('Personal MTs'!W166,7),2))&gt;12,"Bulan tidak valid",IF(VALUE(RIGHT('Personal MTs'!W166,4))&gt;2016,"Tahun cek lagi",IF(VALUE(RIGHT('Personal MTs'!W166,4))&lt;1990,"Tahun cek lagi","OK"))))))))</f>
        <v>-</v>
      </c>
      <c r="X166" s="30" t="str">
        <f>IF('Personal MTs'!U166="","-",IF('Personal MTs'!U166=1,IF('Personal MTs'!X166="","Wajib Diisi",IF(VALUE(LEFT('Personal MTs'!X166,2))&gt;14,"Tidak valid","OK")),IF('Personal MTs'!U166=2,(IF('Personal MTs'!V166&lt;1,IF('Personal MTs'!X166="","OK","Harap dikosongkan"),IF('Personal MTs'!X166="","Wajib Diisi",IF(VALUE(LEFT('Personal MTs'!X166,2))&gt;14,"Tidak valid","OK")))))))</f>
        <v>-</v>
      </c>
      <c r="Y166" s="31" t="str">
        <f>IF('Personal MTs'!U166="","-",IF('Personal MTs'!U166=2,"OK",IF('Personal MTs'!U166=1,IF('Personal MTs'!Y166="","Wajib Diisi",IF('Personal MTs'!Y166="","-",IF(VALUE(LEFT('Personal MTs'!Y166,2))&gt;31,"Tanggal tidak valid",IF(VALUE(LEFT(RIGHT('Personal MTs'!Y166,7),2))&gt;12,"Bulan tidak valid",IF(VALUE(RIGHT('Personal MTs'!Y166,4))&gt;2016,"Tahun cek lagi",IF(VALUE(RIGHT('Personal MTs'!Y166,4))&lt;1960,"Tahun cek lagi","OK")))))))))</f>
        <v>-</v>
      </c>
      <c r="Z166" s="31" t="str">
        <f>IF('Personal MTs'!Z166="","-",IF(VALUE(LEFT('Personal MTs'!Z166,2))&gt;31,"Tanggal tidak valid",IF(VALUE(LEFT(RIGHT('Personal MTs'!Z166,7),2))&gt;12,"Bulan tidak valid",IF(VALUE(RIGHT('Personal MTs'!Z166,4))&gt;2016,"Tahun cek lagi",IF(VALUE(RIGHT('Personal MTs'!Z166,4))&lt;1960,"Tahun cek lagi","OK")))))</f>
        <v>-</v>
      </c>
      <c r="AA166" s="31" t="str">
        <f>IF('Personal MTs'!AA166="","-",IF(VALUE(LEFT('Personal MTs'!AA166,2))&gt;31,"Tanggal tidak valid",IF(VALUE(LEFT(RIGHT('Personal MTs'!AA166,7),2))&gt;12,"Bulan tidak valid",IF(VALUE(RIGHT('Personal MTs'!AA166,4))&gt;2016,"Tahun cek lagi",IF(VALUE(RIGHT('Personal MTs'!AA166,4))&lt;1960,"Tahun cek lagi","OK")))))</f>
        <v>-</v>
      </c>
      <c r="AB166" s="30" t="str">
        <f>IF('Personal MTs'!AB166="","-",IF('Personal MTs'!AB166&gt;6,"Tidak valid",IF('Personal MTs'!AB166&lt;1,"Tidak valid","OK")))</f>
        <v>-</v>
      </c>
      <c r="AC166" s="30" t="str">
        <f>IF('Personal MTs'!AC166="","-",IF('Personal MTs'!AC166&gt;4,"Tidak valid",IF('Personal MTs'!AC166&lt;1,"Tidak valid","OK")))</f>
        <v>-</v>
      </c>
      <c r="AD166" s="30" t="str">
        <f>IF('Personal MTs'!AD166="","-",IF('Personal MTs'!AD166&gt;20000000,"Cek lagi","OK"))</f>
        <v>-</v>
      </c>
      <c r="AE166" s="30" t="str">
        <f>IF('Personal MTs'!AE166="","-",IF('Personal MTs'!AE166&gt;2,"Tidak valid",IF('Personal MTs'!AE166&lt;1,"Tidak valid","OK")))</f>
        <v>-</v>
      </c>
      <c r="AF166" s="30" t="str">
        <f>IF('Personal MTs'!AE166="",IF('Personal MTs'!AF166="","-","Harap dikosongkan"),IF('Personal MTs'!AE166=1,IF('Personal MTs'!AF166="","OK","Harap dikosongkan"),IF('Personal MTs'!AF166="","Wajib Diisi",IF('Personal MTs'!AF166&gt;8,"Tidak valid",IF('Personal MTs'!AF166&lt;1,"Tidak valid","OK")))))</f>
        <v>-</v>
      </c>
      <c r="AG166" s="53" t="str">
        <f>IF('Personal MTs'!AE166=1,IF('Personal MTs'!AG166="","OK","Harap dikosongkan"),IF('Personal MTs'!AF166="",IF('Personal MTs'!AF166="","-","Harap dikosongkan"),IF('Personal MTs'!AF166="",IF('Personal MTs'!AG166="","OK","Harap dikosongkan"),IF('Personal MTs'!AF166&lt;&gt;"",IF('Personal MTs'!AG166="","Wajib Diisi",IF(LEN('Personal MTs'!AG166)&lt;&gt;8,"Tidak valid","OK"))))))</f>
        <v>-</v>
      </c>
      <c r="AH166" s="30" t="str">
        <f>IF('Personal MTs'!AH166="","-",IF('Personal MTs'!AH166&gt;2,"Tidak valid",IF('Personal MTs'!AH166&lt;1,"Tidak valid","OK")))</f>
        <v>-</v>
      </c>
      <c r="AI166" s="30" t="str">
        <f>IF('Personal MTs'!AI166="","-",IF('Personal MTs'!AI166&gt;5,"Tidak valid",IF('Personal MTs'!AI166&lt;1,"Tidak valid","OK")))</f>
        <v>-</v>
      </c>
      <c r="AJ166" s="30" t="str">
        <f>IF('Personal MTs'!AH166="",IF('Personal MTs'!AJ166="","-","Kolom AA Wajib Diisi"),IF('Personal MTs'!AH166=1,IF('Personal MTs'!AJ166="","Wajib Diisi",IF(VALUE('Personal MTs'!AJ166)&gt;0,IF(VALUE('Personal MTs'!AJ166)&lt;34,"OK","Tidak valid"))),IF('Personal MTs'!AH166&gt;1,IF('Personal MTs'!AJ166="","OK","Harap dikosongkan"))))</f>
        <v>-</v>
      </c>
      <c r="AK166" s="30" t="str">
        <f>IF('Personal MTs'!AH166&amp;'Personal MTs'!AJ166&amp;'Personal MTs'!AK166="","-",IF(VALUE('Personal MTs'!AH166&amp;'Personal MTs'!AJ166&amp;'Personal MTs'!AK166)=2,"OK",IF('Personal MTs'!AJ166="",IF(VALUE('Personal MTs'!AK166)&gt;0,"Harap dikosongkan","-"),IF('Personal MTs'!AJ166&lt;&gt;"",IF(VALUE('Personal MTs'!AK166)&gt;0,IF(VALUE('Personal MTs'!AK166)&gt;50,"Cek lagi","OK"),"Wajib Diisi")))))</f>
        <v>-</v>
      </c>
      <c r="AL166" s="30" t="str">
        <f>IF('Personal MTs'!AH166="",IF('Personal MTs'!AL166="","-","Kolom Z Wajib Diisi"),IF('Personal MTs'!AH166=2,IF('Personal MTs'!AL166="","Wajib Diisi",IF(VALUE('Personal MTs'!AL166)&gt;0,IF(VALUE('Personal MTs'!AL166)&lt;9,"OK","Tidak valid"))),IF('Personal MTs'!AH166=1,IF('Personal MTs'!AL166="","OK","Harap dikosongkan"))))</f>
        <v>-</v>
      </c>
      <c r="AM166" s="30" t="str">
        <f>IF('Personal MTs'!AM166="","-",IF('Personal MTs'!AM166&gt;8,"Tidak valid","OK"))</f>
        <v>-</v>
      </c>
      <c r="AN166" s="30" t="str">
        <f>IF('Personal MTs'!AM166="",IF('Personal MTs'!AN166="","-",IF('Personal MTs'!AN166&lt;&gt;"","Kolom AC Wajib Diisi","OK")),IF('Personal MTs'!AM166&lt;&gt;"",IF('Personal MTs'!AN166="","Wajib Diisi",IF(VALUE('Personal MTs'!AN166)&gt;24,"Cek lagi","OK"))))</f>
        <v>-</v>
      </c>
      <c r="AO166" s="30" t="str">
        <f>IF('Personal MTs'!AO166="","-",IF('Personal MTs'!AO166&gt;8,"Tidak valid","OK"))</f>
        <v>-</v>
      </c>
      <c r="AP166" s="53" t="str">
        <f>IF('Personal MTs'!AO166="",IF('Personal MTs'!AP166="","-","Harap dikosongkan"),IF('Personal MTs'!AO166&lt;&gt;"",IF('Personal MTs'!AP166="","Wajib Diisi",IF(LEN('Personal MTs'!AP166)&lt;&gt;8,"Tidak valid","OK"))))</f>
        <v>-</v>
      </c>
      <c r="AQ166" s="30" t="str">
        <f>IF('Personal MTs'!AO166="",IF('Personal MTs'!AQ166="","-","Kolom AG Wajib Diisi"),IF('Personal MTs'!AO166&lt;9,IF('Personal MTs'!AQ166="","Wajib Diisi",IF(VALUE('Personal MTs'!AQ166)&lt;34,IF(VALUE('Personal MTs'!AQ166)&gt;0,"OK","Tidak valid")))))</f>
        <v>-</v>
      </c>
      <c r="AR166" s="30" t="str">
        <f>IF('Personal MTs'!AO166="",IF('Personal MTs'!AR166="","-",IF('Personal MTs'!AR166&lt;&gt;"","Kolom AG Wajib Diisi","OK")),IF('Personal MTs'!AO166&lt;&gt;"",IF('Personal MTs'!AR166="","Wajib Diisi",IF(VALUE('Personal MTs'!AR166)&gt;50,"Cek lagi","OK"))))</f>
        <v>-</v>
      </c>
      <c r="AS166" s="30" t="str">
        <f>IF('Personal MTs'!AS166="","-",IF('Personal MTs'!AS166&gt;1,"Tidak valid",IF('Personal MTs'!AS166&lt;0,"Tidak valid","OK")))</f>
        <v>-</v>
      </c>
      <c r="AT166" s="30" t="str">
        <f>IF('Personal MTs'!AS166="",IF('Personal MTs'!AT166&lt;&gt;"","Harap dikosongkan","-"),IF('Personal MTs'!AS166=0,IF('Personal MTs'!AT166&lt;&gt;"","Harap dikosongkan","OK"),IF('Personal MTs'!AT166="","Wajib Diisi",IF('Personal MTs'!AT166&gt;3,"Tidak valid",IF('Personal MTs'!AT166&lt;1,"Tidak valid","OK")))))</f>
        <v>-</v>
      </c>
      <c r="AU166" s="30" t="str">
        <f>IF('Personal MTs'!AS166="",IF('Personal MTs'!AU166&lt;&gt;"","Harap dikosongkan","-"),IF('Personal MTs'!AT166&lt;&gt;1,IF('Personal MTs'!AU166="","OK","Harap dikosongkan"),IF('Personal MTs'!AU166="","Wajib Diisi",IF('Personal MTs'!AU166&gt;2016,"Cek lagi",IF('Personal MTs'!AU166&lt;2005,"Cek lagi","OK")))))</f>
        <v>-</v>
      </c>
      <c r="AV166" s="30" t="str">
        <f>IF('Personal MTs'!AS166="",IF('Personal MTs'!AV166&lt;&gt;"","Harap dikosongkan","-"),IF('Personal MTs'!AT166&lt;&gt;1,IF('Personal MTs'!AV166="","OK","Harap dikosongkan"),IF('Personal MTs'!AV166="","Wajib Diisi",IF(VALUE('Personal MTs'!AV166)&gt;33,"Tidak valid",IF(VALUE('Personal MTs'!AV166)&lt;1,"Tidak valid","OK")))))</f>
        <v>-</v>
      </c>
      <c r="AW166" s="30" t="str">
        <f>IF('Personal MTs'!AS166="",IF('Personal MTs'!AW166="","-","Harap dikosongkan"),IF('Personal MTs'!AS166=0,IF('Personal MTs'!AW166="","OK","Harap dikosongkan"),IF('Personal MTs'!AT166="",IF('Personal MTs'!AW166="","-","Harap dikosongkan"),IF('Personal MTs'!AT166&lt;&gt;1,IF('Personal MTs'!AW166="","OK","Harap dikosongkan"),IF('Personal MTs'!AW166="","OK",IF(LEN('Personal MTs'!AW166)&lt;12,"Tidak valid",IF(LEN('Personal MTs'!AW166)&gt;14,"Tidak valid","OK")))))))</f>
        <v>-</v>
      </c>
      <c r="AX166" s="31" t="str">
        <f>IF('Personal MTs'!AS166="",IF('Personal MTs'!AX166="","-","Harap dikosongkan"),IF('Personal MTs'!AS166=0,IF('Personal MTs'!AX166="","OK","Harap dikosongkan"),IF('Personal MTs'!AT166="",IF('Personal MTs'!AX166="","-","Harap dikosongkan"),IF('Personal MTs'!AT166&lt;&gt;1,IF('Personal MTs'!AX166="","OK","Harap dikosongkan"),IF('Personal MTs'!AW166="",IF('Personal MTs'!AX166="","OK","Harap dikosongkan"),IF('Personal MTs'!AX166="","Wajib diisi",IF(LEN('Personal MTs'!AX166)&lt;5,"Cek lagi","OK")))))))</f>
        <v>-</v>
      </c>
      <c r="AY166" s="31" t="str">
        <f>IF('Personal MTs'!AS166="",IF('Personal MTs'!AY166="","-","Harap dikosongkan"),IF('Personal MTs'!AS166=0,IF('Personal MTs'!AY166="","OK","Harap dikosongkan"),IF('Personal MTs'!AT166="",IF('Personal MTs'!AY166="","-","Harap dikosongkan"),IF('Personal MTs'!AT166&lt;&gt;1,IF('Personal MTs'!AY166="","OK","Harap dikosongkan"),IF('Personal MTs'!AW166="",IF('Personal MTs'!AY166="","OK","Harap dikosongkan"),IF('Personal MTs'!AY166="","Wajib diisi",IF(VALUE(LEFT('Personal MTs'!AY166,2))&gt;31,"Tanggal tidak valid",IF(VALUE(LEFT(RIGHT('Personal MTs'!AY166,7),2))&gt;12,"Bulan tidak valid",IF(VALUE(RIGHT('Personal MTs'!AY166,4))&gt;2016,"Tahun cek lagi",IF(VALUE(RIGHT('Personal MTs'!AY166,4))&lt;2005,"Tahun cek lagi","OK"))))))))))</f>
        <v>-</v>
      </c>
      <c r="AZ166" s="30" t="str">
        <f>IF('Personal MTs'!AS166="",IF('Personal MTs'!AZ166="","-","Harap dikosongkan"),IF('Personal MTs'!AS166=0,IF('Personal MTs'!AZ166="","OK","Harap dikosongkan"),IF('Personal MTs'!AT166="",IF('Personal MTs'!AZ166="","-","Harap dikosongkan"),IF('Personal MTs'!AT166&lt;&gt;1,IF('Personal MTs'!AZ166="","OK","Harap dikosongkan"),IF('Personal MTs'!AW166="",IF('Personal MTs'!AZ166="","OK","Harap dikosongkan"),IF('Personal MTs'!AW166&lt;&gt;"",IF('Personal MTs'!AZ166="","Wajib diisi",IF('Personal MTs'!AZ166&gt;1,"Tidak valid","OK"))))))))</f>
        <v>-</v>
      </c>
      <c r="BA166" s="30" t="str">
        <f>IF('Personal MTs'!AS166="",IF('Personal MTs'!BA166="","-","Harap dikosongkan"),IF('Personal MTs'!AS166=0,IF('Personal MTs'!BA166="","OK","Harap dikosongkan"),IF('Personal MTs'!AT166="",IF('Personal MTs'!BA166="","-","Harap dikosongkan"),IF('Personal MTs'!AT166&lt;&gt;1,IF('Personal MTs'!BA166="","OK","Harap dikosongkan"),IF('Personal MTs'!AZ166=0,IF('Personal MTs'!BA166="","OK","Harap dikosongkan"),IF('Personal MTs'!AZ166=1,IF('Personal MTs'!BA166="","Wajib diisi",IF('Personal MTs'!AZ166="",IF('Personal MTs'!BA166="","-","Harap dikosongkan"),IF('Personal MTs'!AZ166=0,IF('Personal MTs'!BA166="","OK","Harap dikosongkan"),IF('Personal MTs'!BA166="","Wajib diisi",IF('Personal MTs'!BA166&gt;2016,"Tidak valid",IF('Personal MTs'!BA166&lt;2005,"Tidak valid",IF('Personal MTs'!BA166&gt;'Personal MTs'!BA166,"Cek lagi","OK")))))))))))))</f>
        <v>-</v>
      </c>
      <c r="BB166" s="30" t="str">
        <f>IF('Personal MTs'!AS166="",IF('Personal MTs'!BB166="","-","Harap dikosongkan"),IF('Personal MTs'!AS166=0,IF('Personal MTs'!BB166="","OK","Harap dikosongkan"),IF('Personal MTs'!AT166="",IF('Personal MTs'!BB166="","-","Harap dikosongkan"),IF('Personal MTs'!AT166&lt;&gt;1,IF('Personal MTs'!BB166="","OK","Harap dikosongkan"),IF('Personal MTs'!AZ166=0,IF('Personal MTs'!BB166="","OK","Harap dikosongkan"),IF('Personal MTs'!AZ166=1,IF('Personal MTs'!BB166="","Wajib diisi",IF('Personal MTs'!AZ166="",IF('Personal MTs'!BB166="","-","Harap dikosongkan"),IF('Personal MTs'!AZ166=0,IF('Personal MTs'!BB166="","OK","Harap dikosongkan"),IF('Personal MTs'!BB166="","Wajib diisi",IF('Personal MTs'!BB166&gt;20000000,"Cek lagi",IF('Personal MTs'!BB166&lt;100000,"Cek lagi","OK"))))))))))))</f>
        <v>-</v>
      </c>
      <c r="BC166" s="30" t="str">
        <f>IF('Personal MTs'!BC166="","-",IF('Personal MTs'!BC166&gt;1,"Tidak valid","OK"))</f>
        <v>-</v>
      </c>
      <c r="BD166" s="30" t="str">
        <f>IF('Personal MTs'!BC166="",IF('Personal MTs'!BD166="","-","Harap dikosongkan"),IF('Personal MTs'!BC166=0,IF('Personal MTs'!BD166="","OK","Harap dikosongkan"),IF('Personal MTs'!BD166="","Wajib Diisi",IF('Personal MTs'!BD166&gt;2016,"Tidak valid",IF('Personal MTs'!BD166&lt;2005,"Tidak valid","OK")))))</f>
        <v>-</v>
      </c>
      <c r="BE166" s="30" t="str">
        <f>IF('Personal MTs'!BC166="",IF('Personal MTs'!BE166="","-","Harap dikosongkan"),IF('Personal MTs'!BC166=0,IF('Personal MTs'!BE166="","OK","Harap dikosongkan"),IF('Personal MTs'!BE166="","Wajib Diisi",IF('Personal MTs'!BE166&gt;2000000,"Cek lagi",IF('Personal MTs'!BE166&lt;50000,"Cek lagi","OK")))))</f>
        <v>-</v>
      </c>
      <c r="BF166" s="30" t="str">
        <f>IF('Personal MTs'!BF166="","-",IF('Personal MTs'!BF166&gt;1,"Tidak valid","OK"))</f>
        <v>-</v>
      </c>
      <c r="BG166" s="30" t="str">
        <f>IF('Personal MTs'!BF166="",IF('Personal MTs'!BG166&lt;&gt;"","Harap dikosongkan","-"),IF('Personal MTs'!BF166=0,IF('Personal MTs'!BG166&lt;&gt;"","Harap dikosongkan","OK"),IF('Personal MTs'!BG166="","Wajib Diisi",IF('Personal MTs'!BG166&gt;4,"Tidak valid",IF('Personal MTs'!BG166&lt;1,"Tidak valid","OK")))))</f>
        <v>-</v>
      </c>
      <c r="BH166" s="30" t="str">
        <f>IF('Personal MTs'!BF166="",IF('Personal MTs'!BH166&lt;&gt;"","Harap dikosongkan","-"),IF('Personal MTs'!BF166=0,IF('Personal MTs'!BH166&lt;&gt;"","Harap dikosongkan","OK"),IF('Personal MTs'!BH166="","Wajib Diisi",IF('Personal MTs'!BH166&gt;4,"Tidak valid",IF('Personal MTs'!BH166&lt;1,"Tidak valid","OK")))))</f>
        <v>-</v>
      </c>
      <c r="BI166" s="30" t="str">
        <f>IF('Personal MTs'!BF166="",IF('Personal MTs'!BI166&lt;&gt;"","Harap dikosongkan","-"),IF('Personal MTs'!BF166=0,IF('Personal MTs'!BI166&lt;&gt;"","Harap dikosongkan","OK"),IF('Personal MTs'!BI166="","Wajib Diisi",IF('Personal MTs'!BI166&gt;2015,"Tidak valid",IF('Personal MTs'!BI166&lt;1980,"Tidak valid","OK")))))</f>
        <v>-</v>
      </c>
      <c r="BJ166" s="30" t="str">
        <f>IF('Personal MTs'!BJ166="","-",IF('Personal MTs'!BJ166&gt;1,"Tidak valid","OK"))</f>
        <v>-</v>
      </c>
      <c r="BK166" s="30" t="str">
        <f>IF('Personal MTs'!BJ166="",IF('Personal MTs'!BK166&lt;&gt;"","Kolom BJ harus diisi","-"),IF('Personal MTs'!BJ166=0,IF('Personal MTs'!BK166&lt;&gt;"","Harap dikosongkan","OK"),IF('Personal MTs'!BK166="","Wajib Diisi",IF('Personal MTs'!BK166&gt;2016,"Tidak valid",IF('Personal MTs'!BK166&lt;1980,"Tidak valid","OK")))))</f>
        <v>-</v>
      </c>
      <c r="BL166" s="30" t="str">
        <f>IF('Personal MTs'!BL166="","-",IF('Personal MTs'!BL166&gt;1,"Tidak valid","OK"))</f>
        <v>-</v>
      </c>
      <c r="BM166" s="30" t="str">
        <f>IF('Personal MTs'!BL166="",IF('Personal MTs'!BM166&lt;&gt;"","Kolom BL harus diisi","-"),IF('Personal MTs'!BL166=0,IF('Personal MTs'!BM166&lt;&gt;"","Harap dikosongkan","OK"),IF('Personal MTs'!BM166="","Wajib Diisi",IF('Personal MTs'!BM166&gt;2016,"Tidak valid",IF('Personal MTs'!BM166&lt;1980,"Tidak valid","OK")))))</f>
        <v>-</v>
      </c>
      <c r="BN166" s="30" t="str">
        <f>IF('Personal MTs'!BN166="","-",IF('Personal MTs'!BN166&gt;1,"Tidak valid","OK"))</f>
        <v>-</v>
      </c>
      <c r="BO166" s="30" t="str">
        <f>IF('Personal MTs'!BN166="",IF('Personal MTs'!BO166&lt;&gt;"","Kolom BN harus diisi","-"),IF('Personal MTs'!BN166=0,IF('Personal MTs'!BO166&lt;&gt;"","Harap dikosongkan","OK"),IF('Personal MTs'!BO166="","Wajib Diisi",IF('Personal MTs'!BO166&gt;2016,"Tidak valid",IF('Personal MTs'!BO166&lt;1980,"Tidak valid","OK")))))</f>
        <v>-</v>
      </c>
      <c r="BP166" s="30" t="str">
        <f>IF('Personal MTs'!BP166="","-",IF('Personal MTs'!BP166&gt;1,"Tidak valid","OK"))</f>
        <v>-</v>
      </c>
      <c r="BQ166" s="30" t="str">
        <f>IF('Personal MTs'!BP166="",IF('Personal MTs'!BQ166&lt;&gt;"","Kolom BP harus diisi","-"),IF('Personal MTs'!BP166=0,IF('Personal MTs'!BQ166&lt;&gt;"","Harap dikosongkan","OK"),IF('Personal MTs'!BQ166="","Wajib Diisi",IF('Personal MTs'!BQ166&gt;2016,"Tidak valid",IF('Personal MTs'!BQ166&lt;1980,"Tidak valid","OK")))))</f>
        <v>-</v>
      </c>
      <c r="BR166" s="30" t="str">
        <f>IF('Personal MTs'!BR166="","-",IF('Personal MTs'!BR166&gt;1,"Tidak valid","OK"))</f>
        <v>-</v>
      </c>
      <c r="BS166" s="30" t="str">
        <f>IF('Personal MTs'!BR166="",IF('Personal MTs'!BS166&lt;&gt;"","Kolom BR harus diisi","-"),IF('Personal MTs'!BR166=0,IF('Personal MTs'!BS166&lt;&gt;"","Harap dikosongkan","OK"),IF('Personal MTs'!BS166="","Wajib Diisi",IF('Personal MTs'!BS166&gt;2016,"Tidak valid",IF('Personal MTs'!BS166&lt;1980,"Tidak valid","OK")))))</f>
        <v>-</v>
      </c>
      <c r="BT166" s="30" t="str">
        <f>IF('Personal MTs'!BT166="","-",IF(LEN('Personal MTs'!BT166)&lt;5,"Cek lagi","OK"))</f>
        <v>-</v>
      </c>
      <c r="BU166" s="30" t="str">
        <f>IF('Personal MTs'!BU166="","-",IF(LEN('Personal MTs'!BU166)&lt;4,"Cek lagi","OK"))</f>
        <v>-</v>
      </c>
      <c r="BV166" s="30" t="str">
        <f>IF('Personal MTs'!BV166="","-",IF(LEN('Personal MTs'!BV166)&lt;4,"Cek lagi","OK"))</f>
        <v>-</v>
      </c>
      <c r="BW166" s="30" t="str">
        <f>IF('Personal MTs'!BW166="","-",IF(LEN('Personal MTs'!BW166)&lt;4,"Cek lagi","OK"))</f>
        <v>-</v>
      </c>
      <c r="BX166" s="30" t="str">
        <f>IF('Personal MTs'!BX166="","-",IF(LEN('Personal MTs'!BX166)&lt;4,"Cek lagi","OK"))</f>
        <v>-</v>
      </c>
      <c r="BY166" s="30" t="str">
        <f>IF('Personal MTs'!BY166="","-",IF(LEN('Personal MTs'!BY166)&lt;&gt;5,"Tidak valid","OK"))</f>
        <v>-</v>
      </c>
      <c r="BZ166" s="30" t="str">
        <f>IF('Personal MTs'!BZ166="","-",IF('Personal MTs'!BZ166&gt;5,"Tidak valid",IF('Personal MTs'!BZ166&lt;1,"Tidak valid","OK")))</f>
        <v>-</v>
      </c>
      <c r="CA166" s="30" t="str">
        <f>IF('Personal MTs'!CA166="","-",IF('Personal MTs'!CA166&gt;8,"Tidak valid",IF('Personal MTs'!CA166&lt;1,"Tidak valid","OK")))</f>
        <v>-</v>
      </c>
      <c r="CB166" s="30" t="str">
        <f>IF('Personal MTs'!CB166="","-",IF(LEN('Personal MTs'!CB166)&lt;9,"Cek lagi",IF(LEN('Personal MTs'!CB166)&gt;14,"Cek lagi","OK")))</f>
        <v>-</v>
      </c>
      <c r="CC166" s="103" t="str">
        <f>IF('Personal MTs'!CC166="","-",IF('Personal MTs'!CC166&gt;6,"Tidak valid",IF('Personal MTs'!CC166&lt;1,"Tidak valid","OK")))</f>
        <v>-</v>
      </c>
      <c r="CD166" s="103" t="str">
        <f>IF('Personal MTs'!CD166="","-",IF('Personal MTs'!CD166&gt;6,"Tidak valid",IF('Personal MTs'!CD166&lt;1,"Tidak valid","OK")))</f>
        <v>-</v>
      </c>
      <c r="CE166" s="103" t="str">
        <f>IF('Personal MTs'!S166="","-",IF('Personal MTs'!S166&lt;6,IF('Personal MTs'!CE166="","OK","Cek lagi Kolom S"),IF(AND('Personal MTs'!S166&lt;6,'Personal MTs'!CE166&lt;&gt;""),"Harap Dikosongkan",IF(AND('Personal MTs'!S166&lt;6,'Personal MTs'!CE166=""),"-",IF(AND('Personal MTs'!S166&gt;5,'Personal MTs'!CE166=""),"Wajib Diisi",IF(OR(AND('Personal MTs'!S166&gt;5,'Personal MTs'!CE166&lt;"01"),AND('Personal MTs'!S166&gt;5,'Personal MTs'!CE166&gt;"18")),"Tidak Valid","OK"))))))</f>
        <v>-</v>
      </c>
      <c r="CF166" s="103" t="str">
        <f>IF('Personal MTs'!S166="","-",IF('Personal MTs'!S166&lt;6,IF('Personal MTs'!CF166="","OK","Cek lagi Kolom S"),IF(AND('Personal MTs'!S166&lt;6,'Personal MTs'!CF166&lt;&gt;""),"Harap Dikosongkan",IF(AND('Personal MTs'!S166&lt;6,'Personal MTs'!CF166=""),"-",IF(AND('Personal MTs'!S166&gt;5,'Personal MTs'!CF166=""),"Wajib Diisi","OK")))))</f>
        <v>-</v>
      </c>
      <c r="CG166" s="103" t="str">
        <f>IF('Personal MTs'!S166="","-",IF('Personal MTs'!S166&lt;6,IF('Personal MTs'!CG166="","OK","Cek lagi Kolom S"),IF(AND('Personal MTs'!S166&lt;6,'Personal MTs'!CG166&lt;&gt;""),"Harap Dikosongkan",IF(AND('Personal MTs'!S166&lt;6,'Personal MTs'!CG166=""),"-",IF(AND('Personal MTs'!S166&gt;5,'Personal MTs'!CG166=""),"Wajib Diisi",IF(OR(AND('Personal MTs'!S166&gt;5,'Personal MTs'!CG166&lt;1980),AND('Personal MTs'!S166&gt;5,'Personal MTs'!CG166&gt;2016)),"Cek lagi","OK"))))))</f>
        <v>-</v>
      </c>
      <c r="CH166" s="103" t="str">
        <f>IF('Personal MTs'!S166="","-",IF('Personal MTs'!S166&lt;8,IF('Personal MTs'!CH166="","OK","Cek lagi Kolom S"),IF(AND('Personal MTs'!S166&lt;8,'Personal MTs'!CH166&lt;&gt;""),"Harap Dikosongkan",IF(AND('Personal MTs'!S166&lt;8,'Personal MTs'!CH166=""),"-",IF(AND('Personal MTs'!S166&gt;7,'Personal MTs'!CH166=""),"Wajib Diisi",IF(OR(AND('Personal MTs'!S166&gt;7,'Personal MTs'!CH166&lt;"01"),AND('Personal MTs'!S166&gt;7,'Personal MTs'!CH166&gt;"18")),"Tidak Valid","OK"))))))</f>
        <v>-</v>
      </c>
      <c r="CI166" s="103" t="str">
        <f>IF('Personal MTs'!S166="","-",IF('Personal MTs'!S166&lt;8,IF('Personal MTs'!CI166="","OK","Cek lagi Kolom S"),IF(AND('Personal MTs'!S166&lt;8,'Personal MTs'!CI166&lt;&gt;""),"Harap Dikosongkan",IF(AND('Personal MTs'!S166&lt;8,'Personal MTs'!CI166=""),"-",IF(AND('Personal MTs'!S166&gt;7,'Personal MTs'!CI166=""),"Wajib Diisi","OK")))))</f>
        <v>-</v>
      </c>
      <c r="CJ166" s="103" t="str">
        <f>IF('Personal MTs'!S166="","-",IF('Personal MTs'!S166&lt;8,IF('Personal MTs'!CJ166="","OK","Cek lagi Kolom S"),IF(AND('Personal MTs'!S166&lt;8,'Personal MTs'!CJ166&lt;&gt;""),"Harap Dikosongkan",IF(AND('Personal MTs'!S166&lt;8,'Personal MTs'!CJ166=""),"-",IF(AND('Personal MTs'!S166&gt;7,'Personal MTs'!CJ166=""),"Wajib Diisi",IF(OR(AND('Personal MTs'!S166&gt;7,'Personal MTs'!CJ166&lt;1980),AND('Personal MTs'!S166&gt;7,'Personal MTs'!CJ166&gt;2016)),"Cek lagi","OK"))))))</f>
        <v>-</v>
      </c>
      <c r="CK166" s="103" t="str">
        <f>IF('Personal MTs'!S166="","-",IF('Personal MTs'!S166&lt;9,IF('Personal MTs'!CK166="","OK","Cek lagi Kolom S"),IF(AND('Personal MTs'!S166&lt;9,'Personal MTs'!CK166&lt;&gt;""),"Harap Dikosongkan",IF(AND('Personal MTs'!S166&lt;9,'Personal MTs'!CK166=""),"-",IF(AND('Personal MTs'!S166&gt;8,'Personal MTs'!CK166=""),"Wajib Diisi",IF(OR(AND('Personal MTs'!S166&gt;8,'Personal MTs'!CK166&lt;"01"),AND('Personal MTs'!S166&gt;8,'Personal MTs'!CK166&gt;"18")),"Tidak Valid","OK"))))))</f>
        <v>-</v>
      </c>
      <c r="CL166" s="103" t="str">
        <f>IF('Personal MTs'!S166="","-",IF('Personal MTs'!S166&lt;9,IF('Personal MTs'!CL166="","OK","Cek lagi Kolom S"),IF(AND('Personal MTs'!S166&lt;9,'Personal MTs'!CL166&lt;&gt;""),"Harap Dikosongkan",IF(AND('Personal MTs'!S166&lt;9,'Personal MTs'!CL166=""),"-",IF(AND('Personal MTs'!S166&gt;8,'Personal MTs'!CL166=""),"Wajib Diisi","OK")))))</f>
        <v>-</v>
      </c>
      <c r="CM166" s="103" t="str">
        <f>IF('Personal MTs'!S166="","-",IF('Personal MTs'!S166&lt;9,IF('Personal MTs'!CM166="","OK","Cek lagi Kolom S"),IF(AND('Personal MTs'!S166&lt;9,'Personal MTs'!CM166&lt;&gt;""),"Harap Dikosongkan",IF(AND('Personal MTs'!S166&lt;9,'Personal MTs'!CM166=""),"-",IF(AND('Personal MTs'!S166&gt;8,'Personal MTs'!CM166=""),"Wajib Diisi",IF(OR(AND('Personal MTs'!S166&gt;8,'Personal MTs'!CM166&lt;1980),AND('Personal MTs'!S166&gt;8,'Personal MTs'!CM166&gt;2016)),"Cek lagi","OK"))))))</f>
        <v>-</v>
      </c>
      <c r="CN166" s="103" t="str">
        <f>IF(AND('Personal MTs'!AH166=1,'Personal MTs'!U166=2,'Personal MTs'!AC166=1),IF(AND('Personal MTs'!AH166=1,'Personal MTs'!U166=2,'Personal MTs'!AC166=1,'Personal MTs'!CN166=""),"Wajib Diisi",IF(AND('Personal MTs'!AH166=1,'Personal MTs'!U166=2,'Personal MTs'!AC166=1,'Personal MTs'!CN166&lt;&gt;""),"OK","-")),IF('Personal MTs'!CN166&lt;&gt;"","Harap Dikosongkan","-"))</f>
        <v>-</v>
      </c>
      <c r="CO166" s="103" t="str">
        <f>IF(AND('Personal MTs'!AH166=1,'Personal MTs'!U166=2,'Personal MTs'!AC166=1),IF('Personal MTs'!CO166="","Wajib Diisi",IF(VALUE(RIGHT('Personal MTs'!CO166,4))&gt;2016,"Tahun cek lagi",IF(VALUE(RIGHT('Personal MTs'!CO166,4))&lt;1961,"Tahun cek lagi","OK"))),IF('Personal MTs'!CO166&lt;&gt;"","Harap dikosongkan","-"))</f>
        <v>-</v>
      </c>
      <c r="CP166" s="103" t="str">
        <f>IF(AND('Personal MTs'!AH166=1,'Personal MTs'!U166=2,'Personal MTs'!AC166=1,'Personal MTs'!V166=1),IF(AND('Personal MTs'!AH166=1,'Personal MTs'!U166=2,'Personal MTs'!AC166=1,'Personal MTs'!CP166="",,'Personal MTs'!V166=1),"Wajib Diisi",IF(AND('Personal MTs'!AH166=1,'Personal MTs'!U166=2,'Personal MTs'!AC166=1,'Personal MTs'!CP166&lt;&gt;"",'Personal MTs'!V166=1),"OK","-")),IF('Personal MTs'!CP166&lt;&gt;"","Harap Dikosongkan","-"))</f>
        <v>-</v>
      </c>
      <c r="CQ166" s="103" t="str">
        <f>IF(AND('Personal MTs'!AH166=1,'Personal MTs'!U166=2,'Personal MTs'!AC166=1,'Personal MTs'!V166=1),IF('Personal MTs'!CQ166="","Wajib Diisi",IF(VALUE(RIGHT('Personal MTs'!CQ166,4))&gt;2016,"Tahun cek lagi",IF(VALUE(RIGHT('Personal MTs'!CQ166,4))&lt;2006,"Tahun cek lagi","OK"))),IF('Personal MTs'!CQ166&lt;&gt;"","Harap dikosongkan","-"))</f>
        <v>-</v>
      </c>
      <c r="CR166" s="103" t="str">
        <f>IF(AND('Personal MTs'!AS166="",'Personal MTs'!CR166=""),"-",IF(AND('Personal MTs'!AS166=0,'Personal MTs'!CR166=""),"OK",IF(AND('Personal MTs'!AS166=1,'Personal MTs'!CR166=""),"Wajib Diisi",IF('Personal MTs'!AS166="",IF('Personal MTs'!CR166&lt;&gt;"","Harap dikosongkan","-"),IF('Personal MTs'!AS166&gt;1,IF('Personal MTs'!CR166="","-","Harap dikosongkan"),IF('Personal MTs'!CR166="","-",IF(LEN('Personal MTs'!CR166)&gt;54,"Tidak valid",IF(LEN('Personal MTs'!CR166)&lt;2,"Tidak valid",IF(VALUE('Personal MTs'!CR166)&lt;0,"Cek lagi","OK")))))))))</f>
        <v>-</v>
      </c>
      <c r="CS166" s="103" t="str">
        <f>IF(AND('Personal MTs'!AS166="",'Personal MTs'!CS166=""),"-",IF(AND('Personal MTs'!AS166=0,'Personal MTs'!CS166=""),"OK",IF(AND('Personal MTs'!AS166=1,'Personal MTs'!CS166=""),"Wajib Diisi",IF(OR('Personal MTs'!AS166="",'Personal MTs'!AS166=0),IF('Personal MTs'!CS166&lt;&gt;"","Harap dikosongkan","-"),IF('Personal MTs'!AS166&gt;1,IF('Personal MTs'!CS166="","-","Harap dikosongkan"),IF('Personal MTs'!CS166="","-",IF(('Personal MTs'!CS166)&gt;6,"Tidak Valid",IF(('Personal MTs'!CS166)&lt;1,"Tidak Valid",IF(VALUE('Personal MTs'!CS166)&lt;0,"Cek lagi","OK")))))))))</f>
        <v>-</v>
      </c>
      <c r="CT166" s="103" t="str">
        <f>IF(AND('Personal MTs'!AS166="",'Personal MTs'!CT166=""),"-",IF(AND('Personal MTs'!AS166=0,'Personal MTs'!CT166=""),"OK",IF(AND('Personal MTs'!AT166=1,'Personal MTs'!CT166=""),"Wajib Diisi",IF(AND('Personal MTs'!AT166&gt;1,'Personal MTs'!CT166=""),"OK",IF(AND('Personal MTs'!AT166&lt;&gt;1,'Personal MTs'!CT166&lt;&gt;""),"Harap Dikosongkan",IF(AND('Personal MTs'!AT166=1,'Personal MTs'!CT166&lt;&gt;""),IF(VALUE(RIGHT('Personal MTs'!CT166,4))&gt;2016,"Tahun cek lagi",IF(VALUE(RIGHT('Personal MTs'!CT166,4))&lt;2006,"Tahun cek lagi","OK")),"-"))))))</f>
        <v>-</v>
      </c>
      <c r="CU166" s="103" t="str">
        <f>IF(AND('Personal MTs'!AS166="",'Personal MTs'!CU166=""),"-",IF(AND('Personal MTs'!AS166=0,'Personal MTs'!CU166=""),"OK",IF(AND('Personal MTs'!AT166=1,'Personal MTs'!CU166=""),"Wajib Diisi",IF(AND('Personal MTs'!AT166&gt;1,'Personal MTs'!CT166=""),"OK",IF(AND('Personal MTs'!AT166&lt;&gt;1,'Personal MTs'!CU166&lt;&gt;""),"Harap Dikosongkan",IF(AND('Personal MTs'!AT166=1,'Personal MTs'!CU166&lt;&gt;""),IF(LEN('Personal MTs'!CU166)&gt;54,"Tidak Valid",IF(LEN('Personal MTs'!CU166)&lt;2,"Tidak Valid","OK")),"-"))))))</f>
        <v>-</v>
      </c>
      <c r="CV166" s="103" t="str">
        <f>IF(AND('Personal MTs'!AS166="",'Personal MTs'!CV166=""),"-",IF(AND('Personal MTs'!AS166=0,'Personal MTs'!CV166=""),"OK",IF(AND('Personal MTs'!AT166=1,'Personal MTs'!CV166=""),"Wajib Diisi",IF(AND('Personal MTs'!AT166&gt;1,'Personal MTs'!CV166=""),"OK",IF(AND('Personal MTs'!AT166&lt;&gt;1,'Personal MTs'!CV166&lt;&gt;""),"Harap Dikosongkan",IF(AND('Personal MTs'!AT166=1,'Personal MTs'!CV166&lt;&gt;""),IF(VALUE(RIGHT('Personal MTs'!CV166,4))&gt;2016,"Tahun cek lagi",IF(VALUE(RIGHT('Personal MTs'!CV166,4))&lt;2006,"Tahun cek lagi","OK")),"-"))))))</f>
        <v>-</v>
      </c>
      <c r="CW166" s="103" t="str">
        <f>IF(AND('Personal MTs'!AS166="",'Personal MTs'!CW166=""),"-",IF(AND('Personal MTs'!AS166=0,'Personal MTs'!CW166=""),"OK",IF(AND('Personal MTs'!AS166=1,'Personal MTs'!CW166=""),"Wajib Diisi",IF(AND('Personal MTs'!AS166&lt;&gt;1,'Personal MTs'!CW166&lt;&gt;""),"Harap Dikosongkan",IF(AND('Personal MTs'!AS166=1,'Personal MTs'!CW166&lt;&gt;""),IF(LEN('Personal MTs'!CW166)&gt;3,"Tidak Valid",IF(LEN('Personal MTs'!CW166)&lt;3,"Tidak Valid","OK")),"-")))))</f>
        <v>-</v>
      </c>
      <c r="CX166" s="103" t="str">
        <f>IF(AND('Personal MTs'!AS166="",'Personal MTs'!CX166=""),"-",IF(AND('Personal MTs'!AS166=0,'Personal MTs'!CX166=""),"OK",IF(AND('Personal MTs'!AS166=1,'Personal MTs'!CX166=""),"Wajib Diisi",IF(AND('Personal MTs'!AS166&lt;&gt;1,'Personal MTs'!CX166&lt;&gt;""),"Harap Dikosongkan",IF(AND('Personal MTs'!AS166=1,'Personal MTs'!CX166&lt;&gt;""),"OK","-")))))</f>
        <v>-</v>
      </c>
    </row>
    <row r="167" spans="1:102" s="23" customFormat="1" ht="15" customHeight="1">
      <c r="A167" s="30" t="str">
        <f>IF('Personal MTs'!A167="","-",IF(LEN('Personal MTs'!A167)&lt;&gt;12,"Tidak valid","OK"))</f>
        <v>-</v>
      </c>
      <c r="B167" s="30" t="str">
        <f>IF('Personal MTs'!B167="","-",IF(LEN('Personal MTs'!B167)&lt;&gt;8,"Tidak valid","OK"))</f>
        <v>-</v>
      </c>
      <c r="C167" s="31" t="str">
        <f>IF('Personal MTs'!C167="","-",IF(LEN('Personal MTs'!C167)&lt;5,"Cek lagi","OK"))</f>
        <v>-</v>
      </c>
      <c r="D167" s="30" t="str">
        <f>IF('Personal MTs'!D167="","-",IF('Personal MTs'!D167="MTsN","OK",IF('Personal MTs'!D167="MTsS","OK","Tidak valid")))</f>
        <v>-</v>
      </c>
      <c r="E167" s="30" t="str">
        <f>IF('Personal MTs'!E167="","-",IF(LEN('Personal MTs'!E167)&lt;5,"Cek lagi","OK"))</f>
        <v>-</v>
      </c>
      <c r="F167" s="30" t="str">
        <f>IF('Personal MTs'!F167="","-",IF(LEN('Personal MTs'!F167)&lt;4,"Cek lagi","OK"))</f>
        <v>-</v>
      </c>
      <c r="G167" s="30" t="str">
        <f>IF('Personal MTs'!G167="","-",IF(LEN('Personal MTs'!G167)&lt;4,"Cek lagi","OK"))</f>
        <v>-</v>
      </c>
      <c r="H167" s="30" t="str">
        <f>IF('Personal MTs'!H167="","-",IF(LEN('Personal MTs'!H167)&lt;4,"Cek lagi","OK"))</f>
        <v>-</v>
      </c>
      <c r="I167" s="30" t="str">
        <f>IF('Personal MTs'!I167="","-",IF(LEN('Personal MTs'!I167)&lt;4,"Cek lagi","OK"))</f>
        <v>-</v>
      </c>
      <c r="J167" s="30" t="str">
        <f>IF('Personal MTs'!J167="","-",IF(LEN('Personal MTs'!J167)&lt;&gt;5,"Tidak valid","OK"))</f>
        <v>-</v>
      </c>
      <c r="K167" s="30" t="str">
        <f>IF('Personal MTs'!K167="","-",IF(LEN('Personal MTs'!K167)&lt;&gt;18,"Tidak valid",IF(VALUE('Personal MTs'!K167)&lt;0,"Cek lagi","OK")))</f>
        <v>-</v>
      </c>
      <c r="L167" s="30" t="str">
        <f>IF('Personal MTs'!L167="","-",IF(LEN('Personal MTs'!L167)&lt;&gt;16,"Tidak valid","OK"))</f>
        <v>-</v>
      </c>
      <c r="M167" s="30" t="str">
        <f>IF('Personal MTs'!M167="","-",IF(LEN('Personal MTs'!M167)&lt;4,"Cek lagi","OK"))</f>
        <v>-</v>
      </c>
      <c r="N167" s="30" t="str">
        <f>IF('Personal MTs'!N167="","-",IF(LEN('Personal MTs'!N167)&lt;16,"Tidak valid","OK"))</f>
        <v>-</v>
      </c>
      <c r="O167" s="30" t="str">
        <f>IF('Personal MTs'!O167="","-",IF(LEN('Personal MTs'!O167)&lt;4,"Cek lagi","OK"))</f>
        <v>-</v>
      </c>
      <c r="P167" s="31" t="str">
        <f>IF('Personal MTs'!P167="","-",IF(VALUE(LEFT('Personal MTs'!P167,2))&gt;31,"Tanggal tidak valid",IF(VALUE(LEFT(RIGHT('Personal MTs'!P167,7),2))&gt;12,"Bulan tidak valid",IF(VALUE(RIGHT('Personal MTs'!P167,4))&gt;2000,"Umur terlalu muda",IF(VALUE(RIGHT('Personal MTs'!P167,4))&lt;1945,"Umur terlalu tua","OK")))))</f>
        <v>-</v>
      </c>
      <c r="Q167" s="30" t="str">
        <f>IF('Personal MTs'!Q167="","-",IF('Personal MTs'!Q167="L","OK",IF('Personal MTs'!Q167="P","OK","Tidak valid")))</f>
        <v>-</v>
      </c>
      <c r="R167" s="30" t="str">
        <f>IF('Personal MTs'!R167="","-",IF(LEN('Personal MTs'!R167)&lt;4,"Cek lagi","OK"))</f>
        <v>-</v>
      </c>
      <c r="S167" s="30" t="str">
        <f>IF('Personal MTs'!S167="","-",IF('Personal MTs'!S167&gt;9,"Tidak valid","OK"))</f>
        <v>-</v>
      </c>
      <c r="T167" s="30" t="str">
        <f>IF('Personal MTs'!S167="","-",IF('Personal MTs'!S167&gt;2,IF('Personal MTs'!T167="","Wajib Diisi",IF(VALUE('Personal MTs'!T167)&gt;18,"Tidak valid","OK")),IF('Personal MTs'!S167&lt;3,IF('Personal MTs'!T167="","OK","Harap dikosongkan"))))</f>
        <v>-</v>
      </c>
      <c r="U167" s="30" t="str">
        <f>IF('Personal MTs'!U167="","-",IF('Personal MTs'!U167&gt;2,"Tidak valid",IF('Personal MTs'!U167&lt;1,"Tidak valid","OK")))</f>
        <v>-</v>
      </c>
      <c r="V167" s="30" t="str">
        <f>IF('Personal MTs'!U167="",IF('Personal MTs'!V167="","-","Tidak valid"),IF('Personal MTs'!U167=2,IF('Personal MTs'!V167="","Wajib Diisi",IF(VALUE('Personal MTs'!V167)&gt;1,"Tidak valid","OK")),IF('Personal MTs'!U167=1,IF('Personal MTs'!V167="","OK","Harap dikosongkan"))))</f>
        <v>-</v>
      </c>
      <c r="W167" s="31" t="str">
        <f>IF('Personal MTs'!U167=1,"OK",IF('Personal MTs'!V167="",IF('Personal MTs'!W167&lt;&gt;"","Harap dikosongkan","-"),IF('Personal MTs'!V167=0,IF('Personal MTs'!W167&lt;&gt;"","Harap dikosongkan","OK"),IF('Personal MTs'!W167="","Wajib Diisi",IF(VALUE(LEFT('Personal MTs'!W167,2))&gt;31,"Tanggal tidak valid",IF(VALUE(LEFT(RIGHT('Personal MTs'!W167,7),2))&gt;12,"Bulan tidak valid",IF(VALUE(RIGHT('Personal MTs'!W167,4))&gt;2016,"Tahun cek lagi",IF(VALUE(RIGHT('Personal MTs'!W167,4))&lt;1990,"Tahun cek lagi","OK"))))))))</f>
        <v>-</v>
      </c>
      <c r="X167" s="30" t="str">
        <f>IF('Personal MTs'!U167="","-",IF('Personal MTs'!U167=1,IF('Personal MTs'!X167="","Wajib Diisi",IF(VALUE(LEFT('Personal MTs'!X167,2))&gt;14,"Tidak valid","OK")),IF('Personal MTs'!U167=2,(IF('Personal MTs'!V167&lt;1,IF('Personal MTs'!X167="","OK","Harap dikosongkan"),IF('Personal MTs'!X167="","Wajib Diisi",IF(VALUE(LEFT('Personal MTs'!X167,2))&gt;14,"Tidak valid","OK")))))))</f>
        <v>-</v>
      </c>
      <c r="Y167" s="31" t="str">
        <f>IF('Personal MTs'!U167="","-",IF('Personal MTs'!U167=2,"OK",IF('Personal MTs'!U167=1,IF('Personal MTs'!Y167="","Wajib Diisi",IF('Personal MTs'!Y167="","-",IF(VALUE(LEFT('Personal MTs'!Y167,2))&gt;31,"Tanggal tidak valid",IF(VALUE(LEFT(RIGHT('Personal MTs'!Y167,7),2))&gt;12,"Bulan tidak valid",IF(VALUE(RIGHT('Personal MTs'!Y167,4))&gt;2016,"Tahun cek lagi",IF(VALUE(RIGHT('Personal MTs'!Y167,4))&lt;1960,"Tahun cek lagi","OK")))))))))</f>
        <v>-</v>
      </c>
      <c r="Z167" s="31" t="str">
        <f>IF('Personal MTs'!Z167="","-",IF(VALUE(LEFT('Personal MTs'!Z167,2))&gt;31,"Tanggal tidak valid",IF(VALUE(LEFT(RIGHT('Personal MTs'!Z167,7),2))&gt;12,"Bulan tidak valid",IF(VALUE(RIGHT('Personal MTs'!Z167,4))&gt;2016,"Tahun cek lagi",IF(VALUE(RIGHT('Personal MTs'!Z167,4))&lt;1960,"Tahun cek lagi","OK")))))</f>
        <v>-</v>
      </c>
      <c r="AA167" s="31" t="str">
        <f>IF('Personal MTs'!AA167="","-",IF(VALUE(LEFT('Personal MTs'!AA167,2))&gt;31,"Tanggal tidak valid",IF(VALUE(LEFT(RIGHT('Personal MTs'!AA167,7),2))&gt;12,"Bulan tidak valid",IF(VALUE(RIGHT('Personal MTs'!AA167,4))&gt;2016,"Tahun cek lagi",IF(VALUE(RIGHT('Personal MTs'!AA167,4))&lt;1960,"Tahun cek lagi","OK")))))</f>
        <v>-</v>
      </c>
      <c r="AB167" s="30" t="str">
        <f>IF('Personal MTs'!AB167="","-",IF('Personal MTs'!AB167&gt;6,"Tidak valid",IF('Personal MTs'!AB167&lt;1,"Tidak valid","OK")))</f>
        <v>-</v>
      </c>
      <c r="AC167" s="30" t="str">
        <f>IF('Personal MTs'!AC167="","-",IF('Personal MTs'!AC167&gt;4,"Tidak valid",IF('Personal MTs'!AC167&lt;1,"Tidak valid","OK")))</f>
        <v>-</v>
      </c>
      <c r="AD167" s="30" t="str">
        <f>IF('Personal MTs'!AD167="","-",IF('Personal MTs'!AD167&gt;20000000,"Cek lagi","OK"))</f>
        <v>-</v>
      </c>
      <c r="AE167" s="30" t="str">
        <f>IF('Personal MTs'!AE167="","-",IF('Personal MTs'!AE167&gt;2,"Tidak valid",IF('Personal MTs'!AE167&lt;1,"Tidak valid","OK")))</f>
        <v>-</v>
      </c>
      <c r="AF167" s="30" t="str">
        <f>IF('Personal MTs'!AE167="",IF('Personal MTs'!AF167="","-","Harap dikosongkan"),IF('Personal MTs'!AE167=1,IF('Personal MTs'!AF167="","OK","Harap dikosongkan"),IF('Personal MTs'!AF167="","Wajib Diisi",IF('Personal MTs'!AF167&gt;8,"Tidak valid",IF('Personal MTs'!AF167&lt;1,"Tidak valid","OK")))))</f>
        <v>-</v>
      </c>
      <c r="AG167" s="53" t="str">
        <f>IF('Personal MTs'!AE167=1,IF('Personal MTs'!AG167="","OK","Harap dikosongkan"),IF('Personal MTs'!AF167="",IF('Personal MTs'!AF167="","-","Harap dikosongkan"),IF('Personal MTs'!AF167="",IF('Personal MTs'!AG167="","OK","Harap dikosongkan"),IF('Personal MTs'!AF167&lt;&gt;"",IF('Personal MTs'!AG167="","Wajib Diisi",IF(LEN('Personal MTs'!AG167)&lt;&gt;8,"Tidak valid","OK"))))))</f>
        <v>-</v>
      </c>
      <c r="AH167" s="30" t="str">
        <f>IF('Personal MTs'!AH167="","-",IF('Personal MTs'!AH167&gt;2,"Tidak valid",IF('Personal MTs'!AH167&lt;1,"Tidak valid","OK")))</f>
        <v>-</v>
      </c>
      <c r="AI167" s="30" t="str">
        <f>IF('Personal MTs'!AI167="","-",IF('Personal MTs'!AI167&gt;5,"Tidak valid",IF('Personal MTs'!AI167&lt;1,"Tidak valid","OK")))</f>
        <v>-</v>
      </c>
      <c r="AJ167" s="30" t="str">
        <f>IF('Personal MTs'!AH167="",IF('Personal MTs'!AJ167="","-","Kolom AA Wajib Diisi"),IF('Personal MTs'!AH167=1,IF('Personal MTs'!AJ167="","Wajib Diisi",IF(VALUE('Personal MTs'!AJ167)&gt;0,IF(VALUE('Personal MTs'!AJ167)&lt;34,"OK","Tidak valid"))),IF('Personal MTs'!AH167&gt;1,IF('Personal MTs'!AJ167="","OK","Harap dikosongkan"))))</f>
        <v>-</v>
      </c>
      <c r="AK167" s="30" t="str">
        <f>IF('Personal MTs'!AH167&amp;'Personal MTs'!AJ167&amp;'Personal MTs'!AK167="","-",IF(VALUE('Personal MTs'!AH167&amp;'Personal MTs'!AJ167&amp;'Personal MTs'!AK167)=2,"OK",IF('Personal MTs'!AJ167="",IF(VALUE('Personal MTs'!AK167)&gt;0,"Harap dikosongkan","-"),IF('Personal MTs'!AJ167&lt;&gt;"",IF(VALUE('Personal MTs'!AK167)&gt;0,IF(VALUE('Personal MTs'!AK167)&gt;50,"Cek lagi","OK"),"Wajib Diisi")))))</f>
        <v>-</v>
      </c>
      <c r="AL167" s="30" t="str">
        <f>IF('Personal MTs'!AH167="",IF('Personal MTs'!AL167="","-","Kolom Z Wajib Diisi"),IF('Personal MTs'!AH167=2,IF('Personal MTs'!AL167="","Wajib Diisi",IF(VALUE('Personal MTs'!AL167)&gt;0,IF(VALUE('Personal MTs'!AL167)&lt;9,"OK","Tidak valid"))),IF('Personal MTs'!AH167=1,IF('Personal MTs'!AL167="","OK","Harap dikosongkan"))))</f>
        <v>-</v>
      </c>
      <c r="AM167" s="30" t="str">
        <f>IF('Personal MTs'!AM167="","-",IF('Personal MTs'!AM167&gt;8,"Tidak valid","OK"))</f>
        <v>-</v>
      </c>
      <c r="AN167" s="30" t="str">
        <f>IF('Personal MTs'!AM167="",IF('Personal MTs'!AN167="","-",IF('Personal MTs'!AN167&lt;&gt;"","Kolom AC Wajib Diisi","OK")),IF('Personal MTs'!AM167&lt;&gt;"",IF('Personal MTs'!AN167="","Wajib Diisi",IF(VALUE('Personal MTs'!AN167)&gt;24,"Cek lagi","OK"))))</f>
        <v>-</v>
      </c>
      <c r="AO167" s="30" t="str">
        <f>IF('Personal MTs'!AO167="","-",IF('Personal MTs'!AO167&gt;8,"Tidak valid","OK"))</f>
        <v>-</v>
      </c>
      <c r="AP167" s="53" t="str">
        <f>IF('Personal MTs'!AO167="",IF('Personal MTs'!AP167="","-","Harap dikosongkan"),IF('Personal MTs'!AO167&lt;&gt;"",IF('Personal MTs'!AP167="","Wajib Diisi",IF(LEN('Personal MTs'!AP167)&lt;&gt;8,"Tidak valid","OK"))))</f>
        <v>-</v>
      </c>
      <c r="AQ167" s="30" t="str">
        <f>IF('Personal MTs'!AO167="",IF('Personal MTs'!AQ167="","-","Kolom AG Wajib Diisi"),IF('Personal MTs'!AO167&lt;9,IF('Personal MTs'!AQ167="","Wajib Diisi",IF(VALUE('Personal MTs'!AQ167)&lt;34,IF(VALUE('Personal MTs'!AQ167)&gt;0,"OK","Tidak valid")))))</f>
        <v>-</v>
      </c>
      <c r="AR167" s="30" t="str">
        <f>IF('Personal MTs'!AO167="",IF('Personal MTs'!AR167="","-",IF('Personal MTs'!AR167&lt;&gt;"","Kolom AG Wajib Diisi","OK")),IF('Personal MTs'!AO167&lt;&gt;"",IF('Personal MTs'!AR167="","Wajib Diisi",IF(VALUE('Personal MTs'!AR167)&gt;50,"Cek lagi","OK"))))</f>
        <v>-</v>
      </c>
      <c r="AS167" s="30" t="str">
        <f>IF('Personal MTs'!AS167="","-",IF('Personal MTs'!AS167&gt;1,"Tidak valid",IF('Personal MTs'!AS167&lt;0,"Tidak valid","OK")))</f>
        <v>-</v>
      </c>
      <c r="AT167" s="30" t="str">
        <f>IF('Personal MTs'!AS167="",IF('Personal MTs'!AT167&lt;&gt;"","Harap dikosongkan","-"),IF('Personal MTs'!AS167=0,IF('Personal MTs'!AT167&lt;&gt;"","Harap dikosongkan","OK"),IF('Personal MTs'!AT167="","Wajib Diisi",IF('Personal MTs'!AT167&gt;3,"Tidak valid",IF('Personal MTs'!AT167&lt;1,"Tidak valid","OK")))))</f>
        <v>-</v>
      </c>
      <c r="AU167" s="30" t="str">
        <f>IF('Personal MTs'!AS167="",IF('Personal MTs'!AU167&lt;&gt;"","Harap dikosongkan","-"),IF('Personal MTs'!AT167&lt;&gt;1,IF('Personal MTs'!AU167="","OK","Harap dikosongkan"),IF('Personal MTs'!AU167="","Wajib Diisi",IF('Personal MTs'!AU167&gt;2016,"Cek lagi",IF('Personal MTs'!AU167&lt;2005,"Cek lagi","OK")))))</f>
        <v>-</v>
      </c>
      <c r="AV167" s="30" t="str">
        <f>IF('Personal MTs'!AS167="",IF('Personal MTs'!AV167&lt;&gt;"","Harap dikosongkan","-"),IF('Personal MTs'!AT167&lt;&gt;1,IF('Personal MTs'!AV167="","OK","Harap dikosongkan"),IF('Personal MTs'!AV167="","Wajib Diisi",IF(VALUE('Personal MTs'!AV167)&gt;33,"Tidak valid",IF(VALUE('Personal MTs'!AV167)&lt;1,"Tidak valid","OK")))))</f>
        <v>-</v>
      </c>
      <c r="AW167" s="30" t="str">
        <f>IF('Personal MTs'!AS167="",IF('Personal MTs'!AW167="","-","Harap dikosongkan"),IF('Personal MTs'!AS167=0,IF('Personal MTs'!AW167="","OK","Harap dikosongkan"),IF('Personal MTs'!AT167="",IF('Personal MTs'!AW167="","-","Harap dikosongkan"),IF('Personal MTs'!AT167&lt;&gt;1,IF('Personal MTs'!AW167="","OK","Harap dikosongkan"),IF('Personal MTs'!AW167="","OK",IF(LEN('Personal MTs'!AW167)&lt;12,"Tidak valid",IF(LEN('Personal MTs'!AW167)&gt;14,"Tidak valid","OK")))))))</f>
        <v>-</v>
      </c>
      <c r="AX167" s="31" t="str">
        <f>IF('Personal MTs'!AS167="",IF('Personal MTs'!AX167="","-","Harap dikosongkan"),IF('Personal MTs'!AS167=0,IF('Personal MTs'!AX167="","OK","Harap dikosongkan"),IF('Personal MTs'!AT167="",IF('Personal MTs'!AX167="","-","Harap dikosongkan"),IF('Personal MTs'!AT167&lt;&gt;1,IF('Personal MTs'!AX167="","OK","Harap dikosongkan"),IF('Personal MTs'!AW167="",IF('Personal MTs'!AX167="","OK","Harap dikosongkan"),IF('Personal MTs'!AX167="","Wajib diisi",IF(LEN('Personal MTs'!AX167)&lt;5,"Cek lagi","OK")))))))</f>
        <v>-</v>
      </c>
      <c r="AY167" s="31" t="str">
        <f>IF('Personal MTs'!AS167="",IF('Personal MTs'!AY167="","-","Harap dikosongkan"),IF('Personal MTs'!AS167=0,IF('Personal MTs'!AY167="","OK","Harap dikosongkan"),IF('Personal MTs'!AT167="",IF('Personal MTs'!AY167="","-","Harap dikosongkan"),IF('Personal MTs'!AT167&lt;&gt;1,IF('Personal MTs'!AY167="","OK","Harap dikosongkan"),IF('Personal MTs'!AW167="",IF('Personal MTs'!AY167="","OK","Harap dikosongkan"),IF('Personal MTs'!AY167="","Wajib diisi",IF(VALUE(LEFT('Personal MTs'!AY167,2))&gt;31,"Tanggal tidak valid",IF(VALUE(LEFT(RIGHT('Personal MTs'!AY167,7),2))&gt;12,"Bulan tidak valid",IF(VALUE(RIGHT('Personal MTs'!AY167,4))&gt;2016,"Tahun cek lagi",IF(VALUE(RIGHT('Personal MTs'!AY167,4))&lt;2005,"Tahun cek lagi","OK"))))))))))</f>
        <v>-</v>
      </c>
      <c r="AZ167" s="30" t="str">
        <f>IF('Personal MTs'!AS167="",IF('Personal MTs'!AZ167="","-","Harap dikosongkan"),IF('Personal MTs'!AS167=0,IF('Personal MTs'!AZ167="","OK","Harap dikosongkan"),IF('Personal MTs'!AT167="",IF('Personal MTs'!AZ167="","-","Harap dikosongkan"),IF('Personal MTs'!AT167&lt;&gt;1,IF('Personal MTs'!AZ167="","OK","Harap dikosongkan"),IF('Personal MTs'!AW167="",IF('Personal MTs'!AZ167="","OK","Harap dikosongkan"),IF('Personal MTs'!AW167&lt;&gt;"",IF('Personal MTs'!AZ167="","Wajib diisi",IF('Personal MTs'!AZ167&gt;1,"Tidak valid","OK"))))))))</f>
        <v>-</v>
      </c>
      <c r="BA167" s="30" t="str">
        <f>IF('Personal MTs'!AS167="",IF('Personal MTs'!BA167="","-","Harap dikosongkan"),IF('Personal MTs'!AS167=0,IF('Personal MTs'!BA167="","OK","Harap dikosongkan"),IF('Personal MTs'!AT167="",IF('Personal MTs'!BA167="","-","Harap dikosongkan"),IF('Personal MTs'!AT167&lt;&gt;1,IF('Personal MTs'!BA167="","OK","Harap dikosongkan"),IF('Personal MTs'!AZ167=0,IF('Personal MTs'!BA167="","OK","Harap dikosongkan"),IF('Personal MTs'!AZ167=1,IF('Personal MTs'!BA167="","Wajib diisi",IF('Personal MTs'!AZ167="",IF('Personal MTs'!BA167="","-","Harap dikosongkan"),IF('Personal MTs'!AZ167=0,IF('Personal MTs'!BA167="","OK","Harap dikosongkan"),IF('Personal MTs'!BA167="","Wajib diisi",IF('Personal MTs'!BA167&gt;2016,"Tidak valid",IF('Personal MTs'!BA167&lt;2005,"Tidak valid",IF('Personal MTs'!BA167&gt;'Personal MTs'!BA167,"Cek lagi","OK")))))))))))))</f>
        <v>-</v>
      </c>
      <c r="BB167" s="30" t="str">
        <f>IF('Personal MTs'!AS167="",IF('Personal MTs'!BB167="","-","Harap dikosongkan"),IF('Personal MTs'!AS167=0,IF('Personal MTs'!BB167="","OK","Harap dikosongkan"),IF('Personal MTs'!AT167="",IF('Personal MTs'!BB167="","-","Harap dikosongkan"),IF('Personal MTs'!AT167&lt;&gt;1,IF('Personal MTs'!BB167="","OK","Harap dikosongkan"),IF('Personal MTs'!AZ167=0,IF('Personal MTs'!BB167="","OK","Harap dikosongkan"),IF('Personal MTs'!AZ167=1,IF('Personal MTs'!BB167="","Wajib diisi",IF('Personal MTs'!AZ167="",IF('Personal MTs'!BB167="","-","Harap dikosongkan"),IF('Personal MTs'!AZ167=0,IF('Personal MTs'!BB167="","OK","Harap dikosongkan"),IF('Personal MTs'!BB167="","Wajib diisi",IF('Personal MTs'!BB167&gt;20000000,"Cek lagi",IF('Personal MTs'!BB167&lt;100000,"Cek lagi","OK"))))))))))))</f>
        <v>-</v>
      </c>
      <c r="BC167" s="30" t="str">
        <f>IF('Personal MTs'!BC167="","-",IF('Personal MTs'!BC167&gt;1,"Tidak valid","OK"))</f>
        <v>-</v>
      </c>
      <c r="BD167" s="30" t="str">
        <f>IF('Personal MTs'!BC167="",IF('Personal MTs'!BD167="","-","Harap dikosongkan"),IF('Personal MTs'!BC167=0,IF('Personal MTs'!BD167="","OK","Harap dikosongkan"),IF('Personal MTs'!BD167="","Wajib Diisi",IF('Personal MTs'!BD167&gt;2016,"Tidak valid",IF('Personal MTs'!BD167&lt;2005,"Tidak valid","OK")))))</f>
        <v>-</v>
      </c>
      <c r="BE167" s="30" t="str">
        <f>IF('Personal MTs'!BC167="",IF('Personal MTs'!BE167="","-","Harap dikosongkan"),IF('Personal MTs'!BC167=0,IF('Personal MTs'!BE167="","OK","Harap dikosongkan"),IF('Personal MTs'!BE167="","Wajib Diisi",IF('Personal MTs'!BE167&gt;2000000,"Cek lagi",IF('Personal MTs'!BE167&lt;50000,"Cek lagi","OK")))))</f>
        <v>-</v>
      </c>
      <c r="BF167" s="30" t="str">
        <f>IF('Personal MTs'!BF167="","-",IF('Personal MTs'!BF167&gt;1,"Tidak valid","OK"))</f>
        <v>-</v>
      </c>
      <c r="BG167" s="30" t="str">
        <f>IF('Personal MTs'!BF167="",IF('Personal MTs'!BG167&lt;&gt;"","Harap dikosongkan","-"),IF('Personal MTs'!BF167=0,IF('Personal MTs'!BG167&lt;&gt;"","Harap dikosongkan","OK"),IF('Personal MTs'!BG167="","Wajib Diisi",IF('Personal MTs'!BG167&gt;4,"Tidak valid",IF('Personal MTs'!BG167&lt;1,"Tidak valid","OK")))))</f>
        <v>-</v>
      </c>
      <c r="BH167" s="30" t="str">
        <f>IF('Personal MTs'!BF167="",IF('Personal MTs'!BH167&lt;&gt;"","Harap dikosongkan","-"),IF('Personal MTs'!BF167=0,IF('Personal MTs'!BH167&lt;&gt;"","Harap dikosongkan","OK"),IF('Personal MTs'!BH167="","Wajib Diisi",IF('Personal MTs'!BH167&gt;4,"Tidak valid",IF('Personal MTs'!BH167&lt;1,"Tidak valid","OK")))))</f>
        <v>-</v>
      </c>
      <c r="BI167" s="30" t="str">
        <f>IF('Personal MTs'!BF167="",IF('Personal MTs'!BI167&lt;&gt;"","Harap dikosongkan","-"),IF('Personal MTs'!BF167=0,IF('Personal MTs'!BI167&lt;&gt;"","Harap dikosongkan","OK"),IF('Personal MTs'!BI167="","Wajib Diisi",IF('Personal MTs'!BI167&gt;2015,"Tidak valid",IF('Personal MTs'!BI167&lt;1980,"Tidak valid","OK")))))</f>
        <v>-</v>
      </c>
      <c r="BJ167" s="30" t="str">
        <f>IF('Personal MTs'!BJ167="","-",IF('Personal MTs'!BJ167&gt;1,"Tidak valid","OK"))</f>
        <v>-</v>
      </c>
      <c r="BK167" s="30" t="str">
        <f>IF('Personal MTs'!BJ167="",IF('Personal MTs'!BK167&lt;&gt;"","Kolom BJ harus diisi","-"),IF('Personal MTs'!BJ167=0,IF('Personal MTs'!BK167&lt;&gt;"","Harap dikosongkan","OK"),IF('Personal MTs'!BK167="","Wajib Diisi",IF('Personal MTs'!BK167&gt;2016,"Tidak valid",IF('Personal MTs'!BK167&lt;1980,"Tidak valid","OK")))))</f>
        <v>-</v>
      </c>
      <c r="BL167" s="30" t="str">
        <f>IF('Personal MTs'!BL167="","-",IF('Personal MTs'!BL167&gt;1,"Tidak valid","OK"))</f>
        <v>-</v>
      </c>
      <c r="BM167" s="30" t="str">
        <f>IF('Personal MTs'!BL167="",IF('Personal MTs'!BM167&lt;&gt;"","Kolom BL harus diisi","-"),IF('Personal MTs'!BL167=0,IF('Personal MTs'!BM167&lt;&gt;"","Harap dikosongkan","OK"),IF('Personal MTs'!BM167="","Wajib Diisi",IF('Personal MTs'!BM167&gt;2016,"Tidak valid",IF('Personal MTs'!BM167&lt;1980,"Tidak valid","OK")))))</f>
        <v>-</v>
      </c>
      <c r="BN167" s="30" t="str">
        <f>IF('Personal MTs'!BN167="","-",IF('Personal MTs'!BN167&gt;1,"Tidak valid","OK"))</f>
        <v>-</v>
      </c>
      <c r="BO167" s="30" t="str">
        <f>IF('Personal MTs'!BN167="",IF('Personal MTs'!BO167&lt;&gt;"","Kolom BN harus diisi","-"),IF('Personal MTs'!BN167=0,IF('Personal MTs'!BO167&lt;&gt;"","Harap dikosongkan","OK"),IF('Personal MTs'!BO167="","Wajib Diisi",IF('Personal MTs'!BO167&gt;2016,"Tidak valid",IF('Personal MTs'!BO167&lt;1980,"Tidak valid","OK")))))</f>
        <v>-</v>
      </c>
      <c r="BP167" s="30" t="str">
        <f>IF('Personal MTs'!BP167="","-",IF('Personal MTs'!BP167&gt;1,"Tidak valid","OK"))</f>
        <v>-</v>
      </c>
      <c r="BQ167" s="30" t="str">
        <f>IF('Personal MTs'!BP167="",IF('Personal MTs'!BQ167&lt;&gt;"","Kolom BP harus diisi","-"),IF('Personal MTs'!BP167=0,IF('Personal MTs'!BQ167&lt;&gt;"","Harap dikosongkan","OK"),IF('Personal MTs'!BQ167="","Wajib Diisi",IF('Personal MTs'!BQ167&gt;2016,"Tidak valid",IF('Personal MTs'!BQ167&lt;1980,"Tidak valid","OK")))))</f>
        <v>-</v>
      </c>
      <c r="BR167" s="30" t="str">
        <f>IF('Personal MTs'!BR167="","-",IF('Personal MTs'!BR167&gt;1,"Tidak valid","OK"))</f>
        <v>-</v>
      </c>
      <c r="BS167" s="30" t="str">
        <f>IF('Personal MTs'!BR167="",IF('Personal MTs'!BS167&lt;&gt;"","Kolom BR harus diisi","-"),IF('Personal MTs'!BR167=0,IF('Personal MTs'!BS167&lt;&gt;"","Harap dikosongkan","OK"),IF('Personal MTs'!BS167="","Wajib Diisi",IF('Personal MTs'!BS167&gt;2016,"Tidak valid",IF('Personal MTs'!BS167&lt;1980,"Tidak valid","OK")))))</f>
        <v>-</v>
      </c>
      <c r="BT167" s="30" t="str">
        <f>IF('Personal MTs'!BT167="","-",IF(LEN('Personal MTs'!BT167)&lt;5,"Cek lagi","OK"))</f>
        <v>-</v>
      </c>
      <c r="BU167" s="30" t="str">
        <f>IF('Personal MTs'!BU167="","-",IF(LEN('Personal MTs'!BU167)&lt;4,"Cek lagi","OK"))</f>
        <v>-</v>
      </c>
      <c r="BV167" s="30" t="str">
        <f>IF('Personal MTs'!BV167="","-",IF(LEN('Personal MTs'!BV167)&lt;4,"Cek lagi","OK"))</f>
        <v>-</v>
      </c>
      <c r="BW167" s="30" t="str">
        <f>IF('Personal MTs'!BW167="","-",IF(LEN('Personal MTs'!BW167)&lt;4,"Cek lagi","OK"))</f>
        <v>-</v>
      </c>
      <c r="BX167" s="30" t="str">
        <f>IF('Personal MTs'!BX167="","-",IF(LEN('Personal MTs'!BX167)&lt;4,"Cek lagi","OK"))</f>
        <v>-</v>
      </c>
      <c r="BY167" s="30" t="str">
        <f>IF('Personal MTs'!BY167="","-",IF(LEN('Personal MTs'!BY167)&lt;&gt;5,"Tidak valid","OK"))</f>
        <v>-</v>
      </c>
      <c r="BZ167" s="30" t="str">
        <f>IF('Personal MTs'!BZ167="","-",IF('Personal MTs'!BZ167&gt;5,"Tidak valid",IF('Personal MTs'!BZ167&lt;1,"Tidak valid","OK")))</f>
        <v>-</v>
      </c>
      <c r="CA167" s="30" t="str">
        <f>IF('Personal MTs'!CA167="","-",IF('Personal MTs'!CA167&gt;8,"Tidak valid",IF('Personal MTs'!CA167&lt;1,"Tidak valid","OK")))</f>
        <v>-</v>
      </c>
      <c r="CB167" s="30" t="str">
        <f>IF('Personal MTs'!CB167="","-",IF(LEN('Personal MTs'!CB167)&lt;9,"Cek lagi",IF(LEN('Personal MTs'!CB167)&gt;14,"Cek lagi","OK")))</f>
        <v>-</v>
      </c>
      <c r="CC167" s="103" t="str">
        <f>IF('Personal MTs'!CC167="","-",IF('Personal MTs'!CC167&gt;6,"Tidak valid",IF('Personal MTs'!CC167&lt;1,"Tidak valid","OK")))</f>
        <v>-</v>
      </c>
      <c r="CD167" s="103" t="str">
        <f>IF('Personal MTs'!CD167="","-",IF('Personal MTs'!CD167&gt;6,"Tidak valid",IF('Personal MTs'!CD167&lt;1,"Tidak valid","OK")))</f>
        <v>-</v>
      </c>
      <c r="CE167" s="103" t="str">
        <f>IF('Personal MTs'!S167="","-",IF('Personal MTs'!S167&lt;6,IF('Personal MTs'!CE167="","OK","Cek lagi Kolom S"),IF(AND('Personal MTs'!S167&lt;6,'Personal MTs'!CE167&lt;&gt;""),"Harap Dikosongkan",IF(AND('Personal MTs'!S167&lt;6,'Personal MTs'!CE167=""),"-",IF(AND('Personal MTs'!S167&gt;5,'Personal MTs'!CE167=""),"Wajib Diisi",IF(OR(AND('Personal MTs'!S167&gt;5,'Personal MTs'!CE167&lt;"01"),AND('Personal MTs'!S167&gt;5,'Personal MTs'!CE167&gt;"18")),"Tidak Valid","OK"))))))</f>
        <v>-</v>
      </c>
      <c r="CF167" s="103" t="str">
        <f>IF('Personal MTs'!S167="","-",IF('Personal MTs'!S167&lt;6,IF('Personal MTs'!CF167="","OK","Cek lagi Kolom S"),IF(AND('Personal MTs'!S167&lt;6,'Personal MTs'!CF167&lt;&gt;""),"Harap Dikosongkan",IF(AND('Personal MTs'!S167&lt;6,'Personal MTs'!CF167=""),"-",IF(AND('Personal MTs'!S167&gt;5,'Personal MTs'!CF167=""),"Wajib Diisi","OK")))))</f>
        <v>-</v>
      </c>
      <c r="CG167" s="103" t="str">
        <f>IF('Personal MTs'!S167="","-",IF('Personal MTs'!S167&lt;6,IF('Personal MTs'!CG167="","OK","Cek lagi Kolom S"),IF(AND('Personal MTs'!S167&lt;6,'Personal MTs'!CG167&lt;&gt;""),"Harap Dikosongkan",IF(AND('Personal MTs'!S167&lt;6,'Personal MTs'!CG167=""),"-",IF(AND('Personal MTs'!S167&gt;5,'Personal MTs'!CG167=""),"Wajib Diisi",IF(OR(AND('Personal MTs'!S167&gt;5,'Personal MTs'!CG167&lt;1980),AND('Personal MTs'!S167&gt;5,'Personal MTs'!CG167&gt;2016)),"Cek lagi","OK"))))))</f>
        <v>-</v>
      </c>
      <c r="CH167" s="103" t="str">
        <f>IF('Personal MTs'!S167="","-",IF('Personal MTs'!S167&lt;8,IF('Personal MTs'!CH167="","OK","Cek lagi Kolom S"),IF(AND('Personal MTs'!S167&lt;8,'Personal MTs'!CH167&lt;&gt;""),"Harap Dikosongkan",IF(AND('Personal MTs'!S167&lt;8,'Personal MTs'!CH167=""),"-",IF(AND('Personal MTs'!S167&gt;7,'Personal MTs'!CH167=""),"Wajib Diisi",IF(OR(AND('Personal MTs'!S167&gt;7,'Personal MTs'!CH167&lt;"01"),AND('Personal MTs'!S167&gt;7,'Personal MTs'!CH167&gt;"18")),"Tidak Valid","OK"))))))</f>
        <v>-</v>
      </c>
      <c r="CI167" s="103" t="str">
        <f>IF('Personal MTs'!S167="","-",IF('Personal MTs'!S167&lt;8,IF('Personal MTs'!CI167="","OK","Cek lagi Kolom S"),IF(AND('Personal MTs'!S167&lt;8,'Personal MTs'!CI167&lt;&gt;""),"Harap Dikosongkan",IF(AND('Personal MTs'!S167&lt;8,'Personal MTs'!CI167=""),"-",IF(AND('Personal MTs'!S167&gt;7,'Personal MTs'!CI167=""),"Wajib Diisi","OK")))))</f>
        <v>-</v>
      </c>
      <c r="CJ167" s="103" t="str">
        <f>IF('Personal MTs'!S167="","-",IF('Personal MTs'!S167&lt;8,IF('Personal MTs'!CJ167="","OK","Cek lagi Kolom S"),IF(AND('Personal MTs'!S167&lt;8,'Personal MTs'!CJ167&lt;&gt;""),"Harap Dikosongkan",IF(AND('Personal MTs'!S167&lt;8,'Personal MTs'!CJ167=""),"-",IF(AND('Personal MTs'!S167&gt;7,'Personal MTs'!CJ167=""),"Wajib Diisi",IF(OR(AND('Personal MTs'!S167&gt;7,'Personal MTs'!CJ167&lt;1980),AND('Personal MTs'!S167&gt;7,'Personal MTs'!CJ167&gt;2016)),"Cek lagi","OK"))))))</f>
        <v>-</v>
      </c>
      <c r="CK167" s="103" t="str">
        <f>IF('Personal MTs'!S167="","-",IF('Personal MTs'!S167&lt;9,IF('Personal MTs'!CK167="","OK","Cek lagi Kolom S"),IF(AND('Personal MTs'!S167&lt;9,'Personal MTs'!CK167&lt;&gt;""),"Harap Dikosongkan",IF(AND('Personal MTs'!S167&lt;9,'Personal MTs'!CK167=""),"-",IF(AND('Personal MTs'!S167&gt;8,'Personal MTs'!CK167=""),"Wajib Diisi",IF(OR(AND('Personal MTs'!S167&gt;8,'Personal MTs'!CK167&lt;"01"),AND('Personal MTs'!S167&gt;8,'Personal MTs'!CK167&gt;"18")),"Tidak Valid","OK"))))))</f>
        <v>-</v>
      </c>
      <c r="CL167" s="103" t="str">
        <f>IF('Personal MTs'!S167="","-",IF('Personal MTs'!S167&lt;9,IF('Personal MTs'!CL167="","OK","Cek lagi Kolom S"),IF(AND('Personal MTs'!S167&lt;9,'Personal MTs'!CL167&lt;&gt;""),"Harap Dikosongkan",IF(AND('Personal MTs'!S167&lt;9,'Personal MTs'!CL167=""),"-",IF(AND('Personal MTs'!S167&gt;8,'Personal MTs'!CL167=""),"Wajib Diisi","OK")))))</f>
        <v>-</v>
      </c>
      <c r="CM167" s="103" t="str">
        <f>IF('Personal MTs'!S167="","-",IF('Personal MTs'!S167&lt;9,IF('Personal MTs'!CM167="","OK","Cek lagi Kolom S"),IF(AND('Personal MTs'!S167&lt;9,'Personal MTs'!CM167&lt;&gt;""),"Harap Dikosongkan",IF(AND('Personal MTs'!S167&lt;9,'Personal MTs'!CM167=""),"-",IF(AND('Personal MTs'!S167&gt;8,'Personal MTs'!CM167=""),"Wajib Diisi",IF(OR(AND('Personal MTs'!S167&gt;8,'Personal MTs'!CM167&lt;1980),AND('Personal MTs'!S167&gt;8,'Personal MTs'!CM167&gt;2016)),"Cek lagi","OK"))))))</f>
        <v>-</v>
      </c>
      <c r="CN167" s="103" t="str">
        <f>IF(AND('Personal MTs'!AH167=1,'Personal MTs'!U167=2,'Personal MTs'!AC167=1),IF(AND('Personal MTs'!AH167=1,'Personal MTs'!U167=2,'Personal MTs'!AC167=1,'Personal MTs'!CN167=""),"Wajib Diisi",IF(AND('Personal MTs'!AH167=1,'Personal MTs'!U167=2,'Personal MTs'!AC167=1,'Personal MTs'!CN167&lt;&gt;""),"OK","-")),IF('Personal MTs'!CN167&lt;&gt;"","Harap Dikosongkan","-"))</f>
        <v>-</v>
      </c>
      <c r="CO167" s="103" t="str">
        <f>IF(AND('Personal MTs'!AH167=1,'Personal MTs'!U167=2,'Personal MTs'!AC167=1),IF('Personal MTs'!CO167="","Wajib Diisi",IF(VALUE(RIGHT('Personal MTs'!CO167,4))&gt;2016,"Tahun cek lagi",IF(VALUE(RIGHT('Personal MTs'!CO167,4))&lt;1961,"Tahun cek lagi","OK"))),IF('Personal MTs'!CO167&lt;&gt;"","Harap dikosongkan","-"))</f>
        <v>-</v>
      </c>
      <c r="CP167" s="103" t="str">
        <f>IF(AND('Personal MTs'!AH167=1,'Personal MTs'!U167=2,'Personal MTs'!AC167=1,'Personal MTs'!V167=1),IF(AND('Personal MTs'!AH167=1,'Personal MTs'!U167=2,'Personal MTs'!AC167=1,'Personal MTs'!CP167="",,'Personal MTs'!V167=1),"Wajib Diisi",IF(AND('Personal MTs'!AH167=1,'Personal MTs'!U167=2,'Personal MTs'!AC167=1,'Personal MTs'!CP167&lt;&gt;"",'Personal MTs'!V167=1),"OK","-")),IF('Personal MTs'!CP167&lt;&gt;"","Harap Dikosongkan","-"))</f>
        <v>-</v>
      </c>
      <c r="CQ167" s="103" t="str">
        <f>IF(AND('Personal MTs'!AH167=1,'Personal MTs'!U167=2,'Personal MTs'!AC167=1,'Personal MTs'!V167=1),IF('Personal MTs'!CQ167="","Wajib Diisi",IF(VALUE(RIGHT('Personal MTs'!CQ167,4))&gt;2016,"Tahun cek lagi",IF(VALUE(RIGHT('Personal MTs'!CQ167,4))&lt;2006,"Tahun cek lagi","OK"))),IF('Personal MTs'!CQ167&lt;&gt;"","Harap dikosongkan","-"))</f>
        <v>-</v>
      </c>
      <c r="CR167" s="103" t="str">
        <f>IF(AND('Personal MTs'!AS167="",'Personal MTs'!CR167=""),"-",IF(AND('Personal MTs'!AS167=0,'Personal MTs'!CR167=""),"OK",IF(AND('Personal MTs'!AS167=1,'Personal MTs'!CR167=""),"Wajib Diisi",IF('Personal MTs'!AS167="",IF('Personal MTs'!CR167&lt;&gt;"","Harap dikosongkan","-"),IF('Personal MTs'!AS167&gt;1,IF('Personal MTs'!CR167="","-","Harap dikosongkan"),IF('Personal MTs'!CR167="","-",IF(LEN('Personal MTs'!CR167)&gt;54,"Tidak valid",IF(LEN('Personal MTs'!CR167)&lt;2,"Tidak valid",IF(VALUE('Personal MTs'!CR167)&lt;0,"Cek lagi","OK")))))))))</f>
        <v>-</v>
      </c>
      <c r="CS167" s="103" t="str">
        <f>IF(AND('Personal MTs'!AS167="",'Personal MTs'!CS167=""),"-",IF(AND('Personal MTs'!AS167=0,'Personal MTs'!CS167=""),"OK",IF(AND('Personal MTs'!AS167=1,'Personal MTs'!CS167=""),"Wajib Diisi",IF(OR('Personal MTs'!AS167="",'Personal MTs'!AS167=0),IF('Personal MTs'!CS167&lt;&gt;"","Harap dikosongkan","-"),IF('Personal MTs'!AS167&gt;1,IF('Personal MTs'!CS167="","-","Harap dikosongkan"),IF('Personal MTs'!CS167="","-",IF(('Personal MTs'!CS167)&gt;6,"Tidak Valid",IF(('Personal MTs'!CS167)&lt;1,"Tidak Valid",IF(VALUE('Personal MTs'!CS167)&lt;0,"Cek lagi","OK")))))))))</f>
        <v>-</v>
      </c>
      <c r="CT167" s="103" t="str">
        <f>IF(AND('Personal MTs'!AS167="",'Personal MTs'!CT167=""),"-",IF(AND('Personal MTs'!AS167=0,'Personal MTs'!CT167=""),"OK",IF(AND('Personal MTs'!AT167=1,'Personal MTs'!CT167=""),"Wajib Diisi",IF(AND('Personal MTs'!AT167&gt;1,'Personal MTs'!CT167=""),"OK",IF(AND('Personal MTs'!AT167&lt;&gt;1,'Personal MTs'!CT167&lt;&gt;""),"Harap Dikosongkan",IF(AND('Personal MTs'!AT167=1,'Personal MTs'!CT167&lt;&gt;""),IF(VALUE(RIGHT('Personal MTs'!CT167,4))&gt;2016,"Tahun cek lagi",IF(VALUE(RIGHT('Personal MTs'!CT167,4))&lt;2006,"Tahun cek lagi","OK")),"-"))))))</f>
        <v>-</v>
      </c>
      <c r="CU167" s="103" t="str">
        <f>IF(AND('Personal MTs'!AS167="",'Personal MTs'!CU167=""),"-",IF(AND('Personal MTs'!AS167=0,'Personal MTs'!CU167=""),"OK",IF(AND('Personal MTs'!AT167=1,'Personal MTs'!CU167=""),"Wajib Diisi",IF(AND('Personal MTs'!AT167&gt;1,'Personal MTs'!CT167=""),"OK",IF(AND('Personal MTs'!AT167&lt;&gt;1,'Personal MTs'!CU167&lt;&gt;""),"Harap Dikosongkan",IF(AND('Personal MTs'!AT167=1,'Personal MTs'!CU167&lt;&gt;""),IF(LEN('Personal MTs'!CU167)&gt;54,"Tidak Valid",IF(LEN('Personal MTs'!CU167)&lt;2,"Tidak Valid","OK")),"-"))))))</f>
        <v>-</v>
      </c>
      <c r="CV167" s="103" t="str">
        <f>IF(AND('Personal MTs'!AS167="",'Personal MTs'!CV167=""),"-",IF(AND('Personal MTs'!AS167=0,'Personal MTs'!CV167=""),"OK",IF(AND('Personal MTs'!AT167=1,'Personal MTs'!CV167=""),"Wajib Diisi",IF(AND('Personal MTs'!AT167&gt;1,'Personal MTs'!CV167=""),"OK",IF(AND('Personal MTs'!AT167&lt;&gt;1,'Personal MTs'!CV167&lt;&gt;""),"Harap Dikosongkan",IF(AND('Personal MTs'!AT167=1,'Personal MTs'!CV167&lt;&gt;""),IF(VALUE(RIGHT('Personal MTs'!CV167,4))&gt;2016,"Tahun cek lagi",IF(VALUE(RIGHT('Personal MTs'!CV167,4))&lt;2006,"Tahun cek lagi","OK")),"-"))))))</f>
        <v>-</v>
      </c>
      <c r="CW167" s="103" t="str">
        <f>IF(AND('Personal MTs'!AS167="",'Personal MTs'!CW167=""),"-",IF(AND('Personal MTs'!AS167=0,'Personal MTs'!CW167=""),"OK",IF(AND('Personal MTs'!AS167=1,'Personal MTs'!CW167=""),"Wajib Diisi",IF(AND('Personal MTs'!AS167&lt;&gt;1,'Personal MTs'!CW167&lt;&gt;""),"Harap Dikosongkan",IF(AND('Personal MTs'!AS167=1,'Personal MTs'!CW167&lt;&gt;""),IF(LEN('Personal MTs'!CW167)&gt;3,"Tidak Valid",IF(LEN('Personal MTs'!CW167)&lt;3,"Tidak Valid","OK")),"-")))))</f>
        <v>-</v>
      </c>
      <c r="CX167" s="103" t="str">
        <f>IF(AND('Personal MTs'!AS167="",'Personal MTs'!CX167=""),"-",IF(AND('Personal MTs'!AS167=0,'Personal MTs'!CX167=""),"OK",IF(AND('Personal MTs'!AS167=1,'Personal MTs'!CX167=""),"Wajib Diisi",IF(AND('Personal MTs'!AS167&lt;&gt;1,'Personal MTs'!CX167&lt;&gt;""),"Harap Dikosongkan",IF(AND('Personal MTs'!AS167=1,'Personal MTs'!CX167&lt;&gt;""),"OK","-")))))</f>
        <v>-</v>
      </c>
    </row>
    <row r="168" spans="1:102" s="23" customFormat="1" ht="15" customHeight="1">
      <c r="A168" s="30" t="str">
        <f>IF('Personal MTs'!A168="","-",IF(LEN('Personal MTs'!A168)&lt;&gt;12,"Tidak valid","OK"))</f>
        <v>-</v>
      </c>
      <c r="B168" s="30" t="str">
        <f>IF('Personal MTs'!B168="","-",IF(LEN('Personal MTs'!B168)&lt;&gt;8,"Tidak valid","OK"))</f>
        <v>-</v>
      </c>
      <c r="C168" s="31" t="str">
        <f>IF('Personal MTs'!C168="","-",IF(LEN('Personal MTs'!C168)&lt;5,"Cek lagi","OK"))</f>
        <v>-</v>
      </c>
      <c r="D168" s="30" t="str">
        <f>IF('Personal MTs'!D168="","-",IF('Personal MTs'!D168="MTsN","OK",IF('Personal MTs'!D168="MTsS","OK","Tidak valid")))</f>
        <v>-</v>
      </c>
      <c r="E168" s="30" t="str">
        <f>IF('Personal MTs'!E168="","-",IF(LEN('Personal MTs'!E168)&lt;5,"Cek lagi","OK"))</f>
        <v>-</v>
      </c>
      <c r="F168" s="30" t="str">
        <f>IF('Personal MTs'!F168="","-",IF(LEN('Personal MTs'!F168)&lt;4,"Cek lagi","OK"))</f>
        <v>-</v>
      </c>
      <c r="G168" s="30" t="str">
        <f>IF('Personal MTs'!G168="","-",IF(LEN('Personal MTs'!G168)&lt;4,"Cek lagi","OK"))</f>
        <v>-</v>
      </c>
      <c r="H168" s="30" t="str">
        <f>IF('Personal MTs'!H168="","-",IF(LEN('Personal MTs'!H168)&lt;4,"Cek lagi","OK"))</f>
        <v>-</v>
      </c>
      <c r="I168" s="30" t="str">
        <f>IF('Personal MTs'!I168="","-",IF(LEN('Personal MTs'!I168)&lt;4,"Cek lagi","OK"))</f>
        <v>-</v>
      </c>
      <c r="J168" s="30" t="str">
        <f>IF('Personal MTs'!J168="","-",IF(LEN('Personal MTs'!J168)&lt;&gt;5,"Tidak valid","OK"))</f>
        <v>-</v>
      </c>
      <c r="K168" s="30" t="str">
        <f>IF('Personal MTs'!K168="","-",IF(LEN('Personal MTs'!K168)&lt;&gt;18,"Tidak valid",IF(VALUE('Personal MTs'!K168)&lt;0,"Cek lagi","OK")))</f>
        <v>-</v>
      </c>
      <c r="L168" s="30" t="str">
        <f>IF('Personal MTs'!L168="","-",IF(LEN('Personal MTs'!L168)&lt;&gt;16,"Tidak valid","OK"))</f>
        <v>-</v>
      </c>
      <c r="M168" s="30" t="str">
        <f>IF('Personal MTs'!M168="","-",IF(LEN('Personal MTs'!M168)&lt;4,"Cek lagi","OK"))</f>
        <v>-</v>
      </c>
      <c r="N168" s="30" t="str">
        <f>IF('Personal MTs'!N168="","-",IF(LEN('Personal MTs'!N168)&lt;16,"Tidak valid","OK"))</f>
        <v>-</v>
      </c>
      <c r="O168" s="30" t="str">
        <f>IF('Personal MTs'!O168="","-",IF(LEN('Personal MTs'!O168)&lt;4,"Cek lagi","OK"))</f>
        <v>-</v>
      </c>
      <c r="P168" s="31" t="str">
        <f>IF('Personal MTs'!P168="","-",IF(VALUE(LEFT('Personal MTs'!P168,2))&gt;31,"Tanggal tidak valid",IF(VALUE(LEFT(RIGHT('Personal MTs'!P168,7),2))&gt;12,"Bulan tidak valid",IF(VALUE(RIGHT('Personal MTs'!P168,4))&gt;2000,"Umur terlalu muda",IF(VALUE(RIGHT('Personal MTs'!P168,4))&lt;1945,"Umur terlalu tua","OK")))))</f>
        <v>-</v>
      </c>
      <c r="Q168" s="30" t="str">
        <f>IF('Personal MTs'!Q168="","-",IF('Personal MTs'!Q168="L","OK",IF('Personal MTs'!Q168="P","OK","Tidak valid")))</f>
        <v>-</v>
      </c>
      <c r="R168" s="30" t="str">
        <f>IF('Personal MTs'!R168="","-",IF(LEN('Personal MTs'!R168)&lt;4,"Cek lagi","OK"))</f>
        <v>-</v>
      </c>
      <c r="S168" s="30" t="str">
        <f>IF('Personal MTs'!S168="","-",IF('Personal MTs'!S168&gt;9,"Tidak valid","OK"))</f>
        <v>-</v>
      </c>
      <c r="T168" s="30" t="str">
        <f>IF('Personal MTs'!S168="","-",IF('Personal MTs'!S168&gt;2,IF('Personal MTs'!T168="","Wajib Diisi",IF(VALUE('Personal MTs'!T168)&gt;18,"Tidak valid","OK")),IF('Personal MTs'!S168&lt;3,IF('Personal MTs'!T168="","OK","Harap dikosongkan"))))</f>
        <v>-</v>
      </c>
      <c r="U168" s="30" t="str">
        <f>IF('Personal MTs'!U168="","-",IF('Personal MTs'!U168&gt;2,"Tidak valid",IF('Personal MTs'!U168&lt;1,"Tidak valid","OK")))</f>
        <v>-</v>
      </c>
      <c r="V168" s="30" t="str">
        <f>IF('Personal MTs'!U168="",IF('Personal MTs'!V168="","-","Tidak valid"),IF('Personal MTs'!U168=2,IF('Personal MTs'!V168="","Wajib Diisi",IF(VALUE('Personal MTs'!V168)&gt;1,"Tidak valid","OK")),IF('Personal MTs'!U168=1,IF('Personal MTs'!V168="","OK","Harap dikosongkan"))))</f>
        <v>-</v>
      </c>
      <c r="W168" s="31" t="str">
        <f>IF('Personal MTs'!U168=1,"OK",IF('Personal MTs'!V168="",IF('Personal MTs'!W168&lt;&gt;"","Harap dikosongkan","-"),IF('Personal MTs'!V168=0,IF('Personal MTs'!W168&lt;&gt;"","Harap dikosongkan","OK"),IF('Personal MTs'!W168="","Wajib Diisi",IF(VALUE(LEFT('Personal MTs'!W168,2))&gt;31,"Tanggal tidak valid",IF(VALUE(LEFT(RIGHT('Personal MTs'!W168,7),2))&gt;12,"Bulan tidak valid",IF(VALUE(RIGHT('Personal MTs'!W168,4))&gt;2016,"Tahun cek lagi",IF(VALUE(RIGHT('Personal MTs'!W168,4))&lt;1990,"Tahun cek lagi","OK"))))))))</f>
        <v>-</v>
      </c>
      <c r="X168" s="30" t="str">
        <f>IF('Personal MTs'!U168="","-",IF('Personal MTs'!U168=1,IF('Personal MTs'!X168="","Wajib Diisi",IF(VALUE(LEFT('Personal MTs'!X168,2))&gt;14,"Tidak valid","OK")),IF('Personal MTs'!U168=2,(IF('Personal MTs'!V168&lt;1,IF('Personal MTs'!X168="","OK","Harap dikosongkan"),IF('Personal MTs'!X168="","Wajib Diisi",IF(VALUE(LEFT('Personal MTs'!X168,2))&gt;14,"Tidak valid","OK")))))))</f>
        <v>-</v>
      </c>
      <c r="Y168" s="31" t="str">
        <f>IF('Personal MTs'!U168="","-",IF('Personal MTs'!U168=2,"OK",IF('Personal MTs'!U168=1,IF('Personal MTs'!Y168="","Wajib Diisi",IF('Personal MTs'!Y168="","-",IF(VALUE(LEFT('Personal MTs'!Y168,2))&gt;31,"Tanggal tidak valid",IF(VALUE(LEFT(RIGHT('Personal MTs'!Y168,7),2))&gt;12,"Bulan tidak valid",IF(VALUE(RIGHT('Personal MTs'!Y168,4))&gt;2016,"Tahun cek lagi",IF(VALUE(RIGHT('Personal MTs'!Y168,4))&lt;1960,"Tahun cek lagi","OK")))))))))</f>
        <v>-</v>
      </c>
      <c r="Z168" s="31" t="str">
        <f>IF('Personal MTs'!Z168="","-",IF(VALUE(LEFT('Personal MTs'!Z168,2))&gt;31,"Tanggal tidak valid",IF(VALUE(LEFT(RIGHT('Personal MTs'!Z168,7),2))&gt;12,"Bulan tidak valid",IF(VALUE(RIGHT('Personal MTs'!Z168,4))&gt;2016,"Tahun cek lagi",IF(VALUE(RIGHT('Personal MTs'!Z168,4))&lt;1960,"Tahun cek lagi","OK")))))</f>
        <v>-</v>
      </c>
      <c r="AA168" s="31" t="str">
        <f>IF('Personal MTs'!AA168="","-",IF(VALUE(LEFT('Personal MTs'!AA168,2))&gt;31,"Tanggal tidak valid",IF(VALUE(LEFT(RIGHT('Personal MTs'!AA168,7),2))&gt;12,"Bulan tidak valid",IF(VALUE(RIGHT('Personal MTs'!AA168,4))&gt;2016,"Tahun cek lagi",IF(VALUE(RIGHT('Personal MTs'!AA168,4))&lt;1960,"Tahun cek lagi","OK")))))</f>
        <v>-</v>
      </c>
      <c r="AB168" s="30" t="str">
        <f>IF('Personal MTs'!AB168="","-",IF('Personal MTs'!AB168&gt;6,"Tidak valid",IF('Personal MTs'!AB168&lt;1,"Tidak valid","OK")))</f>
        <v>-</v>
      </c>
      <c r="AC168" s="30" t="str">
        <f>IF('Personal MTs'!AC168="","-",IF('Personal MTs'!AC168&gt;4,"Tidak valid",IF('Personal MTs'!AC168&lt;1,"Tidak valid","OK")))</f>
        <v>-</v>
      </c>
      <c r="AD168" s="30" t="str">
        <f>IF('Personal MTs'!AD168="","-",IF('Personal MTs'!AD168&gt;20000000,"Cek lagi","OK"))</f>
        <v>-</v>
      </c>
      <c r="AE168" s="30" t="str">
        <f>IF('Personal MTs'!AE168="","-",IF('Personal MTs'!AE168&gt;2,"Tidak valid",IF('Personal MTs'!AE168&lt;1,"Tidak valid","OK")))</f>
        <v>-</v>
      </c>
      <c r="AF168" s="30" t="str">
        <f>IF('Personal MTs'!AE168="",IF('Personal MTs'!AF168="","-","Harap dikosongkan"),IF('Personal MTs'!AE168=1,IF('Personal MTs'!AF168="","OK","Harap dikosongkan"),IF('Personal MTs'!AF168="","Wajib Diisi",IF('Personal MTs'!AF168&gt;8,"Tidak valid",IF('Personal MTs'!AF168&lt;1,"Tidak valid","OK")))))</f>
        <v>-</v>
      </c>
      <c r="AG168" s="53" t="str">
        <f>IF('Personal MTs'!AE168=1,IF('Personal MTs'!AG168="","OK","Harap dikosongkan"),IF('Personal MTs'!AF168="",IF('Personal MTs'!AF168="","-","Harap dikosongkan"),IF('Personal MTs'!AF168="",IF('Personal MTs'!AG168="","OK","Harap dikosongkan"),IF('Personal MTs'!AF168&lt;&gt;"",IF('Personal MTs'!AG168="","Wajib Diisi",IF(LEN('Personal MTs'!AG168)&lt;&gt;8,"Tidak valid","OK"))))))</f>
        <v>-</v>
      </c>
      <c r="AH168" s="30" t="str">
        <f>IF('Personal MTs'!AH168="","-",IF('Personal MTs'!AH168&gt;2,"Tidak valid",IF('Personal MTs'!AH168&lt;1,"Tidak valid","OK")))</f>
        <v>-</v>
      </c>
      <c r="AI168" s="30" t="str">
        <f>IF('Personal MTs'!AI168="","-",IF('Personal MTs'!AI168&gt;5,"Tidak valid",IF('Personal MTs'!AI168&lt;1,"Tidak valid","OK")))</f>
        <v>-</v>
      </c>
      <c r="AJ168" s="30" t="str">
        <f>IF('Personal MTs'!AH168="",IF('Personal MTs'!AJ168="","-","Kolom AA Wajib Diisi"),IF('Personal MTs'!AH168=1,IF('Personal MTs'!AJ168="","Wajib Diisi",IF(VALUE('Personal MTs'!AJ168)&gt;0,IF(VALUE('Personal MTs'!AJ168)&lt;34,"OK","Tidak valid"))),IF('Personal MTs'!AH168&gt;1,IF('Personal MTs'!AJ168="","OK","Harap dikosongkan"))))</f>
        <v>-</v>
      </c>
      <c r="AK168" s="30" t="str">
        <f>IF('Personal MTs'!AH168&amp;'Personal MTs'!AJ168&amp;'Personal MTs'!AK168="","-",IF(VALUE('Personal MTs'!AH168&amp;'Personal MTs'!AJ168&amp;'Personal MTs'!AK168)=2,"OK",IF('Personal MTs'!AJ168="",IF(VALUE('Personal MTs'!AK168)&gt;0,"Harap dikosongkan","-"),IF('Personal MTs'!AJ168&lt;&gt;"",IF(VALUE('Personal MTs'!AK168)&gt;0,IF(VALUE('Personal MTs'!AK168)&gt;50,"Cek lagi","OK"),"Wajib Diisi")))))</f>
        <v>-</v>
      </c>
      <c r="AL168" s="30" t="str">
        <f>IF('Personal MTs'!AH168="",IF('Personal MTs'!AL168="","-","Kolom Z Wajib Diisi"),IF('Personal MTs'!AH168=2,IF('Personal MTs'!AL168="","Wajib Diisi",IF(VALUE('Personal MTs'!AL168)&gt;0,IF(VALUE('Personal MTs'!AL168)&lt;9,"OK","Tidak valid"))),IF('Personal MTs'!AH168=1,IF('Personal MTs'!AL168="","OK","Harap dikosongkan"))))</f>
        <v>-</v>
      </c>
      <c r="AM168" s="30" t="str">
        <f>IF('Personal MTs'!AM168="","-",IF('Personal MTs'!AM168&gt;8,"Tidak valid","OK"))</f>
        <v>-</v>
      </c>
      <c r="AN168" s="30" t="str">
        <f>IF('Personal MTs'!AM168="",IF('Personal MTs'!AN168="","-",IF('Personal MTs'!AN168&lt;&gt;"","Kolom AC Wajib Diisi","OK")),IF('Personal MTs'!AM168&lt;&gt;"",IF('Personal MTs'!AN168="","Wajib Diisi",IF(VALUE('Personal MTs'!AN168)&gt;24,"Cek lagi","OK"))))</f>
        <v>-</v>
      </c>
      <c r="AO168" s="30" t="str">
        <f>IF('Personal MTs'!AO168="","-",IF('Personal MTs'!AO168&gt;8,"Tidak valid","OK"))</f>
        <v>-</v>
      </c>
      <c r="AP168" s="53" t="str">
        <f>IF('Personal MTs'!AO168="",IF('Personal MTs'!AP168="","-","Harap dikosongkan"),IF('Personal MTs'!AO168&lt;&gt;"",IF('Personal MTs'!AP168="","Wajib Diisi",IF(LEN('Personal MTs'!AP168)&lt;&gt;8,"Tidak valid","OK"))))</f>
        <v>-</v>
      </c>
      <c r="AQ168" s="30" t="str">
        <f>IF('Personal MTs'!AO168="",IF('Personal MTs'!AQ168="","-","Kolom AG Wajib Diisi"),IF('Personal MTs'!AO168&lt;9,IF('Personal MTs'!AQ168="","Wajib Diisi",IF(VALUE('Personal MTs'!AQ168)&lt;34,IF(VALUE('Personal MTs'!AQ168)&gt;0,"OK","Tidak valid")))))</f>
        <v>-</v>
      </c>
      <c r="AR168" s="30" t="str">
        <f>IF('Personal MTs'!AO168="",IF('Personal MTs'!AR168="","-",IF('Personal MTs'!AR168&lt;&gt;"","Kolom AG Wajib Diisi","OK")),IF('Personal MTs'!AO168&lt;&gt;"",IF('Personal MTs'!AR168="","Wajib Diisi",IF(VALUE('Personal MTs'!AR168)&gt;50,"Cek lagi","OK"))))</f>
        <v>-</v>
      </c>
      <c r="AS168" s="30" t="str">
        <f>IF('Personal MTs'!AS168="","-",IF('Personal MTs'!AS168&gt;1,"Tidak valid",IF('Personal MTs'!AS168&lt;0,"Tidak valid","OK")))</f>
        <v>-</v>
      </c>
      <c r="AT168" s="30" t="str">
        <f>IF('Personal MTs'!AS168="",IF('Personal MTs'!AT168&lt;&gt;"","Harap dikosongkan","-"),IF('Personal MTs'!AS168=0,IF('Personal MTs'!AT168&lt;&gt;"","Harap dikosongkan","OK"),IF('Personal MTs'!AT168="","Wajib Diisi",IF('Personal MTs'!AT168&gt;3,"Tidak valid",IF('Personal MTs'!AT168&lt;1,"Tidak valid","OK")))))</f>
        <v>-</v>
      </c>
      <c r="AU168" s="30" t="str">
        <f>IF('Personal MTs'!AS168="",IF('Personal MTs'!AU168&lt;&gt;"","Harap dikosongkan","-"),IF('Personal MTs'!AT168&lt;&gt;1,IF('Personal MTs'!AU168="","OK","Harap dikosongkan"),IF('Personal MTs'!AU168="","Wajib Diisi",IF('Personal MTs'!AU168&gt;2016,"Cek lagi",IF('Personal MTs'!AU168&lt;2005,"Cek lagi","OK")))))</f>
        <v>-</v>
      </c>
      <c r="AV168" s="30" t="str">
        <f>IF('Personal MTs'!AS168="",IF('Personal MTs'!AV168&lt;&gt;"","Harap dikosongkan","-"),IF('Personal MTs'!AT168&lt;&gt;1,IF('Personal MTs'!AV168="","OK","Harap dikosongkan"),IF('Personal MTs'!AV168="","Wajib Diisi",IF(VALUE('Personal MTs'!AV168)&gt;33,"Tidak valid",IF(VALUE('Personal MTs'!AV168)&lt;1,"Tidak valid","OK")))))</f>
        <v>-</v>
      </c>
      <c r="AW168" s="30" t="str">
        <f>IF('Personal MTs'!AS168="",IF('Personal MTs'!AW168="","-","Harap dikosongkan"),IF('Personal MTs'!AS168=0,IF('Personal MTs'!AW168="","OK","Harap dikosongkan"),IF('Personal MTs'!AT168="",IF('Personal MTs'!AW168="","-","Harap dikosongkan"),IF('Personal MTs'!AT168&lt;&gt;1,IF('Personal MTs'!AW168="","OK","Harap dikosongkan"),IF('Personal MTs'!AW168="","OK",IF(LEN('Personal MTs'!AW168)&lt;12,"Tidak valid",IF(LEN('Personal MTs'!AW168)&gt;14,"Tidak valid","OK")))))))</f>
        <v>-</v>
      </c>
      <c r="AX168" s="31" t="str">
        <f>IF('Personal MTs'!AS168="",IF('Personal MTs'!AX168="","-","Harap dikosongkan"),IF('Personal MTs'!AS168=0,IF('Personal MTs'!AX168="","OK","Harap dikosongkan"),IF('Personal MTs'!AT168="",IF('Personal MTs'!AX168="","-","Harap dikosongkan"),IF('Personal MTs'!AT168&lt;&gt;1,IF('Personal MTs'!AX168="","OK","Harap dikosongkan"),IF('Personal MTs'!AW168="",IF('Personal MTs'!AX168="","OK","Harap dikosongkan"),IF('Personal MTs'!AX168="","Wajib diisi",IF(LEN('Personal MTs'!AX168)&lt;5,"Cek lagi","OK")))))))</f>
        <v>-</v>
      </c>
      <c r="AY168" s="31" t="str">
        <f>IF('Personal MTs'!AS168="",IF('Personal MTs'!AY168="","-","Harap dikosongkan"),IF('Personal MTs'!AS168=0,IF('Personal MTs'!AY168="","OK","Harap dikosongkan"),IF('Personal MTs'!AT168="",IF('Personal MTs'!AY168="","-","Harap dikosongkan"),IF('Personal MTs'!AT168&lt;&gt;1,IF('Personal MTs'!AY168="","OK","Harap dikosongkan"),IF('Personal MTs'!AW168="",IF('Personal MTs'!AY168="","OK","Harap dikosongkan"),IF('Personal MTs'!AY168="","Wajib diisi",IF(VALUE(LEFT('Personal MTs'!AY168,2))&gt;31,"Tanggal tidak valid",IF(VALUE(LEFT(RIGHT('Personal MTs'!AY168,7),2))&gt;12,"Bulan tidak valid",IF(VALUE(RIGHT('Personal MTs'!AY168,4))&gt;2016,"Tahun cek lagi",IF(VALUE(RIGHT('Personal MTs'!AY168,4))&lt;2005,"Tahun cek lagi","OK"))))))))))</f>
        <v>-</v>
      </c>
      <c r="AZ168" s="30" t="str">
        <f>IF('Personal MTs'!AS168="",IF('Personal MTs'!AZ168="","-","Harap dikosongkan"),IF('Personal MTs'!AS168=0,IF('Personal MTs'!AZ168="","OK","Harap dikosongkan"),IF('Personal MTs'!AT168="",IF('Personal MTs'!AZ168="","-","Harap dikosongkan"),IF('Personal MTs'!AT168&lt;&gt;1,IF('Personal MTs'!AZ168="","OK","Harap dikosongkan"),IF('Personal MTs'!AW168="",IF('Personal MTs'!AZ168="","OK","Harap dikosongkan"),IF('Personal MTs'!AW168&lt;&gt;"",IF('Personal MTs'!AZ168="","Wajib diisi",IF('Personal MTs'!AZ168&gt;1,"Tidak valid","OK"))))))))</f>
        <v>-</v>
      </c>
      <c r="BA168" s="30" t="str">
        <f>IF('Personal MTs'!AS168="",IF('Personal MTs'!BA168="","-","Harap dikosongkan"),IF('Personal MTs'!AS168=0,IF('Personal MTs'!BA168="","OK","Harap dikosongkan"),IF('Personal MTs'!AT168="",IF('Personal MTs'!BA168="","-","Harap dikosongkan"),IF('Personal MTs'!AT168&lt;&gt;1,IF('Personal MTs'!BA168="","OK","Harap dikosongkan"),IF('Personal MTs'!AZ168=0,IF('Personal MTs'!BA168="","OK","Harap dikosongkan"),IF('Personal MTs'!AZ168=1,IF('Personal MTs'!BA168="","Wajib diisi",IF('Personal MTs'!AZ168="",IF('Personal MTs'!BA168="","-","Harap dikosongkan"),IF('Personal MTs'!AZ168=0,IF('Personal MTs'!BA168="","OK","Harap dikosongkan"),IF('Personal MTs'!BA168="","Wajib diisi",IF('Personal MTs'!BA168&gt;2016,"Tidak valid",IF('Personal MTs'!BA168&lt;2005,"Tidak valid",IF('Personal MTs'!BA168&gt;'Personal MTs'!BA168,"Cek lagi","OK")))))))))))))</f>
        <v>-</v>
      </c>
      <c r="BB168" s="30" t="str">
        <f>IF('Personal MTs'!AS168="",IF('Personal MTs'!BB168="","-","Harap dikosongkan"),IF('Personal MTs'!AS168=0,IF('Personal MTs'!BB168="","OK","Harap dikosongkan"),IF('Personal MTs'!AT168="",IF('Personal MTs'!BB168="","-","Harap dikosongkan"),IF('Personal MTs'!AT168&lt;&gt;1,IF('Personal MTs'!BB168="","OK","Harap dikosongkan"),IF('Personal MTs'!AZ168=0,IF('Personal MTs'!BB168="","OK","Harap dikosongkan"),IF('Personal MTs'!AZ168=1,IF('Personal MTs'!BB168="","Wajib diisi",IF('Personal MTs'!AZ168="",IF('Personal MTs'!BB168="","-","Harap dikosongkan"),IF('Personal MTs'!AZ168=0,IF('Personal MTs'!BB168="","OK","Harap dikosongkan"),IF('Personal MTs'!BB168="","Wajib diisi",IF('Personal MTs'!BB168&gt;20000000,"Cek lagi",IF('Personal MTs'!BB168&lt;100000,"Cek lagi","OK"))))))))))))</f>
        <v>-</v>
      </c>
      <c r="BC168" s="30" t="str">
        <f>IF('Personal MTs'!BC168="","-",IF('Personal MTs'!BC168&gt;1,"Tidak valid","OK"))</f>
        <v>-</v>
      </c>
      <c r="BD168" s="30" t="str">
        <f>IF('Personal MTs'!BC168="",IF('Personal MTs'!BD168="","-","Harap dikosongkan"),IF('Personal MTs'!BC168=0,IF('Personal MTs'!BD168="","OK","Harap dikosongkan"),IF('Personal MTs'!BD168="","Wajib Diisi",IF('Personal MTs'!BD168&gt;2016,"Tidak valid",IF('Personal MTs'!BD168&lt;2005,"Tidak valid","OK")))))</f>
        <v>-</v>
      </c>
      <c r="BE168" s="30" t="str">
        <f>IF('Personal MTs'!BC168="",IF('Personal MTs'!BE168="","-","Harap dikosongkan"),IF('Personal MTs'!BC168=0,IF('Personal MTs'!BE168="","OK","Harap dikosongkan"),IF('Personal MTs'!BE168="","Wajib Diisi",IF('Personal MTs'!BE168&gt;2000000,"Cek lagi",IF('Personal MTs'!BE168&lt;50000,"Cek lagi","OK")))))</f>
        <v>-</v>
      </c>
      <c r="BF168" s="30" t="str">
        <f>IF('Personal MTs'!BF168="","-",IF('Personal MTs'!BF168&gt;1,"Tidak valid","OK"))</f>
        <v>-</v>
      </c>
      <c r="BG168" s="30" t="str">
        <f>IF('Personal MTs'!BF168="",IF('Personal MTs'!BG168&lt;&gt;"","Harap dikosongkan","-"),IF('Personal MTs'!BF168=0,IF('Personal MTs'!BG168&lt;&gt;"","Harap dikosongkan","OK"),IF('Personal MTs'!BG168="","Wajib Diisi",IF('Personal MTs'!BG168&gt;4,"Tidak valid",IF('Personal MTs'!BG168&lt;1,"Tidak valid","OK")))))</f>
        <v>-</v>
      </c>
      <c r="BH168" s="30" t="str">
        <f>IF('Personal MTs'!BF168="",IF('Personal MTs'!BH168&lt;&gt;"","Harap dikosongkan","-"),IF('Personal MTs'!BF168=0,IF('Personal MTs'!BH168&lt;&gt;"","Harap dikosongkan","OK"),IF('Personal MTs'!BH168="","Wajib Diisi",IF('Personal MTs'!BH168&gt;4,"Tidak valid",IF('Personal MTs'!BH168&lt;1,"Tidak valid","OK")))))</f>
        <v>-</v>
      </c>
      <c r="BI168" s="30" t="str">
        <f>IF('Personal MTs'!BF168="",IF('Personal MTs'!BI168&lt;&gt;"","Harap dikosongkan","-"),IF('Personal MTs'!BF168=0,IF('Personal MTs'!BI168&lt;&gt;"","Harap dikosongkan","OK"),IF('Personal MTs'!BI168="","Wajib Diisi",IF('Personal MTs'!BI168&gt;2015,"Tidak valid",IF('Personal MTs'!BI168&lt;1980,"Tidak valid","OK")))))</f>
        <v>-</v>
      </c>
      <c r="BJ168" s="30" t="str">
        <f>IF('Personal MTs'!BJ168="","-",IF('Personal MTs'!BJ168&gt;1,"Tidak valid","OK"))</f>
        <v>-</v>
      </c>
      <c r="BK168" s="30" t="str">
        <f>IF('Personal MTs'!BJ168="",IF('Personal MTs'!BK168&lt;&gt;"","Kolom BJ harus diisi","-"),IF('Personal MTs'!BJ168=0,IF('Personal MTs'!BK168&lt;&gt;"","Harap dikosongkan","OK"),IF('Personal MTs'!BK168="","Wajib Diisi",IF('Personal MTs'!BK168&gt;2016,"Tidak valid",IF('Personal MTs'!BK168&lt;1980,"Tidak valid","OK")))))</f>
        <v>-</v>
      </c>
      <c r="BL168" s="30" t="str">
        <f>IF('Personal MTs'!BL168="","-",IF('Personal MTs'!BL168&gt;1,"Tidak valid","OK"))</f>
        <v>-</v>
      </c>
      <c r="BM168" s="30" t="str">
        <f>IF('Personal MTs'!BL168="",IF('Personal MTs'!BM168&lt;&gt;"","Kolom BL harus diisi","-"),IF('Personal MTs'!BL168=0,IF('Personal MTs'!BM168&lt;&gt;"","Harap dikosongkan","OK"),IF('Personal MTs'!BM168="","Wajib Diisi",IF('Personal MTs'!BM168&gt;2016,"Tidak valid",IF('Personal MTs'!BM168&lt;1980,"Tidak valid","OK")))))</f>
        <v>-</v>
      </c>
      <c r="BN168" s="30" t="str">
        <f>IF('Personal MTs'!BN168="","-",IF('Personal MTs'!BN168&gt;1,"Tidak valid","OK"))</f>
        <v>-</v>
      </c>
      <c r="BO168" s="30" t="str">
        <f>IF('Personal MTs'!BN168="",IF('Personal MTs'!BO168&lt;&gt;"","Kolom BN harus diisi","-"),IF('Personal MTs'!BN168=0,IF('Personal MTs'!BO168&lt;&gt;"","Harap dikosongkan","OK"),IF('Personal MTs'!BO168="","Wajib Diisi",IF('Personal MTs'!BO168&gt;2016,"Tidak valid",IF('Personal MTs'!BO168&lt;1980,"Tidak valid","OK")))))</f>
        <v>-</v>
      </c>
      <c r="BP168" s="30" t="str">
        <f>IF('Personal MTs'!BP168="","-",IF('Personal MTs'!BP168&gt;1,"Tidak valid","OK"))</f>
        <v>-</v>
      </c>
      <c r="BQ168" s="30" t="str">
        <f>IF('Personal MTs'!BP168="",IF('Personal MTs'!BQ168&lt;&gt;"","Kolom BP harus diisi","-"),IF('Personal MTs'!BP168=0,IF('Personal MTs'!BQ168&lt;&gt;"","Harap dikosongkan","OK"),IF('Personal MTs'!BQ168="","Wajib Diisi",IF('Personal MTs'!BQ168&gt;2016,"Tidak valid",IF('Personal MTs'!BQ168&lt;1980,"Tidak valid","OK")))))</f>
        <v>-</v>
      </c>
      <c r="BR168" s="30" t="str">
        <f>IF('Personal MTs'!BR168="","-",IF('Personal MTs'!BR168&gt;1,"Tidak valid","OK"))</f>
        <v>-</v>
      </c>
      <c r="BS168" s="30" t="str">
        <f>IF('Personal MTs'!BR168="",IF('Personal MTs'!BS168&lt;&gt;"","Kolom BR harus diisi","-"),IF('Personal MTs'!BR168=0,IF('Personal MTs'!BS168&lt;&gt;"","Harap dikosongkan","OK"),IF('Personal MTs'!BS168="","Wajib Diisi",IF('Personal MTs'!BS168&gt;2016,"Tidak valid",IF('Personal MTs'!BS168&lt;1980,"Tidak valid","OK")))))</f>
        <v>-</v>
      </c>
      <c r="BT168" s="30" t="str">
        <f>IF('Personal MTs'!BT168="","-",IF(LEN('Personal MTs'!BT168)&lt;5,"Cek lagi","OK"))</f>
        <v>-</v>
      </c>
      <c r="BU168" s="30" t="str">
        <f>IF('Personal MTs'!BU168="","-",IF(LEN('Personal MTs'!BU168)&lt;4,"Cek lagi","OK"))</f>
        <v>-</v>
      </c>
      <c r="BV168" s="30" t="str">
        <f>IF('Personal MTs'!BV168="","-",IF(LEN('Personal MTs'!BV168)&lt;4,"Cek lagi","OK"))</f>
        <v>-</v>
      </c>
      <c r="BW168" s="30" t="str">
        <f>IF('Personal MTs'!BW168="","-",IF(LEN('Personal MTs'!BW168)&lt;4,"Cek lagi","OK"))</f>
        <v>-</v>
      </c>
      <c r="BX168" s="30" t="str">
        <f>IF('Personal MTs'!BX168="","-",IF(LEN('Personal MTs'!BX168)&lt;4,"Cek lagi","OK"))</f>
        <v>-</v>
      </c>
      <c r="BY168" s="30" t="str">
        <f>IF('Personal MTs'!BY168="","-",IF(LEN('Personal MTs'!BY168)&lt;&gt;5,"Tidak valid","OK"))</f>
        <v>-</v>
      </c>
      <c r="BZ168" s="30" t="str">
        <f>IF('Personal MTs'!BZ168="","-",IF('Personal MTs'!BZ168&gt;5,"Tidak valid",IF('Personal MTs'!BZ168&lt;1,"Tidak valid","OK")))</f>
        <v>-</v>
      </c>
      <c r="CA168" s="30" t="str">
        <f>IF('Personal MTs'!CA168="","-",IF('Personal MTs'!CA168&gt;8,"Tidak valid",IF('Personal MTs'!CA168&lt;1,"Tidak valid","OK")))</f>
        <v>-</v>
      </c>
      <c r="CB168" s="30" t="str">
        <f>IF('Personal MTs'!CB168="","-",IF(LEN('Personal MTs'!CB168)&lt;9,"Cek lagi",IF(LEN('Personal MTs'!CB168)&gt;14,"Cek lagi","OK")))</f>
        <v>-</v>
      </c>
      <c r="CC168" s="103" t="str">
        <f>IF('Personal MTs'!CC168="","-",IF('Personal MTs'!CC168&gt;6,"Tidak valid",IF('Personal MTs'!CC168&lt;1,"Tidak valid","OK")))</f>
        <v>-</v>
      </c>
      <c r="CD168" s="103" t="str">
        <f>IF('Personal MTs'!CD168="","-",IF('Personal MTs'!CD168&gt;6,"Tidak valid",IF('Personal MTs'!CD168&lt;1,"Tidak valid","OK")))</f>
        <v>-</v>
      </c>
      <c r="CE168" s="103" t="str">
        <f>IF('Personal MTs'!S168="","-",IF('Personal MTs'!S168&lt;6,IF('Personal MTs'!CE168="","OK","Cek lagi Kolom S"),IF(AND('Personal MTs'!S168&lt;6,'Personal MTs'!CE168&lt;&gt;""),"Harap Dikosongkan",IF(AND('Personal MTs'!S168&lt;6,'Personal MTs'!CE168=""),"-",IF(AND('Personal MTs'!S168&gt;5,'Personal MTs'!CE168=""),"Wajib Diisi",IF(OR(AND('Personal MTs'!S168&gt;5,'Personal MTs'!CE168&lt;"01"),AND('Personal MTs'!S168&gt;5,'Personal MTs'!CE168&gt;"18")),"Tidak Valid","OK"))))))</f>
        <v>-</v>
      </c>
      <c r="CF168" s="103" t="str">
        <f>IF('Personal MTs'!S168="","-",IF('Personal MTs'!S168&lt;6,IF('Personal MTs'!CF168="","OK","Cek lagi Kolom S"),IF(AND('Personal MTs'!S168&lt;6,'Personal MTs'!CF168&lt;&gt;""),"Harap Dikosongkan",IF(AND('Personal MTs'!S168&lt;6,'Personal MTs'!CF168=""),"-",IF(AND('Personal MTs'!S168&gt;5,'Personal MTs'!CF168=""),"Wajib Diisi","OK")))))</f>
        <v>-</v>
      </c>
      <c r="CG168" s="103" t="str">
        <f>IF('Personal MTs'!S168="","-",IF('Personal MTs'!S168&lt;6,IF('Personal MTs'!CG168="","OK","Cek lagi Kolom S"),IF(AND('Personal MTs'!S168&lt;6,'Personal MTs'!CG168&lt;&gt;""),"Harap Dikosongkan",IF(AND('Personal MTs'!S168&lt;6,'Personal MTs'!CG168=""),"-",IF(AND('Personal MTs'!S168&gt;5,'Personal MTs'!CG168=""),"Wajib Diisi",IF(OR(AND('Personal MTs'!S168&gt;5,'Personal MTs'!CG168&lt;1980),AND('Personal MTs'!S168&gt;5,'Personal MTs'!CG168&gt;2016)),"Cek lagi","OK"))))))</f>
        <v>-</v>
      </c>
      <c r="CH168" s="103" t="str">
        <f>IF('Personal MTs'!S168="","-",IF('Personal MTs'!S168&lt;8,IF('Personal MTs'!CH168="","OK","Cek lagi Kolom S"),IF(AND('Personal MTs'!S168&lt;8,'Personal MTs'!CH168&lt;&gt;""),"Harap Dikosongkan",IF(AND('Personal MTs'!S168&lt;8,'Personal MTs'!CH168=""),"-",IF(AND('Personal MTs'!S168&gt;7,'Personal MTs'!CH168=""),"Wajib Diisi",IF(OR(AND('Personal MTs'!S168&gt;7,'Personal MTs'!CH168&lt;"01"),AND('Personal MTs'!S168&gt;7,'Personal MTs'!CH168&gt;"18")),"Tidak Valid","OK"))))))</f>
        <v>-</v>
      </c>
      <c r="CI168" s="103" t="str">
        <f>IF('Personal MTs'!S168="","-",IF('Personal MTs'!S168&lt;8,IF('Personal MTs'!CI168="","OK","Cek lagi Kolom S"),IF(AND('Personal MTs'!S168&lt;8,'Personal MTs'!CI168&lt;&gt;""),"Harap Dikosongkan",IF(AND('Personal MTs'!S168&lt;8,'Personal MTs'!CI168=""),"-",IF(AND('Personal MTs'!S168&gt;7,'Personal MTs'!CI168=""),"Wajib Diisi","OK")))))</f>
        <v>-</v>
      </c>
      <c r="CJ168" s="103" t="str">
        <f>IF('Personal MTs'!S168="","-",IF('Personal MTs'!S168&lt;8,IF('Personal MTs'!CJ168="","OK","Cek lagi Kolom S"),IF(AND('Personal MTs'!S168&lt;8,'Personal MTs'!CJ168&lt;&gt;""),"Harap Dikosongkan",IF(AND('Personal MTs'!S168&lt;8,'Personal MTs'!CJ168=""),"-",IF(AND('Personal MTs'!S168&gt;7,'Personal MTs'!CJ168=""),"Wajib Diisi",IF(OR(AND('Personal MTs'!S168&gt;7,'Personal MTs'!CJ168&lt;1980),AND('Personal MTs'!S168&gt;7,'Personal MTs'!CJ168&gt;2016)),"Cek lagi","OK"))))))</f>
        <v>-</v>
      </c>
      <c r="CK168" s="103" t="str">
        <f>IF('Personal MTs'!S168="","-",IF('Personal MTs'!S168&lt;9,IF('Personal MTs'!CK168="","OK","Cek lagi Kolom S"),IF(AND('Personal MTs'!S168&lt;9,'Personal MTs'!CK168&lt;&gt;""),"Harap Dikosongkan",IF(AND('Personal MTs'!S168&lt;9,'Personal MTs'!CK168=""),"-",IF(AND('Personal MTs'!S168&gt;8,'Personal MTs'!CK168=""),"Wajib Diisi",IF(OR(AND('Personal MTs'!S168&gt;8,'Personal MTs'!CK168&lt;"01"),AND('Personal MTs'!S168&gt;8,'Personal MTs'!CK168&gt;"18")),"Tidak Valid","OK"))))))</f>
        <v>-</v>
      </c>
      <c r="CL168" s="103" t="str">
        <f>IF('Personal MTs'!S168="","-",IF('Personal MTs'!S168&lt;9,IF('Personal MTs'!CL168="","OK","Cek lagi Kolom S"),IF(AND('Personal MTs'!S168&lt;9,'Personal MTs'!CL168&lt;&gt;""),"Harap Dikosongkan",IF(AND('Personal MTs'!S168&lt;9,'Personal MTs'!CL168=""),"-",IF(AND('Personal MTs'!S168&gt;8,'Personal MTs'!CL168=""),"Wajib Diisi","OK")))))</f>
        <v>-</v>
      </c>
      <c r="CM168" s="103" t="str">
        <f>IF('Personal MTs'!S168="","-",IF('Personal MTs'!S168&lt;9,IF('Personal MTs'!CM168="","OK","Cek lagi Kolom S"),IF(AND('Personal MTs'!S168&lt;9,'Personal MTs'!CM168&lt;&gt;""),"Harap Dikosongkan",IF(AND('Personal MTs'!S168&lt;9,'Personal MTs'!CM168=""),"-",IF(AND('Personal MTs'!S168&gt;8,'Personal MTs'!CM168=""),"Wajib Diisi",IF(OR(AND('Personal MTs'!S168&gt;8,'Personal MTs'!CM168&lt;1980),AND('Personal MTs'!S168&gt;8,'Personal MTs'!CM168&gt;2016)),"Cek lagi","OK"))))))</f>
        <v>-</v>
      </c>
      <c r="CN168" s="103" t="str">
        <f>IF(AND('Personal MTs'!AH168=1,'Personal MTs'!U168=2,'Personal MTs'!AC168=1),IF(AND('Personal MTs'!AH168=1,'Personal MTs'!U168=2,'Personal MTs'!AC168=1,'Personal MTs'!CN168=""),"Wajib Diisi",IF(AND('Personal MTs'!AH168=1,'Personal MTs'!U168=2,'Personal MTs'!AC168=1,'Personal MTs'!CN168&lt;&gt;""),"OK","-")),IF('Personal MTs'!CN168&lt;&gt;"","Harap Dikosongkan","-"))</f>
        <v>-</v>
      </c>
      <c r="CO168" s="103" t="str">
        <f>IF(AND('Personal MTs'!AH168=1,'Personal MTs'!U168=2,'Personal MTs'!AC168=1),IF('Personal MTs'!CO168="","Wajib Diisi",IF(VALUE(RIGHT('Personal MTs'!CO168,4))&gt;2016,"Tahun cek lagi",IF(VALUE(RIGHT('Personal MTs'!CO168,4))&lt;1961,"Tahun cek lagi","OK"))),IF('Personal MTs'!CO168&lt;&gt;"","Harap dikosongkan","-"))</f>
        <v>-</v>
      </c>
      <c r="CP168" s="103" t="str">
        <f>IF(AND('Personal MTs'!AH168=1,'Personal MTs'!U168=2,'Personal MTs'!AC168=1,'Personal MTs'!V168=1),IF(AND('Personal MTs'!AH168=1,'Personal MTs'!U168=2,'Personal MTs'!AC168=1,'Personal MTs'!CP168="",,'Personal MTs'!V168=1),"Wajib Diisi",IF(AND('Personal MTs'!AH168=1,'Personal MTs'!U168=2,'Personal MTs'!AC168=1,'Personal MTs'!CP168&lt;&gt;"",'Personal MTs'!V168=1),"OK","-")),IF('Personal MTs'!CP168&lt;&gt;"","Harap Dikosongkan","-"))</f>
        <v>-</v>
      </c>
      <c r="CQ168" s="103" t="str">
        <f>IF(AND('Personal MTs'!AH168=1,'Personal MTs'!U168=2,'Personal MTs'!AC168=1,'Personal MTs'!V168=1),IF('Personal MTs'!CQ168="","Wajib Diisi",IF(VALUE(RIGHT('Personal MTs'!CQ168,4))&gt;2016,"Tahun cek lagi",IF(VALUE(RIGHT('Personal MTs'!CQ168,4))&lt;2006,"Tahun cek lagi","OK"))),IF('Personal MTs'!CQ168&lt;&gt;"","Harap dikosongkan","-"))</f>
        <v>-</v>
      </c>
      <c r="CR168" s="103" t="str">
        <f>IF(AND('Personal MTs'!AS168="",'Personal MTs'!CR168=""),"-",IF(AND('Personal MTs'!AS168=0,'Personal MTs'!CR168=""),"OK",IF(AND('Personal MTs'!AS168=1,'Personal MTs'!CR168=""),"Wajib Diisi",IF('Personal MTs'!AS168="",IF('Personal MTs'!CR168&lt;&gt;"","Harap dikosongkan","-"),IF('Personal MTs'!AS168&gt;1,IF('Personal MTs'!CR168="","-","Harap dikosongkan"),IF('Personal MTs'!CR168="","-",IF(LEN('Personal MTs'!CR168)&gt;54,"Tidak valid",IF(LEN('Personal MTs'!CR168)&lt;2,"Tidak valid",IF(VALUE('Personal MTs'!CR168)&lt;0,"Cek lagi","OK")))))))))</f>
        <v>-</v>
      </c>
      <c r="CS168" s="103" t="str">
        <f>IF(AND('Personal MTs'!AS168="",'Personal MTs'!CS168=""),"-",IF(AND('Personal MTs'!AS168=0,'Personal MTs'!CS168=""),"OK",IF(AND('Personal MTs'!AS168=1,'Personal MTs'!CS168=""),"Wajib Diisi",IF(OR('Personal MTs'!AS168="",'Personal MTs'!AS168=0),IF('Personal MTs'!CS168&lt;&gt;"","Harap dikosongkan","-"),IF('Personal MTs'!AS168&gt;1,IF('Personal MTs'!CS168="","-","Harap dikosongkan"),IF('Personal MTs'!CS168="","-",IF(('Personal MTs'!CS168)&gt;6,"Tidak Valid",IF(('Personal MTs'!CS168)&lt;1,"Tidak Valid",IF(VALUE('Personal MTs'!CS168)&lt;0,"Cek lagi","OK")))))))))</f>
        <v>-</v>
      </c>
      <c r="CT168" s="103" t="str">
        <f>IF(AND('Personal MTs'!AS168="",'Personal MTs'!CT168=""),"-",IF(AND('Personal MTs'!AS168=0,'Personal MTs'!CT168=""),"OK",IF(AND('Personal MTs'!AT168=1,'Personal MTs'!CT168=""),"Wajib Diisi",IF(AND('Personal MTs'!AT168&gt;1,'Personal MTs'!CT168=""),"OK",IF(AND('Personal MTs'!AT168&lt;&gt;1,'Personal MTs'!CT168&lt;&gt;""),"Harap Dikosongkan",IF(AND('Personal MTs'!AT168=1,'Personal MTs'!CT168&lt;&gt;""),IF(VALUE(RIGHT('Personal MTs'!CT168,4))&gt;2016,"Tahun cek lagi",IF(VALUE(RIGHT('Personal MTs'!CT168,4))&lt;2006,"Tahun cek lagi","OK")),"-"))))))</f>
        <v>-</v>
      </c>
      <c r="CU168" s="103" t="str">
        <f>IF(AND('Personal MTs'!AS168="",'Personal MTs'!CU168=""),"-",IF(AND('Personal MTs'!AS168=0,'Personal MTs'!CU168=""),"OK",IF(AND('Personal MTs'!AT168=1,'Personal MTs'!CU168=""),"Wajib Diisi",IF(AND('Personal MTs'!AT168&gt;1,'Personal MTs'!CT168=""),"OK",IF(AND('Personal MTs'!AT168&lt;&gt;1,'Personal MTs'!CU168&lt;&gt;""),"Harap Dikosongkan",IF(AND('Personal MTs'!AT168=1,'Personal MTs'!CU168&lt;&gt;""),IF(LEN('Personal MTs'!CU168)&gt;54,"Tidak Valid",IF(LEN('Personal MTs'!CU168)&lt;2,"Tidak Valid","OK")),"-"))))))</f>
        <v>-</v>
      </c>
      <c r="CV168" s="103" t="str">
        <f>IF(AND('Personal MTs'!AS168="",'Personal MTs'!CV168=""),"-",IF(AND('Personal MTs'!AS168=0,'Personal MTs'!CV168=""),"OK",IF(AND('Personal MTs'!AT168=1,'Personal MTs'!CV168=""),"Wajib Diisi",IF(AND('Personal MTs'!AT168&gt;1,'Personal MTs'!CV168=""),"OK",IF(AND('Personal MTs'!AT168&lt;&gt;1,'Personal MTs'!CV168&lt;&gt;""),"Harap Dikosongkan",IF(AND('Personal MTs'!AT168=1,'Personal MTs'!CV168&lt;&gt;""),IF(VALUE(RIGHT('Personal MTs'!CV168,4))&gt;2016,"Tahun cek lagi",IF(VALUE(RIGHT('Personal MTs'!CV168,4))&lt;2006,"Tahun cek lagi","OK")),"-"))))))</f>
        <v>-</v>
      </c>
      <c r="CW168" s="103" t="str">
        <f>IF(AND('Personal MTs'!AS168="",'Personal MTs'!CW168=""),"-",IF(AND('Personal MTs'!AS168=0,'Personal MTs'!CW168=""),"OK",IF(AND('Personal MTs'!AS168=1,'Personal MTs'!CW168=""),"Wajib Diisi",IF(AND('Personal MTs'!AS168&lt;&gt;1,'Personal MTs'!CW168&lt;&gt;""),"Harap Dikosongkan",IF(AND('Personal MTs'!AS168=1,'Personal MTs'!CW168&lt;&gt;""),IF(LEN('Personal MTs'!CW168)&gt;3,"Tidak Valid",IF(LEN('Personal MTs'!CW168)&lt;3,"Tidak Valid","OK")),"-")))))</f>
        <v>-</v>
      </c>
      <c r="CX168" s="103" t="str">
        <f>IF(AND('Personal MTs'!AS168="",'Personal MTs'!CX168=""),"-",IF(AND('Personal MTs'!AS168=0,'Personal MTs'!CX168=""),"OK",IF(AND('Personal MTs'!AS168=1,'Personal MTs'!CX168=""),"Wajib Diisi",IF(AND('Personal MTs'!AS168&lt;&gt;1,'Personal MTs'!CX168&lt;&gt;""),"Harap Dikosongkan",IF(AND('Personal MTs'!AS168=1,'Personal MTs'!CX168&lt;&gt;""),"OK","-")))))</f>
        <v>-</v>
      </c>
    </row>
    <row r="169" spans="1:102" s="23" customFormat="1" ht="15" customHeight="1">
      <c r="A169" s="30" t="str">
        <f>IF('Personal MTs'!A169="","-",IF(LEN('Personal MTs'!A169)&lt;&gt;12,"Tidak valid","OK"))</f>
        <v>-</v>
      </c>
      <c r="B169" s="30" t="str">
        <f>IF('Personal MTs'!B169="","-",IF(LEN('Personal MTs'!B169)&lt;&gt;8,"Tidak valid","OK"))</f>
        <v>-</v>
      </c>
      <c r="C169" s="31" t="str">
        <f>IF('Personal MTs'!C169="","-",IF(LEN('Personal MTs'!C169)&lt;5,"Cek lagi","OK"))</f>
        <v>-</v>
      </c>
      <c r="D169" s="30" t="str">
        <f>IF('Personal MTs'!D169="","-",IF('Personal MTs'!D169="MTsN","OK",IF('Personal MTs'!D169="MTsS","OK","Tidak valid")))</f>
        <v>-</v>
      </c>
      <c r="E169" s="30" t="str">
        <f>IF('Personal MTs'!E169="","-",IF(LEN('Personal MTs'!E169)&lt;5,"Cek lagi","OK"))</f>
        <v>-</v>
      </c>
      <c r="F169" s="30" t="str">
        <f>IF('Personal MTs'!F169="","-",IF(LEN('Personal MTs'!F169)&lt;4,"Cek lagi","OK"))</f>
        <v>-</v>
      </c>
      <c r="G169" s="30" t="str">
        <f>IF('Personal MTs'!G169="","-",IF(LEN('Personal MTs'!G169)&lt;4,"Cek lagi","OK"))</f>
        <v>-</v>
      </c>
      <c r="H169" s="30" t="str">
        <f>IF('Personal MTs'!H169="","-",IF(LEN('Personal MTs'!H169)&lt;4,"Cek lagi","OK"))</f>
        <v>-</v>
      </c>
      <c r="I169" s="30" t="str">
        <f>IF('Personal MTs'!I169="","-",IF(LEN('Personal MTs'!I169)&lt;4,"Cek lagi","OK"))</f>
        <v>-</v>
      </c>
      <c r="J169" s="30" t="str">
        <f>IF('Personal MTs'!J169="","-",IF(LEN('Personal MTs'!J169)&lt;&gt;5,"Tidak valid","OK"))</f>
        <v>-</v>
      </c>
      <c r="K169" s="30" t="str">
        <f>IF('Personal MTs'!K169="","-",IF(LEN('Personal MTs'!K169)&lt;&gt;18,"Tidak valid",IF(VALUE('Personal MTs'!K169)&lt;0,"Cek lagi","OK")))</f>
        <v>-</v>
      </c>
      <c r="L169" s="30" t="str">
        <f>IF('Personal MTs'!L169="","-",IF(LEN('Personal MTs'!L169)&lt;&gt;16,"Tidak valid","OK"))</f>
        <v>-</v>
      </c>
      <c r="M169" s="30" t="str">
        <f>IF('Personal MTs'!M169="","-",IF(LEN('Personal MTs'!M169)&lt;4,"Cek lagi","OK"))</f>
        <v>-</v>
      </c>
      <c r="N169" s="30" t="str">
        <f>IF('Personal MTs'!N169="","-",IF(LEN('Personal MTs'!N169)&lt;16,"Tidak valid","OK"))</f>
        <v>-</v>
      </c>
      <c r="O169" s="30" t="str">
        <f>IF('Personal MTs'!O169="","-",IF(LEN('Personal MTs'!O169)&lt;4,"Cek lagi","OK"))</f>
        <v>-</v>
      </c>
      <c r="P169" s="31" t="str">
        <f>IF('Personal MTs'!P169="","-",IF(VALUE(LEFT('Personal MTs'!P169,2))&gt;31,"Tanggal tidak valid",IF(VALUE(LEFT(RIGHT('Personal MTs'!P169,7),2))&gt;12,"Bulan tidak valid",IF(VALUE(RIGHT('Personal MTs'!P169,4))&gt;2000,"Umur terlalu muda",IF(VALUE(RIGHT('Personal MTs'!P169,4))&lt;1945,"Umur terlalu tua","OK")))))</f>
        <v>-</v>
      </c>
      <c r="Q169" s="30" t="str">
        <f>IF('Personal MTs'!Q169="","-",IF('Personal MTs'!Q169="L","OK",IF('Personal MTs'!Q169="P","OK","Tidak valid")))</f>
        <v>-</v>
      </c>
      <c r="R169" s="30" t="str">
        <f>IF('Personal MTs'!R169="","-",IF(LEN('Personal MTs'!R169)&lt;4,"Cek lagi","OK"))</f>
        <v>-</v>
      </c>
      <c r="S169" s="30" t="str">
        <f>IF('Personal MTs'!S169="","-",IF('Personal MTs'!S169&gt;9,"Tidak valid","OK"))</f>
        <v>-</v>
      </c>
      <c r="T169" s="30" t="str">
        <f>IF('Personal MTs'!S169="","-",IF('Personal MTs'!S169&gt;2,IF('Personal MTs'!T169="","Wajib Diisi",IF(VALUE('Personal MTs'!T169)&gt;18,"Tidak valid","OK")),IF('Personal MTs'!S169&lt;3,IF('Personal MTs'!T169="","OK","Harap dikosongkan"))))</f>
        <v>-</v>
      </c>
      <c r="U169" s="30" t="str">
        <f>IF('Personal MTs'!U169="","-",IF('Personal MTs'!U169&gt;2,"Tidak valid",IF('Personal MTs'!U169&lt;1,"Tidak valid","OK")))</f>
        <v>-</v>
      </c>
      <c r="V169" s="30" t="str">
        <f>IF('Personal MTs'!U169="",IF('Personal MTs'!V169="","-","Tidak valid"),IF('Personal MTs'!U169=2,IF('Personal MTs'!V169="","Wajib Diisi",IF(VALUE('Personal MTs'!V169)&gt;1,"Tidak valid","OK")),IF('Personal MTs'!U169=1,IF('Personal MTs'!V169="","OK","Harap dikosongkan"))))</f>
        <v>-</v>
      </c>
      <c r="W169" s="31" t="str">
        <f>IF('Personal MTs'!U169=1,"OK",IF('Personal MTs'!V169="",IF('Personal MTs'!W169&lt;&gt;"","Harap dikosongkan","-"),IF('Personal MTs'!V169=0,IF('Personal MTs'!W169&lt;&gt;"","Harap dikosongkan","OK"),IF('Personal MTs'!W169="","Wajib Diisi",IF(VALUE(LEFT('Personal MTs'!W169,2))&gt;31,"Tanggal tidak valid",IF(VALUE(LEFT(RIGHT('Personal MTs'!W169,7),2))&gt;12,"Bulan tidak valid",IF(VALUE(RIGHT('Personal MTs'!W169,4))&gt;2016,"Tahun cek lagi",IF(VALUE(RIGHT('Personal MTs'!W169,4))&lt;1990,"Tahun cek lagi","OK"))))))))</f>
        <v>-</v>
      </c>
      <c r="X169" s="30" t="str">
        <f>IF('Personal MTs'!U169="","-",IF('Personal MTs'!U169=1,IF('Personal MTs'!X169="","Wajib Diisi",IF(VALUE(LEFT('Personal MTs'!X169,2))&gt;14,"Tidak valid","OK")),IF('Personal MTs'!U169=2,(IF('Personal MTs'!V169&lt;1,IF('Personal MTs'!X169="","OK","Harap dikosongkan"),IF('Personal MTs'!X169="","Wajib Diisi",IF(VALUE(LEFT('Personal MTs'!X169,2))&gt;14,"Tidak valid","OK")))))))</f>
        <v>-</v>
      </c>
      <c r="Y169" s="31" t="str">
        <f>IF('Personal MTs'!U169="","-",IF('Personal MTs'!U169=2,"OK",IF('Personal MTs'!U169=1,IF('Personal MTs'!Y169="","Wajib Diisi",IF('Personal MTs'!Y169="","-",IF(VALUE(LEFT('Personal MTs'!Y169,2))&gt;31,"Tanggal tidak valid",IF(VALUE(LEFT(RIGHT('Personal MTs'!Y169,7),2))&gt;12,"Bulan tidak valid",IF(VALUE(RIGHT('Personal MTs'!Y169,4))&gt;2016,"Tahun cek lagi",IF(VALUE(RIGHT('Personal MTs'!Y169,4))&lt;1960,"Tahun cek lagi","OK")))))))))</f>
        <v>-</v>
      </c>
      <c r="Z169" s="31" t="str">
        <f>IF('Personal MTs'!Z169="","-",IF(VALUE(LEFT('Personal MTs'!Z169,2))&gt;31,"Tanggal tidak valid",IF(VALUE(LEFT(RIGHT('Personal MTs'!Z169,7),2))&gt;12,"Bulan tidak valid",IF(VALUE(RIGHT('Personal MTs'!Z169,4))&gt;2016,"Tahun cek lagi",IF(VALUE(RIGHT('Personal MTs'!Z169,4))&lt;1960,"Tahun cek lagi","OK")))))</f>
        <v>-</v>
      </c>
      <c r="AA169" s="31" t="str">
        <f>IF('Personal MTs'!AA169="","-",IF(VALUE(LEFT('Personal MTs'!AA169,2))&gt;31,"Tanggal tidak valid",IF(VALUE(LEFT(RIGHT('Personal MTs'!AA169,7),2))&gt;12,"Bulan tidak valid",IF(VALUE(RIGHT('Personal MTs'!AA169,4))&gt;2016,"Tahun cek lagi",IF(VALUE(RIGHT('Personal MTs'!AA169,4))&lt;1960,"Tahun cek lagi","OK")))))</f>
        <v>-</v>
      </c>
      <c r="AB169" s="30" t="str">
        <f>IF('Personal MTs'!AB169="","-",IF('Personal MTs'!AB169&gt;6,"Tidak valid",IF('Personal MTs'!AB169&lt;1,"Tidak valid","OK")))</f>
        <v>-</v>
      </c>
      <c r="AC169" s="30" t="str">
        <f>IF('Personal MTs'!AC169="","-",IF('Personal MTs'!AC169&gt;4,"Tidak valid",IF('Personal MTs'!AC169&lt;1,"Tidak valid","OK")))</f>
        <v>-</v>
      </c>
      <c r="AD169" s="30" t="str">
        <f>IF('Personal MTs'!AD169="","-",IF('Personal MTs'!AD169&gt;20000000,"Cek lagi","OK"))</f>
        <v>-</v>
      </c>
      <c r="AE169" s="30" t="str">
        <f>IF('Personal MTs'!AE169="","-",IF('Personal MTs'!AE169&gt;2,"Tidak valid",IF('Personal MTs'!AE169&lt;1,"Tidak valid","OK")))</f>
        <v>-</v>
      </c>
      <c r="AF169" s="30" t="str">
        <f>IF('Personal MTs'!AE169="",IF('Personal MTs'!AF169="","-","Harap dikosongkan"),IF('Personal MTs'!AE169=1,IF('Personal MTs'!AF169="","OK","Harap dikosongkan"),IF('Personal MTs'!AF169="","Wajib Diisi",IF('Personal MTs'!AF169&gt;8,"Tidak valid",IF('Personal MTs'!AF169&lt;1,"Tidak valid","OK")))))</f>
        <v>-</v>
      </c>
      <c r="AG169" s="53" t="str">
        <f>IF('Personal MTs'!AE169=1,IF('Personal MTs'!AG169="","OK","Harap dikosongkan"),IF('Personal MTs'!AF169="",IF('Personal MTs'!AF169="","-","Harap dikosongkan"),IF('Personal MTs'!AF169="",IF('Personal MTs'!AG169="","OK","Harap dikosongkan"),IF('Personal MTs'!AF169&lt;&gt;"",IF('Personal MTs'!AG169="","Wajib Diisi",IF(LEN('Personal MTs'!AG169)&lt;&gt;8,"Tidak valid","OK"))))))</f>
        <v>-</v>
      </c>
      <c r="AH169" s="30" t="str">
        <f>IF('Personal MTs'!AH169="","-",IF('Personal MTs'!AH169&gt;2,"Tidak valid",IF('Personal MTs'!AH169&lt;1,"Tidak valid","OK")))</f>
        <v>-</v>
      </c>
      <c r="AI169" s="30" t="str">
        <f>IF('Personal MTs'!AI169="","-",IF('Personal MTs'!AI169&gt;5,"Tidak valid",IF('Personal MTs'!AI169&lt;1,"Tidak valid","OK")))</f>
        <v>-</v>
      </c>
      <c r="AJ169" s="30" t="str">
        <f>IF('Personal MTs'!AH169="",IF('Personal MTs'!AJ169="","-","Kolom AA Wajib Diisi"),IF('Personal MTs'!AH169=1,IF('Personal MTs'!AJ169="","Wajib Diisi",IF(VALUE('Personal MTs'!AJ169)&gt;0,IF(VALUE('Personal MTs'!AJ169)&lt;34,"OK","Tidak valid"))),IF('Personal MTs'!AH169&gt;1,IF('Personal MTs'!AJ169="","OK","Harap dikosongkan"))))</f>
        <v>-</v>
      </c>
      <c r="AK169" s="30" t="str">
        <f>IF('Personal MTs'!AH169&amp;'Personal MTs'!AJ169&amp;'Personal MTs'!AK169="","-",IF(VALUE('Personal MTs'!AH169&amp;'Personal MTs'!AJ169&amp;'Personal MTs'!AK169)=2,"OK",IF('Personal MTs'!AJ169="",IF(VALUE('Personal MTs'!AK169)&gt;0,"Harap dikosongkan","-"),IF('Personal MTs'!AJ169&lt;&gt;"",IF(VALUE('Personal MTs'!AK169)&gt;0,IF(VALUE('Personal MTs'!AK169)&gt;50,"Cek lagi","OK"),"Wajib Diisi")))))</f>
        <v>-</v>
      </c>
      <c r="AL169" s="30" t="str">
        <f>IF('Personal MTs'!AH169="",IF('Personal MTs'!AL169="","-","Kolom Z Wajib Diisi"),IF('Personal MTs'!AH169=2,IF('Personal MTs'!AL169="","Wajib Diisi",IF(VALUE('Personal MTs'!AL169)&gt;0,IF(VALUE('Personal MTs'!AL169)&lt;9,"OK","Tidak valid"))),IF('Personal MTs'!AH169=1,IF('Personal MTs'!AL169="","OK","Harap dikosongkan"))))</f>
        <v>-</v>
      </c>
      <c r="AM169" s="30" t="str">
        <f>IF('Personal MTs'!AM169="","-",IF('Personal MTs'!AM169&gt;8,"Tidak valid","OK"))</f>
        <v>-</v>
      </c>
      <c r="AN169" s="30" t="str">
        <f>IF('Personal MTs'!AM169="",IF('Personal MTs'!AN169="","-",IF('Personal MTs'!AN169&lt;&gt;"","Kolom AC Wajib Diisi","OK")),IF('Personal MTs'!AM169&lt;&gt;"",IF('Personal MTs'!AN169="","Wajib Diisi",IF(VALUE('Personal MTs'!AN169)&gt;24,"Cek lagi","OK"))))</f>
        <v>-</v>
      </c>
      <c r="AO169" s="30" t="str">
        <f>IF('Personal MTs'!AO169="","-",IF('Personal MTs'!AO169&gt;8,"Tidak valid","OK"))</f>
        <v>-</v>
      </c>
      <c r="AP169" s="53" t="str">
        <f>IF('Personal MTs'!AO169="",IF('Personal MTs'!AP169="","-","Harap dikosongkan"),IF('Personal MTs'!AO169&lt;&gt;"",IF('Personal MTs'!AP169="","Wajib Diisi",IF(LEN('Personal MTs'!AP169)&lt;&gt;8,"Tidak valid","OK"))))</f>
        <v>-</v>
      </c>
      <c r="AQ169" s="30" t="str">
        <f>IF('Personal MTs'!AO169="",IF('Personal MTs'!AQ169="","-","Kolom AG Wajib Diisi"),IF('Personal MTs'!AO169&lt;9,IF('Personal MTs'!AQ169="","Wajib Diisi",IF(VALUE('Personal MTs'!AQ169)&lt;34,IF(VALUE('Personal MTs'!AQ169)&gt;0,"OK","Tidak valid")))))</f>
        <v>-</v>
      </c>
      <c r="AR169" s="30" t="str">
        <f>IF('Personal MTs'!AO169="",IF('Personal MTs'!AR169="","-",IF('Personal MTs'!AR169&lt;&gt;"","Kolom AG Wajib Diisi","OK")),IF('Personal MTs'!AO169&lt;&gt;"",IF('Personal MTs'!AR169="","Wajib Diisi",IF(VALUE('Personal MTs'!AR169)&gt;50,"Cek lagi","OK"))))</f>
        <v>-</v>
      </c>
      <c r="AS169" s="30" t="str">
        <f>IF('Personal MTs'!AS169="","-",IF('Personal MTs'!AS169&gt;1,"Tidak valid",IF('Personal MTs'!AS169&lt;0,"Tidak valid","OK")))</f>
        <v>-</v>
      </c>
      <c r="AT169" s="30" t="str">
        <f>IF('Personal MTs'!AS169="",IF('Personal MTs'!AT169&lt;&gt;"","Harap dikosongkan","-"),IF('Personal MTs'!AS169=0,IF('Personal MTs'!AT169&lt;&gt;"","Harap dikosongkan","OK"),IF('Personal MTs'!AT169="","Wajib Diisi",IF('Personal MTs'!AT169&gt;3,"Tidak valid",IF('Personal MTs'!AT169&lt;1,"Tidak valid","OK")))))</f>
        <v>-</v>
      </c>
      <c r="AU169" s="30" t="str">
        <f>IF('Personal MTs'!AS169="",IF('Personal MTs'!AU169&lt;&gt;"","Harap dikosongkan","-"),IF('Personal MTs'!AT169&lt;&gt;1,IF('Personal MTs'!AU169="","OK","Harap dikosongkan"),IF('Personal MTs'!AU169="","Wajib Diisi",IF('Personal MTs'!AU169&gt;2016,"Cek lagi",IF('Personal MTs'!AU169&lt;2005,"Cek lagi","OK")))))</f>
        <v>-</v>
      </c>
      <c r="AV169" s="30" t="str">
        <f>IF('Personal MTs'!AS169="",IF('Personal MTs'!AV169&lt;&gt;"","Harap dikosongkan","-"),IF('Personal MTs'!AT169&lt;&gt;1,IF('Personal MTs'!AV169="","OK","Harap dikosongkan"),IF('Personal MTs'!AV169="","Wajib Diisi",IF(VALUE('Personal MTs'!AV169)&gt;33,"Tidak valid",IF(VALUE('Personal MTs'!AV169)&lt;1,"Tidak valid","OK")))))</f>
        <v>-</v>
      </c>
      <c r="AW169" s="30" t="str">
        <f>IF('Personal MTs'!AS169="",IF('Personal MTs'!AW169="","-","Harap dikosongkan"),IF('Personal MTs'!AS169=0,IF('Personal MTs'!AW169="","OK","Harap dikosongkan"),IF('Personal MTs'!AT169="",IF('Personal MTs'!AW169="","-","Harap dikosongkan"),IF('Personal MTs'!AT169&lt;&gt;1,IF('Personal MTs'!AW169="","OK","Harap dikosongkan"),IF('Personal MTs'!AW169="","OK",IF(LEN('Personal MTs'!AW169)&lt;12,"Tidak valid",IF(LEN('Personal MTs'!AW169)&gt;14,"Tidak valid","OK")))))))</f>
        <v>-</v>
      </c>
      <c r="AX169" s="31" t="str">
        <f>IF('Personal MTs'!AS169="",IF('Personal MTs'!AX169="","-","Harap dikosongkan"),IF('Personal MTs'!AS169=0,IF('Personal MTs'!AX169="","OK","Harap dikosongkan"),IF('Personal MTs'!AT169="",IF('Personal MTs'!AX169="","-","Harap dikosongkan"),IF('Personal MTs'!AT169&lt;&gt;1,IF('Personal MTs'!AX169="","OK","Harap dikosongkan"),IF('Personal MTs'!AW169="",IF('Personal MTs'!AX169="","OK","Harap dikosongkan"),IF('Personal MTs'!AX169="","Wajib diisi",IF(LEN('Personal MTs'!AX169)&lt;5,"Cek lagi","OK")))))))</f>
        <v>-</v>
      </c>
      <c r="AY169" s="31" t="str">
        <f>IF('Personal MTs'!AS169="",IF('Personal MTs'!AY169="","-","Harap dikosongkan"),IF('Personal MTs'!AS169=0,IF('Personal MTs'!AY169="","OK","Harap dikosongkan"),IF('Personal MTs'!AT169="",IF('Personal MTs'!AY169="","-","Harap dikosongkan"),IF('Personal MTs'!AT169&lt;&gt;1,IF('Personal MTs'!AY169="","OK","Harap dikosongkan"),IF('Personal MTs'!AW169="",IF('Personal MTs'!AY169="","OK","Harap dikosongkan"),IF('Personal MTs'!AY169="","Wajib diisi",IF(VALUE(LEFT('Personal MTs'!AY169,2))&gt;31,"Tanggal tidak valid",IF(VALUE(LEFT(RIGHT('Personal MTs'!AY169,7),2))&gt;12,"Bulan tidak valid",IF(VALUE(RIGHT('Personal MTs'!AY169,4))&gt;2016,"Tahun cek lagi",IF(VALUE(RIGHT('Personal MTs'!AY169,4))&lt;2005,"Tahun cek lagi","OK"))))))))))</f>
        <v>-</v>
      </c>
      <c r="AZ169" s="30" t="str">
        <f>IF('Personal MTs'!AS169="",IF('Personal MTs'!AZ169="","-","Harap dikosongkan"),IF('Personal MTs'!AS169=0,IF('Personal MTs'!AZ169="","OK","Harap dikosongkan"),IF('Personal MTs'!AT169="",IF('Personal MTs'!AZ169="","-","Harap dikosongkan"),IF('Personal MTs'!AT169&lt;&gt;1,IF('Personal MTs'!AZ169="","OK","Harap dikosongkan"),IF('Personal MTs'!AW169="",IF('Personal MTs'!AZ169="","OK","Harap dikosongkan"),IF('Personal MTs'!AW169&lt;&gt;"",IF('Personal MTs'!AZ169="","Wajib diisi",IF('Personal MTs'!AZ169&gt;1,"Tidak valid","OK"))))))))</f>
        <v>-</v>
      </c>
      <c r="BA169" s="30" t="str">
        <f>IF('Personal MTs'!AS169="",IF('Personal MTs'!BA169="","-","Harap dikosongkan"),IF('Personal MTs'!AS169=0,IF('Personal MTs'!BA169="","OK","Harap dikosongkan"),IF('Personal MTs'!AT169="",IF('Personal MTs'!BA169="","-","Harap dikosongkan"),IF('Personal MTs'!AT169&lt;&gt;1,IF('Personal MTs'!BA169="","OK","Harap dikosongkan"),IF('Personal MTs'!AZ169=0,IF('Personal MTs'!BA169="","OK","Harap dikosongkan"),IF('Personal MTs'!AZ169=1,IF('Personal MTs'!BA169="","Wajib diisi",IF('Personal MTs'!AZ169="",IF('Personal MTs'!BA169="","-","Harap dikosongkan"),IF('Personal MTs'!AZ169=0,IF('Personal MTs'!BA169="","OK","Harap dikosongkan"),IF('Personal MTs'!BA169="","Wajib diisi",IF('Personal MTs'!BA169&gt;2016,"Tidak valid",IF('Personal MTs'!BA169&lt;2005,"Tidak valid",IF('Personal MTs'!BA169&gt;'Personal MTs'!BA169,"Cek lagi","OK")))))))))))))</f>
        <v>-</v>
      </c>
      <c r="BB169" s="30" t="str">
        <f>IF('Personal MTs'!AS169="",IF('Personal MTs'!BB169="","-","Harap dikosongkan"),IF('Personal MTs'!AS169=0,IF('Personal MTs'!BB169="","OK","Harap dikosongkan"),IF('Personal MTs'!AT169="",IF('Personal MTs'!BB169="","-","Harap dikosongkan"),IF('Personal MTs'!AT169&lt;&gt;1,IF('Personal MTs'!BB169="","OK","Harap dikosongkan"),IF('Personal MTs'!AZ169=0,IF('Personal MTs'!BB169="","OK","Harap dikosongkan"),IF('Personal MTs'!AZ169=1,IF('Personal MTs'!BB169="","Wajib diisi",IF('Personal MTs'!AZ169="",IF('Personal MTs'!BB169="","-","Harap dikosongkan"),IF('Personal MTs'!AZ169=0,IF('Personal MTs'!BB169="","OK","Harap dikosongkan"),IF('Personal MTs'!BB169="","Wajib diisi",IF('Personal MTs'!BB169&gt;20000000,"Cek lagi",IF('Personal MTs'!BB169&lt;100000,"Cek lagi","OK"))))))))))))</f>
        <v>-</v>
      </c>
      <c r="BC169" s="30" t="str">
        <f>IF('Personal MTs'!BC169="","-",IF('Personal MTs'!BC169&gt;1,"Tidak valid","OK"))</f>
        <v>-</v>
      </c>
      <c r="BD169" s="30" t="str">
        <f>IF('Personal MTs'!BC169="",IF('Personal MTs'!BD169="","-","Harap dikosongkan"),IF('Personal MTs'!BC169=0,IF('Personal MTs'!BD169="","OK","Harap dikosongkan"),IF('Personal MTs'!BD169="","Wajib Diisi",IF('Personal MTs'!BD169&gt;2016,"Tidak valid",IF('Personal MTs'!BD169&lt;2005,"Tidak valid","OK")))))</f>
        <v>-</v>
      </c>
      <c r="BE169" s="30" t="str">
        <f>IF('Personal MTs'!BC169="",IF('Personal MTs'!BE169="","-","Harap dikosongkan"),IF('Personal MTs'!BC169=0,IF('Personal MTs'!BE169="","OK","Harap dikosongkan"),IF('Personal MTs'!BE169="","Wajib Diisi",IF('Personal MTs'!BE169&gt;2000000,"Cek lagi",IF('Personal MTs'!BE169&lt;50000,"Cek lagi","OK")))))</f>
        <v>-</v>
      </c>
      <c r="BF169" s="30" t="str">
        <f>IF('Personal MTs'!BF169="","-",IF('Personal MTs'!BF169&gt;1,"Tidak valid","OK"))</f>
        <v>-</v>
      </c>
      <c r="BG169" s="30" t="str">
        <f>IF('Personal MTs'!BF169="",IF('Personal MTs'!BG169&lt;&gt;"","Harap dikosongkan","-"),IF('Personal MTs'!BF169=0,IF('Personal MTs'!BG169&lt;&gt;"","Harap dikosongkan","OK"),IF('Personal MTs'!BG169="","Wajib Diisi",IF('Personal MTs'!BG169&gt;4,"Tidak valid",IF('Personal MTs'!BG169&lt;1,"Tidak valid","OK")))))</f>
        <v>-</v>
      </c>
      <c r="BH169" s="30" t="str">
        <f>IF('Personal MTs'!BF169="",IF('Personal MTs'!BH169&lt;&gt;"","Harap dikosongkan","-"),IF('Personal MTs'!BF169=0,IF('Personal MTs'!BH169&lt;&gt;"","Harap dikosongkan","OK"),IF('Personal MTs'!BH169="","Wajib Diisi",IF('Personal MTs'!BH169&gt;4,"Tidak valid",IF('Personal MTs'!BH169&lt;1,"Tidak valid","OK")))))</f>
        <v>-</v>
      </c>
      <c r="BI169" s="30" t="str">
        <f>IF('Personal MTs'!BF169="",IF('Personal MTs'!BI169&lt;&gt;"","Harap dikosongkan","-"),IF('Personal MTs'!BF169=0,IF('Personal MTs'!BI169&lt;&gt;"","Harap dikosongkan","OK"),IF('Personal MTs'!BI169="","Wajib Diisi",IF('Personal MTs'!BI169&gt;2015,"Tidak valid",IF('Personal MTs'!BI169&lt;1980,"Tidak valid","OK")))))</f>
        <v>-</v>
      </c>
      <c r="BJ169" s="30" t="str">
        <f>IF('Personal MTs'!BJ169="","-",IF('Personal MTs'!BJ169&gt;1,"Tidak valid","OK"))</f>
        <v>-</v>
      </c>
      <c r="BK169" s="30" t="str">
        <f>IF('Personal MTs'!BJ169="",IF('Personal MTs'!BK169&lt;&gt;"","Kolom BJ harus diisi","-"),IF('Personal MTs'!BJ169=0,IF('Personal MTs'!BK169&lt;&gt;"","Harap dikosongkan","OK"),IF('Personal MTs'!BK169="","Wajib Diisi",IF('Personal MTs'!BK169&gt;2016,"Tidak valid",IF('Personal MTs'!BK169&lt;1980,"Tidak valid","OK")))))</f>
        <v>-</v>
      </c>
      <c r="BL169" s="30" t="str">
        <f>IF('Personal MTs'!BL169="","-",IF('Personal MTs'!BL169&gt;1,"Tidak valid","OK"))</f>
        <v>-</v>
      </c>
      <c r="BM169" s="30" t="str">
        <f>IF('Personal MTs'!BL169="",IF('Personal MTs'!BM169&lt;&gt;"","Kolom BL harus diisi","-"),IF('Personal MTs'!BL169=0,IF('Personal MTs'!BM169&lt;&gt;"","Harap dikosongkan","OK"),IF('Personal MTs'!BM169="","Wajib Diisi",IF('Personal MTs'!BM169&gt;2016,"Tidak valid",IF('Personal MTs'!BM169&lt;1980,"Tidak valid","OK")))))</f>
        <v>-</v>
      </c>
      <c r="BN169" s="30" t="str">
        <f>IF('Personal MTs'!BN169="","-",IF('Personal MTs'!BN169&gt;1,"Tidak valid","OK"))</f>
        <v>-</v>
      </c>
      <c r="BO169" s="30" t="str">
        <f>IF('Personal MTs'!BN169="",IF('Personal MTs'!BO169&lt;&gt;"","Kolom BN harus diisi","-"),IF('Personal MTs'!BN169=0,IF('Personal MTs'!BO169&lt;&gt;"","Harap dikosongkan","OK"),IF('Personal MTs'!BO169="","Wajib Diisi",IF('Personal MTs'!BO169&gt;2016,"Tidak valid",IF('Personal MTs'!BO169&lt;1980,"Tidak valid","OK")))))</f>
        <v>-</v>
      </c>
      <c r="BP169" s="30" t="str">
        <f>IF('Personal MTs'!BP169="","-",IF('Personal MTs'!BP169&gt;1,"Tidak valid","OK"))</f>
        <v>-</v>
      </c>
      <c r="BQ169" s="30" t="str">
        <f>IF('Personal MTs'!BP169="",IF('Personal MTs'!BQ169&lt;&gt;"","Kolom BP harus diisi","-"),IF('Personal MTs'!BP169=0,IF('Personal MTs'!BQ169&lt;&gt;"","Harap dikosongkan","OK"),IF('Personal MTs'!BQ169="","Wajib Diisi",IF('Personal MTs'!BQ169&gt;2016,"Tidak valid",IF('Personal MTs'!BQ169&lt;1980,"Tidak valid","OK")))))</f>
        <v>-</v>
      </c>
      <c r="BR169" s="30" t="str">
        <f>IF('Personal MTs'!BR169="","-",IF('Personal MTs'!BR169&gt;1,"Tidak valid","OK"))</f>
        <v>-</v>
      </c>
      <c r="BS169" s="30" t="str">
        <f>IF('Personal MTs'!BR169="",IF('Personal MTs'!BS169&lt;&gt;"","Kolom BR harus diisi","-"),IF('Personal MTs'!BR169=0,IF('Personal MTs'!BS169&lt;&gt;"","Harap dikosongkan","OK"),IF('Personal MTs'!BS169="","Wajib Diisi",IF('Personal MTs'!BS169&gt;2016,"Tidak valid",IF('Personal MTs'!BS169&lt;1980,"Tidak valid","OK")))))</f>
        <v>-</v>
      </c>
      <c r="BT169" s="30" t="str">
        <f>IF('Personal MTs'!BT169="","-",IF(LEN('Personal MTs'!BT169)&lt;5,"Cek lagi","OK"))</f>
        <v>-</v>
      </c>
      <c r="BU169" s="30" t="str">
        <f>IF('Personal MTs'!BU169="","-",IF(LEN('Personal MTs'!BU169)&lt;4,"Cek lagi","OK"))</f>
        <v>-</v>
      </c>
      <c r="BV169" s="30" t="str">
        <f>IF('Personal MTs'!BV169="","-",IF(LEN('Personal MTs'!BV169)&lt;4,"Cek lagi","OK"))</f>
        <v>-</v>
      </c>
      <c r="BW169" s="30" t="str">
        <f>IF('Personal MTs'!BW169="","-",IF(LEN('Personal MTs'!BW169)&lt;4,"Cek lagi","OK"))</f>
        <v>-</v>
      </c>
      <c r="BX169" s="30" t="str">
        <f>IF('Personal MTs'!BX169="","-",IF(LEN('Personal MTs'!BX169)&lt;4,"Cek lagi","OK"))</f>
        <v>-</v>
      </c>
      <c r="BY169" s="30" t="str">
        <f>IF('Personal MTs'!BY169="","-",IF(LEN('Personal MTs'!BY169)&lt;&gt;5,"Tidak valid","OK"))</f>
        <v>-</v>
      </c>
      <c r="BZ169" s="30" t="str">
        <f>IF('Personal MTs'!BZ169="","-",IF('Personal MTs'!BZ169&gt;5,"Tidak valid",IF('Personal MTs'!BZ169&lt;1,"Tidak valid","OK")))</f>
        <v>-</v>
      </c>
      <c r="CA169" s="30" t="str">
        <f>IF('Personal MTs'!CA169="","-",IF('Personal MTs'!CA169&gt;8,"Tidak valid",IF('Personal MTs'!CA169&lt;1,"Tidak valid","OK")))</f>
        <v>-</v>
      </c>
      <c r="CB169" s="30" t="str">
        <f>IF('Personal MTs'!CB169="","-",IF(LEN('Personal MTs'!CB169)&lt;9,"Cek lagi",IF(LEN('Personal MTs'!CB169)&gt;14,"Cek lagi","OK")))</f>
        <v>-</v>
      </c>
      <c r="CC169" s="103" t="str">
        <f>IF('Personal MTs'!CC169="","-",IF('Personal MTs'!CC169&gt;6,"Tidak valid",IF('Personal MTs'!CC169&lt;1,"Tidak valid","OK")))</f>
        <v>-</v>
      </c>
      <c r="CD169" s="103" t="str">
        <f>IF('Personal MTs'!CD169="","-",IF('Personal MTs'!CD169&gt;6,"Tidak valid",IF('Personal MTs'!CD169&lt;1,"Tidak valid","OK")))</f>
        <v>-</v>
      </c>
      <c r="CE169" s="103" t="str">
        <f>IF('Personal MTs'!S169="","-",IF('Personal MTs'!S169&lt;6,IF('Personal MTs'!CE169="","OK","Cek lagi Kolom S"),IF(AND('Personal MTs'!S169&lt;6,'Personal MTs'!CE169&lt;&gt;""),"Harap Dikosongkan",IF(AND('Personal MTs'!S169&lt;6,'Personal MTs'!CE169=""),"-",IF(AND('Personal MTs'!S169&gt;5,'Personal MTs'!CE169=""),"Wajib Diisi",IF(OR(AND('Personal MTs'!S169&gt;5,'Personal MTs'!CE169&lt;"01"),AND('Personal MTs'!S169&gt;5,'Personal MTs'!CE169&gt;"18")),"Tidak Valid","OK"))))))</f>
        <v>-</v>
      </c>
      <c r="CF169" s="103" t="str">
        <f>IF('Personal MTs'!S169="","-",IF('Personal MTs'!S169&lt;6,IF('Personal MTs'!CF169="","OK","Cek lagi Kolom S"),IF(AND('Personal MTs'!S169&lt;6,'Personal MTs'!CF169&lt;&gt;""),"Harap Dikosongkan",IF(AND('Personal MTs'!S169&lt;6,'Personal MTs'!CF169=""),"-",IF(AND('Personal MTs'!S169&gt;5,'Personal MTs'!CF169=""),"Wajib Diisi","OK")))))</f>
        <v>-</v>
      </c>
      <c r="CG169" s="103" t="str">
        <f>IF('Personal MTs'!S169="","-",IF('Personal MTs'!S169&lt;6,IF('Personal MTs'!CG169="","OK","Cek lagi Kolom S"),IF(AND('Personal MTs'!S169&lt;6,'Personal MTs'!CG169&lt;&gt;""),"Harap Dikosongkan",IF(AND('Personal MTs'!S169&lt;6,'Personal MTs'!CG169=""),"-",IF(AND('Personal MTs'!S169&gt;5,'Personal MTs'!CG169=""),"Wajib Diisi",IF(OR(AND('Personal MTs'!S169&gt;5,'Personal MTs'!CG169&lt;1980),AND('Personal MTs'!S169&gt;5,'Personal MTs'!CG169&gt;2016)),"Cek lagi","OK"))))))</f>
        <v>-</v>
      </c>
      <c r="CH169" s="103" t="str">
        <f>IF('Personal MTs'!S169="","-",IF('Personal MTs'!S169&lt;8,IF('Personal MTs'!CH169="","OK","Cek lagi Kolom S"),IF(AND('Personal MTs'!S169&lt;8,'Personal MTs'!CH169&lt;&gt;""),"Harap Dikosongkan",IF(AND('Personal MTs'!S169&lt;8,'Personal MTs'!CH169=""),"-",IF(AND('Personal MTs'!S169&gt;7,'Personal MTs'!CH169=""),"Wajib Diisi",IF(OR(AND('Personal MTs'!S169&gt;7,'Personal MTs'!CH169&lt;"01"),AND('Personal MTs'!S169&gt;7,'Personal MTs'!CH169&gt;"18")),"Tidak Valid","OK"))))))</f>
        <v>-</v>
      </c>
      <c r="CI169" s="103" t="str">
        <f>IF('Personal MTs'!S169="","-",IF('Personal MTs'!S169&lt;8,IF('Personal MTs'!CI169="","OK","Cek lagi Kolom S"),IF(AND('Personal MTs'!S169&lt;8,'Personal MTs'!CI169&lt;&gt;""),"Harap Dikosongkan",IF(AND('Personal MTs'!S169&lt;8,'Personal MTs'!CI169=""),"-",IF(AND('Personal MTs'!S169&gt;7,'Personal MTs'!CI169=""),"Wajib Diisi","OK")))))</f>
        <v>-</v>
      </c>
      <c r="CJ169" s="103" t="str">
        <f>IF('Personal MTs'!S169="","-",IF('Personal MTs'!S169&lt;8,IF('Personal MTs'!CJ169="","OK","Cek lagi Kolom S"),IF(AND('Personal MTs'!S169&lt;8,'Personal MTs'!CJ169&lt;&gt;""),"Harap Dikosongkan",IF(AND('Personal MTs'!S169&lt;8,'Personal MTs'!CJ169=""),"-",IF(AND('Personal MTs'!S169&gt;7,'Personal MTs'!CJ169=""),"Wajib Diisi",IF(OR(AND('Personal MTs'!S169&gt;7,'Personal MTs'!CJ169&lt;1980),AND('Personal MTs'!S169&gt;7,'Personal MTs'!CJ169&gt;2016)),"Cek lagi","OK"))))))</f>
        <v>-</v>
      </c>
      <c r="CK169" s="103" t="str">
        <f>IF('Personal MTs'!S169="","-",IF('Personal MTs'!S169&lt;9,IF('Personal MTs'!CK169="","OK","Cek lagi Kolom S"),IF(AND('Personal MTs'!S169&lt;9,'Personal MTs'!CK169&lt;&gt;""),"Harap Dikosongkan",IF(AND('Personal MTs'!S169&lt;9,'Personal MTs'!CK169=""),"-",IF(AND('Personal MTs'!S169&gt;8,'Personal MTs'!CK169=""),"Wajib Diisi",IF(OR(AND('Personal MTs'!S169&gt;8,'Personal MTs'!CK169&lt;"01"),AND('Personal MTs'!S169&gt;8,'Personal MTs'!CK169&gt;"18")),"Tidak Valid","OK"))))))</f>
        <v>-</v>
      </c>
      <c r="CL169" s="103" t="str">
        <f>IF('Personal MTs'!S169="","-",IF('Personal MTs'!S169&lt;9,IF('Personal MTs'!CL169="","OK","Cek lagi Kolom S"),IF(AND('Personal MTs'!S169&lt;9,'Personal MTs'!CL169&lt;&gt;""),"Harap Dikosongkan",IF(AND('Personal MTs'!S169&lt;9,'Personal MTs'!CL169=""),"-",IF(AND('Personal MTs'!S169&gt;8,'Personal MTs'!CL169=""),"Wajib Diisi","OK")))))</f>
        <v>-</v>
      </c>
      <c r="CM169" s="103" t="str">
        <f>IF('Personal MTs'!S169="","-",IF('Personal MTs'!S169&lt;9,IF('Personal MTs'!CM169="","OK","Cek lagi Kolom S"),IF(AND('Personal MTs'!S169&lt;9,'Personal MTs'!CM169&lt;&gt;""),"Harap Dikosongkan",IF(AND('Personal MTs'!S169&lt;9,'Personal MTs'!CM169=""),"-",IF(AND('Personal MTs'!S169&gt;8,'Personal MTs'!CM169=""),"Wajib Diisi",IF(OR(AND('Personal MTs'!S169&gt;8,'Personal MTs'!CM169&lt;1980),AND('Personal MTs'!S169&gt;8,'Personal MTs'!CM169&gt;2016)),"Cek lagi","OK"))))))</f>
        <v>-</v>
      </c>
      <c r="CN169" s="103" t="str">
        <f>IF(AND('Personal MTs'!AH169=1,'Personal MTs'!U169=2,'Personal MTs'!AC169=1),IF(AND('Personal MTs'!AH169=1,'Personal MTs'!U169=2,'Personal MTs'!AC169=1,'Personal MTs'!CN169=""),"Wajib Diisi",IF(AND('Personal MTs'!AH169=1,'Personal MTs'!U169=2,'Personal MTs'!AC169=1,'Personal MTs'!CN169&lt;&gt;""),"OK","-")),IF('Personal MTs'!CN169&lt;&gt;"","Harap Dikosongkan","-"))</f>
        <v>-</v>
      </c>
      <c r="CO169" s="103" t="str">
        <f>IF(AND('Personal MTs'!AH169=1,'Personal MTs'!U169=2,'Personal MTs'!AC169=1),IF('Personal MTs'!CO169="","Wajib Diisi",IF(VALUE(RIGHT('Personal MTs'!CO169,4))&gt;2016,"Tahun cek lagi",IF(VALUE(RIGHT('Personal MTs'!CO169,4))&lt;1961,"Tahun cek lagi","OK"))),IF('Personal MTs'!CO169&lt;&gt;"","Harap dikosongkan","-"))</f>
        <v>-</v>
      </c>
      <c r="CP169" s="103" t="str">
        <f>IF(AND('Personal MTs'!AH169=1,'Personal MTs'!U169=2,'Personal MTs'!AC169=1,'Personal MTs'!V169=1),IF(AND('Personal MTs'!AH169=1,'Personal MTs'!U169=2,'Personal MTs'!AC169=1,'Personal MTs'!CP169="",,'Personal MTs'!V169=1),"Wajib Diisi",IF(AND('Personal MTs'!AH169=1,'Personal MTs'!U169=2,'Personal MTs'!AC169=1,'Personal MTs'!CP169&lt;&gt;"",'Personal MTs'!V169=1),"OK","-")),IF('Personal MTs'!CP169&lt;&gt;"","Harap Dikosongkan","-"))</f>
        <v>-</v>
      </c>
      <c r="CQ169" s="103" t="str">
        <f>IF(AND('Personal MTs'!AH169=1,'Personal MTs'!U169=2,'Personal MTs'!AC169=1,'Personal MTs'!V169=1),IF('Personal MTs'!CQ169="","Wajib Diisi",IF(VALUE(RIGHT('Personal MTs'!CQ169,4))&gt;2016,"Tahun cek lagi",IF(VALUE(RIGHT('Personal MTs'!CQ169,4))&lt;2006,"Tahun cek lagi","OK"))),IF('Personal MTs'!CQ169&lt;&gt;"","Harap dikosongkan","-"))</f>
        <v>-</v>
      </c>
      <c r="CR169" s="103" t="str">
        <f>IF(AND('Personal MTs'!AS169="",'Personal MTs'!CR169=""),"-",IF(AND('Personal MTs'!AS169=0,'Personal MTs'!CR169=""),"OK",IF(AND('Personal MTs'!AS169=1,'Personal MTs'!CR169=""),"Wajib Diisi",IF('Personal MTs'!AS169="",IF('Personal MTs'!CR169&lt;&gt;"","Harap dikosongkan","-"),IF('Personal MTs'!AS169&gt;1,IF('Personal MTs'!CR169="","-","Harap dikosongkan"),IF('Personal MTs'!CR169="","-",IF(LEN('Personal MTs'!CR169)&gt;54,"Tidak valid",IF(LEN('Personal MTs'!CR169)&lt;2,"Tidak valid",IF(VALUE('Personal MTs'!CR169)&lt;0,"Cek lagi","OK")))))))))</f>
        <v>-</v>
      </c>
      <c r="CS169" s="103" t="str">
        <f>IF(AND('Personal MTs'!AS169="",'Personal MTs'!CS169=""),"-",IF(AND('Personal MTs'!AS169=0,'Personal MTs'!CS169=""),"OK",IF(AND('Personal MTs'!AS169=1,'Personal MTs'!CS169=""),"Wajib Diisi",IF(OR('Personal MTs'!AS169="",'Personal MTs'!AS169=0),IF('Personal MTs'!CS169&lt;&gt;"","Harap dikosongkan","-"),IF('Personal MTs'!AS169&gt;1,IF('Personal MTs'!CS169="","-","Harap dikosongkan"),IF('Personal MTs'!CS169="","-",IF(('Personal MTs'!CS169)&gt;6,"Tidak Valid",IF(('Personal MTs'!CS169)&lt;1,"Tidak Valid",IF(VALUE('Personal MTs'!CS169)&lt;0,"Cek lagi","OK")))))))))</f>
        <v>-</v>
      </c>
      <c r="CT169" s="103" t="str">
        <f>IF(AND('Personal MTs'!AS169="",'Personal MTs'!CT169=""),"-",IF(AND('Personal MTs'!AS169=0,'Personal MTs'!CT169=""),"OK",IF(AND('Personal MTs'!AT169=1,'Personal MTs'!CT169=""),"Wajib Diisi",IF(AND('Personal MTs'!AT169&gt;1,'Personal MTs'!CT169=""),"OK",IF(AND('Personal MTs'!AT169&lt;&gt;1,'Personal MTs'!CT169&lt;&gt;""),"Harap Dikosongkan",IF(AND('Personal MTs'!AT169=1,'Personal MTs'!CT169&lt;&gt;""),IF(VALUE(RIGHT('Personal MTs'!CT169,4))&gt;2016,"Tahun cek lagi",IF(VALUE(RIGHT('Personal MTs'!CT169,4))&lt;2006,"Tahun cek lagi","OK")),"-"))))))</f>
        <v>-</v>
      </c>
      <c r="CU169" s="103" t="str">
        <f>IF(AND('Personal MTs'!AS169="",'Personal MTs'!CU169=""),"-",IF(AND('Personal MTs'!AS169=0,'Personal MTs'!CU169=""),"OK",IF(AND('Personal MTs'!AT169=1,'Personal MTs'!CU169=""),"Wajib Diisi",IF(AND('Personal MTs'!AT169&gt;1,'Personal MTs'!CT169=""),"OK",IF(AND('Personal MTs'!AT169&lt;&gt;1,'Personal MTs'!CU169&lt;&gt;""),"Harap Dikosongkan",IF(AND('Personal MTs'!AT169=1,'Personal MTs'!CU169&lt;&gt;""),IF(LEN('Personal MTs'!CU169)&gt;54,"Tidak Valid",IF(LEN('Personal MTs'!CU169)&lt;2,"Tidak Valid","OK")),"-"))))))</f>
        <v>-</v>
      </c>
      <c r="CV169" s="103" t="str">
        <f>IF(AND('Personal MTs'!AS169="",'Personal MTs'!CV169=""),"-",IF(AND('Personal MTs'!AS169=0,'Personal MTs'!CV169=""),"OK",IF(AND('Personal MTs'!AT169=1,'Personal MTs'!CV169=""),"Wajib Diisi",IF(AND('Personal MTs'!AT169&gt;1,'Personal MTs'!CV169=""),"OK",IF(AND('Personal MTs'!AT169&lt;&gt;1,'Personal MTs'!CV169&lt;&gt;""),"Harap Dikosongkan",IF(AND('Personal MTs'!AT169=1,'Personal MTs'!CV169&lt;&gt;""),IF(VALUE(RIGHT('Personal MTs'!CV169,4))&gt;2016,"Tahun cek lagi",IF(VALUE(RIGHT('Personal MTs'!CV169,4))&lt;2006,"Tahun cek lagi","OK")),"-"))))))</f>
        <v>-</v>
      </c>
      <c r="CW169" s="103" t="str">
        <f>IF(AND('Personal MTs'!AS169="",'Personal MTs'!CW169=""),"-",IF(AND('Personal MTs'!AS169=0,'Personal MTs'!CW169=""),"OK",IF(AND('Personal MTs'!AS169=1,'Personal MTs'!CW169=""),"Wajib Diisi",IF(AND('Personal MTs'!AS169&lt;&gt;1,'Personal MTs'!CW169&lt;&gt;""),"Harap Dikosongkan",IF(AND('Personal MTs'!AS169=1,'Personal MTs'!CW169&lt;&gt;""),IF(LEN('Personal MTs'!CW169)&gt;3,"Tidak Valid",IF(LEN('Personal MTs'!CW169)&lt;3,"Tidak Valid","OK")),"-")))))</f>
        <v>-</v>
      </c>
      <c r="CX169" s="103" t="str">
        <f>IF(AND('Personal MTs'!AS169="",'Personal MTs'!CX169=""),"-",IF(AND('Personal MTs'!AS169=0,'Personal MTs'!CX169=""),"OK",IF(AND('Personal MTs'!AS169=1,'Personal MTs'!CX169=""),"Wajib Diisi",IF(AND('Personal MTs'!AS169&lt;&gt;1,'Personal MTs'!CX169&lt;&gt;""),"Harap Dikosongkan",IF(AND('Personal MTs'!AS169=1,'Personal MTs'!CX169&lt;&gt;""),"OK","-")))))</f>
        <v>-</v>
      </c>
    </row>
    <row r="170" spans="1:102" s="23" customFormat="1" ht="15" customHeight="1">
      <c r="A170" s="30" t="str">
        <f>IF('Personal MTs'!A170="","-",IF(LEN('Personal MTs'!A170)&lt;&gt;12,"Tidak valid","OK"))</f>
        <v>-</v>
      </c>
      <c r="B170" s="30" t="str">
        <f>IF('Personal MTs'!B170="","-",IF(LEN('Personal MTs'!B170)&lt;&gt;8,"Tidak valid","OK"))</f>
        <v>-</v>
      </c>
      <c r="C170" s="31" t="str">
        <f>IF('Personal MTs'!C170="","-",IF(LEN('Personal MTs'!C170)&lt;5,"Cek lagi","OK"))</f>
        <v>-</v>
      </c>
      <c r="D170" s="30" t="str">
        <f>IF('Personal MTs'!D170="","-",IF('Personal MTs'!D170="MTsN","OK",IF('Personal MTs'!D170="MTsS","OK","Tidak valid")))</f>
        <v>-</v>
      </c>
      <c r="E170" s="30" t="str">
        <f>IF('Personal MTs'!E170="","-",IF(LEN('Personal MTs'!E170)&lt;5,"Cek lagi","OK"))</f>
        <v>-</v>
      </c>
      <c r="F170" s="30" t="str">
        <f>IF('Personal MTs'!F170="","-",IF(LEN('Personal MTs'!F170)&lt;4,"Cek lagi","OK"))</f>
        <v>-</v>
      </c>
      <c r="G170" s="30" t="str">
        <f>IF('Personal MTs'!G170="","-",IF(LEN('Personal MTs'!G170)&lt;4,"Cek lagi","OK"))</f>
        <v>-</v>
      </c>
      <c r="H170" s="30" t="str">
        <f>IF('Personal MTs'!H170="","-",IF(LEN('Personal MTs'!H170)&lt;4,"Cek lagi","OK"))</f>
        <v>-</v>
      </c>
      <c r="I170" s="30" t="str">
        <f>IF('Personal MTs'!I170="","-",IF(LEN('Personal MTs'!I170)&lt;4,"Cek lagi","OK"))</f>
        <v>-</v>
      </c>
      <c r="J170" s="30" t="str">
        <f>IF('Personal MTs'!J170="","-",IF(LEN('Personal MTs'!J170)&lt;&gt;5,"Tidak valid","OK"))</f>
        <v>-</v>
      </c>
      <c r="K170" s="30" t="str">
        <f>IF('Personal MTs'!K170="","-",IF(LEN('Personal MTs'!K170)&lt;&gt;18,"Tidak valid",IF(VALUE('Personal MTs'!K170)&lt;0,"Cek lagi","OK")))</f>
        <v>-</v>
      </c>
      <c r="L170" s="30" t="str">
        <f>IF('Personal MTs'!L170="","-",IF(LEN('Personal MTs'!L170)&lt;&gt;16,"Tidak valid","OK"))</f>
        <v>-</v>
      </c>
      <c r="M170" s="30" t="str">
        <f>IF('Personal MTs'!M170="","-",IF(LEN('Personal MTs'!M170)&lt;4,"Cek lagi","OK"))</f>
        <v>-</v>
      </c>
      <c r="N170" s="30" t="str">
        <f>IF('Personal MTs'!N170="","-",IF(LEN('Personal MTs'!N170)&lt;16,"Tidak valid","OK"))</f>
        <v>-</v>
      </c>
      <c r="O170" s="30" t="str">
        <f>IF('Personal MTs'!O170="","-",IF(LEN('Personal MTs'!O170)&lt;4,"Cek lagi","OK"))</f>
        <v>-</v>
      </c>
      <c r="P170" s="31" t="str">
        <f>IF('Personal MTs'!P170="","-",IF(VALUE(LEFT('Personal MTs'!P170,2))&gt;31,"Tanggal tidak valid",IF(VALUE(LEFT(RIGHT('Personal MTs'!P170,7),2))&gt;12,"Bulan tidak valid",IF(VALUE(RIGHT('Personal MTs'!P170,4))&gt;2000,"Umur terlalu muda",IF(VALUE(RIGHT('Personal MTs'!P170,4))&lt;1945,"Umur terlalu tua","OK")))))</f>
        <v>-</v>
      </c>
      <c r="Q170" s="30" t="str">
        <f>IF('Personal MTs'!Q170="","-",IF('Personal MTs'!Q170="L","OK",IF('Personal MTs'!Q170="P","OK","Tidak valid")))</f>
        <v>-</v>
      </c>
      <c r="R170" s="30" t="str">
        <f>IF('Personal MTs'!R170="","-",IF(LEN('Personal MTs'!R170)&lt;4,"Cek lagi","OK"))</f>
        <v>-</v>
      </c>
      <c r="S170" s="30" t="str">
        <f>IF('Personal MTs'!S170="","-",IF('Personal MTs'!S170&gt;9,"Tidak valid","OK"))</f>
        <v>-</v>
      </c>
      <c r="T170" s="30" t="str">
        <f>IF('Personal MTs'!S170="","-",IF('Personal MTs'!S170&gt;2,IF('Personal MTs'!T170="","Wajib Diisi",IF(VALUE('Personal MTs'!T170)&gt;18,"Tidak valid","OK")),IF('Personal MTs'!S170&lt;3,IF('Personal MTs'!T170="","OK","Harap dikosongkan"))))</f>
        <v>-</v>
      </c>
      <c r="U170" s="30" t="str">
        <f>IF('Personal MTs'!U170="","-",IF('Personal MTs'!U170&gt;2,"Tidak valid",IF('Personal MTs'!U170&lt;1,"Tidak valid","OK")))</f>
        <v>-</v>
      </c>
      <c r="V170" s="30" t="str">
        <f>IF('Personal MTs'!U170="",IF('Personal MTs'!V170="","-","Tidak valid"),IF('Personal MTs'!U170=2,IF('Personal MTs'!V170="","Wajib Diisi",IF(VALUE('Personal MTs'!V170)&gt;1,"Tidak valid","OK")),IF('Personal MTs'!U170=1,IF('Personal MTs'!V170="","OK","Harap dikosongkan"))))</f>
        <v>-</v>
      </c>
      <c r="W170" s="31" t="str">
        <f>IF('Personal MTs'!U170=1,"OK",IF('Personal MTs'!V170="",IF('Personal MTs'!W170&lt;&gt;"","Harap dikosongkan","-"),IF('Personal MTs'!V170=0,IF('Personal MTs'!W170&lt;&gt;"","Harap dikosongkan","OK"),IF('Personal MTs'!W170="","Wajib Diisi",IF(VALUE(LEFT('Personal MTs'!W170,2))&gt;31,"Tanggal tidak valid",IF(VALUE(LEFT(RIGHT('Personal MTs'!W170,7),2))&gt;12,"Bulan tidak valid",IF(VALUE(RIGHT('Personal MTs'!W170,4))&gt;2016,"Tahun cek lagi",IF(VALUE(RIGHT('Personal MTs'!W170,4))&lt;1990,"Tahun cek lagi","OK"))))))))</f>
        <v>-</v>
      </c>
      <c r="X170" s="30" t="str">
        <f>IF('Personal MTs'!U170="","-",IF('Personal MTs'!U170=1,IF('Personal MTs'!X170="","Wajib Diisi",IF(VALUE(LEFT('Personal MTs'!X170,2))&gt;14,"Tidak valid","OK")),IF('Personal MTs'!U170=2,(IF('Personal MTs'!V170&lt;1,IF('Personal MTs'!X170="","OK","Harap dikosongkan"),IF('Personal MTs'!X170="","Wajib Diisi",IF(VALUE(LEFT('Personal MTs'!X170,2))&gt;14,"Tidak valid","OK")))))))</f>
        <v>-</v>
      </c>
      <c r="Y170" s="31" t="str">
        <f>IF('Personal MTs'!U170="","-",IF('Personal MTs'!U170=2,"OK",IF('Personal MTs'!U170=1,IF('Personal MTs'!Y170="","Wajib Diisi",IF('Personal MTs'!Y170="","-",IF(VALUE(LEFT('Personal MTs'!Y170,2))&gt;31,"Tanggal tidak valid",IF(VALUE(LEFT(RIGHT('Personal MTs'!Y170,7),2))&gt;12,"Bulan tidak valid",IF(VALUE(RIGHT('Personal MTs'!Y170,4))&gt;2016,"Tahun cek lagi",IF(VALUE(RIGHT('Personal MTs'!Y170,4))&lt;1960,"Tahun cek lagi","OK")))))))))</f>
        <v>-</v>
      </c>
      <c r="Z170" s="31" t="str">
        <f>IF('Personal MTs'!Z170="","-",IF(VALUE(LEFT('Personal MTs'!Z170,2))&gt;31,"Tanggal tidak valid",IF(VALUE(LEFT(RIGHT('Personal MTs'!Z170,7),2))&gt;12,"Bulan tidak valid",IF(VALUE(RIGHT('Personal MTs'!Z170,4))&gt;2016,"Tahun cek lagi",IF(VALUE(RIGHT('Personal MTs'!Z170,4))&lt;1960,"Tahun cek lagi","OK")))))</f>
        <v>-</v>
      </c>
      <c r="AA170" s="31" t="str">
        <f>IF('Personal MTs'!AA170="","-",IF(VALUE(LEFT('Personal MTs'!AA170,2))&gt;31,"Tanggal tidak valid",IF(VALUE(LEFT(RIGHT('Personal MTs'!AA170,7),2))&gt;12,"Bulan tidak valid",IF(VALUE(RIGHT('Personal MTs'!AA170,4))&gt;2016,"Tahun cek lagi",IF(VALUE(RIGHT('Personal MTs'!AA170,4))&lt;1960,"Tahun cek lagi","OK")))))</f>
        <v>-</v>
      </c>
      <c r="AB170" s="30" t="str">
        <f>IF('Personal MTs'!AB170="","-",IF('Personal MTs'!AB170&gt;6,"Tidak valid",IF('Personal MTs'!AB170&lt;1,"Tidak valid","OK")))</f>
        <v>-</v>
      </c>
      <c r="AC170" s="30" t="str">
        <f>IF('Personal MTs'!AC170="","-",IF('Personal MTs'!AC170&gt;4,"Tidak valid",IF('Personal MTs'!AC170&lt;1,"Tidak valid","OK")))</f>
        <v>-</v>
      </c>
      <c r="AD170" s="30" t="str">
        <f>IF('Personal MTs'!AD170="","-",IF('Personal MTs'!AD170&gt;20000000,"Cek lagi","OK"))</f>
        <v>-</v>
      </c>
      <c r="AE170" s="30" t="str">
        <f>IF('Personal MTs'!AE170="","-",IF('Personal MTs'!AE170&gt;2,"Tidak valid",IF('Personal MTs'!AE170&lt;1,"Tidak valid","OK")))</f>
        <v>-</v>
      </c>
      <c r="AF170" s="30" t="str">
        <f>IF('Personal MTs'!AE170="",IF('Personal MTs'!AF170="","-","Harap dikosongkan"),IF('Personal MTs'!AE170=1,IF('Personal MTs'!AF170="","OK","Harap dikosongkan"),IF('Personal MTs'!AF170="","Wajib Diisi",IF('Personal MTs'!AF170&gt;8,"Tidak valid",IF('Personal MTs'!AF170&lt;1,"Tidak valid","OK")))))</f>
        <v>-</v>
      </c>
      <c r="AG170" s="53" t="str">
        <f>IF('Personal MTs'!AE170=1,IF('Personal MTs'!AG170="","OK","Harap dikosongkan"),IF('Personal MTs'!AF170="",IF('Personal MTs'!AF170="","-","Harap dikosongkan"),IF('Personal MTs'!AF170="",IF('Personal MTs'!AG170="","OK","Harap dikosongkan"),IF('Personal MTs'!AF170&lt;&gt;"",IF('Personal MTs'!AG170="","Wajib Diisi",IF(LEN('Personal MTs'!AG170)&lt;&gt;8,"Tidak valid","OK"))))))</f>
        <v>-</v>
      </c>
      <c r="AH170" s="30" t="str">
        <f>IF('Personal MTs'!AH170="","-",IF('Personal MTs'!AH170&gt;2,"Tidak valid",IF('Personal MTs'!AH170&lt;1,"Tidak valid","OK")))</f>
        <v>-</v>
      </c>
      <c r="AI170" s="30" t="str">
        <f>IF('Personal MTs'!AI170="","-",IF('Personal MTs'!AI170&gt;5,"Tidak valid",IF('Personal MTs'!AI170&lt;1,"Tidak valid","OK")))</f>
        <v>-</v>
      </c>
      <c r="AJ170" s="30" t="str">
        <f>IF('Personal MTs'!AH170="",IF('Personal MTs'!AJ170="","-","Kolom AA Wajib Diisi"),IF('Personal MTs'!AH170=1,IF('Personal MTs'!AJ170="","Wajib Diisi",IF(VALUE('Personal MTs'!AJ170)&gt;0,IF(VALUE('Personal MTs'!AJ170)&lt;34,"OK","Tidak valid"))),IF('Personal MTs'!AH170&gt;1,IF('Personal MTs'!AJ170="","OK","Harap dikosongkan"))))</f>
        <v>-</v>
      </c>
      <c r="AK170" s="30" t="str">
        <f>IF('Personal MTs'!AH170&amp;'Personal MTs'!AJ170&amp;'Personal MTs'!AK170="","-",IF(VALUE('Personal MTs'!AH170&amp;'Personal MTs'!AJ170&amp;'Personal MTs'!AK170)=2,"OK",IF('Personal MTs'!AJ170="",IF(VALUE('Personal MTs'!AK170)&gt;0,"Harap dikosongkan","-"),IF('Personal MTs'!AJ170&lt;&gt;"",IF(VALUE('Personal MTs'!AK170)&gt;0,IF(VALUE('Personal MTs'!AK170)&gt;50,"Cek lagi","OK"),"Wajib Diisi")))))</f>
        <v>-</v>
      </c>
      <c r="AL170" s="30" t="str">
        <f>IF('Personal MTs'!AH170="",IF('Personal MTs'!AL170="","-","Kolom Z Wajib Diisi"),IF('Personal MTs'!AH170=2,IF('Personal MTs'!AL170="","Wajib Diisi",IF(VALUE('Personal MTs'!AL170)&gt;0,IF(VALUE('Personal MTs'!AL170)&lt;9,"OK","Tidak valid"))),IF('Personal MTs'!AH170=1,IF('Personal MTs'!AL170="","OK","Harap dikosongkan"))))</f>
        <v>-</v>
      </c>
      <c r="AM170" s="30" t="str">
        <f>IF('Personal MTs'!AM170="","-",IF('Personal MTs'!AM170&gt;8,"Tidak valid","OK"))</f>
        <v>-</v>
      </c>
      <c r="AN170" s="30" t="str">
        <f>IF('Personal MTs'!AM170="",IF('Personal MTs'!AN170="","-",IF('Personal MTs'!AN170&lt;&gt;"","Kolom AC Wajib Diisi","OK")),IF('Personal MTs'!AM170&lt;&gt;"",IF('Personal MTs'!AN170="","Wajib Diisi",IF(VALUE('Personal MTs'!AN170)&gt;24,"Cek lagi","OK"))))</f>
        <v>-</v>
      </c>
      <c r="AO170" s="30" t="str">
        <f>IF('Personal MTs'!AO170="","-",IF('Personal MTs'!AO170&gt;8,"Tidak valid","OK"))</f>
        <v>-</v>
      </c>
      <c r="AP170" s="53" t="str">
        <f>IF('Personal MTs'!AO170="",IF('Personal MTs'!AP170="","-","Harap dikosongkan"),IF('Personal MTs'!AO170&lt;&gt;"",IF('Personal MTs'!AP170="","Wajib Diisi",IF(LEN('Personal MTs'!AP170)&lt;&gt;8,"Tidak valid","OK"))))</f>
        <v>-</v>
      </c>
      <c r="AQ170" s="30" t="str">
        <f>IF('Personal MTs'!AO170="",IF('Personal MTs'!AQ170="","-","Kolom AG Wajib Diisi"),IF('Personal MTs'!AO170&lt;9,IF('Personal MTs'!AQ170="","Wajib Diisi",IF(VALUE('Personal MTs'!AQ170)&lt;34,IF(VALUE('Personal MTs'!AQ170)&gt;0,"OK","Tidak valid")))))</f>
        <v>-</v>
      </c>
      <c r="AR170" s="30" t="str">
        <f>IF('Personal MTs'!AO170="",IF('Personal MTs'!AR170="","-",IF('Personal MTs'!AR170&lt;&gt;"","Kolom AG Wajib Diisi","OK")),IF('Personal MTs'!AO170&lt;&gt;"",IF('Personal MTs'!AR170="","Wajib Diisi",IF(VALUE('Personal MTs'!AR170)&gt;50,"Cek lagi","OK"))))</f>
        <v>-</v>
      </c>
      <c r="AS170" s="30" t="str">
        <f>IF('Personal MTs'!AS170="","-",IF('Personal MTs'!AS170&gt;1,"Tidak valid",IF('Personal MTs'!AS170&lt;0,"Tidak valid","OK")))</f>
        <v>-</v>
      </c>
      <c r="AT170" s="30" t="str">
        <f>IF('Personal MTs'!AS170="",IF('Personal MTs'!AT170&lt;&gt;"","Harap dikosongkan","-"),IF('Personal MTs'!AS170=0,IF('Personal MTs'!AT170&lt;&gt;"","Harap dikosongkan","OK"),IF('Personal MTs'!AT170="","Wajib Diisi",IF('Personal MTs'!AT170&gt;3,"Tidak valid",IF('Personal MTs'!AT170&lt;1,"Tidak valid","OK")))))</f>
        <v>-</v>
      </c>
      <c r="AU170" s="30" t="str">
        <f>IF('Personal MTs'!AS170="",IF('Personal MTs'!AU170&lt;&gt;"","Harap dikosongkan","-"),IF('Personal MTs'!AT170&lt;&gt;1,IF('Personal MTs'!AU170="","OK","Harap dikosongkan"),IF('Personal MTs'!AU170="","Wajib Diisi",IF('Personal MTs'!AU170&gt;2016,"Cek lagi",IF('Personal MTs'!AU170&lt;2005,"Cek lagi","OK")))))</f>
        <v>-</v>
      </c>
      <c r="AV170" s="30" t="str">
        <f>IF('Personal MTs'!AS170="",IF('Personal MTs'!AV170&lt;&gt;"","Harap dikosongkan","-"),IF('Personal MTs'!AT170&lt;&gt;1,IF('Personal MTs'!AV170="","OK","Harap dikosongkan"),IF('Personal MTs'!AV170="","Wajib Diisi",IF(VALUE('Personal MTs'!AV170)&gt;33,"Tidak valid",IF(VALUE('Personal MTs'!AV170)&lt;1,"Tidak valid","OK")))))</f>
        <v>-</v>
      </c>
      <c r="AW170" s="30" t="str">
        <f>IF('Personal MTs'!AS170="",IF('Personal MTs'!AW170="","-","Harap dikosongkan"),IF('Personal MTs'!AS170=0,IF('Personal MTs'!AW170="","OK","Harap dikosongkan"),IF('Personal MTs'!AT170="",IF('Personal MTs'!AW170="","-","Harap dikosongkan"),IF('Personal MTs'!AT170&lt;&gt;1,IF('Personal MTs'!AW170="","OK","Harap dikosongkan"),IF('Personal MTs'!AW170="","OK",IF(LEN('Personal MTs'!AW170)&lt;12,"Tidak valid",IF(LEN('Personal MTs'!AW170)&gt;14,"Tidak valid","OK")))))))</f>
        <v>-</v>
      </c>
      <c r="AX170" s="31" t="str">
        <f>IF('Personal MTs'!AS170="",IF('Personal MTs'!AX170="","-","Harap dikosongkan"),IF('Personal MTs'!AS170=0,IF('Personal MTs'!AX170="","OK","Harap dikosongkan"),IF('Personal MTs'!AT170="",IF('Personal MTs'!AX170="","-","Harap dikosongkan"),IF('Personal MTs'!AT170&lt;&gt;1,IF('Personal MTs'!AX170="","OK","Harap dikosongkan"),IF('Personal MTs'!AW170="",IF('Personal MTs'!AX170="","OK","Harap dikosongkan"),IF('Personal MTs'!AX170="","Wajib diisi",IF(LEN('Personal MTs'!AX170)&lt;5,"Cek lagi","OK")))))))</f>
        <v>-</v>
      </c>
      <c r="AY170" s="31" t="str">
        <f>IF('Personal MTs'!AS170="",IF('Personal MTs'!AY170="","-","Harap dikosongkan"),IF('Personal MTs'!AS170=0,IF('Personal MTs'!AY170="","OK","Harap dikosongkan"),IF('Personal MTs'!AT170="",IF('Personal MTs'!AY170="","-","Harap dikosongkan"),IF('Personal MTs'!AT170&lt;&gt;1,IF('Personal MTs'!AY170="","OK","Harap dikosongkan"),IF('Personal MTs'!AW170="",IF('Personal MTs'!AY170="","OK","Harap dikosongkan"),IF('Personal MTs'!AY170="","Wajib diisi",IF(VALUE(LEFT('Personal MTs'!AY170,2))&gt;31,"Tanggal tidak valid",IF(VALUE(LEFT(RIGHT('Personal MTs'!AY170,7),2))&gt;12,"Bulan tidak valid",IF(VALUE(RIGHT('Personal MTs'!AY170,4))&gt;2016,"Tahun cek lagi",IF(VALUE(RIGHT('Personal MTs'!AY170,4))&lt;2005,"Tahun cek lagi","OK"))))))))))</f>
        <v>-</v>
      </c>
      <c r="AZ170" s="30" t="str">
        <f>IF('Personal MTs'!AS170="",IF('Personal MTs'!AZ170="","-","Harap dikosongkan"),IF('Personal MTs'!AS170=0,IF('Personal MTs'!AZ170="","OK","Harap dikosongkan"),IF('Personal MTs'!AT170="",IF('Personal MTs'!AZ170="","-","Harap dikosongkan"),IF('Personal MTs'!AT170&lt;&gt;1,IF('Personal MTs'!AZ170="","OK","Harap dikosongkan"),IF('Personal MTs'!AW170="",IF('Personal MTs'!AZ170="","OK","Harap dikosongkan"),IF('Personal MTs'!AW170&lt;&gt;"",IF('Personal MTs'!AZ170="","Wajib diisi",IF('Personal MTs'!AZ170&gt;1,"Tidak valid","OK"))))))))</f>
        <v>-</v>
      </c>
      <c r="BA170" s="30" t="str">
        <f>IF('Personal MTs'!AS170="",IF('Personal MTs'!BA170="","-","Harap dikosongkan"),IF('Personal MTs'!AS170=0,IF('Personal MTs'!BA170="","OK","Harap dikosongkan"),IF('Personal MTs'!AT170="",IF('Personal MTs'!BA170="","-","Harap dikosongkan"),IF('Personal MTs'!AT170&lt;&gt;1,IF('Personal MTs'!BA170="","OK","Harap dikosongkan"),IF('Personal MTs'!AZ170=0,IF('Personal MTs'!BA170="","OK","Harap dikosongkan"),IF('Personal MTs'!AZ170=1,IF('Personal MTs'!BA170="","Wajib diisi",IF('Personal MTs'!AZ170="",IF('Personal MTs'!BA170="","-","Harap dikosongkan"),IF('Personal MTs'!AZ170=0,IF('Personal MTs'!BA170="","OK","Harap dikosongkan"),IF('Personal MTs'!BA170="","Wajib diisi",IF('Personal MTs'!BA170&gt;2016,"Tidak valid",IF('Personal MTs'!BA170&lt;2005,"Tidak valid",IF('Personal MTs'!BA170&gt;'Personal MTs'!BA170,"Cek lagi","OK")))))))))))))</f>
        <v>-</v>
      </c>
      <c r="BB170" s="30" t="str">
        <f>IF('Personal MTs'!AS170="",IF('Personal MTs'!BB170="","-","Harap dikosongkan"),IF('Personal MTs'!AS170=0,IF('Personal MTs'!BB170="","OK","Harap dikosongkan"),IF('Personal MTs'!AT170="",IF('Personal MTs'!BB170="","-","Harap dikosongkan"),IF('Personal MTs'!AT170&lt;&gt;1,IF('Personal MTs'!BB170="","OK","Harap dikosongkan"),IF('Personal MTs'!AZ170=0,IF('Personal MTs'!BB170="","OK","Harap dikosongkan"),IF('Personal MTs'!AZ170=1,IF('Personal MTs'!BB170="","Wajib diisi",IF('Personal MTs'!AZ170="",IF('Personal MTs'!BB170="","-","Harap dikosongkan"),IF('Personal MTs'!AZ170=0,IF('Personal MTs'!BB170="","OK","Harap dikosongkan"),IF('Personal MTs'!BB170="","Wajib diisi",IF('Personal MTs'!BB170&gt;20000000,"Cek lagi",IF('Personal MTs'!BB170&lt;100000,"Cek lagi","OK"))))))))))))</f>
        <v>-</v>
      </c>
      <c r="BC170" s="30" t="str">
        <f>IF('Personal MTs'!BC170="","-",IF('Personal MTs'!BC170&gt;1,"Tidak valid","OK"))</f>
        <v>-</v>
      </c>
      <c r="BD170" s="30" t="str">
        <f>IF('Personal MTs'!BC170="",IF('Personal MTs'!BD170="","-","Harap dikosongkan"),IF('Personal MTs'!BC170=0,IF('Personal MTs'!BD170="","OK","Harap dikosongkan"),IF('Personal MTs'!BD170="","Wajib Diisi",IF('Personal MTs'!BD170&gt;2016,"Tidak valid",IF('Personal MTs'!BD170&lt;2005,"Tidak valid","OK")))))</f>
        <v>-</v>
      </c>
      <c r="BE170" s="30" t="str">
        <f>IF('Personal MTs'!BC170="",IF('Personal MTs'!BE170="","-","Harap dikosongkan"),IF('Personal MTs'!BC170=0,IF('Personal MTs'!BE170="","OK","Harap dikosongkan"),IF('Personal MTs'!BE170="","Wajib Diisi",IF('Personal MTs'!BE170&gt;2000000,"Cek lagi",IF('Personal MTs'!BE170&lt;50000,"Cek lagi","OK")))))</f>
        <v>-</v>
      </c>
      <c r="BF170" s="30" t="str">
        <f>IF('Personal MTs'!BF170="","-",IF('Personal MTs'!BF170&gt;1,"Tidak valid","OK"))</f>
        <v>-</v>
      </c>
      <c r="BG170" s="30" t="str">
        <f>IF('Personal MTs'!BF170="",IF('Personal MTs'!BG170&lt;&gt;"","Harap dikosongkan","-"),IF('Personal MTs'!BF170=0,IF('Personal MTs'!BG170&lt;&gt;"","Harap dikosongkan","OK"),IF('Personal MTs'!BG170="","Wajib Diisi",IF('Personal MTs'!BG170&gt;4,"Tidak valid",IF('Personal MTs'!BG170&lt;1,"Tidak valid","OK")))))</f>
        <v>-</v>
      </c>
      <c r="BH170" s="30" t="str">
        <f>IF('Personal MTs'!BF170="",IF('Personal MTs'!BH170&lt;&gt;"","Harap dikosongkan","-"),IF('Personal MTs'!BF170=0,IF('Personal MTs'!BH170&lt;&gt;"","Harap dikosongkan","OK"),IF('Personal MTs'!BH170="","Wajib Diisi",IF('Personal MTs'!BH170&gt;4,"Tidak valid",IF('Personal MTs'!BH170&lt;1,"Tidak valid","OK")))))</f>
        <v>-</v>
      </c>
      <c r="BI170" s="30" t="str">
        <f>IF('Personal MTs'!BF170="",IF('Personal MTs'!BI170&lt;&gt;"","Harap dikosongkan","-"),IF('Personal MTs'!BF170=0,IF('Personal MTs'!BI170&lt;&gt;"","Harap dikosongkan","OK"),IF('Personal MTs'!BI170="","Wajib Diisi",IF('Personal MTs'!BI170&gt;2015,"Tidak valid",IF('Personal MTs'!BI170&lt;1980,"Tidak valid","OK")))))</f>
        <v>-</v>
      </c>
      <c r="BJ170" s="30" t="str">
        <f>IF('Personal MTs'!BJ170="","-",IF('Personal MTs'!BJ170&gt;1,"Tidak valid","OK"))</f>
        <v>-</v>
      </c>
      <c r="BK170" s="30" t="str">
        <f>IF('Personal MTs'!BJ170="",IF('Personal MTs'!BK170&lt;&gt;"","Kolom BJ harus diisi","-"),IF('Personal MTs'!BJ170=0,IF('Personal MTs'!BK170&lt;&gt;"","Harap dikosongkan","OK"),IF('Personal MTs'!BK170="","Wajib Diisi",IF('Personal MTs'!BK170&gt;2016,"Tidak valid",IF('Personal MTs'!BK170&lt;1980,"Tidak valid","OK")))))</f>
        <v>-</v>
      </c>
      <c r="BL170" s="30" t="str">
        <f>IF('Personal MTs'!BL170="","-",IF('Personal MTs'!BL170&gt;1,"Tidak valid","OK"))</f>
        <v>-</v>
      </c>
      <c r="BM170" s="30" t="str">
        <f>IF('Personal MTs'!BL170="",IF('Personal MTs'!BM170&lt;&gt;"","Kolom BL harus diisi","-"),IF('Personal MTs'!BL170=0,IF('Personal MTs'!BM170&lt;&gt;"","Harap dikosongkan","OK"),IF('Personal MTs'!BM170="","Wajib Diisi",IF('Personal MTs'!BM170&gt;2016,"Tidak valid",IF('Personal MTs'!BM170&lt;1980,"Tidak valid","OK")))))</f>
        <v>-</v>
      </c>
      <c r="BN170" s="30" t="str">
        <f>IF('Personal MTs'!BN170="","-",IF('Personal MTs'!BN170&gt;1,"Tidak valid","OK"))</f>
        <v>-</v>
      </c>
      <c r="BO170" s="30" t="str">
        <f>IF('Personal MTs'!BN170="",IF('Personal MTs'!BO170&lt;&gt;"","Kolom BN harus diisi","-"),IF('Personal MTs'!BN170=0,IF('Personal MTs'!BO170&lt;&gt;"","Harap dikosongkan","OK"),IF('Personal MTs'!BO170="","Wajib Diisi",IF('Personal MTs'!BO170&gt;2016,"Tidak valid",IF('Personal MTs'!BO170&lt;1980,"Tidak valid","OK")))))</f>
        <v>-</v>
      </c>
      <c r="BP170" s="30" t="str">
        <f>IF('Personal MTs'!BP170="","-",IF('Personal MTs'!BP170&gt;1,"Tidak valid","OK"))</f>
        <v>-</v>
      </c>
      <c r="BQ170" s="30" t="str">
        <f>IF('Personal MTs'!BP170="",IF('Personal MTs'!BQ170&lt;&gt;"","Kolom BP harus diisi","-"),IF('Personal MTs'!BP170=0,IF('Personal MTs'!BQ170&lt;&gt;"","Harap dikosongkan","OK"),IF('Personal MTs'!BQ170="","Wajib Diisi",IF('Personal MTs'!BQ170&gt;2016,"Tidak valid",IF('Personal MTs'!BQ170&lt;1980,"Tidak valid","OK")))))</f>
        <v>-</v>
      </c>
      <c r="BR170" s="30" t="str">
        <f>IF('Personal MTs'!BR170="","-",IF('Personal MTs'!BR170&gt;1,"Tidak valid","OK"))</f>
        <v>-</v>
      </c>
      <c r="BS170" s="30" t="str">
        <f>IF('Personal MTs'!BR170="",IF('Personal MTs'!BS170&lt;&gt;"","Kolom BR harus diisi","-"),IF('Personal MTs'!BR170=0,IF('Personal MTs'!BS170&lt;&gt;"","Harap dikosongkan","OK"),IF('Personal MTs'!BS170="","Wajib Diisi",IF('Personal MTs'!BS170&gt;2016,"Tidak valid",IF('Personal MTs'!BS170&lt;1980,"Tidak valid","OK")))))</f>
        <v>-</v>
      </c>
      <c r="BT170" s="30" t="str">
        <f>IF('Personal MTs'!BT170="","-",IF(LEN('Personal MTs'!BT170)&lt;5,"Cek lagi","OK"))</f>
        <v>-</v>
      </c>
      <c r="BU170" s="30" t="str">
        <f>IF('Personal MTs'!BU170="","-",IF(LEN('Personal MTs'!BU170)&lt;4,"Cek lagi","OK"))</f>
        <v>-</v>
      </c>
      <c r="BV170" s="30" t="str">
        <f>IF('Personal MTs'!BV170="","-",IF(LEN('Personal MTs'!BV170)&lt;4,"Cek lagi","OK"))</f>
        <v>-</v>
      </c>
      <c r="BW170" s="30" t="str">
        <f>IF('Personal MTs'!BW170="","-",IF(LEN('Personal MTs'!BW170)&lt;4,"Cek lagi","OK"))</f>
        <v>-</v>
      </c>
      <c r="BX170" s="30" t="str">
        <f>IF('Personal MTs'!BX170="","-",IF(LEN('Personal MTs'!BX170)&lt;4,"Cek lagi","OK"))</f>
        <v>-</v>
      </c>
      <c r="BY170" s="30" t="str">
        <f>IF('Personal MTs'!BY170="","-",IF(LEN('Personal MTs'!BY170)&lt;&gt;5,"Tidak valid","OK"))</f>
        <v>-</v>
      </c>
      <c r="BZ170" s="30" t="str">
        <f>IF('Personal MTs'!BZ170="","-",IF('Personal MTs'!BZ170&gt;5,"Tidak valid",IF('Personal MTs'!BZ170&lt;1,"Tidak valid","OK")))</f>
        <v>-</v>
      </c>
      <c r="CA170" s="30" t="str">
        <f>IF('Personal MTs'!CA170="","-",IF('Personal MTs'!CA170&gt;8,"Tidak valid",IF('Personal MTs'!CA170&lt;1,"Tidak valid","OK")))</f>
        <v>-</v>
      </c>
      <c r="CB170" s="30" t="str">
        <f>IF('Personal MTs'!CB170="","-",IF(LEN('Personal MTs'!CB170)&lt;9,"Cek lagi",IF(LEN('Personal MTs'!CB170)&gt;14,"Cek lagi","OK")))</f>
        <v>-</v>
      </c>
      <c r="CC170" s="103" t="str">
        <f>IF('Personal MTs'!CC170="","-",IF('Personal MTs'!CC170&gt;6,"Tidak valid",IF('Personal MTs'!CC170&lt;1,"Tidak valid","OK")))</f>
        <v>-</v>
      </c>
      <c r="CD170" s="103" t="str">
        <f>IF('Personal MTs'!CD170="","-",IF('Personal MTs'!CD170&gt;6,"Tidak valid",IF('Personal MTs'!CD170&lt;1,"Tidak valid","OK")))</f>
        <v>-</v>
      </c>
      <c r="CE170" s="103" t="str">
        <f>IF('Personal MTs'!S170="","-",IF('Personal MTs'!S170&lt;6,IF('Personal MTs'!CE170="","OK","Cek lagi Kolom S"),IF(AND('Personal MTs'!S170&lt;6,'Personal MTs'!CE170&lt;&gt;""),"Harap Dikosongkan",IF(AND('Personal MTs'!S170&lt;6,'Personal MTs'!CE170=""),"-",IF(AND('Personal MTs'!S170&gt;5,'Personal MTs'!CE170=""),"Wajib Diisi",IF(OR(AND('Personal MTs'!S170&gt;5,'Personal MTs'!CE170&lt;"01"),AND('Personal MTs'!S170&gt;5,'Personal MTs'!CE170&gt;"18")),"Tidak Valid","OK"))))))</f>
        <v>-</v>
      </c>
      <c r="CF170" s="103" t="str">
        <f>IF('Personal MTs'!S170="","-",IF('Personal MTs'!S170&lt;6,IF('Personal MTs'!CF170="","OK","Cek lagi Kolom S"),IF(AND('Personal MTs'!S170&lt;6,'Personal MTs'!CF170&lt;&gt;""),"Harap Dikosongkan",IF(AND('Personal MTs'!S170&lt;6,'Personal MTs'!CF170=""),"-",IF(AND('Personal MTs'!S170&gt;5,'Personal MTs'!CF170=""),"Wajib Diisi","OK")))))</f>
        <v>-</v>
      </c>
      <c r="CG170" s="103" t="str">
        <f>IF('Personal MTs'!S170="","-",IF('Personal MTs'!S170&lt;6,IF('Personal MTs'!CG170="","OK","Cek lagi Kolom S"),IF(AND('Personal MTs'!S170&lt;6,'Personal MTs'!CG170&lt;&gt;""),"Harap Dikosongkan",IF(AND('Personal MTs'!S170&lt;6,'Personal MTs'!CG170=""),"-",IF(AND('Personal MTs'!S170&gt;5,'Personal MTs'!CG170=""),"Wajib Diisi",IF(OR(AND('Personal MTs'!S170&gt;5,'Personal MTs'!CG170&lt;1980),AND('Personal MTs'!S170&gt;5,'Personal MTs'!CG170&gt;2016)),"Cek lagi","OK"))))))</f>
        <v>-</v>
      </c>
      <c r="CH170" s="103" t="str">
        <f>IF('Personal MTs'!S170="","-",IF('Personal MTs'!S170&lt;8,IF('Personal MTs'!CH170="","OK","Cek lagi Kolom S"),IF(AND('Personal MTs'!S170&lt;8,'Personal MTs'!CH170&lt;&gt;""),"Harap Dikosongkan",IF(AND('Personal MTs'!S170&lt;8,'Personal MTs'!CH170=""),"-",IF(AND('Personal MTs'!S170&gt;7,'Personal MTs'!CH170=""),"Wajib Diisi",IF(OR(AND('Personal MTs'!S170&gt;7,'Personal MTs'!CH170&lt;"01"),AND('Personal MTs'!S170&gt;7,'Personal MTs'!CH170&gt;"18")),"Tidak Valid","OK"))))))</f>
        <v>-</v>
      </c>
      <c r="CI170" s="103" t="str">
        <f>IF('Personal MTs'!S170="","-",IF('Personal MTs'!S170&lt;8,IF('Personal MTs'!CI170="","OK","Cek lagi Kolom S"),IF(AND('Personal MTs'!S170&lt;8,'Personal MTs'!CI170&lt;&gt;""),"Harap Dikosongkan",IF(AND('Personal MTs'!S170&lt;8,'Personal MTs'!CI170=""),"-",IF(AND('Personal MTs'!S170&gt;7,'Personal MTs'!CI170=""),"Wajib Diisi","OK")))))</f>
        <v>-</v>
      </c>
      <c r="CJ170" s="103" t="str">
        <f>IF('Personal MTs'!S170="","-",IF('Personal MTs'!S170&lt;8,IF('Personal MTs'!CJ170="","OK","Cek lagi Kolom S"),IF(AND('Personal MTs'!S170&lt;8,'Personal MTs'!CJ170&lt;&gt;""),"Harap Dikosongkan",IF(AND('Personal MTs'!S170&lt;8,'Personal MTs'!CJ170=""),"-",IF(AND('Personal MTs'!S170&gt;7,'Personal MTs'!CJ170=""),"Wajib Diisi",IF(OR(AND('Personal MTs'!S170&gt;7,'Personal MTs'!CJ170&lt;1980),AND('Personal MTs'!S170&gt;7,'Personal MTs'!CJ170&gt;2016)),"Cek lagi","OK"))))))</f>
        <v>-</v>
      </c>
      <c r="CK170" s="103" t="str">
        <f>IF('Personal MTs'!S170="","-",IF('Personal MTs'!S170&lt;9,IF('Personal MTs'!CK170="","OK","Cek lagi Kolom S"),IF(AND('Personal MTs'!S170&lt;9,'Personal MTs'!CK170&lt;&gt;""),"Harap Dikosongkan",IF(AND('Personal MTs'!S170&lt;9,'Personal MTs'!CK170=""),"-",IF(AND('Personal MTs'!S170&gt;8,'Personal MTs'!CK170=""),"Wajib Diisi",IF(OR(AND('Personal MTs'!S170&gt;8,'Personal MTs'!CK170&lt;"01"),AND('Personal MTs'!S170&gt;8,'Personal MTs'!CK170&gt;"18")),"Tidak Valid","OK"))))))</f>
        <v>-</v>
      </c>
      <c r="CL170" s="103" t="str">
        <f>IF('Personal MTs'!S170="","-",IF('Personal MTs'!S170&lt;9,IF('Personal MTs'!CL170="","OK","Cek lagi Kolom S"),IF(AND('Personal MTs'!S170&lt;9,'Personal MTs'!CL170&lt;&gt;""),"Harap Dikosongkan",IF(AND('Personal MTs'!S170&lt;9,'Personal MTs'!CL170=""),"-",IF(AND('Personal MTs'!S170&gt;8,'Personal MTs'!CL170=""),"Wajib Diisi","OK")))))</f>
        <v>-</v>
      </c>
      <c r="CM170" s="103" t="str">
        <f>IF('Personal MTs'!S170="","-",IF('Personal MTs'!S170&lt;9,IF('Personal MTs'!CM170="","OK","Cek lagi Kolom S"),IF(AND('Personal MTs'!S170&lt;9,'Personal MTs'!CM170&lt;&gt;""),"Harap Dikosongkan",IF(AND('Personal MTs'!S170&lt;9,'Personal MTs'!CM170=""),"-",IF(AND('Personal MTs'!S170&gt;8,'Personal MTs'!CM170=""),"Wajib Diisi",IF(OR(AND('Personal MTs'!S170&gt;8,'Personal MTs'!CM170&lt;1980),AND('Personal MTs'!S170&gt;8,'Personal MTs'!CM170&gt;2016)),"Cek lagi","OK"))))))</f>
        <v>-</v>
      </c>
      <c r="CN170" s="103" t="str">
        <f>IF(AND('Personal MTs'!AH170=1,'Personal MTs'!U170=2,'Personal MTs'!AC170=1),IF(AND('Personal MTs'!AH170=1,'Personal MTs'!U170=2,'Personal MTs'!AC170=1,'Personal MTs'!CN170=""),"Wajib Diisi",IF(AND('Personal MTs'!AH170=1,'Personal MTs'!U170=2,'Personal MTs'!AC170=1,'Personal MTs'!CN170&lt;&gt;""),"OK","-")),IF('Personal MTs'!CN170&lt;&gt;"","Harap Dikosongkan","-"))</f>
        <v>-</v>
      </c>
      <c r="CO170" s="103" t="str">
        <f>IF(AND('Personal MTs'!AH170=1,'Personal MTs'!U170=2,'Personal MTs'!AC170=1),IF('Personal MTs'!CO170="","Wajib Diisi",IF(VALUE(RIGHT('Personal MTs'!CO170,4))&gt;2016,"Tahun cek lagi",IF(VALUE(RIGHT('Personal MTs'!CO170,4))&lt;1961,"Tahun cek lagi","OK"))),IF('Personal MTs'!CO170&lt;&gt;"","Harap dikosongkan","-"))</f>
        <v>-</v>
      </c>
      <c r="CP170" s="103" t="str">
        <f>IF(AND('Personal MTs'!AH170=1,'Personal MTs'!U170=2,'Personal MTs'!AC170=1,'Personal MTs'!V170=1),IF(AND('Personal MTs'!AH170=1,'Personal MTs'!U170=2,'Personal MTs'!AC170=1,'Personal MTs'!CP170="",,'Personal MTs'!V170=1),"Wajib Diisi",IF(AND('Personal MTs'!AH170=1,'Personal MTs'!U170=2,'Personal MTs'!AC170=1,'Personal MTs'!CP170&lt;&gt;"",'Personal MTs'!V170=1),"OK","-")),IF('Personal MTs'!CP170&lt;&gt;"","Harap Dikosongkan","-"))</f>
        <v>-</v>
      </c>
      <c r="CQ170" s="103" t="str">
        <f>IF(AND('Personal MTs'!AH170=1,'Personal MTs'!U170=2,'Personal MTs'!AC170=1,'Personal MTs'!V170=1),IF('Personal MTs'!CQ170="","Wajib Diisi",IF(VALUE(RIGHT('Personal MTs'!CQ170,4))&gt;2016,"Tahun cek lagi",IF(VALUE(RIGHT('Personal MTs'!CQ170,4))&lt;2006,"Tahun cek lagi","OK"))),IF('Personal MTs'!CQ170&lt;&gt;"","Harap dikosongkan","-"))</f>
        <v>-</v>
      </c>
      <c r="CR170" s="103" t="str">
        <f>IF(AND('Personal MTs'!AS170="",'Personal MTs'!CR170=""),"-",IF(AND('Personal MTs'!AS170=0,'Personal MTs'!CR170=""),"OK",IF(AND('Personal MTs'!AS170=1,'Personal MTs'!CR170=""),"Wajib Diisi",IF('Personal MTs'!AS170="",IF('Personal MTs'!CR170&lt;&gt;"","Harap dikosongkan","-"),IF('Personal MTs'!AS170&gt;1,IF('Personal MTs'!CR170="","-","Harap dikosongkan"),IF('Personal MTs'!CR170="","-",IF(LEN('Personal MTs'!CR170)&gt;54,"Tidak valid",IF(LEN('Personal MTs'!CR170)&lt;2,"Tidak valid",IF(VALUE('Personal MTs'!CR170)&lt;0,"Cek lagi","OK")))))))))</f>
        <v>-</v>
      </c>
      <c r="CS170" s="103" t="str">
        <f>IF(AND('Personal MTs'!AS170="",'Personal MTs'!CS170=""),"-",IF(AND('Personal MTs'!AS170=0,'Personal MTs'!CS170=""),"OK",IF(AND('Personal MTs'!AS170=1,'Personal MTs'!CS170=""),"Wajib Diisi",IF(OR('Personal MTs'!AS170="",'Personal MTs'!AS170=0),IF('Personal MTs'!CS170&lt;&gt;"","Harap dikosongkan","-"),IF('Personal MTs'!AS170&gt;1,IF('Personal MTs'!CS170="","-","Harap dikosongkan"),IF('Personal MTs'!CS170="","-",IF(('Personal MTs'!CS170)&gt;6,"Tidak Valid",IF(('Personal MTs'!CS170)&lt;1,"Tidak Valid",IF(VALUE('Personal MTs'!CS170)&lt;0,"Cek lagi","OK")))))))))</f>
        <v>-</v>
      </c>
      <c r="CT170" s="103" t="str">
        <f>IF(AND('Personal MTs'!AS170="",'Personal MTs'!CT170=""),"-",IF(AND('Personal MTs'!AS170=0,'Personal MTs'!CT170=""),"OK",IF(AND('Personal MTs'!AT170=1,'Personal MTs'!CT170=""),"Wajib Diisi",IF(AND('Personal MTs'!AT170&gt;1,'Personal MTs'!CT170=""),"OK",IF(AND('Personal MTs'!AT170&lt;&gt;1,'Personal MTs'!CT170&lt;&gt;""),"Harap Dikosongkan",IF(AND('Personal MTs'!AT170=1,'Personal MTs'!CT170&lt;&gt;""),IF(VALUE(RIGHT('Personal MTs'!CT170,4))&gt;2016,"Tahun cek lagi",IF(VALUE(RIGHT('Personal MTs'!CT170,4))&lt;2006,"Tahun cek lagi","OK")),"-"))))))</f>
        <v>-</v>
      </c>
      <c r="CU170" s="103" t="str">
        <f>IF(AND('Personal MTs'!AS170="",'Personal MTs'!CU170=""),"-",IF(AND('Personal MTs'!AS170=0,'Personal MTs'!CU170=""),"OK",IF(AND('Personal MTs'!AT170=1,'Personal MTs'!CU170=""),"Wajib Diisi",IF(AND('Personal MTs'!AT170&gt;1,'Personal MTs'!CT170=""),"OK",IF(AND('Personal MTs'!AT170&lt;&gt;1,'Personal MTs'!CU170&lt;&gt;""),"Harap Dikosongkan",IF(AND('Personal MTs'!AT170=1,'Personal MTs'!CU170&lt;&gt;""),IF(LEN('Personal MTs'!CU170)&gt;54,"Tidak Valid",IF(LEN('Personal MTs'!CU170)&lt;2,"Tidak Valid","OK")),"-"))))))</f>
        <v>-</v>
      </c>
      <c r="CV170" s="103" t="str">
        <f>IF(AND('Personal MTs'!AS170="",'Personal MTs'!CV170=""),"-",IF(AND('Personal MTs'!AS170=0,'Personal MTs'!CV170=""),"OK",IF(AND('Personal MTs'!AT170=1,'Personal MTs'!CV170=""),"Wajib Diisi",IF(AND('Personal MTs'!AT170&gt;1,'Personal MTs'!CV170=""),"OK",IF(AND('Personal MTs'!AT170&lt;&gt;1,'Personal MTs'!CV170&lt;&gt;""),"Harap Dikosongkan",IF(AND('Personal MTs'!AT170=1,'Personal MTs'!CV170&lt;&gt;""),IF(VALUE(RIGHT('Personal MTs'!CV170,4))&gt;2016,"Tahun cek lagi",IF(VALUE(RIGHT('Personal MTs'!CV170,4))&lt;2006,"Tahun cek lagi","OK")),"-"))))))</f>
        <v>-</v>
      </c>
      <c r="CW170" s="103" t="str">
        <f>IF(AND('Personal MTs'!AS170="",'Personal MTs'!CW170=""),"-",IF(AND('Personal MTs'!AS170=0,'Personal MTs'!CW170=""),"OK",IF(AND('Personal MTs'!AS170=1,'Personal MTs'!CW170=""),"Wajib Diisi",IF(AND('Personal MTs'!AS170&lt;&gt;1,'Personal MTs'!CW170&lt;&gt;""),"Harap Dikosongkan",IF(AND('Personal MTs'!AS170=1,'Personal MTs'!CW170&lt;&gt;""),IF(LEN('Personal MTs'!CW170)&gt;3,"Tidak Valid",IF(LEN('Personal MTs'!CW170)&lt;3,"Tidak Valid","OK")),"-")))))</f>
        <v>-</v>
      </c>
      <c r="CX170" s="103" t="str">
        <f>IF(AND('Personal MTs'!AS170="",'Personal MTs'!CX170=""),"-",IF(AND('Personal MTs'!AS170=0,'Personal MTs'!CX170=""),"OK",IF(AND('Personal MTs'!AS170=1,'Personal MTs'!CX170=""),"Wajib Diisi",IF(AND('Personal MTs'!AS170&lt;&gt;1,'Personal MTs'!CX170&lt;&gt;""),"Harap Dikosongkan",IF(AND('Personal MTs'!AS170=1,'Personal MTs'!CX170&lt;&gt;""),"OK","-")))))</f>
        <v>-</v>
      </c>
    </row>
    <row r="171" spans="1:102" s="23" customFormat="1" ht="15" customHeight="1">
      <c r="A171" s="30" t="str">
        <f>IF('Personal MTs'!A171="","-",IF(LEN('Personal MTs'!A171)&lt;&gt;12,"Tidak valid","OK"))</f>
        <v>-</v>
      </c>
      <c r="B171" s="30" t="str">
        <f>IF('Personal MTs'!B171="","-",IF(LEN('Personal MTs'!B171)&lt;&gt;8,"Tidak valid","OK"))</f>
        <v>-</v>
      </c>
      <c r="C171" s="31" t="str">
        <f>IF('Personal MTs'!C171="","-",IF(LEN('Personal MTs'!C171)&lt;5,"Cek lagi","OK"))</f>
        <v>-</v>
      </c>
      <c r="D171" s="30" t="str">
        <f>IF('Personal MTs'!D171="","-",IF('Personal MTs'!D171="MTsN","OK",IF('Personal MTs'!D171="MTsS","OK","Tidak valid")))</f>
        <v>-</v>
      </c>
      <c r="E171" s="30" t="str">
        <f>IF('Personal MTs'!E171="","-",IF(LEN('Personal MTs'!E171)&lt;5,"Cek lagi","OK"))</f>
        <v>-</v>
      </c>
      <c r="F171" s="30" t="str">
        <f>IF('Personal MTs'!F171="","-",IF(LEN('Personal MTs'!F171)&lt;4,"Cek lagi","OK"))</f>
        <v>-</v>
      </c>
      <c r="G171" s="30" t="str">
        <f>IF('Personal MTs'!G171="","-",IF(LEN('Personal MTs'!G171)&lt;4,"Cek lagi","OK"))</f>
        <v>-</v>
      </c>
      <c r="H171" s="30" t="str">
        <f>IF('Personal MTs'!H171="","-",IF(LEN('Personal MTs'!H171)&lt;4,"Cek lagi","OK"))</f>
        <v>-</v>
      </c>
      <c r="I171" s="30" t="str">
        <f>IF('Personal MTs'!I171="","-",IF(LEN('Personal MTs'!I171)&lt;4,"Cek lagi","OK"))</f>
        <v>-</v>
      </c>
      <c r="J171" s="30" t="str">
        <f>IF('Personal MTs'!J171="","-",IF(LEN('Personal MTs'!J171)&lt;&gt;5,"Tidak valid","OK"))</f>
        <v>-</v>
      </c>
      <c r="K171" s="30" t="str">
        <f>IF('Personal MTs'!K171="","-",IF(LEN('Personal MTs'!K171)&lt;&gt;18,"Tidak valid",IF(VALUE('Personal MTs'!K171)&lt;0,"Cek lagi","OK")))</f>
        <v>-</v>
      </c>
      <c r="L171" s="30" t="str">
        <f>IF('Personal MTs'!L171="","-",IF(LEN('Personal MTs'!L171)&lt;&gt;16,"Tidak valid","OK"))</f>
        <v>-</v>
      </c>
      <c r="M171" s="30" t="str">
        <f>IF('Personal MTs'!M171="","-",IF(LEN('Personal MTs'!M171)&lt;4,"Cek lagi","OK"))</f>
        <v>-</v>
      </c>
      <c r="N171" s="30" t="str">
        <f>IF('Personal MTs'!N171="","-",IF(LEN('Personal MTs'!N171)&lt;16,"Tidak valid","OK"))</f>
        <v>-</v>
      </c>
      <c r="O171" s="30" t="str">
        <f>IF('Personal MTs'!O171="","-",IF(LEN('Personal MTs'!O171)&lt;4,"Cek lagi","OK"))</f>
        <v>-</v>
      </c>
      <c r="P171" s="31" t="str">
        <f>IF('Personal MTs'!P171="","-",IF(VALUE(LEFT('Personal MTs'!P171,2))&gt;31,"Tanggal tidak valid",IF(VALUE(LEFT(RIGHT('Personal MTs'!P171,7),2))&gt;12,"Bulan tidak valid",IF(VALUE(RIGHT('Personal MTs'!P171,4))&gt;2000,"Umur terlalu muda",IF(VALUE(RIGHT('Personal MTs'!P171,4))&lt;1945,"Umur terlalu tua","OK")))))</f>
        <v>-</v>
      </c>
      <c r="Q171" s="30" t="str">
        <f>IF('Personal MTs'!Q171="","-",IF('Personal MTs'!Q171="L","OK",IF('Personal MTs'!Q171="P","OK","Tidak valid")))</f>
        <v>-</v>
      </c>
      <c r="R171" s="30" t="str">
        <f>IF('Personal MTs'!R171="","-",IF(LEN('Personal MTs'!R171)&lt;4,"Cek lagi","OK"))</f>
        <v>-</v>
      </c>
      <c r="S171" s="30" t="str">
        <f>IF('Personal MTs'!S171="","-",IF('Personal MTs'!S171&gt;9,"Tidak valid","OK"))</f>
        <v>-</v>
      </c>
      <c r="T171" s="30" t="str">
        <f>IF('Personal MTs'!S171="","-",IF('Personal MTs'!S171&gt;2,IF('Personal MTs'!T171="","Wajib Diisi",IF(VALUE('Personal MTs'!T171)&gt;18,"Tidak valid","OK")),IF('Personal MTs'!S171&lt;3,IF('Personal MTs'!T171="","OK","Harap dikosongkan"))))</f>
        <v>-</v>
      </c>
      <c r="U171" s="30" t="str">
        <f>IF('Personal MTs'!U171="","-",IF('Personal MTs'!U171&gt;2,"Tidak valid",IF('Personal MTs'!U171&lt;1,"Tidak valid","OK")))</f>
        <v>-</v>
      </c>
      <c r="V171" s="30" t="str">
        <f>IF('Personal MTs'!U171="",IF('Personal MTs'!V171="","-","Tidak valid"),IF('Personal MTs'!U171=2,IF('Personal MTs'!V171="","Wajib Diisi",IF(VALUE('Personal MTs'!V171)&gt;1,"Tidak valid","OK")),IF('Personal MTs'!U171=1,IF('Personal MTs'!V171="","OK","Harap dikosongkan"))))</f>
        <v>-</v>
      </c>
      <c r="W171" s="31" t="str">
        <f>IF('Personal MTs'!U171=1,"OK",IF('Personal MTs'!V171="",IF('Personal MTs'!W171&lt;&gt;"","Harap dikosongkan","-"),IF('Personal MTs'!V171=0,IF('Personal MTs'!W171&lt;&gt;"","Harap dikosongkan","OK"),IF('Personal MTs'!W171="","Wajib Diisi",IF(VALUE(LEFT('Personal MTs'!W171,2))&gt;31,"Tanggal tidak valid",IF(VALUE(LEFT(RIGHT('Personal MTs'!W171,7),2))&gt;12,"Bulan tidak valid",IF(VALUE(RIGHT('Personal MTs'!W171,4))&gt;2016,"Tahun cek lagi",IF(VALUE(RIGHT('Personal MTs'!W171,4))&lt;1990,"Tahun cek lagi","OK"))))))))</f>
        <v>-</v>
      </c>
      <c r="X171" s="30" t="str">
        <f>IF('Personal MTs'!U171="","-",IF('Personal MTs'!U171=1,IF('Personal MTs'!X171="","Wajib Diisi",IF(VALUE(LEFT('Personal MTs'!X171,2))&gt;14,"Tidak valid","OK")),IF('Personal MTs'!U171=2,(IF('Personal MTs'!V171&lt;1,IF('Personal MTs'!X171="","OK","Harap dikosongkan"),IF('Personal MTs'!X171="","Wajib Diisi",IF(VALUE(LEFT('Personal MTs'!X171,2))&gt;14,"Tidak valid","OK")))))))</f>
        <v>-</v>
      </c>
      <c r="Y171" s="31" t="str">
        <f>IF('Personal MTs'!U171="","-",IF('Personal MTs'!U171=2,"OK",IF('Personal MTs'!U171=1,IF('Personal MTs'!Y171="","Wajib Diisi",IF('Personal MTs'!Y171="","-",IF(VALUE(LEFT('Personal MTs'!Y171,2))&gt;31,"Tanggal tidak valid",IF(VALUE(LEFT(RIGHT('Personal MTs'!Y171,7),2))&gt;12,"Bulan tidak valid",IF(VALUE(RIGHT('Personal MTs'!Y171,4))&gt;2016,"Tahun cek lagi",IF(VALUE(RIGHT('Personal MTs'!Y171,4))&lt;1960,"Tahun cek lagi","OK")))))))))</f>
        <v>-</v>
      </c>
      <c r="Z171" s="31" t="str">
        <f>IF('Personal MTs'!Z171="","-",IF(VALUE(LEFT('Personal MTs'!Z171,2))&gt;31,"Tanggal tidak valid",IF(VALUE(LEFT(RIGHT('Personal MTs'!Z171,7),2))&gt;12,"Bulan tidak valid",IF(VALUE(RIGHT('Personal MTs'!Z171,4))&gt;2016,"Tahun cek lagi",IF(VALUE(RIGHT('Personal MTs'!Z171,4))&lt;1960,"Tahun cek lagi","OK")))))</f>
        <v>-</v>
      </c>
      <c r="AA171" s="31" t="str">
        <f>IF('Personal MTs'!AA171="","-",IF(VALUE(LEFT('Personal MTs'!AA171,2))&gt;31,"Tanggal tidak valid",IF(VALUE(LEFT(RIGHT('Personal MTs'!AA171,7),2))&gt;12,"Bulan tidak valid",IF(VALUE(RIGHT('Personal MTs'!AA171,4))&gt;2016,"Tahun cek lagi",IF(VALUE(RIGHT('Personal MTs'!AA171,4))&lt;1960,"Tahun cek lagi","OK")))))</f>
        <v>-</v>
      </c>
      <c r="AB171" s="30" t="str">
        <f>IF('Personal MTs'!AB171="","-",IF('Personal MTs'!AB171&gt;6,"Tidak valid",IF('Personal MTs'!AB171&lt;1,"Tidak valid","OK")))</f>
        <v>-</v>
      </c>
      <c r="AC171" s="30" t="str">
        <f>IF('Personal MTs'!AC171="","-",IF('Personal MTs'!AC171&gt;4,"Tidak valid",IF('Personal MTs'!AC171&lt;1,"Tidak valid","OK")))</f>
        <v>-</v>
      </c>
      <c r="AD171" s="30" t="str">
        <f>IF('Personal MTs'!AD171="","-",IF('Personal MTs'!AD171&gt;20000000,"Cek lagi","OK"))</f>
        <v>-</v>
      </c>
      <c r="AE171" s="30" t="str">
        <f>IF('Personal MTs'!AE171="","-",IF('Personal MTs'!AE171&gt;2,"Tidak valid",IF('Personal MTs'!AE171&lt;1,"Tidak valid","OK")))</f>
        <v>-</v>
      </c>
      <c r="AF171" s="30" t="str">
        <f>IF('Personal MTs'!AE171="",IF('Personal MTs'!AF171="","-","Harap dikosongkan"),IF('Personal MTs'!AE171=1,IF('Personal MTs'!AF171="","OK","Harap dikosongkan"),IF('Personal MTs'!AF171="","Wajib Diisi",IF('Personal MTs'!AF171&gt;8,"Tidak valid",IF('Personal MTs'!AF171&lt;1,"Tidak valid","OK")))))</f>
        <v>-</v>
      </c>
      <c r="AG171" s="53" t="str">
        <f>IF('Personal MTs'!AE171=1,IF('Personal MTs'!AG171="","OK","Harap dikosongkan"),IF('Personal MTs'!AF171="",IF('Personal MTs'!AF171="","-","Harap dikosongkan"),IF('Personal MTs'!AF171="",IF('Personal MTs'!AG171="","OK","Harap dikosongkan"),IF('Personal MTs'!AF171&lt;&gt;"",IF('Personal MTs'!AG171="","Wajib Diisi",IF(LEN('Personal MTs'!AG171)&lt;&gt;8,"Tidak valid","OK"))))))</f>
        <v>-</v>
      </c>
      <c r="AH171" s="30" t="str">
        <f>IF('Personal MTs'!AH171="","-",IF('Personal MTs'!AH171&gt;2,"Tidak valid",IF('Personal MTs'!AH171&lt;1,"Tidak valid","OK")))</f>
        <v>-</v>
      </c>
      <c r="AI171" s="30" t="str">
        <f>IF('Personal MTs'!AI171="","-",IF('Personal MTs'!AI171&gt;5,"Tidak valid",IF('Personal MTs'!AI171&lt;1,"Tidak valid","OK")))</f>
        <v>-</v>
      </c>
      <c r="AJ171" s="30" t="str">
        <f>IF('Personal MTs'!AH171="",IF('Personal MTs'!AJ171="","-","Kolom AA Wajib Diisi"),IF('Personal MTs'!AH171=1,IF('Personal MTs'!AJ171="","Wajib Diisi",IF(VALUE('Personal MTs'!AJ171)&gt;0,IF(VALUE('Personal MTs'!AJ171)&lt;34,"OK","Tidak valid"))),IF('Personal MTs'!AH171&gt;1,IF('Personal MTs'!AJ171="","OK","Harap dikosongkan"))))</f>
        <v>-</v>
      </c>
      <c r="AK171" s="30" t="str">
        <f>IF('Personal MTs'!AH171&amp;'Personal MTs'!AJ171&amp;'Personal MTs'!AK171="","-",IF(VALUE('Personal MTs'!AH171&amp;'Personal MTs'!AJ171&amp;'Personal MTs'!AK171)=2,"OK",IF('Personal MTs'!AJ171="",IF(VALUE('Personal MTs'!AK171)&gt;0,"Harap dikosongkan","-"),IF('Personal MTs'!AJ171&lt;&gt;"",IF(VALUE('Personal MTs'!AK171)&gt;0,IF(VALUE('Personal MTs'!AK171)&gt;50,"Cek lagi","OK"),"Wajib Diisi")))))</f>
        <v>-</v>
      </c>
      <c r="AL171" s="30" t="str">
        <f>IF('Personal MTs'!AH171="",IF('Personal MTs'!AL171="","-","Kolom Z Wajib Diisi"),IF('Personal MTs'!AH171=2,IF('Personal MTs'!AL171="","Wajib Diisi",IF(VALUE('Personal MTs'!AL171)&gt;0,IF(VALUE('Personal MTs'!AL171)&lt;9,"OK","Tidak valid"))),IF('Personal MTs'!AH171=1,IF('Personal MTs'!AL171="","OK","Harap dikosongkan"))))</f>
        <v>-</v>
      </c>
      <c r="AM171" s="30" t="str">
        <f>IF('Personal MTs'!AM171="","-",IF('Personal MTs'!AM171&gt;8,"Tidak valid","OK"))</f>
        <v>-</v>
      </c>
      <c r="AN171" s="30" t="str">
        <f>IF('Personal MTs'!AM171="",IF('Personal MTs'!AN171="","-",IF('Personal MTs'!AN171&lt;&gt;"","Kolom AC Wajib Diisi","OK")),IF('Personal MTs'!AM171&lt;&gt;"",IF('Personal MTs'!AN171="","Wajib Diisi",IF(VALUE('Personal MTs'!AN171)&gt;24,"Cek lagi","OK"))))</f>
        <v>-</v>
      </c>
      <c r="AO171" s="30" t="str">
        <f>IF('Personal MTs'!AO171="","-",IF('Personal MTs'!AO171&gt;8,"Tidak valid","OK"))</f>
        <v>-</v>
      </c>
      <c r="AP171" s="53" t="str">
        <f>IF('Personal MTs'!AO171="",IF('Personal MTs'!AP171="","-","Harap dikosongkan"),IF('Personal MTs'!AO171&lt;&gt;"",IF('Personal MTs'!AP171="","Wajib Diisi",IF(LEN('Personal MTs'!AP171)&lt;&gt;8,"Tidak valid","OK"))))</f>
        <v>-</v>
      </c>
      <c r="AQ171" s="30" t="str">
        <f>IF('Personal MTs'!AO171="",IF('Personal MTs'!AQ171="","-","Kolom AG Wajib Diisi"),IF('Personal MTs'!AO171&lt;9,IF('Personal MTs'!AQ171="","Wajib Diisi",IF(VALUE('Personal MTs'!AQ171)&lt;34,IF(VALUE('Personal MTs'!AQ171)&gt;0,"OK","Tidak valid")))))</f>
        <v>-</v>
      </c>
      <c r="AR171" s="30" t="str">
        <f>IF('Personal MTs'!AO171="",IF('Personal MTs'!AR171="","-",IF('Personal MTs'!AR171&lt;&gt;"","Kolom AG Wajib Diisi","OK")),IF('Personal MTs'!AO171&lt;&gt;"",IF('Personal MTs'!AR171="","Wajib Diisi",IF(VALUE('Personal MTs'!AR171)&gt;50,"Cek lagi","OK"))))</f>
        <v>-</v>
      </c>
      <c r="AS171" s="30" t="str">
        <f>IF('Personal MTs'!AS171="","-",IF('Personal MTs'!AS171&gt;1,"Tidak valid",IF('Personal MTs'!AS171&lt;0,"Tidak valid","OK")))</f>
        <v>-</v>
      </c>
      <c r="AT171" s="30" t="str">
        <f>IF('Personal MTs'!AS171="",IF('Personal MTs'!AT171&lt;&gt;"","Harap dikosongkan","-"),IF('Personal MTs'!AS171=0,IF('Personal MTs'!AT171&lt;&gt;"","Harap dikosongkan","OK"),IF('Personal MTs'!AT171="","Wajib Diisi",IF('Personal MTs'!AT171&gt;3,"Tidak valid",IF('Personal MTs'!AT171&lt;1,"Tidak valid","OK")))))</f>
        <v>-</v>
      </c>
      <c r="AU171" s="30" t="str">
        <f>IF('Personal MTs'!AS171="",IF('Personal MTs'!AU171&lt;&gt;"","Harap dikosongkan","-"),IF('Personal MTs'!AT171&lt;&gt;1,IF('Personal MTs'!AU171="","OK","Harap dikosongkan"),IF('Personal MTs'!AU171="","Wajib Diisi",IF('Personal MTs'!AU171&gt;2016,"Cek lagi",IF('Personal MTs'!AU171&lt;2005,"Cek lagi","OK")))))</f>
        <v>-</v>
      </c>
      <c r="AV171" s="30" t="str">
        <f>IF('Personal MTs'!AS171="",IF('Personal MTs'!AV171&lt;&gt;"","Harap dikosongkan","-"),IF('Personal MTs'!AT171&lt;&gt;1,IF('Personal MTs'!AV171="","OK","Harap dikosongkan"),IF('Personal MTs'!AV171="","Wajib Diisi",IF(VALUE('Personal MTs'!AV171)&gt;33,"Tidak valid",IF(VALUE('Personal MTs'!AV171)&lt;1,"Tidak valid","OK")))))</f>
        <v>-</v>
      </c>
      <c r="AW171" s="30" t="str">
        <f>IF('Personal MTs'!AS171="",IF('Personal MTs'!AW171="","-","Harap dikosongkan"),IF('Personal MTs'!AS171=0,IF('Personal MTs'!AW171="","OK","Harap dikosongkan"),IF('Personal MTs'!AT171="",IF('Personal MTs'!AW171="","-","Harap dikosongkan"),IF('Personal MTs'!AT171&lt;&gt;1,IF('Personal MTs'!AW171="","OK","Harap dikosongkan"),IF('Personal MTs'!AW171="","OK",IF(LEN('Personal MTs'!AW171)&lt;12,"Tidak valid",IF(LEN('Personal MTs'!AW171)&gt;14,"Tidak valid","OK")))))))</f>
        <v>-</v>
      </c>
      <c r="AX171" s="31" t="str">
        <f>IF('Personal MTs'!AS171="",IF('Personal MTs'!AX171="","-","Harap dikosongkan"),IF('Personal MTs'!AS171=0,IF('Personal MTs'!AX171="","OK","Harap dikosongkan"),IF('Personal MTs'!AT171="",IF('Personal MTs'!AX171="","-","Harap dikosongkan"),IF('Personal MTs'!AT171&lt;&gt;1,IF('Personal MTs'!AX171="","OK","Harap dikosongkan"),IF('Personal MTs'!AW171="",IF('Personal MTs'!AX171="","OK","Harap dikosongkan"),IF('Personal MTs'!AX171="","Wajib diisi",IF(LEN('Personal MTs'!AX171)&lt;5,"Cek lagi","OK")))))))</f>
        <v>-</v>
      </c>
      <c r="AY171" s="31" t="str">
        <f>IF('Personal MTs'!AS171="",IF('Personal MTs'!AY171="","-","Harap dikosongkan"),IF('Personal MTs'!AS171=0,IF('Personal MTs'!AY171="","OK","Harap dikosongkan"),IF('Personal MTs'!AT171="",IF('Personal MTs'!AY171="","-","Harap dikosongkan"),IF('Personal MTs'!AT171&lt;&gt;1,IF('Personal MTs'!AY171="","OK","Harap dikosongkan"),IF('Personal MTs'!AW171="",IF('Personal MTs'!AY171="","OK","Harap dikosongkan"),IF('Personal MTs'!AY171="","Wajib diisi",IF(VALUE(LEFT('Personal MTs'!AY171,2))&gt;31,"Tanggal tidak valid",IF(VALUE(LEFT(RIGHT('Personal MTs'!AY171,7),2))&gt;12,"Bulan tidak valid",IF(VALUE(RIGHT('Personal MTs'!AY171,4))&gt;2016,"Tahun cek lagi",IF(VALUE(RIGHT('Personal MTs'!AY171,4))&lt;2005,"Tahun cek lagi","OK"))))))))))</f>
        <v>-</v>
      </c>
      <c r="AZ171" s="30" t="str">
        <f>IF('Personal MTs'!AS171="",IF('Personal MTs'!AZ171="","-","Harap dikosongkan"),IF('Personal MTs'!AS171=0,IF('Personal MTs'!AZ171="","OK","Harap dikosongkan"),IF('Personal MTs'!AT171="",IF('Personal MTs'!AZ171="","-","Harap dikosongkan"),IF('Personal MTs'!AT171&lt;&gt;1,IF('Personal MTs'!AZ171="","OK","Harap dikosongkan"),IF('Personal MTs'!AW171="",IF('Personal MTs'!AZ171="","OK","Harap dikosongkan"),IF('Personal MTs'!AW171&lt;&gt;"",IF('Personal MTs'!AZ171="","Wajib diisi",IF('Personal MTs'!AZ171&gt;1,"Tidak valid","OK"))))))))</f>
        <v>-</v>
      </c>
      <c r="BA171" s="30" t="str">
        <f>IF('Personal MTs'!AS171="",IF('Personal MTs'!BA171="","-","Harap dikosongkan"),IF('Personal MTs'!AS171=0,IF('Personal MTs'!BA171="","OK","Harap dikosongkan"),IF('Personal MTs'!AT171="",IF('Personal MTs'!BA171="","-","Harap dikosongkan"),IF('Personal MTs'!AT171&lt;&gt;1,IF('Personal MTs'!BA171="","OK","Harap dikosongkan"),IF('Personal MTs'!AZ171=0,IF('Personal MTs'!BA171="","OK","Harap dikosongkan"),IF('Personal MTs'!AZ171=1,IF('Personal MTs'!BA171="","Wajib diisi",IF('Personal MTs'!AZ171="",IF('Personal MTs'!BA171="","-","Harap dikosongkan"),IF('Personal MTs'!AZ171=0,IF('Personal MTs'!BA171="","OK","Harap dikosongkan"),IF('Personal MTs'!BA171="","Wajib diisi",IF('Personal MTs'!BA171&gt;2016,"Tidak valid",IF('Personal MTs'!BA171&lt;2005,"Tidak valid",IF('Personal MTs'!BA171&gt;'Personal MTs'!BA171,"Cek lagi","OK")))))))))))))</f>
        <v>-</v>
      </c>
      <c r="BB171" s="30" t="str">
        <f>IF('Personal MTs'!AS171="",IF('Personal MTs'!BB171="","-","Harap dikosongkan"),IF('Personal MTs'!AS171=0,IF('Personal MTs'!BB171="","OK","Harap dikosongkan"),IF('Personal MTs'!AT171="",IF('Personal MTs'!BB171="","-","Harap dikosongkan"),IF('Personal MTs'!AT171&lt;&gt;1,IF('Personal MTs'!BB171="","OK","Harap dikosongkan"),IF('Personal MTs'!AZ171=0,IF('Personal MTs'!BB171="","OK","Harap dikosongkan"),IF('Personal MTs'!AZ171=1,IF('Personal MTs'!BB171="","Wajib diisi",IF('Personal MTs'!AZ171="",IF('Personal MTs'!BB171="","-","Harap dikosongkan"),IF('Personal MTs'!AZ171=0,IF('Personal MTs'!BB171="","OK","Harap dikosongkan"),IF('Personal MTs'!BB171="","Wajib diisi",IF('Personal MTs'!BB171&gt;20000000,"Cek lagi",IF('Personal MTs'!BB171&lt;100000,"Cek lagi","OK"))))))))))))</f>
        <v>-</v>
      </c>
      <c r="BC171" s="30" t="str">
        <f>IF('Personal MTs'!BC171="","-",IF('Personal MTs'!BC171&gt;1,"Tidak valid","OK"))</f>
        <v>-</v>
      </c>
      <c r="BD171" s="30" t="str">
        <f>IF('Personal MTs'!BC171="",IF('Personal MTs'!BD171="","-","Harap dikosongkan"),IF('Personal MTs'!BC171=0,IF('Personal MTs'!BD171="","OK","Harap dikosongkan"),IF('Personal MTs'!BD171="","Wajib Diisi",IF('Personal MTs'!BD171&gt;2016,"Tidak valid",IF('Personal MTs'!BD171&lt;2005,"Tidak valid","OK")))))</f>
        <v>-</v>
      </c>
      <c r="BE171" s="30" t="str">
        <f>IF('Personal MTs'!BC171="",IF('Personal MTs'!BE171="","-","Harap dikosongkan"),IF('Personal MTs'!BC171=0,IF('Personal MTs'!BE171="","OK","Harap dikosongkan"),IF('Personal MTs'!BE171="","Wajib Diisi",IF('Personal MTs'!BE171&gt;2000000,"Cek lagi",IF('Personal MTs'!BE171&lt;50000,"Cek lagi","OK")))))</f>
        <v>-</v>
      </c>
      <c r="BF171" s="30" t="str">
        <f>IF('Personal MTs'!BF171="","-",IF('Personal MTs'!BF171&gt;1,"Tidak valid","OK"))</f>
        <v>-</v>
      </c>
      <c r="BG171" s="30" t="str">
        <f>IF('Personal MTs'!BF171="",IF('Personal MTs'!BG171&lt;&gt;"","Harap dikosongkan","-"),IF('Personal MTs'!BF171=0,IF('Personal MTs'!BG171&lt;&gt;"","Harap dikosongkan","OK"),IF('Personal MTs'!BG171="","Wajib Diisi",IF('Personal MTs'!BG171&gt;4,"Tidak valid",IF('Personal MTs'!BG171&lt;1,"Tidak valid","OK")))))</f>
        <v>-</v>
      </c>
      <c r="BH171" s="30" t="str">
        <f>IF('Personal MTs'!BF171="",IF('Personal MTs'!BH171&lt;&gt;"","Harap dikosongkan","-"),IF('Personal MTs'!BF171=0,IF('Personal MTs'!BH171&lt;&gt;"","Harap dikosongkan","OK"),IF('Personal MTs'!BH171="","Wajib Diisi",IF('Personal MTs'!BH171&gt;4,"Tidak valid",IF('Personal MTs'!BH171&lt;1,"Tidak valid","OK")))))</f>
        <v>-</v>
      </c>
      <c r="BI171" s="30" t="str">
        <f>IF('Personal MTs'!BF171="",IF('Personal MTs'!BI171&lt;&gt;"","Harap dikosongkan","-"),IF('Personal MTs'!BF171=0,IF('Personal MTs'!BI171&lt;&gt;"","Harap dikosongkan","OK"),IF('Personal MTs'!BI171="","Wajib Diisi",IF('Personal MTs'!BI171&gt;2015,"Tidak valid",IF('Personal MTs'!BI171&lt;1980,"Tidak valid","OK")))))</f>
        <v>-</v>
      </c>
      <c r="BJ171" s="30" t="str">
        <f>IF('Personal MTs'!BJ171="","-",IF('Personal MTs'!BJ171&gt;1,"Tidak valid","OK"))</f>
        <v>-</v>
      </c>
      <c r="BK171" s="30" t="str">
        <f>IF('Personal MTs'!BJ171="",IF('Personal MTs'!BK171&lt;&gt;"","Kolom BJ harus diisi","-"),IF('Personal MTs'!BJ171=0,IF('Personal MTs'!BK171&lt;&gt;"","Harap dikosongkan","OK"),IF('Personal MTs'!BK171="","Wajib Diisi",IF('Personal MTs'!BK171&gt;2016,"Tidak valid",IF('Personal MTs'!BK171&lt;1980,"Tidak valid","OK")))))</f>
        <v>-</v>
      </c>
      <c r="BL171" s="30" t="str">
        <f>IF('Personal MTs'!BL171="","-",IF('Personal MTs'!BL171&gt;1,"Tidak valid","OK"))</f>
        <v>-</v>
      </c>
      <c r="BM171" s="30" t="str">
        <f>IF('Personal MTs'!BL171="",IF('Personal MTs'!BM171&lt;&gt;"","Kolom BL harus diisi","-"),IF('Personal MTs'!BL171=0,IF('Personal MTs'!BM171&lt;&gt;"","Harap dikosongkan","OK"),IF('Personal MTs'!BM171="","Wajib Diisi",IF('Personal MTs'!BM171&gt;2016,"Tidak valid",IF('Personal MTs'!BM171&lt;1980,"Tidak valid","OK")))))</f>
        <v>-</v>
      </c>
      <c r="BN171" s="30" t="str">
        <f>IF('Personal MTs'!BN171="","-",IF('Personal MTs'!BN171&gt;1,"Tidak valid","OK"))</f>
        <v>-</v>
      </c>
      <c r="BO171" s="30" t="str">
        <f>IF('Personal MTs'!BN171="",IF('Personal MTs'!BO171&lt;&gt;"","Kolom BN harus diisi","-"),IF('Personal MTs'!BN171=0,IF('Personal MTs'!BO171&lt;&gt;"","Harap dikosongkan","OK"),IF('Personal MTs'!BO171="","Wajib Diisi",IF('Personal MTs'!BO171&gt;2016,"Tidak valid",IF('Personal MTs'!BO171&lt;1980,"Tidak valid","OK")))))</f>
        <v>-</v>
      </c>
      <c r="BP171" s="30" t="str">
        <f>IF('Personal MTs'!BP171="","-",IF('Personal MTs'!BP171&gt;1,"Tidak valid","OK"))</f>
        <v>-</v>
      </c>
      <c r="BQ171" s="30" t="str">
        <f>IF('Personal MTs'!BP171="",IF('Personal MTs'!BQ171&lt;&gt;"","Kolom BP harus diisi","-"),IF('Personal MTs'!BP171=0,IF('Personal MTs'!BQ171&lt;&gt;"","Harap dikosongkan","OK"),IF('Personal MTs'!BQ171="","Wajib Diisi",IF('Personal MTs'!BQ171&gt;2016,"Tidak valid",IF('Personal MTs'!BQ171&lt;1980,"Tidak valid","OK")))))</f>
        <v>-</v>
      </c>
      <c r="BR171" s="30" t="str">
        <f>IF('Personal MTs'!BR171="","-",IF('Personal MTs'!BR171&gt;1,"Tidak valid","OK"))</f>
        <v>-</v>
      </c>
      <c r="BS171" s="30" t="str">
        <f>IF('Personal MTs'!BR171="",IF('Personal MTs'!BS171&lt;&gt;"","Kolom BR harus diisi","-"),IF('Personal MTs'!BR171=0,IF('Personal MTs'!BS171&lt;&gt;"","Harap dikosongkan","OK"),IF('Personal MTs'!BS171="","Wajib Diisi",IF('Personal MTs'!BS171&gt;2016,"Tidak valid",IF('Personal MTs'!BS171&lt;1980,"Tidak valid","OK")))))</f>
        <v>-</v>
      </c>
      <c r="BT171" s="30" t="str">
        <f>IF('Personal MTs'!BT171="","-",IF(LEN('Personal MTs'!BT171)&lt;5,"Cek lagi","OK"))</f>
        <v>-</v>
      </c>
      <c r="BU171" s="30" t="str">
        <f>IF('Personal MTs'!BU171="","-",IF(LEN('Personal MTs'!BU171)&lt;4,"Cek lagi","OK"))</f>
        <v>-</v>
      </c>
      <c r="BV171" s="30" t="str">
        <f>IF('Personal MTs'!BV171="","-",IF(LEN('Personal MTs'!BV171)&lt;4,"Cek lagi","OK"))</f>
        <v>-</v>
      </c>
      <c r="BW171" s="30" t="str">
        <f>IF('Personal MTs'!BW171="","-",IF(LEN('Personal MTs'!BW171)&lt;4,"Cek lagi","OK"))</f>
        <v>-</v>
      </c>
      <c r="BX171" s="30" t="str">
        <f>IF('Personal MTs'!BX171="","-",IF(LEN('Personal MTs'!BX171)&lt;4,"Cek lagi","OK"))</f>
        <v>-</v>
      </c>
      <c r="BY171" s="30" t="str">
        <f>IF('Personal MTs'!BY171="","-",IF(LEN('Personal MTs'!BY171)&lt;&gt;5,"Tidak valid","OK"))</f>
        <v>-</v>
      </c>
      <c r="BZ171" s="30" t="str">
        <f>IF('Personal MTs'!BZ171="","-",IF('Personal MTs'!BZ171&gt;5,"Tidak valid",IF('Personal MTs'!BZ171&lt;1,"Tidak valid","OK")))</f>
        <v>-</v>
      </c>
      <c r="CA171" s="30" t="str">
        <f>IF('Personal MTs'!CA171="","-",IF('Personal MTs'!CA171&gt;8,"Tidak valid",IF('Personal MTs'!CA171&lt;1,"Tidak valid","OK")))</f>
        <v>-</v>
      </c>
      <c r="CB171" s="30" t="str">
        <f>IF('Personal MTs'!CB171="","-",IF(LEN('Personal MTs'!CB171)&lt;9,"Cek lagi",IF(LEN('Personal MTs'!CB171)&gt;14,"Cek lagi","OK")))</f>
        <v>-</v>
      </c>
      <c r="CC171" s="103" t="str">
        <f>IF('Personal MTs'!CC171="","-",IF('Personal MTs'!CC171&gt;6,"Tidak valid",IF('Personal MTs'!CC171&lt;1,"Tidak valid","OK")))</f>
        <v>-</v>
      </c>
      <c r="CD171" s="103" t="str">
        <f>IF('Personal MTs'!CD171="","-",IF('Personal MTs'!CD171&gt;6,"Tidak valid",IF('Personal MTs'!CD171&lt;1,"Tidak valid","OK")))</f>
        <v>-</v>
      </c>
      <c r="CE171" s="103" t="str">
        <f>IF('Personal MTs'!S171="","-",IF('Personal MTs'!S171&lt;6,IF('Personal MTs'!CE171="","OK","Cek lagi Kolom S"),IF(AND('Personal MTs'!S171&lt;6,'Personal MTs'!CE171&lt;&gt;""),"Harap Dikosongkan",IF(AND('Personal MTs'!S171&lt;6,'Personal MTs'!CE171=""),"-",IF(AND('Personal MTs'!S171&gt;5,'Personal MTs'!CE171=""),"Wajib Diisi",IF(OR(AND('Personal MTs'!S171&gt;5,'Personal MTs'!CE171&lt;"01"),AND('Personal MTs'!S171&gt;5,'Personal MTs'!CE171&gt;"18")),"Tidak Valid","OK"))))))</f>
        <v>-</v>
      </c>
      <c r="CF171" s="103" t="str">
        <f>IF('Personal MTs'!S171="","-",IF('Personal MTs'!S171&lt;6,IF('Personal MTs'!CF171="","OK","Cek lagi Kolom S"),IF(AND('Personal MTs'!S171&lt;6,'Personal MTs'!CF171&lt;&gt;""),"Harap Dikosongkan",IF(AND('Personal MTs'!S171&lt;6,'Personal MTs'!CF171=""),"-",IF(AND('Personal MTs'!S171&gt;5,'Personal MTs'!CF171=""),"Wajib Diisi","OK")))))</f>
        <v>-</v>
      </c>
      <c r="CG171" s="103" t="str">
        <f>IF('Personal MTs'!S171="","-",IF('Personal MTs'!S171&lt;6,IF('Personal MTs'!CG171="","OK","Cek lagi Kolom S"),IF(AND('Personal MTs'!S171&lt;6,'Personal MTs'!CG171&lt;&gt;""),"Harap Dikosongkan",IF(AND('Personal MTs'!S171&lt;6,'Personal MTs'!CG171=""),"-",IF(AND('Personal MTs'!S171&gt;5,'Personal MTs'!CG171=""),"Wajib Diisi",IF(OR(AND('Personal MTs'!S171&gt;5,'Personal MTs'!CG171&lt;1980),AND('Personal MTs'!S171&gt;5,'Personal MTs'!CG171&gt;2016)),"Cek lagi","OK"))))))</f>
        <v>-</v>
      </c>
      <c r="CH171" s="103" t="str">
        <f>IF('Personal MTs'!S171="","-",IF('Personal MTs'!S171&lt;8,IF('Personal MTs'!CH171="","OK","Cek lagi Kolom S"),IF(AND('Personal MTs'!S171&lt;8,'Personal MTs'!CH171&lt;&gt;""),"Harap Dikosongkan",IF(AND('Personal MTs'!S171&lt;8,'Personal MTs'!CH171=""),"-",IF(AND('Personal MTs'!S171&gt;7,'Personal MTs'!CH171=""),"Wajib Diisi",IF(OR(AND('Personal MTs'!S171&gt;7,'Personal MTs'!CH171&lt;"01"),AND('Personal MTs'!S171&gt;7,'Personal MTs'!CH171&gt;"18")),"Tidak Valid","OK"))))))</f>
        <v>-</v>
      </c>
      <c r="CI171" s="103" t="str">
        <f>IF('Personal MTs'!S171="","-",IF('Personal MTs'!S171&lt;8,IF('Personal MTs'!CI171="","OK","Cek lagi Kolom S"),IF(AND('Personal MTs'!S171&lt;8,'Personal MTs'!CI171&lt;&gt;""),"Harap Dikosongkan",IF(AND('Personal MTs'!S171&lt;8,'Personal MTs'!CI171=""),"-",IF(AND('Personal MTs'!S171&gt;7,'Personal MTs'!CI171=""),"Wajib Diisi","OK")))))</f>
        <v>-</v>
      </c>
      <c r="CJ171" s="103" t="str">
        <f>IF('Personal MTs'!S171="","-",IF('Personal MTs'!S171&lt;8,IF('Personal MTs'!CJ171="","OK","Cek lagi Kolom S"),IF(AND('Personal MTs'!S171&lt;8,'Personal MTs'!CJ171&lt;&gt;""),"Harap Dikosongkan",IF(AND('Personal MTs'!S171&lt;8,'Personal MTs'!CJ171=""),"-",IF(AND('Personal MTs'!S171&gt;7,'Personal MTs'!CJ171=""),"Wajib Diisi",IF(OR(AND('Personal MTs'!S171&gt;7,'Personal MTs'!CJ171&lt;1980),AND('Personal MTs'!S171&gt;7,'Personal MTs'!CJ171&gt;2016)),"Cek lagi","OK"))))))</f>
        <v>-</v>
      </c>
      <c r="CK171" s="103" t="str">
        <f>IF('Personal MTs'!S171="","-",IF('Personal MTs'!S171&lt;9,IF('Personal MTs'!CK171="","OK","Cek lagi Kolom S"),IF(AND('Personal MTs'!S171&lt;9,'Personal MTs'!CK171&lt;&gt;""),"Harap Dikosongkan",IF(AND('Personal MTs'!S171&lt;9,'Personal MTs'!CK171=""),"-",IF(AND('Personal MTs'!S171&gt;8,'Personal MTs'!CK171=""),"Wajib Diisi",IF(OR(AND('Personal MTs'!S171&gt;8,'Personal MTs'!CK171&lt;"01"),AND('Personal MTs'!S171&gt;8,'Personal MTs'!CK171&gt;"18")),"Tidak Valid","OK"))))))</f>
        <v>-</v>
      </c>
      <c r="CL171" s="103" t="str">
        <f>IF('Personal MTs'!S171="","-",IF('Personal MTs'!S171&lt;9,IF('Personal MTs'!CL171="","OK","Cek lagi Kolom S"),IF(AND('Personal MTs'!S171&lt;9,'Personal MTs'!CL171&lt;&gt;""),"Harap Dikosongkan",IF(AND('Personal MTs'!S171&lt;9,'Personal MTs'!CL171=""),"-",IF(AND('Personal MTs'!S171&gt;8,'Personal MTs'!CL171=""),"Wajib Diisi","OK")))))</f>
        <v>-</v>
      </c>
      <c r="CM171" s="103" t="str">
        <f>IF('Personal MTs'!S171="","-",IF('Personal MTs'!S171&lt;9,IF('Personal MTs'!CM171="","OK","Cek lagi Kolom S"),IF(AND('Personal MTs'!S171&lt;9,'Personal MTs'!CM171&lt;&gt;""),"Harap Dikosongkan",IF(AND('Personal MTs'!S171&lt;9,'Personal MTs'!CM171=""),"-",IF(AND('Personal MTs'!S171&gt;8,'Personal MTs'!CM171=""),"Wajib Diisi",IF(OR(AND('Personal MTs'!S171&gt;8,'Personal MTs'!CM171&lt;1980),AND('Personal MTs'!S171&gt;8,'Personal MTs'!CM171&gt;2016)),"Cek lagi","OK"))))))</f>
        <v>-</v>
      </c>
      <c r="CN171" s="103" t="str">
        <f>IF(AND('Personal MTs'!AH171=1,'Personal MTs'!U171=2,'Personal MTs'!AC171=1),IF(AND('Personal MTs'!AH171=1,'Personal MTs'!U171=2,'Personal MTs'!AC171=1,'Personal MTs'!CN171=""),"Wajib Diisi",IF(AND('Personal MTs'!AH171=1,'Personal MTs'!U171=2,'Personal MTs'!AC171=1,'Personal MTs'!CN171&lt;&gt;""),"OK","-")),IF('Personal MTs'!CN171&lt;&gt;"","Harap Dikosongkan","-"))</f>
        <v>-</v>
      </c>
      <c r="CO171" s="103" t="str">
        <f>IF(AND('Personal MTs'!AH171=1,'Personal MTs'!U171=2,'Personal MTs'!AC171=1),IF('Personal MTs'!CO171="","Wajib Diisi",IF(VALUE(RIGHT('Personal MTs'!CO171,4))&gt;2016,"Tahun cek lagi",IF(VALUE(RIGHT('Personal MTs'!CO171,4))&lt;1961,"Tahun cek lagi","OK"))),IF('Personal MTs'!CO171&lt;&gt;"","Harap dikosongkan","-"))</f>
        <v>-</v>
      </c>
      <c r="CP171" s="103" t="str">
        <f>IF(AND('Personal MTs'!AH171=1,'Personal MTs'!U171=2,'Personal MTs'!AC171=1,'Personal MTs'!V171=1),IF(AND('Personal MTs'!AH171=1,'Personal MTs'!U171=2,'Personal MTs'!AC171=1,'Personal MTs'!CP171="",,'Personal MTs'!V171=1),"Wajib Diisi",IF(AND('Personal MTs'!AH171=1,'Personal MTs'!U171=2,'Personal MTs'!AC171=1,'Personal MTs'!CP171&lt;&gt;"",'Personal MTs'!V171=1),"OK","-")),IF('Personal MTs'!CP171&lt;&gt;"","Harap Dikosongkan","-"))</f>
        <v>-</v>
      </c>
      <c r="CQ171" s="103" t="str">
        <f>IF(AND('Personal MTs'!AH171=1,'Personal MTs'!U171=2,'Personal MTs'!AC171=1,'Personal MTs'!V171=1),IF('Personal MTs'!CQ171="","Wajib Diisi",IF(VALUE(RIGHT('Personal MTs'!CQ171,4))&gt;2016,"Tahun cek lagi",IF(VALUE(RIGHT('Personal MTs'!CQ171,4))&lt;2006,"Tahun cek lagi","OK"))),IF('Personal MTs'!CQ171&lt;&gt;"","Harap dikosongkan","-"))</f>
        <v>-</v>
      </c>
      <c r="CR171" s="103" t="str">
        <f>IF(AND('Personal MTs'!AS171="",'Personal MTs'!CR171=""),"-",IF(AND('Personal MTs'!AS171=0,'Personal MTs'!CR171=""),"OK",IF(AND('Personal MTs'!AS171=1,'Personal MTs'!CR171=""),"Wajib Diisi",IF('Personal MTs'!AS171="",IF('Personal MTs'!CR171&lt;&gt;"","Harap dikosongkan","-"),IF('Personal MTs'!AS171&gt;1,IF('Personal MTs'!CR171="","-","Harap dikosongkan"),IF('Personal MTs'!CR171="","-",IF(LEN('Personal MTs'!CR171)&gt;54,"Tidak valid",IF(LEN('Personal MTs'!CR171)&lt;2,"Tidak valid",IF(VALUE('Personal MTs'!CR171)&lt;0,"Cek lagi","OK")))))))))</f>
        <v>-</v>
      </c>
      <c r="CS171" s="103" t="str">
        <f>IF(AND('Personal MTs'!AS171="",'Personal MTs'!CS171=""),"-",IF(AND('Personal MTs'!AS171=0,'Personal MTs'!CS171=""),"OK",IF(AND('Personal MTs'!AS171=1,'Personal MTs'!CS171=""),"Wajib Diisi",IF(OR('Personal MTs'!AS171="",'Personal MTs'!AS171=0),IF('Personal MTs'!CS171&lt;&gt;"","Harap dikosongkan","-"),IF('Personal MTs'!AS171&gt;1,IF('Personal MTs'!CS171="","-","Harap dikosongkan"),IF('Personal MTs'!CS171="","-",IF(('Personal MTs'!CS171)&gt;6,"Tidak Valid",IF(('Personal MTs'!CS171)&lt;1,"Tidak Valid",IF(VALUE('Personal MTs'!CS171)&lt;0,"Cek lagi","OK")))))))))</f>
        <v>-</v>
      </c>
      <c r="CT171" s="103" t="str">
        <f>IF(AND('Personal MTs'!AS171="",'Personal MTs'!CT171=""),"-",IF(AND('Personal MTs'!AS171=0,'Personal MTs'!CT171=""),"OK",IF(AND('Personal MTs'!AT171=1,'Personal MTs'!CT171=""),"Wajib Diisi",IF(AND('Personal MTs'!AT171&gt;1,'Personal MTs'!CT171=""),"OK",IF(AND('Personal MTs'!AT171&lt;&gt;1,'Personal MTs'!CT171&lt;&gt;""),"Harap Dikosongkan",IF(AND('Personal MTs'!AT171=1,'Personal MTs'!CT171&lt;&gt;""),IF(VALUE(RIGHT('Personal MTs'!CT171,4))&gt;2016,"Tahun cek lagi",IF(VALUE(RIGHT('Personal MTs'!CT171,4))&lt;2006,"Tahun cek lagi","OK")),"-"))))))</f>
        <v>-</v>
      </c>
      <c r="CU171" s="103" t="str">
        <f>IF(AND('Personal MTs'!AS171="",'Personal MTs'!CU171=""),"-",IF(AND('Personal MTs'!AS171=0,'Personal MTs'!CU171=""),"OK",IF(AND('Personal MTs'!AT171=1,'Personal MTs'!CU171=""),"Wajib Diisi",IF(AND('Personal MTs'!AT171&gt;1,'Personal MTs'!CT171=""),"OK",IF(AND('Personal MTs'!AT171&lt;&gt;1,'Personal MTs'!CU171&lt;&gt;""),"Harap Dikosongkan",IF(AND('Personal MTs'!AT171=1,'Personal MTs'!CU171&lt;&gt;""),IF(LEN('Personal MTs'!CU171)&gt;54,"Tidak Valid",IF(LEN('Personal MTs'!CU171)&lt;2,"Tidak Valid","OK")),"-"))))))</f>
        <v>-</v>
      </c>
      <c r="CV171" s="103" t="str">
        <f>IF(AND('Personal MTs'!AS171="",'Personal MTs'!CV171=""),"-",IF(AND('Personal MTs'!AS171=0,'Personal MTs'!CV171=""),"OK",IF(AND('Personal MTs'!AT171=1,'Personal MTs'!CV171=""),"Wajib Diisi",IF(AND('Personal MTs'!AT171&gt;1,'Personal MTs'!CV171=""),"OK",IF(AND('Personal MTs'!AT171&lt;&gt;1,'Personal MTs'!CV171&lt;&gt;""),"Harap Dikosongkan",IF(AND('Personal MTs'!AT171=1,'Personal MTs'!CV171&lt;&gt;""),IF(VALUE(RIGHT('Personal MTs'!CV171,4))&gt;2016,"Tahun cek lagi",IF(VALUE(RIGHT('Personal MTs'!CV171,4))&lt;2006,"Tahun cek lagi","OK")),"-"))))))</f>
        <v>-</v>
      </c>
      <c r="CW171" s="103" t="str">
        <f>IF(AND('Personal MTs'!AS171="",'Personal MTs'!CW171=""),"-",IF(AND('Personal MTs'!AS171=0,'Personal MTs'!CW171=""),"OK",IF(AND('Personal MTs'!AS171=1,'Personal MTs'!CW171=""),"Wajib Diisi",IF(AND('Personal MTs'!AS171&lt;&gt;1,'Personal MTs'!CW171&lt;&gt;""),"Harap Dikosongkan",IF(AND('Personal MTs'!AS171=1,'Personal MTs'!CW171&lt;&gt;""),IF(LEN('Personal MTs'!CW171)&gt;3,"Tidak Valid",IF(LEN('Personal MTs'!CW171)&lt;3,"Tidak Valid","OK")),"-")))))</f>
        <v>-</v>
      </c>
      <c r="CX171" s="103" t="str">
        <f>IF(AND('Personal MTs'!AS171="",'Personal MTs'!CX171=""),"-",IF(AND('Personal MTs'!AS171=0,'Personal MTs'!CX171=""),"OK",IF(AND('Personal MTs'!AS171=1,'Personal MTs'!CX171=""),"Wajib Diisi",IF(AND('Personal MTs'!AS171&lt;&gt;1,'Personal MTs'!CX171&lt;&gt;""),"Harap Dikosongkan",IF(AND('Personal MTs'!AS171=1,'Personal MTs'!CX171&lt;&gt;""),"OK","-")))))</f>
        <v>-</v>
      </c>
    </row>
    <row r="172" spans="1:102" s="23" customFormat="1" ht="15" customHeight="1">
      <c r="A172" s="30" t="str">
        <f>IF('Personal MTs'!A172="","-",IF(LEN('Personal MTs'!A172)&lt;&gt;12,"Tidak valid","OK"))</f>
        <v>-</v>
      </c>
      <c r="B172" s="30" t="str">
        <f>IF('Personal MTs'!B172="","-",IF(LEN('Personal MTs'!B172)&lt;&gt;8,"Tidak valid","OK"))</f>
        <v>-</v>
      </c>
      <c r="C172" s="31" t="str">
        <f>IF('Personal MTs'!C172="","-",IF(LEN('Personal MTs'!C172)&lt;5,"Cek lagi","OK"))</f>
        <v>-</v>
      </c>
      <c r="D172" s="30" t="str">
        <f>IF('Personal MTs'!D172="","-",IF('Personal MTs'!D172="MTsN","OK",IF('Personal MTs'!D172="MTsS","OK","Tidak valid")))</f>
        <v>-</v>
      </c>
      <c r="E172" s="30" t="str">
        <f>IF('Personal MTs'!E172="","-",IF(LEN('Personal MTs'!E172)&lt;5,"Cek lagi","OK"))</f>
        <v>-</v>
      </c>
      <c r="F172" s="30" t="str">
        <f>IF('Personal MTs'!F172="","-",IF(LEN('Personal MTs'!F172)&lt;4,"Cek lagi","OK"))</f>
        <v>-</v>
      </c>
      <c r="G172" s="30" t="str">
        <f>IF('Personal MTs'!G172="","-",IF(LEN('Personal MTs'!G172)&lt;4,"Cek lagi","OK"))</f>
        <v>-</v>
      </c>
      <c r="H172" s="30" t="str">
        <f>IF('Personal MTs'!H172="","-",IF(LEN('Personal MTs'!H172)&lt;4,"Cek lagi","OK"))</f>
        <v>-</v>
      </c>
      <c r="I172" s="30" t="str">
        <f>IF('Personal MTs'!I172="","-",IF(LEN('Personal MTs'!I172)&lt;4,"Cek lagi","OK"))</f>
        <v>-</v>
      </c>
      <c r="J172" s="30" t="str">
        <f>IF('Personal MTs'!J172="","-",IF(LEN('Personal MTs'!J172)&lt;&gt;5,"Tidak valid","OK"))</f>
        <v>-</v>
      </c>
      <c r="K172" s="30" t="str">
        <f>IF('Personal MTs'!K172="","-",IF(LEN('Personal MTs'!K172)&lt;&gt;18,"Tidak valid",IF(VALUE('Personal MTs'!K172)&lt;0,"Cek lagi","OK")))</f>
        <v>-</v>
      </c>
      <c r="L172" s="30" t="str">
        <f>IF('Personal MTs'!L172="","-",IF(LEN('Personal MTs'!L172)&lt;&gt;16,"Tidak valid","OK"))</f>
        <v>-</v>
      </c>
      <c r="M172" s="30" t="str">
        <f>IF('Personal MTs'!M172="","-",IF(LEN('Personal MTs'!M172)&lt;4,"Cek lagi","OK"))</f>
        <v>-</v>
      </c>
      <c r="N172" s="30" t="str">
        <f>IF('Personal MTs'!N172="","-",IF(LEN('Personal MTs'!N172)&lt;16,"Tidak valid","OK"))</f>
        <v>-</v>
      </c>
      <c r="O172" s="30" t="str">
        <f>IF('Personal MTs'!O172="","-",IF(LEN('Personal MTs'!O172)&lt;4,"Cek lagi","OK"))</f>
        <v>-</v>
      </c>
      <c r="P172" s="31" t="str">
        <f>IF('Personal MTs'!P172="","-",IF(VALUE(LEFT('Personal MTs'!P172,2))&gt;31,"Tanggal tidak valid",IF(VALUE(LEFT(RIGHT('Personal MTs'!P172,7),2))&gt;12,"Bulan tidak valid",IF(VALUE(RIGHT('Personal MTs'!P172,4))&gt;2000,"Umur terlalu muda",IF(VALUE(RIGHT('Personal MTs'!P172,4))&lt;1945,"Umur terlalu tua","OK")))))</f>
        <v>-</v>
      </c>
      <c r="Q172" s="30" t="str">
        <f>IF('Personal MTs'!Q172="","-",IF('Personal MTs'!Q172="L","OK",IF('Personal MTs'!Q172="P","OK","Tidak valid")))</f>
        <v>-</v>
      </c>
      <c r="R172" s="30" t="str">
        <f>IF('Personal MTs'!R172="","-",IF(LEN('Personal MTs'!R172)&lt;4,"Cek lagi","OK"))</f>
        <v>-</v>
      </c>
      <c r="S172" s="30" t="str">
        <f>IF('Personal MTs'!S172="","-",IF('Personal MTs'!S172&gt;9,"Tidak valid","OK"))</f>
        <v>-</v>
      </c>
      <c r="T172" s="30" t="str">
        <f>IF('Personal MTs'!S172="","-",IF('Personal MTs'!S172&gt;2,IF('Personal MTs'!T172="","Wajib Diisi",IF(VALUE('Personal MTs'!T172)&gt;18,"Tidak valid","OK")),IF('Personal MTs'!S172&lt;3,IF('Personal MTs'!T172="","OK","Harap dikosongkan"))))</f>
        <v>-</v>
      </c>
      <c r="U172" s="30" t="str">
        <f>IF('Personal MTs'!U172="","-",IF('Personal MTs'!U172&gt;2,"Tidak valid",IF('Personal MTs'!U172&lt;1,"Tidak valid","OK")))</f>
        <v>-</v>
      </c>
      <c r="V172" s="30" t="str">
        <f>IF('Personal MTs'!U172="",IF('Personal MTs'!V172="","-","Tidak valid"),IF('Personal MTs'!U172=2,IF('Personal MTs'!V172="","Wajib Diisi",IF(VALUE('Personal MTs'!V172)&gt;1,"Tidak valid","OK")),IF('Personal MTs'!U172=1,IF('Personal MTs'!V172="","OK","Harap dikosongkan"))))</f>
        <v>-</v>
      </c>
      <c r="W172" s="31" t="str">
        <f>IF('Personal MTs'!U172=1,"OK",IF('Personal MTs'!V172="",IF('Personal MTs'!W172&lt;&gt;"","Harap dikosongkan","-"),IF('Personal MTs'!V172=0,IF('Personal MTs'!W172&lt;&gt;"","Harap dikosongkan","OK"),IF('Personal MTs'!W172="","Wajib Diisi",IF(VALUE(LEFT('Personal MTs'!W172,2))&gt;31,"Tanggal tidak valid",IF(VALUE(LEFT(RIGHT('Personal MTs'!W172,7),2))&gt;12,"Bulan tidak valid",IF(VALUE(RIGHT('Personal MTs'!W172,4))&gt;2016,"Tahun cek lagi",IF(VALUE(RIGHT('Personal MTs'!W172,4))&lt;1990,"Tahun cek lagi","OK"))))))))</f>
        <v>-</v>
      </c>
      <c r="X172" s="30" t="str">
        <f>IF('Personal MTs'!U172="","-",IF('Personal MTs'!U172=1,IF('Personal MTs'!X172="","Wajib Diisi",IF(VALUE(LEFT('Personal MTs'!X172,2))&gt;14,"Tidak valid","OK")),IF('Personal MTs'!U172=2,(IF('Personal MTs'!V172&lt;1,IF('Personal MTs'!X172="","OK","Harap dikosongkan"),IF('Personal MTs'!X172="","Wajib Diisi",IF(VALUE(LEFT('Personal MTs'!X172,2))&gt;14,"Tidak valid","OK")))))))</f>
        <v>-</v>
      </c>
      <c r="Y172" s="31" t="str">
        <f>IF('Personal MTs'!U172="","-",IF('Personal MTs'!U172=2,"OK",IF('Personal MTs'!U172=1,IF('Personal MTs'!Y172="","Wajib Diisi",IF('Personal MTs'!Y172="","-",IF(VALUE(LEFT('Personal MTs'!Y172,2))&gt;31,"Tanggal tidak valid",IF(VALUE(LEFT(RIGHT('Personal MTs'!Y172,7),2))&gt;12,"Bulan tidak valid",IF(VALUE(RIGHT('Personal MTs'!Y172,4))&gt;2016,"Tahun cek lagi",IF(VALUE(RIGHT('Personal MTs'!Y172,4))&lt;1960,"Tahun cek lagi","OK")))))))))</f>
        <v>-</v>
      </c>
      <c r="Z172" s="31" t="str">
        <f>IF('Personal MTs'!Z172="","-",IF(VALUE(LEFT('Personal MTs'!Z172,2))&gt;31,"Tanggal tidak valid",IF(VALUE(LEFT(RIGHT('Personal MTs'!Z172,7),2))&gt;12,"Bulan tidak valid",IF(VALUE(RIGHT('Personal MTs'!Z172,4))&gt;2016,"Tahun cek lagi",IF(VALUE(RIGHT('Personal MTs'!Z172,4))&lt;1960,"Tahun cek lagi","OK")))))</f>
        <v>-</v>
      </c>
      <c r="AA172" s="31" t="str">
        <f>IF('Personal MTs'!AA172="","-",IF(VALUE(LEFT('Personal MTs'!AA172,2))&gt;31,"Tanggal tidak valid",IF(VALUE(LEFT(RIGHT('Personal MTs'!AA172,7),2))&gt;12,"Bulan tidak valid",IF(VALUE(RIGHT('Personal MTs'!AA172,4))&gt;2016,"Tahun cek lagi",IF(VALUE(RIGHT('Personal MTs'!AA172,4))&lt;1960,"Tahun cek lagi","OK")))))</f>
        <v>-</v>
      </c>
      <c r="AB172" s="30" t="str">
        <f>IF('Personal MTs'!AB172="","-",IF('Personal MTs'!AB172&gt;6,"Tidak valid",IF('Personal MTs'!AB172&lt;1,"Tidak valid","OK")))</f>
        <v>-</v>
      </c>
      <c r="AC172" s="30" t="str">
        <f>IF('Personal MTs'!AC172="","-",IF('Personal MTs'!AC172&gt;4,"Tidak valid",IF('Personal MTs'!AC172&lt;1,"Tidak valid","OK")))</f>
        <v>-</v>
      </c>
      <c r="AD172" s="30" t="str">
        <f>IF('Personal MTs'!AD172="","-",IF('Personal MTs'!AD172&gt;20000000,"Cek lagi","OK"))</f>
        <v>-</v>
      </c>
      <c r="AE172" s="30" t="str">
        <f>IF('Personal MTs'!AE172="","-",IF('Personal MTs'!AE172&gt;2,"Tidak valid",IF('Personal MTs'!AE172&lt;1,"Tidak valid","OK")))</f>
        <v>-</v>
      </c>
      <c r="AF172" s="30" t="str">
        <f>IF('Personal MTs'!AE172="",IF('Personal MTs'!AF172="","-","Harap dikosongkan"),IF('Personal MTs'!AE172=1,IF('Personal MTs'!AF172="","OK","Harap dikosongkan"),IF('Personal MTs'!AF172="","Wajib Diisi",IF('Personal MTs'!AF172&gt;8,"Tidak valid",IF('Personal MTs'!AF172&lt;1,"Tidak valid","OK")))))</f>
        <v>-</v>
      </c>
      <c r="AG172" s="53" t="str">
        <f>IF('Personal MTs'!AE172=1,IF('Personal MTs'!AG172="","OK","Harap dikosongkan"),IF('Personal MTs'!AF172="",IF('Personal MTs'!AF172="","-","Harap dikosongkan"),IF('Personal MTs'!AF172="",IF('Personal MTs'!AG172="","OK","Harap dikosongkan"),IF('Personal MTs'!AF172&lt;&gt;"",IF('Personal MTs'!AG172="","Wajib Diisi",IF(LEN('Personal MTs'!AG172)&lt;&gt;8,"Tidak valid","OK"))))))</f>
        <v>-</v>
      </c>
      <c r="AH172" s="30" t="str">
        <f>IF('Personal MTs'!AH172="","-",IF('Personal MTs'!AH172&gt;2,"Tidak valid",IF('Personal MTs'!AH172&lt;1,"Tidak valid","OK")))</f>
        <v>-</v>
      </c>
      <c r="AI172" s="30" t="str">
        <f>IF('Personal MTs'!AI172="","-",IF('Personal MTs'!AI172&gt;5,"Tidak valid",IF('Personal MTs'!AI172&lt;1,"Tidak valid","OK")))</f>
        <v>-</v>
      </c>
      <c r="AJ172" s="30" t="str">
        <f>IF('Personal MTs'!AH172="",IF('Personal MTs'!AJ172="","-","Kolom AA Wajib Diisi"),IF('Personal MTs'!AH172=1,IF('Personal MTs'!AJ172="","Wajib Diisi",IF(VALUE('Personal MTs'!AJ172)&gt;0,IF(VALUE('Personal MTs'!AJ172)&lt;34,"OK","Tidak valid"))),IF('Personal MTs'!AH172&gt;1,IF('Personal MTs'!AJ172="","OK","Harap dikosongkan"))))</f>
        <v>-</v>
      </c>
      <c r="AK172" s="30" t="str">
        <f>IF('Personal MTs'!AH172&amp;'Personal MTs'!AJ172&amp;'Personal MTs'!AK172="","-",IF(VALUE('Personal MTs'!AH172&amp;'Personal MTs'!AJ172&amp;'Personal MTs'!AK172)=2,"OK",IF('Personal MTs'!AJ172="",IF(VALUE('Personal MTs'!AK172)&gt;0,"Harap dikosongkan","-"),IF('Personal MTs'!AJ172&lt;&gt;"",IF(VALUE('Personal MTs'!AK172)&gt;0,IF(VALUE('Personal MTs'!AK172)&gt;50,"Cek lagi","OK"),"Wajib Diisi")))))</f>
        <v>-</v>
      </c>
      <c r="AL172" s="30" t="str">
        <f>IF('Personal MTs'!AH172="",IF('Personal MTs'!AL172="","-","Kolom Z Wajib Diisi"),IF('Personal MTs'!AH172=2,IF('Personal MTs'!AL172="","Wajib Diisi",IF(VALUE('Personal MTs'!AL172)&gt;0,IF(VALUE('Personal MTs'!AL172)&lt;9,"OK","Tidak valid"))),IF('Personal MTs'!AH172=1,IF('Personal MTs'!AL172="","OK","Harap dikosongkan"))))</f>
        <v>-</v>
      </c>
      <c r="AM172" s="30" t="str">
        <f>IF('Personal MTs'!AM172="","-",IF('Personal MTs'!AM172&gt;8,"Tidak valid","OK"))</f>
        <v>-</v>
      </c>
      <c r="AN172" s="30" t="str">
        <f>IF('Personal MTs'!AM172="",IF('Personal MTs'!AN172="","-",IF('Personal MTs'!AN172&lt;&gt;"","Kolom AC Wajib Diisi","OK")),IF('Personal MTs'!AM172&lt;&gt;"",IF('Personal MTs'!AN172="","Wajib Diisi",IF(VALUE('Personal MTs'!AN172)&gt;24,"Cek lagi","OK"))))</f>
        <v>-</v>
      </c>
      <c r="AO172" s="30" t="str">
        <f>IF('Personal MTs'!AO172="","-",IF('Personal MTs'!AO172&gt;8,"Tidak valid","OK"))</f>
        <v>-</v>
      </c>
      <c r="AP172" s="53" t="str">
        <f>IF('Personal MTs'!AO172="",IF('Personal MTs'!AP172="","-","Harap dikosongkan"),IF('Personal MTs'!AO172&lt;&gt;"",IF('Personal MTs'!AP172="","Wajib Diisi",IF(LEN('Personal MTs'!AP172)&lt;&gt;8,"Tidak valid","OK"))))</f>
        <v>-</v>
      </c>
      <c r="AQ172" s="30" t="str">
        <f>IF('Personal MTs'!AO172="",IF('Personal MTs'!AQ172="","-","Kolom AG Wajib Diisi"),IF('Personal MTs'!AO172&lt;9,IF('Personal MTs'!AQ172="","Wajib Diisi",IF(VALUE('Personal MTs'!AQ172)&lt;34,IF(VALUE('Personal MTs'!AQ172)&gt;0,"OK","Tidak valid")))))</f>
        <v>-</v>
      </c>
      <c r="AR172" s="30" t="str">
        <f>IF('Personal MTs'!AO172="",IF('Personal MTs'!AR172="","-",IF('Personal MTs'!AR172&lt;&gt;"","Kolom AG Wajib Diisi","OK")),IF('Personal MTs'!AO172&lt;&gt;"",IF('Personal MTs'!AR172="","Wajib Diisi",IF(VALUE('Personal MTs'!AR172)&gt;50,"Cek lagi","OK"))))</f>
        <v>-</v>
      </c>
      <c r="AS172" s="30" t="str">
        <f>IF('Personal MTs'!AS172="","-",IF('Personal MTs'!AS172&gt;1,"Tidak valid",IF('Personal MTs'!AS172&lt;0,"Tidak valid","OK")))</f>
        <v>-</v>
      </c>
      <c r="AT172" s="30" t="str">
        <f>IF('Personal MTs'!AS172="",IF('Personal MTs'!AT172&lt;&gt;"","Harap dikosongkan","-"),IF('Personal MTs'!AS172=0,IF('Personal MTs'!AT172&lt;&gt;"","Harap dikosongkan","OK"),IF('Personal MTs'!AT172="","Wajib Diisi",IF('Personal MTs'!AT172&gt;3,"Tidak valid",IF('Personal MTs'!AT172&lt;1,"Tidak valid","OK")))))</f>
        <v>-</v>
      </c>
      <c r="AU172" s="30" t="str">
        <f>IF('Personal MTs'!AS172="",IF('Personal MTs'!AU172&lt;&gt;"","Harap dikosongkan","-"),IF('Personal MTs'!AT172&lt;&gt;1,IF('Personal MTs'!AU172="","OK","Harap dikosongkan"),IF('Personal MTs'!AU172="","Wajib Diisi",IF('Personal MTs'!AU172&gt;2016,"Cek lagi",IF('Personal MTs'!AU172&lt;2005,"Cek lagi","OK")))))</f>
        <v>-</v>
      </c>
      <c r="AV172" s="30" t="str">
        <f>IF('Personal MTs'!AS172="",IF('Personal MTs'!AV172&lt;&gt;"","Harap dikosongkan","-"),IF('Personal MTs'!AT172&lt;&gt;1,IF('Personal MTs'!AV172="","OK","Harap dikosongkan"),IF('Personal MTs'!AV172="","Wajib Diisi",IF(VALUE('Personal MTs'!AV172)&gt;33,"Tidak valid",IF(VALUE('Personal MTs'!AV172)&lt;1,"Tidak valid","OK")))))</f>
        <v>-</v>
      </c>
      <c r="AW172" s="30" t="str">
        <f>IF('Personal MTs'!AS172="",IF('Personal MTs'!AW172="","-","Harap dikosongkan"),IF('Personal MTs'!AS172=0,IF('Personal MTs'!AW172="","OK","Harap dikosongkan"),IF('Personal MTs'!AT172="",IF('Personal MTs'!AW172="","-","Harap dikosongkan"),IF('Personal MTs'!AT172&lt;&gt;1,IF('Personal MTs'!AW172="","OK","Harap dikosongkan"),IF('Personal MTs'!AW172="","OK",IF(LEN('Personal MTs'!AW172)&lt;12,"Tidak valid",IF(LEN('Personal MTs'!AW172)&gt;14,"Tidak valid","OK")))))))</f>
        <v>-</v>
      </c>
      <c r="AX172" s="31" t="str">
        <f>IF('Personal MTs'!AS172="",IF('Personal MTs'!AX172="","-","Harap dikosongkan"),IF('Personal MTs'!AS172=0,IF('Personal MTs'!AX172="","OK","Harap dikosongkan"),IF('Personal MTs'!AT172="",IF('Personal MTs'!AX172="","-","Harap dikosongkan"),IF('Personal MTs'!AT172&lt;&gt;1,IF('Personal MTs'!AX172="","OK","Harap dikosongkan"),IF('Personal MTs'!AW172="",IF('Personal MTs'!AX172="","OK","Harap dikosongkan"),IF('Personal MTs'!AX172="","Wajib diisi",IF(LEN('Personal MTs'!AX172)&lt;5,"Cek lagi","OK")))))))</f>
        <v>-</v>
      </c>
      <c r="AY172" s="31" t="str">
        <f>IF('Personal MTs'!AS172="",IF('Personal MTs'!AY172="","-","Harap dikosongkan"),IF('Personal MTs'!AS172=0,IF('Personal MTs'!AY172="","OK","Harap dikosongkan"),IF('Personal MTs'!AT172="",IF('Personal MTs'!AY172="","-","Harap dikosongkan"),IF('Personal MTs'!AT172&lt;&gt;1,IF('Personal MTs'!AY172="","OK","Harap dikosongkan"),IF('Personal MTs'!AW172="",IF('Personal MTs'!AY172="","OK","Harap dikosongkan"),IF('Personal MTs'!AY172="","Wajib diisi",IF(VALUE(LEFT('Personal MTs'!AY172,2))&gt;31,"Tanggal tidak valid",IF(VALUE(LEFT(RIGHT('Personal MTs'!AY172,7),2))&gt;12,"Bulan tidak valid",IF(VALUE(RIGHT('Personal MTs'!AY172,4))&gt;2016,"Tahun cek lagi",IF(VALUE(RIGHT('Personal MTs'!AY172,4))&lt;2005,"Tahun cek lagi","OK"))))))))))</f>
        <v>-</v>
      </c>
      <c r="AZ172" s="30" t="str">
        <f>IF('Personal MTs'!AS172="",IF('Personal MTs'!AZ172="","-","Harap dikosongkan"),IF('Personal MTs'!AS172=0,IF('Personal MTs'!AZ172="","OK","Harap dikosongkan"),IF('Personal MTs'!AT172="",IF('Personal MTs'!AZ172="","-","Harap dikosongkan"),IF('Personal MTs'!AT172&lt;&gt;1,IF('Personal MTs'!AZ172="","OK","Harap dikosongkan"),IF('Personal MTs'!AW172="",IF('Personal MTs'!AZ172="","OK","Harap dikosongkan"),IF('Personal MTs'!AW172&lt;&gt;"",IF('Personal MTs'!AZ172="","Wajib diisi",IF('Personal MTs'!AZ172&gt;1,"Tidak valid","OK"))))))))</f>
        <v>-</v>
      </c>
      <c r="BA172" s="30" t="str">
        <f>IF('Personal MTs'!AS172="",IF('Personal MTs'!BA172="","-","Harap dikosongkan"),IF('Personal MTs'!AS172=0,IF('Personal MTs'!BA172="","OK","Harap dikosongkan"),IF('Personal MTs'!AT172="",IF('Personal MTs'!BA172="","-","Harap dikosongkan"),IF('Personal MTs'!AT172&lt;&gt;1,IF('Personal MTs'!BA172="","OK","Harap dikosongkan"),IF('Personal MTs'!AZ172=0,IF('Personal MTs'!BA172="","OK","Harap dikosongkan"),IF('Personal MTs'!AZ172=1,IF('Personal MTs'!BA172="","Wajib diisi",IF('Personal MTs'!AZ172="",IF('Personal MTs'!BA172="","-","Harap dikosongkan"),IF('Personal MTs'!AZ172=0,IF('Personal MTs'!BA172="","OK","Harap dikosongkan"),IF('Personal MTs'!BA172="","Wajib diisi",IF('Personal MTs'!BA172&gt;2016,"Tidak valid",IF('Personal MTs'!BA172&lt;2005,"Tidak valid",IF('Personal MTs'!BA172&gt;'Personal MTs'!BA172,"Cek lagi","OK")))))))))))))</f>
        <v>-</v>
      </c>
      <c r="BB172" s="30" t="str">
        <f>IF('Personal MTs'!AS172="",IF('Personal MTs'!BB172="","-","Harap dikosongkan"),IF('Personal MTs'!AS172=0,IF('Personal MTs'!BB172="","OK","Harap dikosongkan"),IF('Personal MTs'!AT172="",IF('Personal MTs'!BB172="","-","Harap dikosongkan"),IF('Personal MTs'!AT172&lt;&gt;1,IF('Personal MTs'!BB172="","OK","Harap dikosongkan"),IF('Personal MTs'!AZ172=0,IF('Personal MTs'!BB172="","OK","Harap dikosongkan"),IF('Personal MTs'!AZ172=1,IF('Personal MTs'!BB172="","Wajib diisi",IF('Personal MTs'!AZ172="",IF('Personal MTs'!BB172="","-","Harap dikosongkan"),IF('Personal MTs'!AZ172=0,IF('Personal MTs'!BB172="","OK","Harap dikosongkan"),IF('Personal MTs'!BB172="","Wajib diisi",IF('Personal MTs'!BB172&gt;20000000,"Cek lagi",IF('Personal MTs'!BB172&lt;100000,"Cek lagi","OK"))))))))))))</f>
        <v>-</v>
      </c>
      <c r="BC172" s="30" t="str">
        <f>IF('Personal MTs'!BC172="","-",IF('Personal MTs'!BC172&gt;1,"Tidak valid","OK"))</f>
        <v>-</v>
      </c>
      <c r="BD172" s="30" t="str">
        <f>IF('Personal MTs'!BC172="",IF('Personal MTs'!BD172="","-","Harap dikosongkan"),IF('Personal MTs'!BC172=0,IF('Personal MTs'!BD172="","OK","Harap dikosongkan"),IF('Personal MTs'!BD172="","Wajib Diisi",IF('Personal MTs'!BD172&gt;2016,"Tidak valid",IF('Personal MTs'!BD172&lt;2005,"Tidak valid","OK")))))</f>
        <v>-</v>
      </c>
      <c r="BE172" s="30" t="str">
        <f>IF('Personal MTs'!BC172="",IF('Personal MTs'!BE172="","-","Harap dikosongkan"),IF('Personal MTs'!BC172=0,IF('Personal MTs'!BE172="","OK","Harap dikosongkan"),IF('Personal MTs'!BE172="","Wajib Diisi",IF('Personal MTs'!BE172&gt;2000000,"Cek lagi",IF('Personal MTs'!BE172&lt;50000,"Cek lagi","OK")))))</f>
        <v>-</v>
      </c>
      <c r="BF172" s="30" t="str">
        <f>IF('Personal MTs'!BF172="","-",IF('Personal MTs'!BF172&gt;1,"Tidak valid","OK"))</f>
        <v>-</v>
      </c>
      <c r="BG172" s="30" t="str">
        <f>IF('Personal MTs'!BF172="",IF('Personal MTs'!BG172&lt;&gt;"","Harap dikosongkan","-"),IF('Personal MTs'!BF172=0,IF('Personal MTs'!BG172&lt;&gt;"","Harap dikosongkan","OK"),IF('Personal MTs'!BG172="","Wajib Diisi",IF('Personal MTs'!BG172&gt;4,"Tidak valid",IF('Personal MTs'!BG172&lt;1,"Tidak valid","OK")))))</f>
        <v>-</v>
      </c>
      <c r="BH172" s="30" t="str">
        <f>IF('Personal MTs'!BF172="",IF('Personal MTs'!BH172&lt;&gt;"","Harap dikosongkan","-"),IF('Personal MTs'!BF172=0,IF('Personal MTs'!BH172&lt;&gt;"","Harap dikosongkan","OK"),IF('Personal MTs'!BH172="","Wajib Diisi",IF('Personal MTs'!BH172&gt;4,"Tidak valid",IF('Personal MTs'!BH172&lt;1,"Tidak valid","OK")))))</f>
        <v>-</v>
      </c>
      <c r="BI172" s="30" t="str">
        <f>IF('Personal MTs'!BF172="",IF('Personal MTs'!BI172&lt;&gt;"","Harap dikosongkan","-"),IF('Personal MTs'!BF172=0,IF('Personal MTs'!BI172&lt;&gt;"","Harap dikosongkan","OK"),IF('Personal MTs'!BI172="","Wajib Diisi",IF('Personal MTs'!BI172&gt;2015,"Tidak valid",IF('Personal MTs'!BI172&lt;1980,"Tidak valid","OK")))))</f>
        <v>-</v>
      </c>
      <c r="BJ172" s="30" t="str">
        <f>IF('Personal MTs'!BJ172="","-",IF('Personal MTs'!BJ172&gt;1,"Tidak valid","OK"))</f>
        <v>-</v>
      </c>
      <c r="BK172" s="30" t="str">
        <f>IF('Personal MTs'!BJ172="",IF('Personal MTs'!BK172&lt;&gt;"","Kolom BJ harus diisi","-"),IF('Personal MTs'!BJ172=0,IF('Personal MTs'!BK172&lt;&gt;"","Harap dikosongkan","OK"),IF('Personal MTs'!BK172="","Wajib Diisi",IF('Personal MTs'!BK172&gt;2016,"Tidak valid",IF('Personal MTs'!BK172&lt;1980,"Tidak valid","OK")))))</f>
        <v>-</v>
      </c>
      <c r="BL172" s="30" t="str">
        <f>IF('Personal MTs'!BL172="","-",IF('Personal MTs'!BL172&gt;1,"Tidak valid","OK"))</f>
        <v>-</v>
      </c>
      <c r="BM172" s="30" t="str">
        <f>IF('Personal MTs'!BL172="",IF('Personal MTs'!BM172&lt;&gt;"","Kolom BL harus diisi","-"),IF('Personal MTs'!BL172=0,IF('Personal MTs'!BM172&lt;&gt;"","Harap dikosongkan","OK"),IF('Personal MTs'!BM172="","Wajib Diisi",IF('Personal MTs'!BM172&gt;2016,"Tidak valid",IF('Personal MTs'!BM172&lt;1980,"Tidak valid","OK")))))</f>
        <v>-</v>
      </c>
      <c r="BN172" s="30" t="str">
        <f>IF('Personal MTs'!BN172="","-",IF('Personal MTs'!BN172&gt;1,"Tidak valid","OK"))</f>
        <v>-</v>
      </c>
      <c r="BO172" s="30" t="str">
        <f>IF('Personal MTs'!BN172="",IF('Personal MTs'!BO172&lt;&gt;"","Kolom BN harus diisi","-"),IF('Personal MTs'!BN172=0,IF('Personal MTs'!BO172&lt;&gt;"","Harap dikosongkan","OK"),IF('Personal MTs'!BO172="","Wajib Diisi",IF('Personal MTs'!BO172&gt;2016,"Tidak valid",IF('Personal MTs'!BO172&lt;1980,"Tidak valid","OK")))))</f>
        <v>-</v>
      </c>
      <c r="BP172" s="30" t="str">
        <f>IF('Personal MTs'!BP172="","-",IF('Personal MTs'!BP172&gt;1,"Tidak valid","OK"))</f>
        <v>-</v>
      </c>
      <c r="BQ172" s="30" t="str">
        <f>IF('Personal MTs'!BP172="",IF('Personal MTs'!BQ172&lt;&gt;"","Kolom BP harus diisi","-"),IF('Personal MTs'!BP172=0,IF('Personal MTs'!BQ172&lt;&gt;"","Harap dikosongkan","OK"),IF('Personal MTs'!BQ172="","Wajib Diisi",IF('Personal MTs'!BQ172&gt;2016,"Tidak valid",IF('Personal MTs'!BQ172&lt;1980,"Tidak valid","OK")))))</f>
        <v>-</v>
      </c>
      <c r="BR172" s="30" t="str">
        <f>IF('Personal MTs'!BR172="","-",IF('Personal MTs'!BR172&gt;1,"Tidak valid","OK"))</f>
        <v>-</v>
      </c>
      <c r="BS172" s="30" t="str">
        <f>IF('Personal MTs'!BR172="",IF('Personal MTs'!BS172&lt;&gt;"","Kolom BR harus diisi","-"),IF('Personal MTs'!BR172=0,IF('Personal MTs'!BS172&lt;&gt;"","Harap dikosongkan","OK"),IF('Personal MTs'!BS172="","Wajib Diisi",IF('Personal MTs'!BS172&gt;2016,"Tidak valid",IF('Personal MTs'!BS172&lt;1980,"Tidak valid","OK")))))</f>
        <v>-</v>
      </c>
      <c r="BT172" s="30" t="str">
        <f>IF('Personal MTs'!BT172="","-",IF(LEN('Personal MTs'!BT172)&lt;5,"Cek lagi","OK"))</f>
        <v>-</v>
      </c>
      <c r="BU172" s="30" t="str">
        <f>IF('Personal MTs'!BU172="","-",IF(LEN('Personal MTs'!BU172)&lt;4,"Cek lagi","OK"))</f>
        <v>-</v>
      </c>
      <c r="BV172" s="30" t="str">
        <f>IF('Personal MTs'!BV172="","-",IF(LEN('Personal MTs'!BV172)&lt;4,"Cek lagi","OK"))</f>
        <v>-</v>
      </c>
      <c r="BW172" s="30" t="str">
        <f>IF('Personal MTs'!BW172="","-",IF(LEN('Personal MTs'!BW172)&lt;4,"Cek lagi","OK"))</f>
        <v>-</v>
      </c>
      <c r="BX172" s="30" t="str">
        <f>IF('Personal MTs'!BX172="","-",IF(LEN('Personal MTs'!BX172)&lt;4,"Cek lagi","OK"))</f>
        <v>-</v>
      </c>
      <c r="BY172" s="30" t="str">
        <f>IF('Personal MTs'!BY172="","-",IF(LEN('Personal MTs'!BY172)&lt;&gt;5,"Tidak valid","OK"))</f>
        <v>-</v>
      </c>
      <c r="BZ172" s="30" t="str">
        <f>IF('Personal MTs'!BZ172="","-",IF('Personal MTs'!BZ172&gt;5,"Tidak valid",IF('Personal MTs'!BZ172&lt;1,"Tidak valid","OK")))</f>
        <v>-</v>
      </c>
      <c r="CA172" s="30" t="str">
        <f>IF('Personal MTs'!CA172="","-",IF('Personal MTs'!CA172&gt;8,"Tidak valid",IF('Personal MTs'!CA172&lt;1,"Tidak valid","OK")))</f>
        <v>-</v>
      </c>
      <c r="CB172" s="30" t="str">
        <f>IF('Personal MTs'!CB172="","-",IF(LEN('Personal MTs'!CB172)&lt;9,"Cek lagi",IF(LEN('Personal MTs'!CB172)&gt;14,"Cek lagi","OK")))</f>
        <v>-</v>
      </c>
      <c r="CC172" s="103" t="str">
        <f>IF('Personal MTs'!CC172="","-",IF('Personal MTs'!CC172&gt;6,"Tidak valid",IF('Personal MTs'!CC172&lt;1,"Tidak valid","OK")))</f>
        <v>-</v>
      </c>
      <c r="CD172" s="103" t="str">
        <f>IF('Personal MTs'!CD172="","-",IF('Personal MTs'!CD172&gt;6,"Tidak valid",IF('Personal MTs'!CD172&lt;1,"Tidak valid","OK")))</f>
        <v>-</v>
      </c>
      <c r="CE172" s="103" t="str">
        <f>IF('Personal MTs'!S172="","-",IF('Personal MTs'!S172&lt;6,IF('Personal MTs'!CE172="","OK","Cek lagi Kolom S"),IF(AND('Personal MTs'!S172&lt;6,'Personal MTs'!CE172&lt;&gt;""),"Harap Dikosongkan",IF(AND('Personal MTs'!S172&lt;6,'Personal MTs'!CE172=""),"-",IF(AND('Personal MTs'!S172&gt;5,'Personal MTs'!CE172=""),"Wajib Diisi",IF(OR(AND('Personal MTs'!S172&gt;5,'Personal MTs'!CE172&lt;"01"),AND('Personal MTs'!S172&gt;5,'Personal MTs'!CE172&gt;"18")),"Tidak Valid","OK"))))))</f>
        <v>-</v>
      </c>
      <c r="CF172" s="103" t="str">
        <f>IF('Personal MTs'!S172="","-",IF('Personal MTs'!S172&lt;6,IF('Personal MTs'!CF172="","OK","Cek lagi Kolom S"),IF(AND('Personal MTs'!S172&lt;6,'Personal MTs'!CF172&lt;&gt;""),"Harap Dikosongkan",IF(AND('Personal MTs'!S172&lt;6,'Personal MTs'!CF172=""),"-",IF(AND('Personal MTs'!S172&gt;5,'Personal MTs'!CF172=""),"Wajib Diisi","OK")))))</f>
        <v>-</v>
      </c>
      <c r="CG172" s="103" t="str">
        <f>IF('Personal MTs'!S172="","-",IF('Personal MTs'!S172&lt;6,IF('Personal MTs'!CG172="","OK","Cek lagi Kolom S"),IF(AND('Personal MTs'!S172&lt;6,'Personal MTs'!CG172&lt;&gt;""),"Harap Dikosongkan",IF(AND('Personal MTs'!S172&lt;6,'Personal MTs'!CG172=""),"-",IF(AND('Personal MTs'!S172&gt;5,'Personal MTs'!CG172=""),"Wajib Diisi",IF(OR(AND('Personal MTs'!S172&gt;5,'Personal MTs'!CG172&lt;1980),AND('Personal MTs'!S172&gt;5,'Personal MTs'!CG172&gt;2016)),"Cek lagi","OK"))))))</f>
        <v>-</v>
      </c>
      <c r="CH172" s="103" t="str">
        <f>IF('Personal MTs'!S172="","-",IF('Personal MTs'!S172&lt;8,IF('Personal MTs'!CH172="","OK","Cek lagi Kolom S"),IF(AND('Personal MTs'!S172&lt;8,'Personal MTs'!CH172&lt;&gt;""),"Harap Dikosongkan",IF(AND('Personal MTs'!S172&lt;8,'Personal MTs'!CH172=""),"-",IF(AND('Personal MTs'!S172&gt;7,'Personal MTs'!CH172=""),"Wajib Diisi",IF(OR(AND('Personal MTs'!S172&gt;7,'Personal MTs'!CH172&lt;"01"),AND('Personal MTs'!S172&gt;7,'Personal MTs'!CH172&gt;"18")),"Tidak Valid","OK"))))))</f>
        <v>-</v>
      </c>
      <c r="CI172" s="103" t="str">
        <f>IF('Personal MTs'!S172="","-",IF('Personal MTs'!S172&lt;8,IF('Personal MTs'!CI172="","OK","Cek lagi Kolom S"),IF(AND('Personal MTs'!S172&lt;8,'Personal MTs'!CI172&lt;&gt;""),"Harap Dikosongkan",IF(AND('Personal MTs'!S172&lt;8,'Personal MTs'!CI172=""),"-",IF(AND('Personal MTs'!S172&gt;7,'Personal MTs'!CI172=""),"Wajib Diisi","OK")))))</f>
        <v>-</v>
      </c>
      <c r="CJ172" s="103" t="str">
        <f>IF('Personal MTs'!S172="","-",IF('Personal MTs'!S172&lt;8,IF('Personal MTs'!CJ172="","OK","Cek lagi Kolom S"),IF(AND('Personal MTs'!S172&lt;8,'Personal MTs'!CJ172&lt;&gt;""),"Harap Dikosongkan",IF(AND('Personal MTs'!S172&lt;8,'Personal MTs'!CJ172=""),"-",IF(AND('Personal MTs'!S172&gt;7,'Personal MTs'!CJ172=""),"Wajib Diisi",IF(OR(AND('Personal MTs'!S172&gt;7,'Personal MTs'!CJ172&lt;1980),AND('Personal MTs'!S172&gt;7,'Personal MTs'!CJ172&gt;2016)),"Cek lagi","OK"))))))</f>
        <v>-</v>
      </c>
      <c r="CK172" s="103" t="str">
        <f>IF('Personal MTs'!S172="","-",IF('Personal MTs'!S172&lt;9,IF('Personal MTs'!CK172="","OK","Cek lagi Kolom S"),IF(AND('Personal MTs'!S172&lt;9,'Personal MTs'!CK172&lt;&gt;""),"Harap Dikosongkan",IF(AND('Personal MTs'!S172&lt;9,'Personal MTs'!CK172=""),"-",IF(AND('Personal MTs'!S172&gt;8,'Personal MTs'!CK172=""),"Wajib Diisi",IF(OR(AND('Personal MTs'!S172&gt;8,'Personal MTs'!CK172&lt;"01"),AND('Personal MTs'!S172&gt;8,'Personal MTs'!CK172&gt;"18")),"Tidak Valid","OK"))))))</f>
        <v>-</v>
      </c>
      <c r="CL172" s="103" t="str">
        <f>IF('Personal MTs'!S172="","-",IF('Personal MTs'!S172&lt;9,IF('Personal MTs'!CL172="","OK","Cek lagi Kolom S"),IF(AND('Personal MTs'!S172&lt;9,'Personal MTs'!CL172&lt;&gt;""),"Harap Dikosongkan",IF(AND('Personal MTs'!S172&lt;9,'Personal MTs'!CL172=""),"-",IF(AND('Personal MTs'!S172&gt;8,'Personal MTs'!CL172=""),"Wajib Diisi","OK")))))</f>
        <v>-</v>
      </c>
      <c r="CM172" s="103" t="str">
        <f>IF('Personal MTs'!S172="","-",IF('Personal MTs'!S172&lt;9,IF('Personal MTs'!CM172="","OK","Cek lagi Kolom S"),IF(AND('Personal MTs'!S172&lt;9,'Personal MTs'!CM172&lt;&gt;""),"Harap Dikosongkan",IF(AND('Personal MTs'!S172&lt;9,'Personal MTs'!CM172=""),"-",IF(AND('Personal MTs'!S172&gt;8,'Personal MTs'!CM172=""),"Wajib Diisi",IF(OR(AND('Personal MTs'!S172&gt;8,'Personal MTs'!CM172&lt;1980),AND('Personal MTs'!S172&gt;8,'Personal MTs'!CM172&gt;2016)),"Cek lagi","OK"))))))</f>
        <v>-</v>
      </c>
      <c r="CN172" s="103" t="str">
        <f>IF(AND('Personal MTs'!AH172=1,'Personal MTs'!U172=2,'Personal MTs'!AC172=1),IF(AND('Personal MTs'!AH172=1,'Personal MTs'!U172=2,'Personal MTs'!AC172=1,'Personal MTs'!CN172=""),"Wajib Diisi",IF(AND('Personal MTs'!AH172=1,'Personal MTs'!U172=2,'Personal MTs'!AC172=1,'Personal MTs'!CN172&lt;&gt;""),"OK","-")),IF('Personal MTs'!CN172&lt;&gt;"","Harap Dikosongkan","-"))</f>
        <v>-</v>
      </c>
      <c r="CO172" s="103" t="str">
        <f>IF(AND('Personal MTs'!AH172=1,'Personal MTs'!U172=2,'Personal MTs'!AC172=1),IF('Personal MTs'!CO172="","Wajib Diisi",IF(VALUE(RIGHT('Personal MTs'!CO172,4))&gt;2016,"Tahun cek lagi",IF(VALUE(RIGHT('Personal MTs'!CO172,4))&lt;1961,"Tahun cek lagi","OK"))),IF('Personal MTs'!CO172&lt;&gt;"","Harap dikosongkan","-"))</f>
        <v>-</v>
      </c>
      <c r="CP172" s="103" t="str">
        <f>IF(AND('Personal MTs'!AH172=1,'Personal MTs'!U172=2,'Personal MTs'!AC172=1,'Personal MTs'!V172=1),IF(AND('Personal MTs'!AH172=1,'Personal MTs'!U172=2,'Personal MTs'!AC172=1,'Personal MTs'!CP172="",,'Personal MTs'!V172=1),"Wajib Diisi",IF(AND('Personal MTs'!AH172=1,'Personal MTs'!U172=2,'Personal MTs'!AC172=1,'Personal MTs'!CP172&lt;&gt;"",'Personal MTs'!V172=1),"OK","-")),IF('Personal MTs'!CP172&lt;&gt;"","Harap Dikosongkan","-"))</f>
        <v>-</v>
      </c>
      <c r="CQ172" s="103" t="str">
        <f>IF(AND('Personal MTs'!AH172=1,'Personal MTs'!U172=2,'Personal MTs'!AC172=1,'Personal MTs'!V172=1),IF('Personal MTs'!CQ172="","Wajib Diisi",IF(VALUE(RIGHT('Personal MTs'!CQ172,4))&gt;2016,"Tahun cek lagi",IF(VALUE(RIGHT('Personal MTs'!CQ172,4))&lt;2006,"Tahun cek lagi","OK"))),IF('Personal MTs'!CQ172&lt;&gt;"","Harap dikosongkan","-"))</f>
        <v>-</v>
      </c>
      <c r="CR172" s="103" t="str">
        <f>IF(AND('Personal MTs'!AS172="",'Personal MTs'!CR172=""),"-",IF(AND('Personal MTs'!AS172=0,'Personal MTs'!CR172=""),"OK",IF(AND('Personal MTs'!AS172=1,'Personal MTs'!CR172=""),"Wajib Diisi",IF('Personal MTs'!AS172="",IF('Personal MTs'!CR172&lt;&gt;"","Harap dikosongkan","-"),IF('Personal MTs'!AS172&gt;1,IF('Personal MTs'!CR172="","-","Harap dikosongkan"),IF('Personal MTs'!CR172="","-",IF(LEN('Personal MTs'!CR172)&gt;54,"Tidak valid",IF(LEN('Personal MTs'!CR172)&lt;2,"Tidak valid",IF(VALUE('Personal MTs'!CR172)&lt;0,"Cek lagi","OK")))))))))</f>
        <v>-</v>
      </c>
      <c r="CS172" s="103" t="str">
        <f>IF(AND('Personal MTs'!AS172="",'Personal MTs'!CS172=""),"-",IF(AND('Personal MTs'!AS172=0,'Personal MTs'!CS172=""),"OK",IF(AND('Personal MTs'!AS172=1,'Personal MTs'!CS172=""),"Wajib Diisi",IF(OR('Personal MTs'!AS172="",'Personal MTs'!AS172=0),IF('Personal MTs'!CS172&lt;&gt;"","Harap dikosongkan","-"),IF('Personal MTs'!AS172&gt;1,IF('Personal MTs'!CS172="","-","Harap dikosongkan"),IF('Personal MTs'!CS172="","-",IF(('Personal MTs'!CS172)&gt;6,"Tidak Valid",IF(('Personal MTs'!CS172)&lt;1,"Tidak Valid",IF(VALUE('Personal MTs'!CS172)&lt;0,"Cek lagi","OK")))))))))</f>
        <v>-</v>
      </c>
      <c r="CT172" s="103" t="str">
        <f>IF(AND('Personal MTs'!AS172="",'Personal MTs'!CT172=""),"-",IF(AND('Personal MTs'!AS172=0,'Personal MTs'!CT172=""),"OK",IF(AND('Personal MTs'!AT172=1,'Personal MTs'!CT172=""),"Wajib Diisi",IF(AND('Personal MTs'!AT172&gt;1,'Personal MTs'!CT172=""),"OK",IF(AND('Personal MTs'!AT172&lt;&gt;1,'Personal MTs'!CT172&lt;&gt;""),"Harap Dikosongkan",IF(AND('Personal MTs'!AT172=1,'Personal MTs'!CT172&lt;&gt;""),IF(VALUE(RIGHT('Personal MTs'!CT172,4))&gt;2016,"Tahun cek lagi",IF(VALUE(RIGHT('Personal MTs'!CT172,4))&lt;2006,"Tahun cek lagi","OK")),"-"))))))</f>
        <v>-</v>
      </c>
      <c r="CU172" s="103" t="str">
        <f>IF(AND('Personal MTs'!AS172="",'Personal MTs'!CU172=""),"-",IF(AND('Personal MTs'!AS172=0,'Personal MTs'!CU172=""),"OK",IF(AND('Personal MTs'!AT172=1,'Personal MTs'!CU172=""),"Wajib Diisi",IF(AND('Personal MTs'!AT172&gt;1,'Personal MTs'!CT172=""),"OK",IF(AND('Personal MTs'!AT172&lt;&gt;1,'Personal MTs'!CU172&lt;&gt;""),"Harap Dikosongkan",IF(AND('Personal MTs'!AT172=1,'Personal MTs'!CU172&lt;&gt;""),IF(LEN('Personal MTs'!CU172)&gt;54,"Tidak Valid",IF(LEN('Personal MTs'!CU172)&lt;2,"Tidak Valid","OK")),"-"))))))</f>
        <v>-</v>
      </c>
      <c r="CV172" s="103" t="str">
        <f>IF(AND('Personal MTs'!AS172="",'Personal MTs'!CV172=""),"-",IF(AND('Personal MTs'!AS172=0,'Personal MTs'!CV172=""),"OK",IF(AND('Personal MTs'!AT172=1,'Personal MTs'!CV172=""),"Wajib Diisi",IF(AND('Personal MTs'!AT172&gt;1,'Personal MTs'!CV172=""),"OK",IF(AND('Personal MTs'!AT172&lt;&gt;1,'Personal MTs'!CV172&lt;&gt;""),"Harap Dikosongkan",IF(AND('Personal MTs'!AT172=1,'Personal MTs'!CV172&lt;&gt;""),IF(VALUE(RIGHT('Personal MTs'!CV172,4))&gt;2016,"Tahun cek lagi",IF(VALUE(RIGHT('Personal MTs'!CV172,4))&lt;2006,"Tahun cek lagi","OK")),"-"))))))</f>
        <v>-</v>
      </c>
      <c r="CW172" s="103" t="str">
        <f>IF(AND('Personal MTs'!AS172="",'Personal MTs'!CW172=""),"-",IF(AND('Personal MTs'!AS172=0,'Personal MTs'!CW172=""),"OK",IF(AND('Personal MTs'!AS172=1,'Personal MTs'!CW172=""),"Wajib Diisi",IF(AND('Personal MTs'!AS172&lt;&gt;1,'Personal MTs'!CW172&lt;&gt;""),"Harap Dikosongkan",IF(AND('Personal MTs'!AS172=1,'Personal MTs'!CW172&lt;&gt;""),IF(LEN('Personal MTs'!CW172)&gt;3,"Tidak Valid",IF(LEN('Personal MTs'!CW172)&lt;3,"Tidak Valid","OK")),"-")))))</f>
        <v>-</v>
      </c>
      <c r="CX172" s="103" t="str">
        <f>IF(AND('Personal MTs'!AS172="",'Personal MTs'!CX172=""),"-",IF(AND('Personal MTs'!AS172=0,'Personal MTs'!CX172=""),"OK",IF(AND('Personal MTs'!AS172=1,'Personal MTs'!CX172=""),"Wajib Diisi",IF(AND('Personal MTs'!AS172&lt;&gt;1,'Personal MTs'!CX172&lt;&gt;""),"Harap Dikosongkan",IF(AND('Personal MTs'!AS172=1,'Personal MTs'!CX172&lt;&gt;""),"OK","-")))))</f>
        <v>-</v>
      </c>
    </row>
    <row r="173" spans="1:102" s="23" customFormat="1" ht="15" customHeight="1">
      <c r="A173" s="30" t="str">
        <f>IF('Personal MTs'!A173="","-",IF(LEN('Personal MTs'!A173)&lt;&gt;12,"Tidak valid","OK"))</f>
        <v>-</v>
      </c>
      <c r="B173" s="30" t="str">
        <f>IF('Personal MTs'!B173="","-",IF(LEN('Personal MTs'!B173)&lt;&gt;8,"Tidak valid","OK"))</f>
        <v>-</v>
      </c>
      <c r="C173" s="31" t="str">
        <f>IF('Personal MTs'!C173="","-",IF(LEN('Personal MTs'!C173)&lt;5,"Cek lagi","OK"))</f>
        <v>-</v>
      </c>
      <c r="D173" s="30" t="str">
        <f>IF('Personal MTs'!D173="","-",IF('Personal MTs'!D173="MTsN","OK",IF('Personal MTs'!D173="MTsS","OK","Tidak valid")))</f>
        <v>-</v>
      </c>
      <c r="E173" s="30" t="str">
        <f>IF('Personal MTs'!E173="","-",IF(LEN('Personal MTs'!E173)&lt;5,"Cek lagi","OK"))</f>
        <v>-</v>
      </c>
      <c r="F173" s="30" t="str">
        <f>IF('Personal MTs'!F173="","-",IF(LEN('Personal MTs'!F173)&lt;4,"Cek lagi","OK"))</f>
        <v>-</v>
      </c>
      <c r="G173" s="30" t="str">
        <f>IF('Personal MTs'!G173="","-",IF(LEN('Personal MTs'!G173)&lt;4,"Cek lagi","OK"))</f>
        <v>-</v>
      </c>
      <c r="H173" s="30" t="str">
        <f>IF('Personal MTs'!H173="","-",IF(LEN('Personal MTs'!H173)&lt;4,"Cek lagi","OK"))</f>
        <v>-</v>
      </c>
      <c r="I173" s="30" t="str">
        <f>IF('Personal MTs'!I173="","-",IF(LEN('Personal MTs'!I173)&lt;4,"Cek lagi","OK"))</f>
        <v>-</v>
      </c>
      <c r="J173" s="30" t="str">
        <f>IF('Personal MTs'!J173="","-",IF(LEN('Personal MTs'!J173)&lt;&gt;5,"Tidak valid","OK"))</f>
        <v>-</v>
      </c>
      <c r="K173" s="30" t="str">
        <f>IF('Personal MTs'!K173="","-",IF(LEN('Personal MTs'!K173)&lt;&gt;18,"Tidak valid",IF(VALUE('Personal MTs'!K173)&lt;0,"Cek lagi","OK")))</f>
        <v>-</v>
      </c>
      <c r="L173" s="30" t="str">
        <f>IF('Personal MTs'!L173="","-",IF(LEN('Personal MTs'!L173)&lt;&gt;16,"Tidak valid","OK"))</f>
        <v>-</v>
      </c>
      <c r="M173" s="30" t="str">
        <f>IF('Personal MTs'!M173="","-",IF(LEN('Personal MTs'!M173)&lt;4,"Cek lagi","OK"))</f>
        <v>-</v>
      </c>
      <c r="N173" s="30" t="str">
        <f>IF('Personal MTs'!N173="","-",IF(LEN('Personal MTs'!N173)&lt;16,"Tidak valid","OK"))</f>
        <v>-</v>
      </c>
      <c r="O173" s="30" t="str">
        <f>IF('Personal MTs'!O173="","-",IF(LEN('Personal MTs'!O173)&lt;4,"Cek lagi","OK"))</f>
        <v>-</v>
      </c>
      <c r="P173" s="31" t="str">
        <f>IF('Personal MTs'!P173="","-",IF(VALUE(LEFT('Personal MTs'!P173,2))&gt;31,"Tanggal tidak valid",IF(VALUE(LEFT(RIGHT('Personal MTs'!P173,7),2))&gt;12,"Bulan tidak valid",IF(VALUE(RIGHT('Personal MTs'!P173,4))&gt;2000,"Umur terlalu muda",IF(VALUE(RIGHT('Personal MTs'!P173,4))&lt;1945,"Umur terlalu tua","OK")))))</f>
        <v>-</v>
      </c>
      <c r="Q173" s="30" t="str">
        <f>IF('Personal MTs'!Q173="","-",IF('Personal MTs'!Q173="L","OK",IF('Personal MTs'!Q173="P","OK","Tidak valid")))</f>
        <v>-</v>
      </c>
      <c r="R173" s="30" t="str">
        <f>IF('Personal MTs'!R173="","-",IF(LEN('Personal MTs'!R173)&lt;4,"Cek lagi","OK"))</f>
        <v>-</v>
      </c>
      <c r="S173" s="30" t="str">
        <f>IF('Personal MTs'!S173="","-",IF('Personal MTs'!S173&gt;9,"Tidak valid","OK"))</f>
        <v>-</v>
      </c>
      <c r="T173" s="30" t="str">
        <f>IF('Personal MTs'!S173="","-",IF('Personal MTs'!S173&gt;2,IF('Personal MTs'!T173="","Wajib Diisi",IF(VALUE('Personal MTs'!T173)&gt;18,"Tidak valid","OK")),IF('Personal MTs'!S173&lt;3,IF('Personal MTs'!T173="","OK","Harap dikosongkan"))))</f>
        <v>-</v>
      </c>
      <c r="U173" s="30" t="str">
        <f>IF('Personal MTs'!U173="","-",IF('Personal MTs'!U173&gt;2,"Tidak valid",IF('Personal MTs'!U173&lt;1,"Tidak valid","OK")))</f>
        <v>-</v>
      </c>
      <c r="V173" s="30" t="str">
        <f>IF('Personal MTs'!U173="",IF('Personal MTs'!V173="","-","Tidak valid"),IF('Personal MTs'!U173=2,IF('Personal MTs'!V173="","Wajib Diisi",IF(VALUE('Personal MTs'!V173)&gt;1,"Tidak valid","OK")),IF('Personal MTs'!U173=1,IF('Personal MTs'!V173="","OK","Harap dikosongkan"))))</f>
        <v>-</v>
      </c>
      <c r="W173" s="31" t="str">
        <f>IF('Personal MTs'!U173=1,"OK",IF('Personal MTs'!V173="",IF('Personal MTs'!W173&lt;&gt;"","Harap dikosongkan","-"),IF('Personal MTs'!V173=0,IF('Personal MTs'!W173&lt;&gt;"","Harap dikosongkan","OK"),IF('Personal MTs'!W173="","Wajib Diisi",IF(VALUE(LEFT('Personal MTs'!W173,2))&gt;31,"Tanggal tidak valid",IF(VALUE(LEFT(RIGHT('Personal MTs'!W173,7),2))&gt;12,"Bulan tidak valid",IF(VALUE(RIGHT('Personal MTs'!W173,4))&gt;2016,"Tahun cek lagi",IF(VALUE(RIGHT('Personal MTs'!W173,4))&lt;1990,"Tahun cek lagi","OK"))))))))</f>
        <v>-</v>
      </c>
      <c r="X173" s="30" t="str">
        <f>IF('Personal MTs'!U173="","-",IF('Personal MTs'!U173=1,IF('Personal MTs'!X173="","Wajib Diisi",IF(VALUE(LEFT('Personal MTs'!X173,2))&gt;14,"Tidak valid","OK")),IF('Personal MTs'!U173=2,(IF('Personal MTs'!V173&lt;1,IF('Personal MTs'!X173="","OK","Harap dikosongkan"),IF('Personal MTs'!X173="","Wajib Diisi",IF(VALUE(LEFT('Personal MTs'!X173,2))&gt;14,"Tidak valid","OK")))))))</f>
        <v>-</v>
      </c>
      <c r="Y173" s="31" t="str">
        <f>IF('Personal MTs'!U173="","-",IF('Personal MTs'!U173=2,"OK",IF('Personal MTs'!U173=1,IF('Personal MTs'!Y173="","Wajib Diisi",IF('Personal MTs'!Y173="","-",IF(VALUE(LEFT('Personal MTs'!Y173,2))&gt;31,"Tanggal tidak valid",IF(VALUE(LEFT(RIGHT('Personal MTs'!Y173,7),2))&gt;12,"Bulan tidak valid",IF(VALUE(RIGHT('Personal MTs'!Y173,4))&gt;2016,"Tahun cek lagi",IF(VALUE(RIGHT('Personal MTs'!Y173,4))&lt;1960,"Tahun cek lagi","OK")))))))))</f>
        <v>-</v>
      </c>
      <c r="Z173" s="31" t="str">
        <f>IF('Personal MTs'!Z173="","-",IF(VALUE(LEFT('Personal MTs'!Z173,2))&gt;31,"Tanggal tidak valid",IF(VALUE(LEFT(RIGHT('Personal MTs'!Z173,7),2))&gt;12,"Bulan tidak valid",IF(VALUE(RIGHT('Personal MTs'!Z173,4))&gt;2016,"Tahun cek lagi",IF(VALUE(RIGHT('Personal MTs'!Z173,4))&lt;1960,"Tahun cek lagi","OK")))))</f>
        <v>-</v>
      </c>
      <c r="AA173" s="31" t="str">
        <f>IF('Personal MTs'!AA173="","-",IF(VALUE(LEFT('Personal MTs'!AA173,2))&gt;31,"Tanggal tidak valid",IF(VALUE(LEFT(RIGHT('Personal MTs'!AA173,7),2))&gt;12,"Bulan tidak valid",IF(VALUE(RIGHT('Personal MTs'!AA173,4))&gt;2016,"Tahun cek lagi",IF(VALUE(RIGHT('Personal MTs'!AA173,4))&lt;1960,"Tahun cek lagi","OK")))))</f>
        <v>-</v>
      </c>
      <c r="AB173" s="30" t="str">
        <f>IF('Personal MTs'!AB173="","-",IF('Personal MTs'!AB173&gt;6,"Tidak valid",IF('Personal MTs'!AB173&lt;1,"Tidak valid","OK")))</f>
        <v>-</v>
      </c>
      <c r="AC173" s="30" t="str">
        <f>IF('Personal MTs'!AC173="","-",IF('Personal MTs'!AC173&gt;4,"Tidak valid",IF('Personal MTs'!AC173&lt;1,"Tidak valid","OK")))</f>
        <v>-</v>
      </c>
      <c r="AD173" s="30" t="str">
        <f>IF('Personal MTs'!AD173="","-",IF('Personal MTs'!AD173&gt;20000000,"Cek lagi","OK"))</f>
        <v>-</v>
      </c>
      <c r="AE173" s="30" t="str">
        <f>IF('Personal MTs'!AE173="","-",IF('Personal MTs'!AE173&gt;2,"Tidak valid",IF('Personal MTs'!AE173&lt;1,"Tidak valid","OK")))</f>
        <v>-</v>
      </c>
      <c r="AF173" s="30" t="str">
        <f>IF('Personal MTs'!AE173="",IF('Personal MTs'!AF173="","-","Harap dikosongkan"),IF('Personal MTs'!AE173=1,IF('Personal MTs'!AF173="","OK","Harap dikosongkan"),IF('Personal MTs'!AF173="","Wajib Diisi",IF('Personal MTs'!AF173&gt;8,"Tidak valid",IF('Personal MTs'!AF173&lt;1,"Tidak valid","OK")))))</f>
        <v>-</v>
      </c>
      <c r="AG173" s="53" t="str">
        <f>IF('Personal MTs'!AE173=1,IF('Personal MTs'!AG173="","OK","Harap dikosongkan"),IF('Personal MTs'!AF173="",IF('Personal MTs'!AF173="","-","Harap dikosongkan"),IF('Personal MTs'!AF173="",IF('Personal MTs'!AG173="","OK","Harap dikosongkan"),IF('Personal MTs'!AF173&lt;&gt;"",IF('Personal MTs'!AG173="","Wajib Diisi",IF(LEN('Personal MTs'!AG173)&lt;&gt;8,"Tidak valid","OK"))))))</f>
        <v>-</v>
      </c>
      <c r="AH173" s="30" t="str">
        <f>IF('Personal MTs'!AH173="","-",IF('Personal MTs'!AH173&gt;2,"Tidak valid",IF('Personal MTs'!AH173&lt;1,"Tidak valid","OK")))</f>
        <v>-</v>
      </c>
      <c r="AI173" s="30" t="str">
        <f>IF('Personal MTs'!AI173="","-",IF('Personal MTs'!AI173&gt;5,"Tidak valid",IF('Personal MTs'!AI173&lt;1,"Tidak valid","OK")))</f>
        <v>-</v>
      </c>
      <c r="AJ173" s="30" t="str">
        <f>IF('Personal MTs'!AH173="",IF('Personal MTs'!AJ173="","-","Kolom AA Wajib Diisi"),IF('Personal MTs'!AH173=1,IF('Personal MTs'!AJ173="","Wajib Diisi",IF(VALUE('Personal MTs'!AJ173)&gt;0,IF(VALUE('Personal MTs'!AJ173)&lt;34,"OK","Tidak valid"))),IF('Personal MTs'!AH173&gt;1,IF('Personal MTs'!AJ173="","OK","Harap dikosongkan"))))</f>
        <v>-</v>
      </c>
      <c r="AK173" s="30" t="str">
        <f>IF('Personal MTs'!AH173&amp;'Personal MTs'!AJ173&amp;'Personal MTs'!AK173="","-",IF(VALUE('Personal MTs'!AH173&amp;'Personal MTs'!AJ173&amp;'Personal MTs'!AK173)=2,"OK",IF('Personal MTs'!AJ173="",IF(VALUE('Personal MTs'!AK173)&gt;0,"Harap dikosongkan","-"),IF('Personal MTs'!AJ173&lt;&gt;"",IF(VALUE('Personal MTs'!AK173)&gt;0,IF(VALUE('Personal MTs'!AK173)&gt;50,"Cek lagi","OK"),"Wajib Diisi")))))</f>
        <v>-</v>
      </c>
      <c r="AL173" s="30" t="str">
        <f>IF('Personal MTs'!AH173="",IF('Personal MTs'!AL173="","-","Kolom Z Wajib Diisi"),IF('Personal MTs'!AH173=2,IF('Personal MTs'!AL173="","Wajib Diisi",IF(VALUE('Personal MTs'!AL173)&gt;0,IF(VALUE('Personal MTs'!AL173)&lt;9,"OK","Tidak valid"))),IF('Personal MTs'!AH173=1,IF('Personal MTs'!AL173="","OK","Harap dikosongkan"))))</f>
        <v>-</v>
      </c>
      <c r="AM173" s="30" t="str">
        <f>IF('Personal MTs'!AM173="","-",IF('Personal MTs'!AM173&gt;8,"Tidak valid","OK"))</f>
        <v>-</v>
      </c>
      <c r="AN173" s="30" t="str">
        <f>IF('Personal MTs'!AM173="",IF('Personal MTs'!AN173="","-",IF('Personal MTs'!AN173&lt;&gt;"","Kolom AC Wajib Diisi","OK")),IF('Personal MTs'!AM173&lt;&gt;"",IF('Personal MTs'!AN173="","Wajib Diisi",IF(VALUE('Personal MTs'!AN173)&gt;24,"Cek lagi","OK"))))</f>
        <v>-</v>
      </c>
      <c r="AO173" s="30" t="str">
        <f>IF('Personal MTs'!AO173="","-",IF('Personal MTs'!AO173&gt;8,"Tidak valid","OK"))</f>
        <v>-</v>
      </c>
      <c r="AP173" s="53" t="str">
        <f>IF('Personal MTs'!AO173="",IF('Personal MTs'!AP173="","-","Harap dikosongkan"),IF('Personal MTs'!AO173&lt;&gt;"",IF('Personal MTs'!AP173="","Wajib Diisi",IF(LEN('Personal MTs'!AP173)&lt;&gt;8,"Tidak valid","OK"))))</f>
        <v>-</v>
      </c>
      <c r="AQ173" s="30" t="str">
        <f>IF('Personal MTs'!AO173="",IF('Personal MTs'!AQ173="","-","Kolom AG Wajib Diisi"),IF('Personal MTs'!AO173&lt;9,IF('Personal MTs'!AQ173="","Wajib Diisi",IF(VALUE('Personal MTs'!AQ173)&lt;34,IF(VALUE('Personal MTs'!AQ173)&gt;0,"OK","Tidak valid")))))</f>
        <v>-</v>
      </c>
      <c r="AR173" s="30" t="str">
        <f>IF('Personal MTs'!AO173="",IF('Personal MTs'!AR173="","-",IF('Personal MTs'!AR173&lt;&gt;"","Kolom AG Wajib Diisi","OK")),IF('Personal MTs'!AO173&lt;&gt;"",IF('Personal MTs'!AR173="","Wajib Diisi",IF(VALUE('Personal MTs'!AR173)&gt;50,"Cek lagi","OK"))))</f>
        <v>-</v>
      </c>
      <c r="AS173" s="30" t="str">
        <f>IF('Personal MTs'!AS173="","-",IF('Personal MTs'!AS173&gt;1,"Tidak valid",IF('Personal MTs'!AS173&lt;0,"Tidak valid","OK")))</f>
        <v>-</v>
      </c>
      <c r="AT173" s="30" t="str">
        <f>IF('Personal MTs'!AS173="",IF('Personal MTs'!AT173&lt;&gt;"","Harap dikosongkan","-"),IF('Personal MTs'!AS173=0,IF('Personal MTs'!AT173&lt;&gt;"","Harap dikosongkan","OK"),IF('Personal MTs'!AT173="","Wajib Diisi",IF('Personal MTs'!AT173&gt;3,"Tidak valid",IF('Personal MTs'!AT173&lt;1,"Tidak valid","OK")))))</f>
        <v>-</v>
      </c>
      <c r="AU173" s="30" t="str">
        <f>IF('Personal MTs'!AS173="",IF('Personal MTs'!AU173&lt;&gt;"","Harap dikosongkan","-"),IF('Personal MTs'!AT173&lt;&gt;1,IF('Personal MTs'!AU173="","OK","Harap dikosongkan"),IF('Personal MTs'!AU173="","Wajib Diisi",IF('Personal MTs'!AU173&gt;2016,"Cek lagi",IF('Personal MTs'!AU173&lt;2005,"Cek lagi","OK")))))</f>
        <v>-</v>
      </c>
      <c r="AV173" s="30" t="str">
        <f>IF('Personal MTs'!AS173="",IF('Personal MTs'!AV173&lt;&gt;"","Harap dikosongkan","-"),IF('Personal MTs'!AT173&lt;&gt;1,IF('Personal MTs'!AV173="","OK","Harap dikosongkan"),IF('Personal MTs'!AV173="","Wajib Diisi",IF(VALUE('Personal MTs'!AV173)&gt;33,"Tidak valid",IF(VALUE('Personal MTs'!AV173)&lt;1,"Tidak valid","OK")))))</f>
        <v>-</v>
      </c>
      <c r="AW173" s="30" t="str">
        <f>IF('Personal MTs'!AS173="",IF('Personal MTs'!AW173="","-","Harap dikosongkan"),IF('Personal MTs'!AS173=0,IF('Personal MTs'!AW173="","OK","Harap dikosongkan"),IF('Personal MTs'!AT173="",IF('Personal MTs'!AW173="","-","Harap dikosongkan"),IF('Personal MTs'!AT173&lt;&gt;1,IF('Personal MTs'!AW173="","OK","Harap dikosongkan"),IF('Personal MTs'!AW173="","OK",IF(LEN('Personal MTs'!AW173)&lt;12,"Tidak valid",IF(LEN('Personal MTs'!AW173)&gt;14,"Tidak valid","OK")))))))</f>
        <v>-</v>
      </c>
      <c r="AX173" s="31" t="str">
        <f>IF('Personal MTs'!AS173="",IF('Personal MTs'!AX173="","-","Harap dikosongkan"),IF('Personal MTs'!AS173=0,IF('Personal MTs'!AX173="","OK","Harap dikosongkan"),IF('Personal MTs'!AT173="",IF('Personal MTs'!AX173="","-","Harap dikosongkan"),IF('Personal MTs'!AT173&lt;&gt;1,IF('Personal MTs'!AX173="","OK","Harap dikosongkan"),IF('Personal MTs'!AW173="",IF('Personal MTs'!AX173="","OK","Harap dikosongkan"),IF('Personal MTs'!AX173="","Wajib diisi",IF(LEN('Personal MTs'!AX173)&lt;5,"Cek lagi","OK")))))))</f>
        <v>-</v>
      </c>
      <c r="AY173" s="31" t="str">
        <f>IF('Personal MTs'!AS173="",IF('Personal MTs'!AY173="","-","Harap dikosongkan"),IF('Personal MTs'!AS173=0,IF('Personal MTs'!AY173="","OK","Harap dikosongkan"),IF('Personal MTs'!AT173="",IF('Personal MTs'!AY173="","-","Harap dikosongkan"),IF('Personal MTs'!AT173&lt;&gt;1,IF('Personal MTs'!AY173="","OK","Harap dikosongkan"),IF('Personal MTs'!AW173="",IF('Personal MTs'!AY173="","OK","Harap dikosongkan"),IF('Personal MTs'!AY173="","Wajib diisi",IF(VALUE(LEFT('Personal MTs'!AY173,2))&gt;31,"Tanggal tidak valid",IF(VALUE(LEFT(RIGHT('Personal MTs'!AY173,7),2))&gt;12,"Bulan tidak valid",IF(VALUE(RIGHT('Personal MTs'!AY173,4))&gt;2016,"Tahun cek lagi",IF(VALUE(RIGHT('Personal MTs'!AY173,4))&lt;2005,"Tahun cek lagi","OK"))))))))))</f>
        <v>-</v>
      </c>
      <c r="AZ173" s="30" t="str">
        <f>IF('Personal MTs'!AS173="",IF('Personal MTs'!AZ173="","-","Harap dikosongkan"),IF('Personal MTs'!AS173=0,IF('Personal MTs'!AZ173="","OK","Harap dikosongkan"),IF('Personal MTs'!AT173="",IF('Personal MTs'!AZ173="","-","Harap dikosongkan"),IF('Personal MTs'!AT173&lt;&gt;1,IF('Personal MTs'!AZ173="","OK","Harap dikosongkan"),IF('Personal MTs'!AW173="",IF('Personal MTs'!AZ173="","OK","Harap dikosongkan"),IF('Personal MTs'!AW173&lt;&gt;"",IF('Personal MTs'!AZ173="","Wajib diisi",IF('Personal MTs'!AZ173&gt;1,"Tidak valid","OK"))))))))</f>
        <v>-</v>
      </c>
      <c r="BA173" s="30" t="str">
        <f>IF('Personal MTs'!AS173="",IF('Personal MTs'!BA173="","-","Harap dikosongkan"),IF('Personal MTs'!AS173=0,IF('Personal MTs'!BA173="","OK","Harap dikosongkan"),IF('Personal MTs'!AT173="",IF('Personal MTs'!BA173="","-","Harap dikosongkan"),IF('Personal MTs'!AT173&lt;&gt;1,IF('Personal MTs'!BA173="","OK","Harap dikosongkan"),IF('Personal MTs'!AZ173=0,IF('Personal MTs'!BA173="","OK","Harap dikosongkan"),IF('Personal MTs'!AZ173=1,IF('Personal MTs'!BA173="","Wajib diisi",IF('Personal MTs'!AZ173="",IF('Personal MTs'!BA173="","-","Harap dikosongkan"),IF('Personal MTs'!AZ173=0,IF('Personal MTs'!BA173="","OK","Harap dikosongkan"),IF('Personal MTs'!BA173="","Wajib diisi",IF('Personal MTs'!BA173&gt;2016,"Tidak valid",IF('Personal MTs'!BA173&lt;2005,"Tidak valid",IF('Personal MTs'!BA173&gt;'Personal MTs'!BA173,"Cek lagi","OK")))))))))))))</f>
        <v>-</v>
      </c>
      <c r="BB173" s="30" t="str">
        <f>IF('Personal MTs'!AS173="",IF('Personal MTs'!BB173="","-","Harap dikosongkan"),IF('Personal MTs'!AS173=0,IF('Personal MTs'!BB173="","OK","Harap dikosongkan"),IF('Personal MTs'!AT173="",IF('Personal MTs'!BB173="","-","Harap dikosongkan"),IF('Personal MTs'!AT173&lt;&gt;1,IF('Personal MTs'!BB173="","OK","Harap dikosongkan"),IF('Personal MTs'!AZ173=0,IF('Personal MTs'!BB173="","OK","Harap dikosongkan"),IF('Personal MTs'!AZ173=1,IF('Personal MTs'!BB173="","Wajib diisi",IF('Personal MTs'!AZ173="",IF('Personal MTs'!BB173="","-","Harap dikosongkan"),IF('Personal MTs'!AZ173=0,IF('Personal MTs'!BB173="","OK","Harap dikosongkan"),IF('Personal MTs'!BB173="","Wajib diisi",IF('Personal MTs'!BB173&gt;20000000,"Cek lagi",IF('Personal MTs'!BB173&lt;100000,"Cek lagi","OK"))))))))))))</f>
        <v>-</v>
      </c>
      <c r="BC173" s="30" t="str">
        <f>IF('Personal MTs'!BC173="","-",IF('Personal MTs'!BC173&gt;1,"Tidak valid","OK"))</f>
        <v>-</v>
      </c>
      <c r="BD173" s="30" t="str">
        <f>IF('Personal MTs'!BC173="",IF('Personal MTs'!BD173="","-","Harap dikosongkan"),IF('Personal MTs'!BC173=0,IF('Personal MTs'!BD173="","OK","Harap dikosongkan"),IF('Personal MTs'!BD173="","Wajib Diisi",IF('Personal MTs'!BD173&gt;2016,"Tidak valid",IF('Personal MTs'!BD173&lt;2005,"Tidak valid","OK")))))</f>
        <v>-</v>
      </c>
      <c r="BE173" s="30" t="str">
        <f>IF('Personal MTs'!BC173="",IF('Personal MTs'!BE173="","-","Harap dikosongkan"),IF('Personal MTs'!BC173=0,IF('Personal MTs'!BE173="","OK","Harap dikosongkan"),IF('Personal MTs'!BE173="","Wajib Diisi",IF('Personal MTs'!BE173&gt;2000000,"Cek lagi",IF('Personal MTs'!BE173&lt;50000,"Cek lagi","OK")))))</f>
        <v>-</v>
      </c>
      <c r="BF173" s="30" t="str">
        <f>IF('Personal MTs'!BF173="","-",IF('Personal MTs'!BF173&gt;1,"Tidak valid","OK"))</f>
        <v>-</v>
      </c>
      <c r="BG173" s="30" t="str">
        <f>IF('Personal MTs'!BF173="",IF('Personal MTs'!BG173&lt;&gt;"","Harap dikosongkan","-"),IF('Personal MTs'!BF173=0,IF('Personal MTs'!BG173&lt;&gt;"","Harap dikosongkan","OK"),IF('Personal MTs'!BG173="","Wajib Diisi",IF('Personal MTs'!BG173&gt;4,"Tidak valid",IF('Personal MTs'!BG173&lt;1,"Tidak valid","OK")))))</f>
        <v>-</v>
      </c>
      <c r="BH173" s="30" t="str">
        <f>IF('Personal MTs'!BF173="",IF('Personal MTs'!BH173&lt;&gt;"","Harap dikosongkan","-"),IF('Personal MTs'!BF173=0,IF('Personal MTs'!BH173&lt;&gt;"","Harap dikosongkan","OK"),IF('Personal MTs'!BH173="","Wajib Diisi",IF('Personal MTs'!BH173&gt;4,"Tidak valid",IF('Personal MTs'!BH173&lt;1,"Tidak valid","OK")))))</f>
        <v>-</v>
      </c>
      <c r="BI173" s="30" t="str">
        <f>IF('Personal MTs'!BF173="",IF('Personal MTs'!BI173&lt;&gt;"","Harap dikosongkan","-"),IF('Personal MTs'!BF173=0,IF('Personal MTs'!BI173&lt;&gt;"","Harap dikosongkan","OK"),IF('Personal MTs'!BI173="","Wajib Diisi",IF('Personal MTs'!BI173&gt;2015,"Tidak valid",IF('Personal MTs'!BI173&lt;1980,"Tidak valid","OK")))))</f>
        <v>-</v>
      </c>
      <c r="BJ173" s="30" t="str">
        <f>IF('Personal MTs'!BJ173="","-",IF('Personal MTs'!BJ173&gt;1,"Tidak valid","OK"))</f>
        <v>-</v>
      </c>
      <c r="BK173" s="30" t="str">
        <f>IF('Personal MTs'!BJ173="",IF('Personal MTs'!BK173&lt;&gt;"","Kolom BJ harus diisi","-"),IF('Personal MTs'!BJ173=0,IF('Personal MTs'!BK173&lt;&gt;"","Harap dikosongkan","OK"),IF('Personal MTs'!BK173="","Wajib Diisi",IF('Personal MTs'!BK173&gt;2016,"Tidak valid",IF('Personal MTs'!BK173&lt;1980,"Tidak valid","OK")))))</f>
        <v>-</v>
      </c>
      <c r="BL173" s="30" t="str">
        <f>IF('Personal MTs'!BL173="","-",IF('Personal MTs'!BL173&gt;1,"Tidak valid","OK"))</f>
        <v>-</v>
      </c>
      <c r="BM173" s="30" t="str">
        <f>IF('Personal MTs'!BL173="",IF('Personal MTs'!BM173&lt;&gt;"","Kolom BL harus diisi","-"),IF('Personal MTs'!BL173=0,IF('Personal MTs'!BM173&lt;&gt;"","Harap dikosongkan","OK"),IF('Personal MTs'!BM173="","Wajib Diisi",IF('Personal MTs'!BM173&gt;2016,"Tidak valid",IF('Personal MTs'!BM173&lt;1980,"Tidak valid","OK")))))</f>
        <v>-</v>
      </c>
      <c r="BN173" s="30" t="str">
        <f>IF('Personal MTs'!BN173="","-",IF('Personal MTs'!BN173&gt;1,"Tidak valid","OK"))</f>
        <v>-</v>
      </c>
      <c r="BO173" s="30" t="str">
        <f>IF('Personal MTs'!BN173="",IF('Personal MTs'!BO173&lt;&gt;"","Kolom BN harus diisi","-"),IF('Personal MTs'!BN173=0,IF('Personal MTs'!BO173&lt;&gt;"","Harap dikosongkan","OK"),IF('Personal MTs'!BO173="","Wajib Diisi",IF('Personal MTs'!BO173&gt;2016,"Tidak valid",IF('Personal MTs'!BO173&lt;1980,"Tidak valid","OK")))))</f>
        <v>-</v>
      </c>
      <c r="BP173" s="30" t="str">
        <f>IF('Personal MTs'!BP173="","-",IF('Personal MTs'!BP173&gt;1,"Tidak valid","OK"))</f>
        <v>-</v>
      </c>
      <c r="BQ173" s="30" t="str">
        <f>IF('Personal MTs'!BP173="",IF('Personal MTs'!BQ173&lt;&gt;"","Kolom BP harus diisi","-"),IF('Personal MTs'!BP173=0,IF('Personal MTs'!BQ173&lt;&gt;"","Harap dikosongkan","OK"),IF('Personal MTs'!BQ173="","Wajib Diisi",IF('Personal MTs'!BQ173&gt;2016,"Tidak valid",IF('Personal MTs'!BQ173&lt;1980,"Tidak valid","OK")))))</f>
        <v>-</v>
      </c>
      <c r="BR173" s="30" t="str">
        <f>IF('Personal MTs'!BR173="","-",IF('Personal MTs'!BR173&gt;1,"Tidak valid","OK"))</f>
        <v>-</v>
      </c>
      <c r="BS173" s="30" t="str">
        <f>IF('Personal MTs'!BR173="",IF('Personal MTs'!BS173&lt;&gt;"","Kolom BR harus diisi","-"),IF('Personal MTs'!BR173=0,IF('Personal MTs'!BS173&lt;&gt;"","Harap dikosongkan","OK"),IF('Personal MTs'!BS173="","Wajib Diisi",IF('Personal MTs'!BS173&gt;2016,"Tidak valid",IF('Personal MTs'!BS173&lt;1980,"Tidak valid","OK")))))</f>
        <v>-</v>
      </c>
      <c r="BT173" s="30" t="str">
        <f>IF('Personal MTs'!BT173="","-",IF(LEN('Personal MTs'!BT173)&lt;5,"Cek lagi","OK"))</f>
        <v>-</v>
      </c>
      <c r="BU173" s="30" t="str">
        <f>IF('Personal MTs'!BU173="","-",IF(LEN('Personal MTs'!BU173)&lt;4,"Cek lagi","OK"))</f>
        <v>-</v>
      </c>
      <c r="BV173" s="30" t="str">
        <f>IF('Personal MTs'!BV173="","-",IF(LEN('Personal MTs'!BV173)&lt;4,"Cek lagi","OK"))</f>
        <v>-</v>
      </c>
      <c r="BW173" s="30" t="str">
        <f>IF('Personal MTs'!BW173="","-",IF(LEN('Personal MTs'!BW173)&lt;4,"Cek lagi","OK"))</f>
        <v>-</v>
      </c>
      <c r="BX173" s="30" t="str">
        <f>IF('Personal MTs'!BX173="","-",IF(LEN('Personal MTs'!BX173)&lt;4,"Cek lagi","OK"))</f>
        <v>-</v>
      </c>
      <c r="BY173" s="30" t="str">
        <f>IF('Personal MTs'!BY173="","-",IF(LEN('Personal MTs'!BY173)&lt;&gt;5,"Tidak valid","OK"))</f>
        <v>-</v>
      </c>
      <c r="BZ173" s="30" t="str">
        <f>IF('Personal MTs'!BZ173="","-",IF('Personal MTs'!BZ173&gt;5,"Tidak valid",IF('Personal MTs'!BZ173&lt;1,"Tidak valid","OK")))</f>
        <v>-</v>
      </c>
      <c r="CA173" s="30" t="str">
        <f>IF('Personal MTs'!CA173="","-",IF('Personal MTs'!CA173&gt;8,"Tidak valid",IF('Personal MTs'!CA173&lt;1,"Tidak valid","OK")))</f>
        <v>-</v>
      </c>
      <c r="CB173" s="30" t="str">
        <f>IF('Personal MTs'!CB173="","-",IF(LEN('Personal MTs'!CB173)&lt;9,"Cek lagi",IF(LEN('Personal MTs'!CB173)&gt;14,"Cek lagi","OK")))</f>
        <v>-</v>
      </c>
      <c r="CC173" s="103" t="str">
        <f>IF('Personal MTs'!CC173="","-",IF('Personal MTs'!CC173&gt;6,"Tidak valid",IF('Personal MTs'!CC173&lt;1,"Tidak valid","OK")))</f>
        <v>-</v>
      </c>
      <c r="CD173" s="103" t="str">
        <f>IF('Personal MTs'!CD173="","-",IF('Personal MTs'!CD173&gt;6,"Tidak valid",IF('Personal MTs'!CD173&lt;1,"Tidak valid","OK")))</f>
        <v>-</v>
      </c>
      <c r="CE173" s="103" t="str">
        <f>IF('Personal MTs'!S173="","-",IF('Personal MTs'!S173&lt;6,IF('Personal MTs'!CE173="","OK","Cek lagi Kolom S"),IF(AND('Personal MTs'!S173&lt;6,'Personal MTs'!CE173&lt;&gt;""),"Harap Dikosongkan",IF(AND('Personal MTs'!S173&lt;6,'Personal MTs'!CE173=""),"-",IF(AND('Personal MTs'!S173&gt;5,'Personal MTs'!CE173=""),"Wajib Diisi",IF(OR(AND('Personal MTs'!S173&gt;5,'Personal MTs'!CE173&lt;"01"),AND('Personal MTs'!S173&gt;5,'Personal MTs'!CE173&gt;"18")),"Tidak Valid","OK"))))))</f>
        <v>-</v>
      </c>
      <c r="CF173" s="103" t="str">
        <f>IF('Personal MTs'!S173="","-",IF('Personal MTs'!S173&lt;6,IF('Personal MTs'!CF173="","OK","Cek lagi Kolom S"),IF(AND('Personal MTs'!S173&lt;6,'Personal MTs'!CF173&lt;&gt;""),"Harap Dikosongkan",IF(AND('Personal MTs'!S173&lt;6,'Personal MTs'!CF173=""),"-",IF(AND('Personal MTs'!S173&gt;5,'Personal MTs'!CF173=""),"Wajib Diisi","OK")))))</f>
        <v>-</v>
      </c>
      <c r="CG173" s="103" t="str">
        <f>IF('Personal MTs'!S173="","-",IF('Personal MTs'!S173&lt;6,IF('Personal MTs'!CG173="","OK","Cek lagi Kolom S"),IF(AND('Personal MTs'!S173&lt;6,'Personal MTs'!CG173&lt;&gt;""),"Harap Dikosongkan",IF(AND('Personal MTs'!S173&lt;6,'Personal MTs'!CG173=""),"-",IF(AND('Personal MTs'!S173&gt;5,'Personal MTs'!CG173=""),"Wajib Diisi",IF(OR(AND('Personal MTs'!S173&gt;5,'Personal MTs'!CG173&lt;1980),AND('Personal MTs'!S173&gt;5,'Personal MTs'!CG173&gt;2016)),"Cek lagi","OK"))))))</f>
        <v>-</v>
      </c>
      <c r="CH173" s="103" t="str">
        <f>IF('Personal MTs'!S173="","-",IF('Personal MTs'!S173&lt;8,IF('Personal MTs'!CH173="","OK","Cek lagi Kolom S"),IF(AND('Personal MTs'!S173&lt;8,'Personal MTs'!CH173&lt;&gt;""),"Harap Dikosongkan",IF(AND('Personal MTs'!S173&lt;8,'Personal MTs'!CH173=""),"-",IF(AND('Personal MTs'!S173&gt;7,'Personal MTs'!CH173=""),"Wajib Diisi",IF(OR(AND('Personal MTs'!S173&gt;7,'Personal MTs'!CH173&lt;"01"),AND('Personal MTs'!S173&gt;7,'Personal MTs'!CH173&gt;"18")),"Tidak Valid","OK"))))))</f>
        <v>-</v>
      </c>
      <c r="CI173" s="103" t="str">
        <f>IF('Personal MTs'!S173="","-",IF('Personal MTs'!S173&lt;8,IF('Personal MTs'!CI173="","OK","Cek lagi Kolom S"),IF(AND('Personal MTs'!S173&lt;8,'Personal MTs'!CI173&lt;&gt;""),"Harap Dikosongkan",IF(AND('Personal MTs'!S173&lt;8,'Personal MTs'!CI173=""),"-",IF(AND('Personal MTs'!S173&gt;7,'Personal MTs'!CI173=""),"Wajib Diisi","OK")))))</f>
        <v>-</v>
      </c>
      <c r="CJ173" s="103" t="str">
        <f>IF('Personal MTs'!S173="","-",IF('Personal MTs'!S173&lt;8,IF('Personal MTs'!CJ173="","OK","Cek lagi Kolom S"),IF(AND('Personal MTs'!S173&lt;8,'Personal MTs'!CJ173&lt;&gt;""),"Harap Dikosongkan",IF(AND('Personal MTs'!S173&lt;8,'Personal MTs'!CJ173=""),"-",IF(AND('Personal MTs'!S173&gt;7,'Personal MTs'!CJ173=""),"Wajib Diisi",IF(OR(AND('Personal MTs'!S173&gt;7,'Personal MTs'!CJ173&lt;1980),AND('Personal MTs'!S173&gt;7,'Personal MTs'!CJ173&gt;2016)),"Cek lagi","OK"))))))</f>
        <v>-</v>
      </c>
      <c r="CK173" s="103" t="str">
        <f>IF('Personal MTs'!S173="","-",IF('Personal MTs'!S173&lt;9,IF('Personal MTs'!CK173="","OK","Cek lagi Kolom S"),IF(AND('Personal MTs'!S173&lt;9,'Personal MTs'!CK173&lt;&gt;""),"Harap Dikosongkan",IF(AND('Personal MTs'!S173&lt;9,'Personal MTs'!CK173=""),"-",IF(AND('Personal MTs'!S173&gt;8,'Personal MTs'!CK173=""),"Wajib Diisi",IF(OR(AND('Personal MTs'!S173&gt;8,'Personal MTs'!CK173&lt;"01"),AND('Personal MTs'!S173&gt;8,'Personal MTs'!CK173&gt;"18")),"Tidak Valid","OK"))))))</f>
        <v>-</v>
      </c>
      <c r="CL173" s="103" t="str">
        <f>IF('Personal MTs'!S173="","-",IF('Personal MTs'!S173&lt;9,IF('Personal MTs'!CL173="","OK","Cek lagi Kolom S"),IF(AND('Personal MTs'!S173&lt;9,'Personal MTs'!CL173&lt;&gt;""),"Harap Dikosongkan",IF(AND('Personal MTs'!S173&lt;9,'Personal MTs'!CL173=""),"-",IF(AND('Personal MTs'!S173&gt;8,'Personal MTs'!CL173=""),"Wajib Diisi","OK")))))</f>
        <v>-</v>
      </c>
      <c r="CM173" s="103" t="str">
        <f>IF('Personal MTs'!S173="","-",IF('Personal MTs'!S173&lt;9,IF('Personal MTs'!CM173="","OK","Cek lagi Kolom S"),IF(AND('Personal MTs'!S173&lt;9,'Personal MTs'!CM173&lt;&gt;""),"Harap Dikosongkan",IF(AND('Personal MTs'!S173&lt;9,'Personal MTs'!CM173=""),"-",IF(AND('Personal MTs'!S173&gt;8,'Personal MTs'!CM173=""),"Wajib Diisi",IF(OR(AND('Personal MTs'!S173&gt;8,'Personal MTs'!CM173&lt;1980),AND('Personal MTs'!S173&gt;8,'Personal MTs'!CM173&gt;2016)),"Cek lagi","OK"))))))</f>
        <v>-</v>
      </c>
      <c r="CN173" s="103" t="str">
        <f>IF(AND('Personal MTs'!AH173=1,'Personal MTs'!U173=2,'Personal MTs'!AC173=1),IF(AND('Personal MTs'!AH173=1,'Personal MTs'!U173=2,'Personal MTs'!AC173=1,'Personal MTs'!CN173=""),"Wajib Diisi",IF(AND('Personal MTs'!AH173=1,'Personal MTs'!U173=2,'Personal MTs'!AC173=1,'Personal MTs'!CN173&lt;&gt;""),"OK","-")),IF('Personal MTs'!CN173&lt;&gt;"","Harap Dikosongkan","-"))</f>
        <v>-</v>
      </c>
      <c r="CO173" s="103" t="str">
        <f>IF(AND('Personal MTs'!AH173=1,'Personal MTs'!U173=2,'Personal MTs'!AC173=1),IF('Personal MTs'!CO173="","Wajib Diisi",IF(VALUE(RIGHT('Personal MTs'!CO173,4))&gt;2016,"Tahun cek lagi",IF(VALUE(RIGHT('Personal MTs'!CO173,4))&lt;1961,"Tahun cek lagi","OK"))),IF('Personal MTs'!CO173&lt;&gt;"","Harap dikosongkan","-"))</f>
        <v>-</v>
      </c>
      <c r="CP173" s="103" t="str">
        <f>IF(AND('Personal MTs'!AH173=1,'Personal MTs'!U173=2,'Personal MTs'!AC173=1,'Personal MTs'!V173=1),IF(AND('Personal MTs'!AH173=1,'Personal MTs'!U173=2,'Personal MTs'!AC173=1,'Personal MTs'!CP173="",,'Personal MTs'!V173=1),"Wajib Diisi",IF(AND('Personal MTs'!AH173=1,'Personal MTs'!U173=2,'Personal MTs'!AC173=1,'Personal MTs'!CP173&lt;&gt;"",'Personal MTs'!V173=1),"OK","-")),IF('Personal MTs'!CP173&lt;&gt;"","Harap Dikosongkan","-"))</f>
        <v>-</v>
      </c>
      <c r="CQ173" s="103" t="str">
        <f>IF(AND('Personal MTs'!AH173=1,'Personal MTs'!U173=2,'Personal MTs'!AC173=1,'Personal MTs'!V173=1),IF('Personal MTs'!CQ173="","Wajib Diisi",IF(VALUE(RIGHT('Personal MTs'!CQ173,4))&gt;2016,"Tahun cek lagi",IF(VALUE(RIGHT('Personal MTs'!CQ173,4))&lt;2006,"Tahun cek lagi","OK"))),IF('Personal MTs'!CQ173&lt;&gt;"","Harap dikosongkan","-"))</f>
        <v>-</v>
      </c>
      <c r="CR173" s="103" t="str">
        <f>IF(AND('Personal MTs'!AS173="",'Personal MTs'!CR173=""),"-",IF(AND('Personal MTs'!AS173=0,'Personal MTs'!CR173=""),"OK",IF(AND('Personal MTs'!AS173=1,'Personal MTs'!CR173=""),"Wajib Diisi",IF('Personal MTs'!AS173="",IF('Personal MTs'!CR173&lt;&gt;"","Harap dikosongkan","-"),IF('Personal MTs'!AS173&gt;1,IF('Personal MTs'!CR173="","-","Harap dikosongkan"),IF('Personal MTs'!CR173="","-",IF(LEN('Personal MTs'!CR173)&gt;54,"Tidak valid",IF(LEN('Personal MTs'!CR173)&lt;2,"Tidak valid",IF(VALUE('Personal MTs'!CR173)&lt;0,"Cek lagi","OK")))))))))</f>
        <v>-</v>
      </c>
      <c r="CS173" s="103" t="str">
        <f>IF(AND('Personal MTs'!AS173="",'Personal MTs'!CS173=""),"-",IF(AND('Personal MTs'!AS173=0,'Personal MTs'!CS173=""),"OK",IF(AND('Personal MTs'!AS173=1,'Personal MTs'!CS173=""),"Wajib Diisi",IF(OR('Personal MTs'!AS173="",'Personal MTs'!AS173=0),IF('Personal MTs'!CS173&lt;&gt;"","Harap dikosongkan","-"),IF('Personal MTs'!AS173&gt;1,IF('Personal MTs'!CS173="","-","Harap dikosongkan"),IF('Personal MTs'!CS173="","-",IF(('Personal MTs'!CS173)&gt;6,"Tidak Valid",IF(('Personal MTs'!CS173)&lt;1,"Tidak Valid",IF(VALUE('Personal MTs'!CS173)&lt;0,"Cek lagi","OK")))))))))</f>
        <v>-</v>
      </c>
      <c r="CT173" s="103" t="str">
        <f>IF(AND('Personal MTs'!AS173="",'Personal MTs'!CT173=""),"-",IF(AND('Personal MTs'!AS173=0,'Personal MTs'!CT173=""),"OK",IF(AND('Personal MTs'!AT173=1,'Personal MTs'!CT173=""),"Wajib Diisi",IF(AND('Personal MTs'!AT173&gt;1,'Personal MTs'!CT173=""),"OK",IF(AND('Personal MTs'!AT173&lt;&gt;1,'Personal MTs'!CT173&lt;&gt;""),"Harap Dikosongkan",IF(AND('Personal MTs'!AT173=1,'Personal MTs'!CT173&lt;&gt;""),IF(VALUE(RIGHT('Personal MTs'!CT173,4))&gt;2016,"Tahun cek lagi",IF(VALUE(RIGHT('Personal MTs'!CT173,4))&lt;2006,"Tahun cek lagi","OK")),"-"))))))</f>
        <v>-</v>
      </c>
      <c r="CU173" s="103" t="str">
        <f>IF(AND('Personal MTs'!AS173="",'Personal MTs'!CU173=""),"-",IF(AND('Personal MTs'!AS173=0,'Personal MTs'!CU173=""),"OK",IF(AND('Personal MTs'!AT173=1,'Personal MTs'!CU173=""),"Wajib Diisi",IF(AND('Personal MTs'!AT173&gt;1,'Personal MTs'!CT173=""),"OK",IF(AND('Personal MTs'!AT173&lt;&gt;1,'Personal MTs'!CU173&lt;&gt;""),"Harap Dikosongkan",IF(AND('Personal MTs'!AT173=1,'Personal MTs'!CU173&lt;&gt;""),IF(LEN('Personal MTs'!CU173)&gt;54,"Tidak Valid",IF(LEN('Personal MTs'!CU173)&lt;2,"Tidak Valid","OK")),"-"))))))</f>
        <v>-</v>
      </c>
      <c r="CV173" s="103" t="str">
        <f>IF(AND('Personal MTs'!AS173="",'Personal MTs'!CV173=""),"-",IF(AND('Personal MTs'!AS173=0,'Personal MTs'!CV173=""),"OK",IF(AND('Personal MTs'!AT173=1,'Personal MTs'!CV173=""),"Wajib Diisi",IF(AND('Personal MTs'!AT173&gt;1,'Personal MTs'!CV173=""),"OK",IF(AND('Personal MTs'!AT173&lt;&gt;1,'Personal MTs'!CV173&lt;&gt;""),"Harap Dikosongkan",IF(AND('Personal MTs'!AT173=1,'Personal MTs'!CV173&lt;&gt;""),IF(VALUE(RIGHT('Personal MTs'!CV173,4))&gt;2016,"Tahun cek lagi",IF(VALUE(RIGHT('Personal MTs'!CV173,4))&lt;2006,"Tahun cek lagi","OK")),"-"))))))</f>
        <v>-</v>
      </c>
      <c r="CW173" s="103" t="str">
        <f>IF(AND('Personal MTs'!AS173="",'Personal MTs'!CW173=""),"-",IF(AND('Personal MTs'!AS173=0,'Personal MTs'!CW173=""),"OK",IF(AND('Personal MTs'!AS173=1,'Personal MTs'!CW173=""),"Wajib Diisi",IF(AND('Personal MTs'!AS173&lt;&gt;1,'Personal MTs'!CW173&lt;&gt;""),"Harap Dikosongkan",IF(AND('Personal MTs'!AS173=1,'Personal MTs'!CW173&lt;&gt;""),IF(LEN('Personal MTs'!CW173)&gt;3,"Tidak Valid",IF(LEN('Personal MTs'!CW173)&lt;3,"Tidak Valid","OK")),"-")))))</f>
        <v>-</v>
      </c>
      <c r="CX173" s="103" t="str">
        <f>IF(AND('Personal MTs'!AS173="",'Personal MTs'!CX173=""),"-",IF(AND('Personal MTs'!AS173=0,'Personal MTs'!CX173=""),"OK",IF(AND('Personal MTs'!AS173=1,'Personal MTs'!CX173=""),"Wajib Diisi",IF(AND('Personal MTs'!AS173&lt;&gt;1,'Personal MTs'!CX173&lt;&gt;""),"Harap Dikosongkan",IF(AND('Personal MTs'!AS173=1,'Personal MTs'!CX173&lt;&gt;""),"OK","-")))))</f>
        <v>-</v>
      </c>
    </row>
    <row r="174" spans="1:102" s="23" customFormat="1" ht="15" customHeight="1">
      <c r="A174" s="30" t="str">
        <f>IF('Personal MTs'!A174="","-",IF(LEN('Personal MTs'!A174)&lt;&gt;12,"Tidak valid","OK"))</f>
        <v>-</v>
      </c>
      <c r="B174" s="30" t="str">
        <f>IF('Personal MTs'!B174="","-",IF(LEN('Personal MTs'!B174)&lt;&gt;8,"Tidak valid","OK"))</f>
        <v>-</v>
      </c>
      <c r="C174" s="31" t="str">
        <f>IF('Personal MTs'!C174="","-",IF(LEN('Personal MTs'!C174)&lt;5,"Cek lagi","OK"))</f>
        <v>-</v>
      </c>
      <c r="D174" s="30" t="str">
        <f>IF('Personal MTs'!D174="","-",IF('Personal MTs'!D174="MTsN","OK",IF('Personal MTs'!D174="MTsS","OK","Tidak valid")))</f>
        <v>-</v>
      </c>
      <c r="E174" s="30" t="str">
        <f>IF('Personal MTs'!E174="","-",IF(LEN('Personal MTs'!E174)&lt;5,"Cek lagi","OK"))</f>
        <v>-</v>
      </c>
      <c r="F174" s="30" t="str">
        <f>IF('Personal MTs'!F174="","-",IF(LEN('Personal MTs'!F174)&lt;4,"Cek lagi","OK"))</f>
        <v>-</v>
      </c>
      <c r="G174" s="30" t="str">
        <f>IF('Personal MTs'!G174="","-",IF(LEN('Personal MTs'!G174)&lt;4,"Cek lagi","OK"))</f>
        <v>-</v>
      </c>
      <c r="H174" s="30" t="str">
        <f>IF('Personal MTs'!H174="","-",IF(LEN('Personal MTs'!H174)&lt;4,"Cek lagi","OK"))</f>
        <v>-</v>
      </c>
      <c r="I174" s="30" t="str">
        <f>IF('Personal MTs'!I174="","-",IF(LEN('Personal MTs'!I174)&lt;4,"Cek lagi","OK"))</f>
        <v>-</v>
      </c>
      <c r="J174" s="30" t="str">
        <f>IF('Personal MTs'!J174="","-",IF(LEN('Personal MTs'!J174)&lt;&gt;5,"Tidak valid","OK"))</f>
        <v>-</v>
      </c>
      <c r="K174" s="30" t="str">
        <f>IF('Personal MTs'!K174="","-",IF(LEN('Personal MTs'!K174)&lt;&gt;18,"Tidak valid",IF(VALUE('Personal MTs'!K174)&lt;0,"Cek lagi","OK")))</f>
        <v>-</v>
      </c>
      <c r="L174" s="30" t="str">
        <f>IF('Personal MTs'!L174="","-",IF(LEN('Personal MTs'!L174)&lt;&gt;16,"Tidak valid","OK"))</f>
        <v>-</v>
      </c>
      <c r="M174" s="30" t="str">
        <f>IF('Personal MTs'!M174="","-",IF(LEN('Personal MTs'!M174)&lt;4,"Cek lagi","OK"))</f>
        <v>-</v>
      </c>
      <c r="N174" s="30" t="str">
        <f>IF('Personal MTs'!N174="","-",IF(LEN('Personal MTs'!N174)&lt;16,"Tidak valid","OK"))</f>
        <v>-</v>
      </c>
      <c r="O174" s="30" t="str">
        <f>IF('Personal MTs'!O174="","-",IF(LEN('Personal MTs'!O174)&lt;4,"Cek lagi","OK"))</f>
        <v>-</v>
      </c>
      <c r="P174" s="31" t="str">
        <f>IF('Personal MTs'!P174="","-",IF(VALUE(LEFT('Personal MTs'!P174,2))&gt;31,"Tanggal tidak valid",IF(VALUE(LEFT(RIGHT('Personal MTs'!P174,7),2))&gt;12,"Bulan tidak valid",IF(VALUE(RIGHT('Personal MTs'!P174,4))&gt;2000,"Umur terlalu muda",IF(VALUE(RIGHT('Personal MTs'!P174,4))&lt;1945,"Umur terlalu tua","OK")))))</f>
        <v>-</v>
      </c>
      <c r="Q174" s="30" t="str">
        <f>IF('Personal MTs'!Q174="","-",IF('Personal MTs'!Q174="L","OK",IF('Personal MTs'!Q174="P","OK","Tidak valid")))</f>
        <v>-</v>
      </c>
      <c r="R174" s="30" t="str">
        <f>IF('Personal MTs'!R174="","-",IF(LEN('Personal MTs'!R174)&lt;4,"Cek lagi","OK"))</f>
        <v>-</v>
      </c>
      <c r="S174" s="30" t="str">
        <f>IF('Personal MTs'!S174="","-",IF('Personal MTs'!S174&gt;9,"Tidak valid","OK"))</f>
        <v>-</v>
      </c>
      <c r="T174" s="30" t="str">
        <f>IF('Personal MTs'!S174="","-",IF('Personal MTs'!S174&gt;2,IF('Personal MTs'!T174="","Wajib Diisi",IF(VALUE('Personal MTs'!T174)&gt;18,"Tidak valid","OK")),IF('Personal MTs'!S174&lt;3,IF('Personal MTs'!T174="","OK","Harap dikosongkan"))))</f>
        <v>-</v>
      </c>
      <c r="U174" s="30" t="str">
        <f>IF('Personal MTs'!U174="","-",IF('Personal MTs'!U174&gt;2,"Tidak valid",IF('Personal MTs'!U174&lt;1,"Tidak valid","OK")))</f>
        <v>-</v>
      </c>
      <c r="V174" s="30" t="str">
        <f>IF('Personal MTs'!U174="",IF('Personal MTs'!V174="","-","Tidak valid"),IF('Personal MTs'!U174=2,IF('Personal MTs'!V174="","Wajib Diisi",IF(VALUE('Personal MTs'!V174)&gt;1,"Tidak valid","OK")),IF('Personal MTs'!U174=1,IF('Personal MTs'!V174="","OK","Harap dikosongkan"))))</f>
        <v>-</v>
      </c>
      <c r="W174" s="31" t="str">
        <f>IF('Personal MTs'!U174=1,"OK",IF('Personal MTs'!V174="",IF('Personal MTs'!W174&lt;&gt;"","Harap dikosongkan","-"),IF('Personal MTs'!V174=0,IF('Personal MTs'!W174&lt;&gt;"","Harap dikosongkan","OK"),IF('Personal MTs'!W174="","Wajib Diisi",IF(VALUE(LEFT('Personal MTs'!W174,2))&gt;31,"Tanggal tidak valid",IF(VALUE(LEFT(RIGHT('Personal MTs'!W174,7),2))&gt;12,"Bulan tidak valid",IF(VALUE(RIGHT('Personal MTs'!W174,4))&gt;2016,"Tahun cek lagi",IF(VALUE(RIGHT('Personal MTs'!W174,4))&lt;1990,"Tahun cek lagi","OK"))))))))</f>
        <v>-</v>
      </c>
      <c r="X174" s="30" t="str">
        <f>IF('Personal MTs'!U174="","-",IF('Personal MTs'!U174=1,IF('Personal MTs'!X174="","Wajib Diisi",IF(VALUE(LEFT('Personal MTs'!X174,2))&gt;14,"Tidak valid","OK")),IF('Personal MTs'!U174=2,(IF('Personal MTs'!V174&lt;1,IF('Personal MTs'!X174="","OK","Harap dikosongkan"),IF('Personal MTs'!X174="","Wajib Diisi",IF(VALUE(LEFT('Personal MTs'!X174,2))&gt;14,"Tidak valid","OK")))))))</f>
        <v>-</v>
      </c>
      <c r="Y174" s="31" t="str">
        <f>IF('Personal MTs'!U174="","-",IF('Personal MTs'!U174=2,"OK",IF('Personal MTs'!U174=1,IF('Personal MTs'!Y174="","Wajib Diisi",IF('Personal MTs'!Y174="","-",IF(VALUE(LEFT('Personal MTs'!Y174,2))&gt;31,"Tanggal tidak valid",IF(VALUE(LEFT(RIGHT('Personal MTs'!Y174,7),2))&gt;12,"Bulan tidak valid",IF(VALUE(RIGHT('Personal MTs'!Y174,4))&gt;2016,"Tahun cek lagi",IF(VALUE(RIGHT('Personal MTs'!Y174,4))&lt;1960,"Tahun cek lagi","OK")))))))))</f>
        <v>-</v>
      </c>
      <c r="Z174" s="31" t="str">
        <f>IF('Personal MTs'!Z174="","-",IF(VALUE(LEFT('Personal MTs'!Z174,2))&gt;31,"Tanggal tidak valid",IF(VALUE(LEFT(RIGHT('Personal MTs'!Z174,7),2))&gt;12,"Bulan tidak valid",IF(VALUE(RIGHT('Personal MTs'!Z174,4))&gt;2016,"Tahun cek lagi",IF(VALUE(RIGHT('Personal MTs'!Z174,4))&lt;1960,"Tahun cek lagi","OK")))))</f>
        <v>-</v>
      </c>
      <c r="AA174" s="31" t="str">
        <f>IF('Personal MTs'!AA174="","-",IF(VALUE(LEFT('Personal MTs'!AA174,2))&gt;31,"Tanggal tidak valid",IF(VALUE(LEFT(RIGHT('Personal MTs'!AA174,7),2))&gt;12,"Bulan tidak valid",IF(VALUE(RIGHT('Personal MTs'!AA174,4))&gt;2016,"Tahun cek lagi",IF(VALUE(RIGHT('Personal MTs'!AA174,4))&lt;1960,"Tahun cek lagi","OK")))))</f>
        <v>-</v>
      </c>
      <c r="AB174" s="30" t="str">
        <f>IF('Personal MTs'!AB174="","-",IF('Personal MTs'!AB174&gt;6,"Tidak valid",IF('Personal MTs'!AB174&lt;1,"Tidak valid","OK")))</f>
        <v>-</v>
      </c>
      <c r="AC174" s="30" t="str">
        <f>IF('Personal MTs'!AC174="","-",IF('Personal MTs'!AC174&gt;4,"Tidak valid",IF('Personal MTs'!AC174&lt;1,"Tidak valid","OK")))</f>
        <v>-</v>
      </c>
      <c r="AD174" s="30" t="str">
        <f>IF('Personal MTs'!AD174="","-",IF('Personal MTs'!AD174&gt;20000000,"Cek lagi","OK"))</f>
        <v>-</v>
      </c>
      <c r="AE174" s="30" t="str">
        <f>IF('Personal MTs'!AE174="","-",IF('Personal MTs'!AE174&gt;2,"Tidak valid",IF('Personal MTs'!AE174&lt;1,"Tidak valid","OK")))</f>
        <v>-</v>
      </c>
      <c r="AF174" s="30" t="str">
        <f>IF('Personal MTs'!AE174="",IF('Personal MTs'!AF174="","-","Harap dikosongkan"),IF('Personal MTs'!AE174=1,IF('Personal MTs'!AF174="","OK","Harap dikosongkan"),IF('Personal MTs'!AF174="","Wajib Diisi",IF('Personal MTs'!AF174&gt;8,"Tidak valid",IF('Personal MTs'!AF174&lt;1,"Tidak valid","OK")))))</f>
        <v>-</v>
      </c>
      <c r="AG174" s="53" t="str">
        <f>IF('Personal MTs'!AE174=1,IF('Personal MTs'!AG174="","OK","Harap dikosongkan"),IF('Personal MTs'!AF174="",IF('Personal MTs'!AF174="","-","Harap dikosongkan"),IF('Personal MTs'!AF174="",IF('Personal MTs'!AG174="","OK","Harap dikosongkan"),IF('Personal MTs'!AF174&lt;&gt;"",IF('Personal MTs'!AG174="","Wajib Diisi",IF(LEN('Personal MTs'!AG174)&lt;&gt;8,"Tidak valid","OK"))))))</f>
        <v>-</v>
      </c>
      <c r="AH174" s="30" t="str">
        <f>IF('Personal MTs'!AH174="","-",IF('Personal MTs'!AH174&gt;2,"Tidak valid",IF('Personal MTs'!AH174&lt;1,"Tidak valid","OK")))</f>
        <v>-</v>
      </c>
      <c r="AI174" s="30" t="str">
        <f>IF('Personal MTs'!AI174="","-",IF('Personal MTs'!AI174&gt;5,"Tidak valid",IF('Personal MTs'!AI174&lt;1,"Tidak valid","OK")))</f>
        <v>-</v>
      </c>
      <c r="AJ174" s="30" t="str">
        <f>IF('Personal MTs'!AH174="",IF('Personal MTs'!AJ174="","-","Kolom AA Wajib Diisi"),IF('Personal MTs'!AH174=1,IF('Personal MTs'!AJ174="","Wajib Diisi",IF(VALUE('Personal MTs'!AJ174)&gt;0,IF(VALUE('Personal MTs'!AJ174)&lt;34,"OK","Tidak valid"))),IF('Personal MTs'!AH174&gt;1,IF('Personal MTs'!AJ174="","OK","Harap dikosongkan"))))</f>
        <v>-</v>
      </c>
      <c r="AK174" s="30" t="str">
        <f>IF('Personal MTs'!AH174&amp;'Personal MTs'!AJ174&amp;'Personal MTs'!AK174="","-",IF(VALUE('Personal MTs'!AH174&amp;'Personal MTs'!AJ174&amp;'Personal MTs'!AK174)=2,"OK",IF('Personal MTs'!AJ174="",IF(VALUE('Personal MTs'!AK174)&gt;0,"Harap dikosongkan","-"),IF('Personal MTs'!AJ174&lt;&gt;"",IF(VALUE('Personal MTs'!AK174)&gt;0,IF(VALUE('Personal MTs'!AK174)&gt;50,"Cek lagi","OK"),"Wajib Diisi")))))</f>
        <v>-</v>
      </c>
      <c r="AL174" s="30" t="str">
        <f>IF('Personal MTs'!AH174="",IF('Personal MTs'!AL174="","-","Kolom Z Wajib Diisi"),IF('Personal MTs'!AH174=2,IF('Personal MTs'!AL174="","Wajib Diisi",IF(VALUE('Personal MTs'!AL174)&gt;0,IF(VALUE('Personal MTs'!AL174)&lt;9,"OK","Tidak valid"))),IF('Personal MTs'!AH174=1,IF('Personal MTs'!AL174="","OK","Harap dikosongkan"))))</f>
        <v>-</v>
      </c>
      <c r="AM174" s="30" t="str">
        <f>IF('Personal MTs'!AM174="","-",IF('Personal MTs'!AM174&gt;8,"Tidak valid","OK"))</f>
        <v>-</v>
      </c>
      <c r="AN174" s="30" t="str">
        <f>IF('Personal MTs'!AM174="",IF('Personal MTs'!AN174="","-",IF('Personal MTs'!AN174&lt;&gt;"","Kolom AC Wajib Diisi","OK")),IF('Personal MTs'!AM174&lt;&gt;"",IF('Personal MTs'!AN174="","Wajib Diisi",IF(VALUE('Personal MTs'!AN174)&gt;24,"Cek lagi","OK"))))</f>
        <v>-</v>
      </c>
      <c r="AO174" s="30" t="str">
        <f>IF('Personal MTs'!AO174="","-",IF('Personal MTs'!AO174&gt;8,"Tidak valid","OK"))</f>
        <v>-</v>
      </c>
      <c r="AP174" s="53" t="str">
        <f>IF('Personal MTs'!AO174="",IF('Personal MTs'!AP174="","-","Harap dikosongkan"),IF('Personal MTs'!AO174&lt;&gt;"",IF('Personal MTs'!AP174="","Wajib Diisi",IF(LEN('Personal MTs'!AP174)&lt;&gt;8,"Tidak valid","OK"))))</f>
        <v>-</v>
      </c>
      <c r="AQ174" s="30" t="str">
        <f>IF('Personal MTs'!AO174="",IF('Personal MTs'!AQ174="","-","Kolom AG Wajib Diisi"),IF('Personal MTs'!AO174&lt;9,IF('Personal MTs'!AQ174="","Wajib Diisi",IF(VALUE('Personal MTs'!AQ174)&lt;34,IF(VALUE('Personal MTs'!AQ174)&gt;0,"OK","Tidak valid")))))</f>
        <v>-</v>
      </c>
      <c r="AR174" s="30" t="str">
        <f>IF('Personal MTs'!AO174="",IF('Personal MTs'!AR174="","-",IF('Personal MTs'!AR174&lt;&gt;"","Kolom AG Wajib Diisi","OK")),IF('Personal MTs'!AO174&lt;&gt;"",IF('Personal MTs'!AR174="","Wajib Diisi",IF(VALUE('Personal MTs'!AR174)&gt;50,"Cek lagi","OK"))))</f>
        <v>-</v>
      </c>
      <c r="AS174" s="30" t="str">
        <f>IF('Personal MTs'!AS174="","-",IF('Personal MTs'!AS174&gt;1,"Tidak valid",IF('Personal MTs'!AS174&lt;0,"Tidak valid","OK")))</f>
        <v>-</v>
      </c>
      <c r="AT174" s="30" t="str">
        <f>IF('Personal MTs'!AS174="",IF('Personal MTs'!AT174&lt;&gt;"","Harap dikosongkan","-"),IF('Personal MTs'!AS174=0,IF('Personal MTs'!AT174&lt;&gt;"","Harap dikosongkan","OK"),IF('Personal MTs'!AT174="","Wajib Diisi",IF('Personal MTs'!AT174&gt;3,"Tidak valid",IF('Personal MTs'!AT174&lt;1,"Tidak valid","OK")))))</f>
        <v>-</v>
      </c>
      <c r="AU174" s="30" t="str">
        <f>IF('Personal MTs'!AS174="",IF('Personal MTs'!AU174&lt;&gt;"","Harap dikosongkan","-"),IF('Personal MTs'!AT174&lt;&gt;1,IF('Personal MTs'!AU174="","OK","Harap dikosongkan"),IF('Personal MTs'!AU174="","Wajib Diisi",IF('Personal MTs'!AU174&gt;2016,"Cek lagi",IF('Personal MTs'!AU174&lt;2005,"Cek lagi","OK")))))</f>
        <v>-</v>
      </c>
      <c r="AV174" s="30" t="str">
        <f>IF('Personal MTs'!AS174="",IF('Personal MTs'!AV174&lt;&gt;"","Harap dikosongkan","-"),IF('Personal MTs'!AT174&lt;&gt;1,IF('Personal MTs'!AV174="","OK","Harap dikosongkan"),IF('Personal MTs'!AV174="","Wajib Diisi",IF(VALUE('Personal MTs'!AV174)&gt;33,"Tidak valid",IF(VALUE('Personal MTs'!AV174)&lt;1,"Tidak valid","OK")))))</f>
        <v>-</v>
      </c>
      <c r="AW174" s="30" t="str">
        <f>IF('Personal MTs'!AS174="",IF('Personal MTs'!AW174="","-","Harap dikosongkan"),IF('Personal MTs'!AS174=0,IF('Personal MTs'!AW174="","OK","Harap dikosongkan"),IF('Personal MTs'!AT174="",IF('Personal MTs'!AW174="","-","Harap dikosongkan"),IF('Personal MTs'!AT174&lt;&gt;1,IF('Personal MTs'!AW174="","OK","Harap dikosongkan"),IF('Personal MTs'!AW174="","OK",IF(LEN('Personal MTs'!AW174)&lt;12,"Tidak valid",IF(LEN('Personal MTs'!AW174)&gt;14,"Tidak valid","OK")))))))</f>
        <v>-</v>
      </c>
      <c r="AX174" s="31" t="str">
        <f>IF('Personal MTs'!AS174="",IF('Personal MTs'!AX174="","-","Harap dikosongkan"),IF('Personal MTs'!AS174=0,IF('Personal MTs'!AX174="","OK","Harap dikosongkan"),IF('Personal MTs'!AT174="",IF('Personal MTs'!AX174="","-","Harap dikosongkan"),IF('Personal MTs'!AT174&lt;&gt;1,IF('Personal MTs'!AX174="","OK","Harap dikosongkan"),IF('Personal MTs'!AW174="",IF('Personal MTs'!AX174="","OK","Harap dikosongkan"),IF('Personal MTs'!AX174="","Wajib diisi",IF(LEN('Personal MTs'!AX174)&lt;5,"Cek lagi","OK")))))))</f>
        <v>-</v>
      </c>
      <c r="AY174" s="31" t="str">
        <f>IF('Personal MTs'!AS174="",IF('Personal MTs'!AY174="","-","Harap dikosongkan"),IF('Personal MTs'!AS174=0,IF('Personal MTs'!AY174="","OK","Harap dikosongkan"),IF('Personal MTs'!AT174="",IF('Personal MTs'!AY174="","-","Harap dikosongkan"),IF('Personal MTs'!AT174&lt;&gt;1,IF('Personal MTs'!AY174="","OK","Harap dikosongkan"),IF('Personal MTs'!AW174="",IF('Personal MTs'!AY174="","OK","Harap dikosongkan"),IF('Personal MTs'!AY174="","Wajib diisi",IF(VALUE(LEFT('Personal MTs'!AY174,2))&gt;31,"Tanggal tidak valid",IF(VALUE(LEFT(RIGHT('Personal MTs'!AY174,7),2))&gt;12,"Bulan tidak valid",IF(VALUE(RIGHT('Personal MTs'!AY174,4))&gt;2016,"Tahun cek lagi",IF(VALUE(RIGHT('Personal MTs'!AY174,4))&lt;2005,"Tahun cek lagi","OK"))))))))))</f>
        <v>-</v>
      </c>
      <c r="AZ174" s="30" t="str">
        <f>IF('Personal MTs'!AS174="",IF('Personal MTs'!AZ174="","-","Harap dikosongkan"),IF('Personal MTs'!AS174=0,IF('Personal MTs'!AZ174="","OK","Harap dikosongkan"),IF('Personal MTs'!AT174="",IF('Personal MTs'!AZ174="","-","Harap dikosongkan"),IF('Personal MTs'!AT174&lt;&gt;1,IF('Personal MTs'!AZ174="","OK","Harap dikosongkan"),IF('Personal MTs'!AW174="",IF('Personal MTs'!AZ174="","OK","Harap dikosongkan"),IF('Personal MTs'!AW174&lt;&gt;"",IF('Personal MTs'!AZ174="","Wajib diisi",IF('Personal MTs'!AZ174&gt;1,"Tidak valid","OK"))))))))</f>
        <v>-</v>
      </c>
      <c r="BA174" s="30" t="str">
        <f>IF('Personal MTs'!AS174="",IF('Personal MTs'!BA174="","-","Harap dikosongkan"),IF('Personal MTs'!AS174=0,IF('Personal MTs'!BA174="","OK","Harap dikosongkan"),IF('Personal MTs'!AT174="",IF('Personal MTs'!BA174="","-","Harap dikosongkan"),IF('Personal MTs'!AT174&lt;&gt;1,IF('Personal MTs'!BA174="","OK","Harap dikosongkan"),IF('Personal MTs'!AZ174=0,IF('Personal MTs'!BA174="","OK","Harap dikosongkan"),IF('Personal MTs'!AZ174=1,IF('Personal MTs'!BA174="","Wajib diisi",IF('Personal MTs'!AZ174="",IF('Personal MTs'!BA174="","-","Harap dikosongkan"),IF('Personal MTs'!AZ174=0,IF('Personal MTs'!BA174="","OK","Harap dikosongkan"),IF('Personal MTs'!BA174="","Wajib diisi",IF('Personal MTs'!BA174&gt;2016,"Tidak valid",IF('Personal MTs'!BA174&lt;2005,"Tidak valid",IF('Personal MTs'!BA174&gt;'Personal MTs'!BA174,"Cek lagi","OK")))))))))))))</f>
        <v>-</v>
      </c>
      <c r="BB174" s="30" t="str">
        <f>IF('Personal MTs'!AS174="",IF('Personal MTs'!BB174="","-","Harap dikosongkan"),IF('Personal MTs'!AS174=0,IF('Personal MTs'!BB174="","OK","Harap dikosongkan"),IF('Personal MTs'!AT174="",IF('Personal MTs'!BB174="","-","Harap dikosongkan"),IF('Personal MTs'!AT174&lt;&gt;1,IF('Personal MTs'!BB174="","OK","Harap dikosongkan"),IF('Personal MTs'!AZ174=0,IF('Personal MTs'!BB174="","OK","Harap dikosongkan"),IF('Personal MTs'!AZ174=1,IF('Personal MTs'!BB174="","Wajib diisi",IF('Personal MTs'!AZ174="",IF('Personal MTs'!BB174="","-","Harap dikosongkan"),IF('Personal MTs'!AZ174=0,IF('Personal MTs'!BB174="","OK","Harap dikosongkan"),IF('Personal MTs'!BB174="","Wajib diisi",IF('Personal MTs'!BB174&gt;20000000,"Cek lagi",IF('Personal MTs'!BB174&lt;100000,"Cek lagi","OK"))))))))))))</f>
        <v>-</v>
      </c>
      <c r="BC174" s="30" t="str">
        <f>IF('Personal MTs'!BC174="","-",IF('Personal MTs'!BC174&gt;1,"Tidak valid","OK"))</f>
        <v>-</v>
      </c>
      <c r="BD174" s="30" t="str">
        <f>IF('Personal MTs'!BC174="",IF('Personal MTs'!BD174="","-","Harap dikosongkan"),IF('Personal MTs'!BC174=0,IF('Personal MTs'!BD174="","OK","Harap dikosongkan"),IF('Personal MTs'!BD174="","Wajib Diisi",IF('Personal MTs'!BD174&gt;2016,"Tidak valid",IF('Personal MTs'!BD174&lt;2005,"Tidak valid","OK")))))</f>
        <v>-</v>
      </c>
      <c r="BE174" s="30" t="str">
        <f>IF('Personal MTs'!BC174="",IF('Personal MTs'!BE174="","-","Harap dikosongkan"),IF('Personal MTs'!BC174=0,IF('Personal MTs'!BE174="","OK","Harap dikosongkan"),IF('Personal MTs'!BE174="","Wajib Diisi",IF('Personal MTs'!BE174&gt;2000000,"Cek lagi",IF('Personal MTs'!BE174&lt;50000,"Cek lagi","OK")))))</f>
        <v>-</v>
      </c>
      <c r="BF174" s="30" t="str">
        <f>IF('Personal MTs'!BF174="","-",IF('Personal MTs'!BF174&gt;1,"Tidak valid","OK"))</f>
        <v>-</v>
      </c>
      <c r="BG174" s="30" t="str">
        <f>IF('Personal MTs'!BF174="",IF('Personal MTs'!BG174&lt;&gt;"","Harap dikosongkan","-"),IF('Personal MTs'!BF174=0,IF('Personal MTs'!BG174&lt;&gt;"","Harap dikosongkan","OK"),IF('Personal MTs'!BG174="","Wajib Diisi",IF('Personal MTs'!BG174&gt;4,"Tidak valid",IF('Personal MTs'!BG174&lt;1,"Tidak valid","OK")))))</f>
        <v>-</v>
      </c>
      <c r="BH174" s="30" t="str">
        <f>IF('Personal MTs'!BF174="",IF('Personal MTs'!BH174&lt;&gt;"","Harap dikosongkan","-"),IF('Personal MTs'!BF174=0,IF('Personal MTs'!BH174&lt;&gt;"","Harap dikosongkan","OK"),IF('Personal MTs'!BH174="","Wajib Diisi",IF('Personal MTs'!BH174&gt;4,"Tidak valid",IF('Personal MTs'!BH174&lt;1,"Tidak valid","OK")))))</f>
        <v>-</v>
      </c>
      <c r="BI174" s="30" t="str">
        <f>IF('Personal MTs'!BF174="",IF('Personal MTs'!BI174&lt;&gt;"","Harap dikosongkan","-"),IF('Personal MTs'!BF174=0,IF('Personal MTs'!BI174&lt;&gt;"","Harap dikosongkan","OK"),IF('Personal MTs'!BI174="","Wajib Diisi",IF('Personal MTs'!BI174&gt;2015,"Tidak valid",IF('Personal MTs'!BI174&lt;1980,"Tidak valid","OK")))))</f>
        <v>-</v>
      </c>
      <c r="BJ174" s="30" t="str">
        <f>IF('Personal MTs'!BJ174="","-",IF('Personal MTs'!BJ174&gt;1,"Tidak valid","OK"))</f>
        <v>-</v>
      </c>
      <c r="BK174" s="30" t="str">
        <f>IF('Personal MTs'!BJ174="",IF('Personal MTs'!BK174&lt;&gt;"","Kolom BJ harus diisi","-"),IF('Personal MTs'!BJ174=0,IF('Personal MTs'!BK174&lt;&gt;"","Harap dikosongkan","OK"),IF('Personal MTs'!BK174="","Wajib Diisi",IF('Personal MTs'!BK174&gt;2016,"Tidak valid",IF('Personal MTs'!BK174&lt;1980,"Tidak valid","OK")))))</f>
        <v>-</v>
      </c>
      <c r="BL174" s="30" t="str">
        <f>IF('Personal MTs'!BL174="","-",IF('Personal MTs'!BL174&gt;1,"Tidak valid","OK"))</f>
        <v>-</v>
      </c>
      <c r="BM174" s="30" t="str">
        <f>IF('Personal MTs'!BL174="",IF('Personal MTs'!BM174&lt;&gt;"","Kolom BL harus diisi","-"),IF('Personal MTs'!BL174=0,IF('Personal MTs'!BM174&lt;&gt;"","Harap dikosongkan","OK"),IF('Personal MTs'!BM174="","Wajib Diisi",IF('Personal MTs'!BM174&gt;2016,"Tidak valid",IF('Personal MTs'!BM174&lt;1980,"Tidak valid","OK")))))</f>
        <v>-</v>
      </c>
      <c r="BN174" s="30" t="str">
        <f>IF('Personal MTs'!BN174="","-",IF('Personal MTs'!BN174&gt;1,"Tidak valid","OK"))</f>
        <v>-</v>
      </c>
      <c r="BO174" s="30" t="str">
        <f>IF('Personal MTs'!BN174="",IF('Personal MTs'!BO174&lt;&gt;"","Kolom BN harus diisi","-"),IF('Personal MTs'!BN174=0,IF('Personal MTs'!BO174&lt;&gt;"","Harap dikosongkan","OK"),IF('Personal MTs'!BO174="","Wajib Diisi",IF('Personal MTs'!BO174&gt;2016,"Tidak valid",IF('Personal MTs'!BO174&lt;1980,"Tidak valid","OK")))))</f>
        <v>-</v>
      </c>
      <c r="BP174" s="30" t="str">
        <f>IF('Personal MTs'!BP174="","-",IF('Personal MTs'!BP174&gt;1,"Tidak valid","OK"))</f>
        <v>-</v>
      </c>
      <c r="BQ174" s="30" t="str">
        <f>IF('Personal MTs'!BP174="",IF('Personal MTs'!BQ174&lt;&gt;"","Kolom BP harus diisi","-"),IF('Personal MTs'!BP174=0,IF('Personal MTs'!BQ174&lt;&gt;"","Harap dikosongkan","OK"),IF('Personal MTs'!BQ174="","Wajib Diisi",IF('Personal MTs'!BQ174&gt;2016,"Tidak valid",IF('Personal MTs'!BQ174&lt;1980,"Tidak valid","OK")))))</f>
        <v>-</v>
      </c>
      <c r="BR174" s="30" t="str">
        <f>IF('Personal MTs'!BR174="","-",IF('Personal MTs'!BR174&gt;1,"Tidak valid","OK"))</f>
        <v>-</v>
      </c>
      <c r="BS174" s="30" t="str">
        <f>IF('Personal MTs'!BR174="",IF('Personal MTs'!BS174&lt;&gt;"","Kolom BR harus diisi","-"),IF('Personal MTs'!BR174=0,IF('Personal MTs'!BS174&lt;&gt;"","Harap dikosongkan","OK"),IF('Personal MTs'!BS174="","Wajib Diisi",IF('Personal MTs'!BS174&gt;2016,"Tidak valid",IF('Personal MTs'!BS174&lt;1980,"Tidak valid","OK")))))</f>
        <v>-</v>
      </c>
      <c r="BT174" s="30" t="str">
        <f>IF('Personal MTs'!BT174="","-",IF(LEN('Personal MTs'!BT174)&lt;5,"Cek lagi","OK"))</f>
        <v>-</v>
      </c>
      <c r="BU174" s="30" t="str">
        <f>IF('Personal MTs'!BU174="","-",IF(LEN('Personal MTs'!BU174)&lt;4,"Cek lagi","OK"))</f>
        <v>-</v>
      </c>
      <c r="BV174" s="30" t="str">
        <f>IF('Personal MTs'!BV174="","-",IF(LEN('Personal MTs'!BV174)&lt;4,"Cek lagi","OK"))</f>
        <v>-</v>
      </c>
      <c r="BW174" s="30" t="str">
        <f>IF('Personal MTs'!BW174="","-",IF(LEN('Personal MTs'!BW174)&lt;4,"Cek lagi","OK"))</f>
        <v>-</v>
      </c>
      <c r="BX174" s="30" t="str">
        <f>IF('Personal MTs'!BX174="","-",IF(LEN('Personal MTs'!BX174)&lt;4,"Cek lagi","OK"))</f>
        <v>-</v>
      </c>
      <c r="BY174" s="30" t="str">
        <f>IF('Personal MTs'!BY174="","-",IF(LEN('Personal MTs'!BY174)&lt;&gt;5,"Tidak valid","OK"))</f>
        <v>-</v>
      </c>
      <c r="BZ174" s="30" t="str">
        <f>IF('Personal MTs'!BZ174="","-",IF('Personal MTs'!BZ174&gt;5,"Tidak valid",IF('Personal MTs'!BZ174&lt;1,"Tidak valid","OK")))</f>
        <v>-</v>
      </c>
      <c r="CA174" s="30" t="str">
        <f>IF('Personal MTs'!CA174="","-",IF('Personal MTs'!CA174&gt;8,"Tidak valid",IF('Personal MTs'!CA174&lt;1,"Tidak valid","OK")))</f>
        <v>-</v>
      </c>
      <c r="CB174" s="30" t="str">
        <f>IF('Personal MTs'!CB174="","-",IF(LEN('Personal MTs'!CB174)&lt;9,"Cek lagi",IF(LEN('Personal MTs'!CB174)&gt;14,"Cek lagi","OK")))</f>
        <v>-</v>
      </c>
      <c r="CC174" s="103" t="str">
        <f>IF('Personal MTs'!CC174="","-",IF('Personal MTs'!CC174&gt;6,"Tidak valid",IF('Personal MTs'!CC174&lt;1,"Tidak valid","OK")))</f>
        <v>-</v>
      </c>
      <c r="CD174" s="103" t="str">
        <f>IF('Personal MTs'!CD174="","-",IF('Personal MTs'!CD174&gt;6,"Tidak valid",IF('Personal MTs'!CD174&lt;1,"Tidak valid","OK")))</f>
        <v>-</v>
      </c>
      <c r="CE174" s="103" t="str">
        <f>IF('Personal MTs'!S174="","-",IF('Personal MTs'!S174&lt;6,IF('Personal MTs'!CE174="","OK","Cek lagi Kolom S"),IF(AND('Personal MTs'!S174&lt;6,'Personal MTs'!CE174&lt;&gt;""),"Harap Dikosongkan",IF(AND('Personal MTs'!S174&lt;6,'Personal MTs'!CE174=""),"-",IF(AND('Personal MTs'!S174&gt;5,'Personal MTs'!CE174=""),"Wajib Diisi",IF(OR(AND('Personal MTs'!S174&gt;5,'Personal MTs'!CE174&lt;"01"),AND('Personal MTs'!S174&gt;5,'Personal MTs'!CE174&gt;"18")),"Tidak Valid","OK"))))))</f>
        <v>-</v>
      </c>
      <c r="CF174" s="103" t="str">
        <f>IF('Personal MTs'!S174="","-",IF('Personal MTs'!S174&lt;6,IF('Personal MTs'!CF174="","OK","Cek lagi Kolom S"),IF(AND('Personal MTs'!S174&lt;6,'Personal MTs'!CF174&lt;&gt;""),"Harap Dikosongkan",IF(AND('Personal MTs'!S174&lt;6,'Personal MTs'!CF174=""),"-",IF(AND('Personal MTs'!S174&gt;5,'Personal MTs'!CF174=""),"Wajib Diisi","OK")))))</f>
        <v>-</v>
      </c>
      <c r="CG174" s="103" t="str">
        <f>IF('Personal MTs'!S174="","-",IF('Personal MTs'!S174&lt;6,IF('Personal MTs'!CG174="","OK","Cek lagi Kolom S"),IF(AND('Personal MTs'!S174&lt;6,'Personal MTs'!CG174&lt;&gt;""),"Harap Dikosongkan",IF(AND('Personal MTs'!S174&lt;6,'Personal MTs'!CG174=""),"-",IF(AND('Personal MTs'!S174&gt;5,'Personal MTs'!CG174=""),"Wajib Diisi",IF(OR(AND('Personal MTs'!S174&gt;5,'Personal MTs'!CG174&lt;1980),AND('Personal MTs'!S174&gt;5,'Personal MTs'!CG174&gt;2016)),"Cek lagi","OK"))))))</f>
        <v>-</v>
      </c>
      <c r="CH174" s="103" t="str">
        <f>IF('Personal MTs'!S174="","-",IF('Personal MTs'!S174&lt;8,IF('Personal MTs'!CH174="","OK","Cek lagi Kolom S"),IF(AND('Personal MTs'!S174&lt;8,'Personal MTs'!CH174&lt;&gt;""),"Harap Dikosongkan",IF(AND('Personal MTs'!S174&lt;8,'Personal MTs'!CH174=""),"-",IF(AND('Personal MTs'!S174&gt;7,'Personal MTs'!CH174=""),"Wajib Diisi",IF(OR(AND('Personal MTs'!S174&gt;7,'Personal MTs'!CH174&lt;"01"),AND('Personal MTs'!S174&gt;7,'Personal MTs'!CH174&gt;"18")),"Tidak Valid","OK"))))))</f>
        <v>-</v>
      </c>
      <c r="CI174" s="103" t="str">
        <f>IF('Personal MTs'!S174="","-",IF('Personal MTs'!S174&lt;8,IF('Personal MTs'!CI174="","OK","Cek lagi Kolom S"),IF(AND('Personal MTs'!S174&lt;8,'Personal MTs'!CI174&lt;&gt;""),"Harap Dikosongkan",IF(AND('Personal MTs'!S174&lt;8,'Personal MTs'!CI174=""),"-",IF(AND('Personal MTs'!S174&gt;7,'Personal MTs'!CI174=""),"Wajib Diisi","OK")))))</f>
        <v>-</v>
      </c>
      <c r="CJ174" s="103" t="str">
        <f>IF('Personal MTs'!S174="","-",IF('Personal MTs'!S174&lt;8,IF('Personal MTs'!CJ174="","OK","Cek lagi Kolom S"),IF(AND('Personal MTs'!S174&lt;8,'Personal MTs'!CJ174&lt;&gt;""),"Harap Dikosongkan",IF(AND('Personal MTs'!S174&lt;8,'Personal MTs'!CJ174=""),"-",IF(AND('Personal MTs'!S174&gt;7,'Personal MTs'!CJ174=""),"Wajib Diisi",IF(OR(AND('Personal MTs'!S174&gt;7,'Personal MTs'!CJ174&lt;1980),AND('Personal MTs'!S174&gt;7,'Personal MTs'!CJ174&gt;2016)),"Cek lagi","OK"))))))</f>
        <v>-</v>
      </c>
      <c r="CK174" s="103" t="str">
        <f>IF('Personal MTs'!S174="","-",IF('Personal MTs'!S174&lt;9,IF('Personal MTs'!CK174="","OK","Cek lagi Kolom S"),IF(AND('Personal MTs'!S174&lt;9,'Personal MTs'!CK174&lt;&gt;""),"Harap Dikosongkan",IF(AND('Personal MTs'!S174&lt;9,'Personal MTs'!CK174=""),"-",IF(AND('Personal MTs'!S174&gt;8,'Personal MTs'!CK174=""),"Wajib Diisi",IF(OR(AND('Personal MTs'!S174&gt;8,'Personal MTs'!CK174&lt;"01"),AND('Personal MTs'!S174&gt;8,'Personal MTs'!CK174&gt;"18")),"Tidak Valid","OK"))))))</f>
        <v>-</v>
      </c>
      <c r="CL174" s="103" t="str">
        <f>IF('Personal MTs'!S174="","-",IF('Personal MTs'!S174&lt;9,IF('Personal MTs'!CL174="","OK","Cek lagi Kolom S"),IF(AND('Personal MTs'!S174&lt;9,'Personal MTs'!CL174&lt;&gt;""),"Harap Dikosongkan",IF(AND('Personal MTs'!S174&lt;9,'Personal MTs'!CL174=""),"-",IF(AND('Personal MTs'!S174&gt;8,'Personal MTs'!CL174=""),"Wajib Diisi","OK")))))</f>
        <v>-</v>
      </c>
      <c r="CM174" s="103" t="str">
        <f>IF('Personal MTs'!S174="","-",IF('Personal MTs'!S174&lt;9,IF('Personal MTs'!CM174="","OK","Cek lagi Kolom S"),IF(AND('Personal MTs'!S174&lt;9,'Personal MTs'!CM174&lt;&gt;""),"Harap Dikosongkan",IF(AND('Personal MTs'!S174&lt;9,'Personal MTs'!CM174=""),"-",IF(AND('Personal MTs'!S174&gt;8,'Personal MTs'!CM174=""),"Wajib Diisi",IF(OR(AND('Personal MTs'!S174&gt;8,'Personal MTs'!CM174&lt;1980),AND('Personal MTs'!S174&gt;8,'Personal MTs'!CM174&gt;2016)),"Cek lagi","OK"))))))</f>
        <v>-</v>
      </c>
      <c r="CN174" s="103" t="str">
        <f>IF(AND('Personal MTs'!AH174=1,'Personal MTs'!U174=2,'Personal MTs'!AC174=1),IF(AND('Personal MTs'!AH174=1,'Personal MTs'!U174=2,'Personal MTs'!AC174=1,'Personal MTs'!CN174=""),"Wajib Diisi",IF(AND('Personal MTs'!AH174=1,'Personal MTs'!U174=2,'Personal MTs'!AC174=1,'Personal MTs'!CN174&lt;&gt;""),"OK","-")),IF('Personal MTs'!CN174&lt;&gt;"","Harap Dikosongkan","-"))</f>
        <v>-</v>
      </c>
      <c r="CO174" s="103" t="str">
        <f>IF(AND('Personal MTs'!AH174=1,'Personal MTs'!U174=2,'Personal MTs'!AC174=1),IF('Personal MTs'!CO174="","Wajib Diisi",IF(VALUE(RIGHT('Personal MTs'!CO174,4))&gt;2016,"Tahun cek lagi",IF(VALUE(RIGHT('Personal MTs'!CO174,4))&lt;1961,"Tahun cek lagi","OK"))),IF('Personal MTs'!CO174&lt;&gt;"","Harap dikosongkan","-"))</f>
        <v>-</v>
      </c>
      <c r="CP174" s="103" t="str">
        <f>IF(AND('Personal MTs'!AH174=1,'Personal MTs'!U174=2,'Personal MTs'!AC174=1,'Personal MTs'!V174=1),IF(AND('Personal MTs'!AH174=1,'Personal MTs'!U174=2,'Personal MTs'!AC174=1,'Personal MTs'!CP174="",,'Personal MTs'!V174=1),"Wajib Diisi",IF(AND('Personal MTs'!AH174=1,'Personal MTs'!U174=2,'Personal MTs'!AC174=1,'Personal MTs'!CP174&lt;&gt;"",'Personal MTs'!V174=1),"OK","-")),IF('Personal MTs'!CP174&lt;&gt;"","Harap Dikosongkan","-"))</f>
        <v>-</v>
      </c>
      <c r="CQ174" s="103" t="str">
        <f>IF(AND('Personal MTs'!AH174=1,'Personal MTs'!U174=2,'Personal MTs'!AC174=1,'Personal MTs'!V174=1),IF('Personal MTs'!CQ174="","Wajib Diisi",IF(VALUE(RIGHT('Personal MTs'!CQ174,4))&gt;2016,"Tahun cek lagi",IF(VALUE(RIGHT('Personal MTs'!CQ174,4))&lt;2006,"Tahun cek lagi","OK"))),IF('Personal MTs'!CQ174&lt;&gt;"","Harap dikosongkan","-"))</f>
        <v>-</v>
      </c>
      <c r="CR174" s="103" t="str">
        <f>IF(AND('Personal MTs'!AS174="",'Personal MTs'!CR174=""),"-",IF(AND('Personal MTs'!AS174=0,'Personal MTs'!CR174=""),"OK",IF(AND('Personal MTs'!AS174=1,'Personal MTs'!CR174=""),"Wajib Diisi",IF('Personal MTs'!AS174="",IF('Personal MTs'!CR174&lt;&gt;"","Harap dikosongkan","-"),IF('Personal MTs'!AS174&gt;1,IF('Personal MTs'!CR174="","-","Harap dikosongkan"),IF('Personal MTs'!CR174="","-",IF(LEN('Personal MTs'!CR174)&gt;54,"Tidak valid",IF(LEN('Personal MTs'!CR174)&lt;2,"Tidak valid",IF(VALUE('Personal MTs'!CR174)&lt;0,"Cek lagi","OK")))))))))</f>
        <v>-</v>
      </c>
      <c r="CS174" s="103" t="str">
        <f>IF(AND('Personal MTs'!AS174="",'Personal MTs'!CS174=""),"-",IF(AND('Personal MTs'!AS174=0,'Personal MTs'!CS174=""),"OK",IF(AND('Personal MTs'!AS174=1,'Personal MTs'!CS174=""),"Wajib Diisi",IF(OR('Personal MTs'!AS174="",'Personal MTs'!AS174=0),IF('Personal MTs'!CS174&lt;&gt;"","Harap dikosongkan","-"),IF('Personal MTs'!AS174&gt;1,IF('Personal MTs'!CS174="","-","Harap dikosongkan"),IF('Personal MTs'!CS174="","-",IF(('Personal MTs'!CS174)&gt;6,"Tidak Valid",IF(('Personal MTs'!CS174)&lt;1,"Tidak Valid",IF(VALUE('Personal MTs'!CS174)&lt;0,"Cek lagi","OK")))))))))</f>
        <v>-</v>
      </c>
      <c r="CT174" s="103" t="str">
        <f>IF(AND('Personal MTs'!AS174="",'Personal MTs'!CT174=""),"-",IF(AND('Personal MTs'!AS174=0,'Personal MTs'!CT174=""),"OK",IF(AND('Personal MTs'!AT174=1,'Personal MTs'!CT174=""),"Wajib Diisi",IF(AND('Personal MTs'!AT174&gt;1,'Personal MTs'!CT174=""),"OK",IF(AND('Personal MTs'!AT174&lt;&gt;1,'Personal MTs'!CT174&lt;&gt;""),"Harap Dikosongkan",IF(AND('Personal MTs'!AT174=1,'Personal MTs'!CT174&lt;&gt;""),IF(VALUE(RIGHT('Personal MTs'!CT174,4))&gt;2016,"Tahun cek lagi",IF(VALUE(RIGHT('Personal MTs'!CT174,4))&lt;2006,"Tahun cek lagi","OK")),"-"))))))</f>
        <v>-</v>
      </c>
      <c r="CU174" s="103" t="str">
        <f>IF(AND('Personal MTs'!AS174="",'Personal MTs'!CU174=""),"-",IF(AND('Personal MTs'!AS174=0,'Personal MTs'!CU174=""),"OK",IF(AND('Personal MTs'!AT174=1,'Personal MTs'!CU174=""),"Wajib Diisi",IF(AND('Personal MTs'!AT174&gt;1,'Personal MTs'!CT174=""),"OK",IF(AND('Personal MTs'!AT174&lt;&gt;1,'Personal MTs'!CU174&lt;&gt;""),"Harap Dikosongkan",IF(AND('Personal MTs'!AT174=1,'Personal MTs'!CU174&lt;&gt;""),IF(LEN('Personal MTs'!CU174)&gt;54,"Tidak Valid",IF(LEN('Personal MTs'!CU174)&lt;2,"Tidak Valid","OK")),"-"))))))</f>
        <v>-</v>
      </c>
      <c r="CV174" s="103" t="str">
        <f>IF(AND('Personal MTs'!AS174="",'Personal MTs'!CV174=""),"-",IF(AND('Personal MTs'!AS174=0,'Personal MTs'!CV174=""),"OK",IF(AND('Personal MTs'!AT174=1,'Personal MTs'!CV174=""),"Wajib Diisi",IF(AND('Personal MTs'!AT174&gt;1,'Personal MTs'!CV174=""),"OK",IF(AND('Personal MTs'!AT174&lt;&gt;1,'Personal MTs'!CV174&lt;&gt;""),"Harap Dikosongkan",IF(AND('Personal MTs'!AT174=1,'Personal MTs'!CV174&lt;&gt;""),IF(VALUE(RIGHT('Personal MTs'!CV174,4))&gt;2016,"Tahun cek lagi",IF(VALUE(RIGHT('Personal MTs'!CV174,4))&lt;2006,"Tahun cek lagi","OK")),"-"))))))</f>
        <v>-</v>
      </c>
      <c r="CW174" s="103" t="str">
        <f>IF(AND('Personal MTs'!AS174="",'Personal MTs'!CW174=""),"-",IF(AND('Personal MTs'!AS174=0,'Personal MTs'!CW174=""),"OK",IF(AND('Personal MTs'!AS174=1,'Personal MTs'!CW174=""),"Wajib Diisi",IF(AND('Personal MTs'!AS174&lt;&gt;1,'Personal MTs'!CW174&lt;&gt;""),"Harap Dikosongkan",IF(AND('Personal MTs'!AS174=1,'Personal MTs'!CW174&lt;&gt;""),IF(LEN('Personal MTs'!CW174)&gt;3,"Tidak Valid",IF(LEN('Personal MTs'!CW174)&lt;3,"Tidak Valid","OK")),"-")))))</f>
        <v>-</v>
      </c>
      <c r="CX174" s="103" t="str">
        <f>IF(AND('Personal MTs'!AS174="",'Personal MTs'!CX174=""),"-",IF(AND('Personal MTs'!AS174=0,'Personal MTs'!CX174=""),"OK",IF(AND('Personal MTs'!AS174=1,'Personal MTs'!CX174=""),"Wajib Diisi",IF(AND('Personal MTs'!AS174&lt;&gt;1,'Personal MTs'!CX174&lt;&gt;""),"Harap Dikosongkan",IF(AND('Personal MTs'!AS174=1,'Personal MTs'!CX174&lt;&gt;""),"OK","-")))))</f>
        <v>-</v>
      </c>
    </row>
    <row r="175" spans="1:102" s="23" customFormat="1" ht="15" customHeight="1">
      <c r="A175" s="30" t="str">
        <f>IF('Personal MTs'!A175="","-",IF(LEN('Personal MTs'!A175)&lt;&gt;12,"Tidak valid","OK"))</f>
        <v>-</v>
      </c>
      <c r="B175" s="30" t="str">
        <f>IF('Personal MTs'!B175="","-",IF(LEN('Personal MTs'!B175)&lt;&gt;8,"Tidak valid","OK"))</f>
        <v>-</v>
      </c>
      <c r="C175" s="31" t="str">
        <f>IF('Personal MTs'!C175="","-",IF(LEN('Personal MTs'!C175)&lt;5,"Cek lagi","OK"))</f>
        <v>-</v>
      </c>
      <c r="D175" s="30" t="str">
        <f>IF('Personal MTs'!D175="","-",IF('Personal MTs'!D175="MTsN","OK",IF('Personal MTs'!D175="MTsS","OK","Tidak valid")))</f>
        <v>-</v>
      </c>
      <c r="E175" s="30" t="str">
        <f>IF('Personal MTs'!E175="","-",IF(LEN('Personal MTs'!E175)&lt;5,"Cek lagi","OK"))</f>
        <v>-</v>
      </c>
      <c r="F175" s="30" t="str">
        <f>IF('Personal MTs'!F175="","-",IF(LEN('Personal MTs'!F175)&lt;4,"Cek lagi","OK"))</f>
        <v>-</v>
      </c>
      <c r="G175" s="30" t="str">
        <f>IF('Personal MTs'!G175="","-",IF(LEN('Personal MTs'!G175)&lt;4,"Cek lagi","OK"))</f>
        <v>-</v>
      </c>
      <c r="H175" s="30" t="str">
        <f>IF('Personal MTs'!H175="","-",IF(LEN('Personal MTs'!H175)&lt;4,"Cek lagi","OK"))</f>
        <v>-</v>
      </c>
      <c r="I175" s="30" t="str">
        <f>IF('Personal MTs'!I175="","-",IF(LEN('Personal MTs'!I175)&lt;4,"Cek lagi","OK"))</f>
        <v>-</v>
      </c>
      <c r="J175" s="30" t="str">
        <f>IF('Personal MTs'!J175="","-",IF(LEN('Personal MTs'!J175)&lt;&gt;5,"Tidak valid","OK"))</f>
        <v>-</v>
      </c>
      <c r="K175" s="30" t="str">
        <f>IF('Personal MTs'!K175="","-",IF(LEN('Personal MTs'!K175)&lt;&gt;18,"Tidak valid",IF(VALUE('Personal MTs'!K175)&lt;0,"Cek lagi","OK")))</f>
        <v>-</v>
      </c>
      <c r="L175" s="30" t="str">
        <f>IF('Personal MTs'!L175="","-",IF(LEN('Personal MTs'!L175)&lt;&gt;16,"Tidak valid","OK"))</f>
        <v>-</v>
      </c>
      <c r="M175" s="30" t="str">
        <f>IF('Personal MTs'!M175="","-",IF(LEN('Personal MTs'!M175)&lt;4,"Cek lagi","OK"))</f>
        <v>-</v>
      </c>
      <c r="N175" s="30" t="str">
        <f>IF('Personal MTs'!N175="","-",IF(LEN('Personal MTs'!N175)&lt;16,"Tidak valid","OK"))</f>
        <v>-</v>
      </c>
      <c r="O175" s="30" t="str">
        <f>IF('Personal MTs'!O175="","-",IF(LEN('Personal MTs'!O175)&lt;4,"Cek lagi","OK"))</f>
        <v>-</v>
      </c>
      <c r="P175" s="31" t="str">
        <f>IF('Personal MTs'!P175="","-",IF(VALUE(LEFT('Personal MTs'!P175,2))&gt;31,"Tanggal tidak valid",IF(VALUE(LEFT(RIGHT('Personal MTs'!P175,7),2))&gt;12,"Bulan tidak valid",IF(VALUE(RIGHT('Personal MTs'!P175,4))&gt;2000,"Umur terlalu muda",IF(VALUE(RIGHT('Personal MTs'!P175,4))&lt;1945,"Umur terlalu tua","OK")))))</f>
        <v>-</v>
      </c>
      <c r="Q175" s="30" t="str">
        <f>IF('Personal MTs'!Q175="","-",IF('Personal MTs'!Q175="L","OK",IF('Personal MTs'!Q175="P","OK","Tidak valid")))</f>
        <v>-</v>
      </c>
      <c r="R175" s="30" t="str">
        <f>IF('Personal MTs'!R175="","-",IF(LEN('Personal MTs'!R175)&lt;4,"Cek lagi","OK"))</f>
        <v>-</v>
      </c>
      <c r="S175" s="30" t="str">
        <f>IF('Personal MTs'!S175="","-",IF('Personal MTs'!S175&gt;9,"Tidak valid","OK"))</f>
        <v>-</v>
      </c>
      <c r="T175" s="30" t="str">
        <f>IF('Personal MTs'!S175="","-",IF('Personal MTs'!S175&gt;2,IF('Personal MTs'!T175="","Wajib Diisi",IF(VALUE('Personal MTs'!T175)&gt;18,"Tidak valid","OK")),IF('Personal MTs'!S175&lt;3,IF('Personal MTs'!T175="","OK","Harap dikosongkan"))))</f>
        <v>-</v>
      </c>
      <c r="U175" s="30" t="str">
        <f>IF('Personal MTs'!U175="","-",IF('Personal MTs'!U175&gt;2,"Tidak valid",IF('Personal MTs'!U175&lt;1,"Tidak valid","OK")))</f>
        <v>-</v>
      </c>
      <c r="V175" s="30" t="str">
        <f>IF('Personal MTs'!U175="",IF('Personal MTs'!V175="","-","Tidak valid"),IF('Personal MTs'!U175=2,IF('Personal MTs'!V175="","Wajib Diisi",IF(VALUE('Personal MTs'!V175)&gt;1,"Tidak valid","OK")),IF('Personal MTs'!U175=1,IF('Personal MTs'!V175="","OK","Harap dikosongkan"))))</f>
        <v>-</v>
      </c>
      <c r="W175" s="31" t="str">
        <f>IF('Personal MTs'!U175=1,"OK",IF('Personal MTs'!V175="",IF('Personal MTs'!W175&lt;&gt;"","Harap dikosongkan","-"),IF('Personal MTs'!V175=0,IF('Personal MTs'!W175&lt;&gt;"","Harap dikosongkan","OK"),IF('Personal MTs'!W175="","Wajib Diisi",IF(VALUE(LEFT('Personal MTs'!W175,2))&gt;31,"Tanggal tidak valid",IF(VALUE(LEFT(RIGHT('Personal MTs'!W175,7),2))&gt;12,"Bulan tidak valid",IF(VALUE(RIGHT('Personal MTs'!W175,4))&gt;2016,"Tahun cek lagi",IF(VALUE(RIGHT('Personal MTs'!W175,4))&lt;1990,"Tahun cek lagi","OK"))))))))</f>
        <v>-</v>
      </c>
      <c r="X175" s="30" t="str">
        <f>IF('Personal MTs'!U175="","-",IF('Personal MTs'!U175=1,IF('Personal MTs'!X175="","Wajib Diisi",IF(VALUE(LEFT('Personal MTs'!X175,2))&gt;14,"Tidak valid","OK")),IF('Personal MTs'!U175=2,(IF('Personal MTs'!V175&lt;1,IF('Personal MTs'!X175="","OK","Harap dikosongkan"),IF('Personal MTs'!X175="","Wajib Diisi",IF(VALUE(LEFT('Personal MTs'!X175,2))&gt;14,"Tidak valid","OK")))))))</f>
        <v>-</v>
      </c>
      <c r="Y175" s="31" t="str">
        <f>IF('Personal MTs'!U175="","-",IF('Personal MTs'!U175=2,"OK",IF('Personal MTs'!U175=1,IF('Personal MTs'!Y175="","Wajib Diisi",IF('Personal MTs'!Y175="","-",IF(VALUE(LEFT('Personal MTs'!Y175,2))&gt;31,"Tanggal tidak valid",IF(VALUE(LEFT(RIGHT('Personal MTs'!Y175,7),2))&gt;12,"Bulan tidak valid",IF(VALUE(RIGHT('Personal MTs'!Y175,4))&gt;2016,"Tahun cek lagi",IF(VALUE(RIGHT('Personal MTs'!Y175,4))&lt;1960,"Tahun cek lagi","OK")))))))))</f>
        <v>-</v>
      </c>
      <c r="Z175" s="31" t="str">
        <f>IF('Personal MTs'!Z175="","-",IF(VALUE(LEFT('Personal MTs'!Z175,2))&gt;31,"Tanggal tidak valid",IF(VALUE(LEFT(RIGHT('Personal MTs'!Z175,7),2))&gt;12,"Bulan tidak valid",IF(VALUE(RIGHT('Personal MTs'!Z175,4))&gt;2016,"Tahun cek lagi",IF(VALUE(RIGHT('Personal MTs'!Z175,4))&lt;1960,"Tahun cek lagi","OK")))))</f>
        <v>-</v>
      </c>
      <c r="AA175" s="31" t="str">
        <f>IF('Personal MTs'!AA175="","-",IF(VALUE(LEFT('Personal MTs'!AA175,2))&gt;31,"Tanggal tidak valid",IF(VALUE(LEFT(RIGHT('Personal MTs'!AA175,7),2))&gt;12,"Bulan tidak valid",IF(VALUE(RIGHT('Personal MTs'!AA175,4))&gt;2016,"Tahun cek lagi",IF(VALUE(RIGHT('Personal MTs'!AA175,4))&lt;1960,"Tahun cek lagi","OK")))))</f>
        <v>-</v>
      </c>
      <c r="AB175" s="30" t="str">
        <f>IF('Personal MTs'!AB175="","-",IF('Personal MTs'!AB175&gt;6,"Tidak valid",IF('Personal MTs'!AB175&lt;1,"Tidak valid","OK")))</f>
        <v>-</v>
      </c>
      <c r="AC175" s="30" t="str">
        <f>IF('Personal MTs'!AC175="","-",IF('Personal MTs'!AC175&gt;4,"Tidak valid",IF('Personal MTs'!AC175&lt;1,"Tidak valid","OK")))</f>
        <v>-</v>
      </c>
      <c r="AD175" s="30" t="str">
        <f>IF('Personal MTs'!AD175="","-",IF('Personal MTs'!AD175&gt;20000000,"Cek lagi","OK"))</f>
        <v>-</v>
      </c>
      <c r="AE175" s="30" t="str">
        <f>IF('Personal MTs'!AE175="","-",IF('Personal MTs'!AE175&gt;2,"Tidak valid",IF('Personal MTs'!AE175&lt;1,"Tidak valid","OK")))</f>
        <v>-</v>
      </c>
      <c r="AF175" s="30" t="str">
        <f>IF('Personal MTs'!AE175="",IF('Personal MTs'!AF175="","-","Harap dikosongkan"),IF('Personal MTs'!AE175=1,IF('Personal MTs'!AF175="","OK","Harap dikosongkan"),IF('Personal MTs'!AF175="","Wajib Diisi",IF('Personal MTs'!AF175&gt;8,"Tidak valid",IF('Personal MTs'!AF175&lt;1,"Tidak valid","OK")))))</f>
        <v>-</v>
      </c>
      <c r="AG175" s="53" t="str">
        <f>IF('Personal MTs'!AE175=1,IF('Personal MTs'!AG175="","OK","Harap dikosongkan"),IF('Personal MTs'!AF175="",IF('Personal MTs'!AF175="","-","Harap dikosongkan"),IF('Personal MTs'!AF175="",IF('Personal MTs'!AG175="","OK","Harap dikosongkan"),IF('Personal MTs'!AF175&lt;&gt;"",IF('Personal MTs'!AG175="","Wajib Diisi",IF(LEN('Personal MTs'!AG175)&lt;&gt;8,"Tidak valid","OK"))))))</f>
        <v>-</v>
      </c>
      <c r="AH175" s="30" t="str">
        <f>IF('Personal MTs'!AH175="","-",IF('Personal MTs'!AH175&gt;2,"Tidak valid",IF('Personal MTs'!AH175&lt;1,"Tidak valid","OK")))</f>
        <v>-</v>
      </c>
      <c r="AI175" s="30" t="str">
        <f>IF('Personal MTs'!AI175="","-",IF('Personal MTs'!AI175&gt;5,"Tidak valid",IF('Personal MTs'!AI175&lt;1,"Tidak valid","OK")))</f>
        <v>-</v>
      </c>
      <c r="AJ175" s="30" t="str">
        <f>IF('Personal MTs'!AH175="",IF('Personal MTs'!AJ175="","-","Kolom AA Wajib Diisi"),IF('Personal MTs'!AH175=1,IF('Personal MTs'!AJ175="","Wajib Diisi",IF(VALUE('Personal MTs'!AJ175)&gt;0,IF(VALUE('Personal MTs'!AJ175)&lt;34,"OK","Tidak valid"))),IF('Personal MTs'!AH175&gt;1,IF('Personal MTs'!AJ175="","OK","Harap dikosongkan"))))</f>
        <v>-</v>
      </c>
      <c r="AK175" s="30" t="str">
        <f>IF('Personal MTs'!AH175&amp;'Personal MTs'!AJ175&amp;'Personal MTs'!AK175="","-",IF(VALUE('Personal MTs'!AH175&amp;'Personal MTs'!AJ175&amp;'Personal MTs'!AK175)=2,"OK",IF('Personal MTs'!AJ175="",IF(VALUE('Personal MTs'!AK175)&gt;0,"Harap dikosongkan","-"),IF('Personal MTs'!AJ175&lt;&gt;"",IF(VALUE('Personal MTs'!AK175)&gt;0,IF(VALUE('Personal MTs'!AK175)&gt;50,"Cek lagi","OK"),"Wajib Diisi")))))</f>
        <v>-</v>
      </c>
      <c r="AL175" s="30" t="str">
        <f>IF('Personal MTs'!AH175="",IF('Personal MTs'!AL175="","-","Kolom Z Wajib Diisi"),IF('Personal MTs'!AH175=2,IF('Personal MTs'!AL175="","Wajib Diisi",IF(VALUE('Personal MTs'!AL175)&gt;0,IF(VALUE('Personal MTs'!AL175)&lt;9,"OK","Tidak valid"))),IF('Personal MTs'!AH175=1,IF('Personal MTs'!AL175="","OK","Harap dikosongkan"))))</f>
        <v>-</v>
      </c>
      <c r="AM175" s="30" t="str">
        <f>IF('Personal MTs'!AM175="","-",IF('Personal MTs'!AM175&gt;8,"Tidak valid","OK"))</f>
        <v>-</v>
      </c>
      <c r="AN175" s="30" t="str">
        <f>IF('Personal MTs'!AM175="",IF('Personal MTs'!AN175="","-",IF('Personal MTs'!AN175&lt;&gt;"","Kolom AC Wajib Diisi","OK")),IF('Personal MTs'!AM175&lt;&gt;"",IF('Personal MTs'!AN175="","Wajib Diisi",IF(VALUE('Personal MTs'!AN175)&gt;24,"Cek lagi","OK"))))</f>
        <v>-</v>
      </c>
      <c r="AO175" s="30" t="str">
        <f>IF('Personal MTs'!AO175="","-",IF('Personal MTs'!AO175&gt;8,"Tidak valid","OK"))</f>
        <v>-</v>
      </c>
      <c r="AP175" s="53" t="str">
        <f>IF('Personal MTs'!AO175="",IF('Personal MTs'!AP175="","-","Harap dikosongkan"),IF('Personal MTs'!AO175&lt;&gt;"",IF('Personal MTs'!AP175="","Wajib Diisi",IF(LEN('Personal MTs'!AP175)&lt;&gt;8,"Tidak valid","OK"))))</f>
        <v>-</v>
      </c>
      <c r="AQ175" s="30" t="str">
        <f>IF('Personal MTs'!AO175="",IF('Personal MTs'!AQ175="","-","Kolom AG Wajib Diisi"),IF('Personal MTs'!AO175&lt;9,IF('Personal MTs'!AQ175="","Wajib Diisi",IF(VALUE('Personal MTs'!AQ175)&lt;34,IF(VALUE('Personal MTs'!AQ175)&gt;0,"OK","Tidak valid")))))</f>
        <v>-</v>
      </c>
      <c r="AR175" s="30" t="str">
        <f>IF('Personal MTs'!AO175="",IF('Personal MTs'!AR175="","-",IF('Personal MTs'!AR175&lt;&gt;"","Kolom AG Wajib Diisi","OK")),IF('Personal MTs'!AO175&lt;&gt;"",IF('Personal MTs'!AR175="","Wajib Diisi",IF(VALUE('Personal MTs'!AR175)&gt;50,"Cek lagi","OK"))))</f>
        <v>-</v>
      </c>
      <c r="AS175" s="30" t="str">
        <f>IF('Personal MTs'!AS175="","-",IF('Personal MTs'!AS175&gt;1,"Tidak valid",IF('Personal MTs'!AS175&lt;0,"Tidak valid","OK")))</f>
        <v>-</v>
      </c>
      <c r="AT175" s="30" t="str">
        <f>IF('Personal MTs'!AS175="",IF('Personal MTs'!AT175&lt;&gt;"","Harap dikosongkan","-"),IF('Personal MTs'!AS175=0,IF('Personal MTs'!AT175&lt;&gt;"","Harap dikosongkan","OK"),IF('Personal MTs'!AT175="","Wajib Diisi",IF('Personal MTs'!AT175&gt;3,"Tidak valid",IF('Personal MTs'!AT175&lt;1,"Tidak valid","OK")))))</f>
        <v>-</v>
      </c>
      <c r="AU175" s="30" t="str">
        <f>IF('Personal MTs'!AS175="",IF('Personal MTs'!AU175&lt;&gt;"","Harap dikosongkan","-"),IF('Personal MTs'!AT175&lt;&gt;1,IF('Personal MTs'!AU175="","OK","Harap dikosongkan"),IF('Personal MTs'!AU175="","Wajib Diisi",IF('Personal MTs'!AU175&gt;2016,"Cek lagi",IF('Personal MTs'!AU175&lt;2005,"Cek lagi","OK")))))</f>
        <v>-</v>
      </c>
      <c r="AV175" s="30" t="str">
        <f>IF('Personal MTs'!AS175="",IF('Personal MTs'!AV175&lt;&gt;"","Harap dikosongkan","-"),IF('Personal MTs'!AT175&lt;&gt;1,IF('Personal MTs'!AV175="","OK","Harap dikosongkan"),IF('Personal MTs'!AV175="","Wajib Diisi",IF(VALUE('Personal MTs'!AV175)&gt;33,"Tidak valid",IF(VALUE('Personal MTs'!AV175)&lt;1,"Tidak valid","OK")))))</f>
        <v>-</v>
      </c>
      <c r="AW175" s="30" t="str">
        <f>IF('Personal MTs'!AS175="",IF('Personal MTs'!AW175="","-","Harap dikosongkan"),IF('Personal MTs'!AS175=0,IF('Personal MTs'!AW175="","OK","Harap dikosongkan"),IF('Personal MTs'!AT175="",IF('Personal MTs'!AW175="","-","Harap dikosongkan"),IF('Personal MTs'!AT175&lt;&gt;1,IF('Personal MTs'!AW175="","OK","Harap dikosongkan"),IF('Personal MTs'!AW175="","OK",IF(LEN('Personal MTs'!AW175)&lt;12,"Tidak valid",IF(LEN('Personal MTs'!AW175)&gt;14,"Tidak valid","OK")))))))</f>
        <v>-</v>
      </c>
      <c r="AX175" s="31" t="str">
        <f>IF('Personal MTs'!AS175="",IF('Personal MTs'!AX175="","-","Harap dikosongkan"),IF('Personal MTs'!AS175=0,IF('Personal MTs'!AX175="","OK","Harap dikosongkan"),IF('Personal MTs'!AT175="",IF('Personal MTs'!AX175="","-","Harap dikosongkan"),IF('Personal MTs'!AT175&lt;&gt;1,IF('Personal MTs'!AX175="","OK","Harap dikosongkan"),IF('Personal MTs'!AW175="",IF('Personal MTs'!AX175="","OK","Harap dikosongkan"),IF('Personal MTs'!AX175="","Wajib diisi",IF(LEN('Personal MTs'!AX175)&lt;5,"Cek lagi","OK")))))))</f>
        <v>-</v>
      </c>
      <c r="AY175" s="31" t="str">
        <f>IF('Personal MTs'!AS175="",IF('Personal MTs'!AY175="","-","Harap dikosongkan"),IF('Personal MTs'!AS175=0,IF('Personal MTs'!AY175="","OK","Harap dikosongkan"),IF('Personal MTs'!AT175="",IF('Personal MTs'!AY175="","-","Harap dikosongkan"),IF('Personal MTs'!AT175&lt;&gt;1,IF('Personal MTs'!AY175="","OK","Harap dikosongkan"),IF('Personal MTs'!AW175="",IF('Personal MTs'!AY175="","OK","Harap dikosongkan"),IF('Personal MTs'!AY175="","Wajib diisi",IF(VALUE(LEFT('Personal MTs'!AY175,2))&gt;31,"Tanggal tidak valid",IF(VALUE(LEFT(RIGHT('Personal MTs'!AY175,7),2))&gt;12,"Bulan tidak valid",IF(VALUE(RIGHT('Personal MTs'!AY175,4))&gt;2016,"Tahun cek lagi",IF(VALUE(RIGHT('Personal MTs'!AY175,4))&lt;2005,"Tahun cek lagi","OK"))))))))))</f>
        <v>-</v>
      </c>
      <c r="AZ175" s="30" t="str">
        <f>IF('Personal MTs'!AS175="",IF('Personal MTs'!AZ175="","-","Harap dikosongkan"),IF('Personal MTs'!AS175=0,IF('Personal MTs'!AZ175="","OK","Harap dikosongkan"),IF('Personal MTs'!AT175="",IF('Personal MTs'!AZ175="","-","Harap dikosongkan"),IF('Personal MTs'!AT175&lt;&gt;1,IF('Personal MTs'!AZ175="","OK","Harap dikosongkan"),IF('Personal MTs'!AW175="",IF('Personal MTs'!AZ175="","OK","Harap dikosongkan"),IF('Personal MTs'!AW175&lt;&gt;"",IF('Personal MTs'!AZ175="","Wajib diisi",IF('Personal MTs'!AZ175&gt;1,"Tidak valid","OK"))))))))</f>
        <v>-</v>
      </c>
      <c r="BA175" s="30" t="str">
        <f>IF('Personal MTs'!AS175="",IF('Personal MTs'!BA175="","-","Harap dikosongkan"),IF('Personal MTs'!AS175=0,IF('Personal MTs'!BA175="","OK","Harap dikosongkan"),IF('Personal MTs'!AT175="",IF('Personal MTs'!BA175="","-","Harap dikosongkan"),IF('Personal MTs'!AT175&lt;&gt;1,IF('Personal MTs'!BA175="","OK","Harap dikosongkan"),IF('Personal MTs'!AZ175=0,IF('Personal MTs'!BA175="","OK","Harap dikosongkan"),IF('Personal MTs'!AZ175=1,IF('Personal MTs'!BA175="","Wajib diisi",IF('Personal MTs'!AZ175="",IF('Personal MTs'!BA175="","-","Harap dikosongkan"),IF('Personal MTs'!AZ175=0,IF('Personal MTs'!BA175="","OK","Harap dikosongkan"),IF('Personal MTs'!BA175="","Wajib diisi",IF('Personal MTs'!BA175&gt;2016,"Tidak valid",IF('Personal MTs'!BA175&lt;2005,"Tidak valid",IF('Personal MTs'!BA175&gt;'Personal MTs'!BA175,"Cek lagi","OK")))))))))))))</f>
        <v>-</v>
      </c>
      <c r="BB175" s="30" t="str">
        <f>IF('Personal MTs'!AS175="",IF('Personal MTs'!BB175="","-","Harap dikosongkan"),IF('Personal MTs'!AS175=0,IF('Personal MTs'!BB175="","OK","Harap dikosongkan"),IF('Personal MTs'!AT175="",IF('Personal MTs'!BB175="","-","Harap dikosongkan"),IF('Personal MTs'!AT175&lt;&gt;1,IF('Personal MTs'!BB175="","OK","Harap dikosongkan"),IF('Personal MTs'!AZ175=0,IF('Personal MTs'!BB175="","OK","Harap dikosongkan"),IF('Personal MTs'!AZ175=1,IF('Personal MTs'!BB175="","Wajib diisi",IF('Personal MTs'!AZ175="",IF('Personal MTs'!BB175="","-","Harap dikosongkan"),IF('Personal MTs'!AZ175=0,IF('Personal MTs'!BB175="","OK","Harap dikosongkan"),IF('Personal MTs'!BB175="","Wajib diisi",IF('Personal MTs'!BB175&gt;20000000,"Cek lagi",IF('Personal MTs'!BB175&lt;100000,"Cek lagi","OK"))))))))))))</f>
        <v>-</v>
      </c>
      <c r="BC175" s="30" t="str">
        <f>IF('Personal MTs'!BC175="","-",IF('Personal MTs'!BC175&gt;1,"Tidak valid","OK"))</f>
        <v>-</v>
      </c>
      <c r="BD175" s="30" t="str">
        <f>IF('Personal MTs'!BC175="",IF('Personal MTs'!BD175="","-","Harap dikosongkan"),IF('Personal MTs'!BC175=0,IF('Personal MTs'!BD175="","OK","Harap dikosongkan"),IF('Personal MTs'!BD175="","Wajib Diisi",IF('Personal MTs'!BD175&gt;2016,"Tidak valid",IF('Personal MTs'!BD175&lt;2005,"Tidak valid","OK")))))</f>
        <v>-</v>
      </c>
      <c r="BE175" s="30" t="str">
        <f>IF('Personal MTs'!BC175="",IF('Personal MTs'!BE175="","-","Harap dikosongkan"),IF('Personal MTs'!BC175=0,IF('Personal MTs'!BE175="","OK","Harap dikosongkan"),IF('Personal MTs'!BE175="","Wajib Diisi",IF('Personal MTs'!BE175&gt;2000000,"Cek lagi",IF('Personal MTs'!BE175&lt;50000,"Cek lagi","OK")))))</f>
        <v>-</v>
      </c>
      <c r="BF175" s="30" t="str">
        <f>IF('Personal MTs'!BF175="","-",IF('Personal MTs'!BF175&gt;1,"Tidak valid","OK"))</f>
        <v>-</v>
      </c>
      <c r="BG175" s="30" t="str">
        <f>IF('Personal MTs'!BF175="",IF('Personal MTs'!BG175&lt;&gt;"","Harap dikosongkan","-"),IF('Personal MTs'!BF175=0,IF('Personal MTs'!BG175&lt;&gt;"","Harap dikosongkan","OK"),IF('Personal MTs'!BG175="","Wajib Diisi",IF('Personal MTs'!BG175&gt;4,"Tidak valid",IF('Personal MTs'!BG175&lt;1,"Tidak valid","OK")))))</f>
        <v>-</v>
      </c>
      <c r="BH175" s="30" t="str">
        <f>IF('Personal MTs'!BF175="",IF('Personal MTs'!BH175&lt;&gt;"","Harap dikosongkan","-"),IF('Personal MTs'!BF175=0,IF('Personal MTs'!BH175&lt;&gt;"","Harap dikosongkan","OK"),IF('Personal MTs'!BH175="","Wajib Diisi",IF('Personal MTs'!BH175&gt;4,"Tidak valid",IF('Personal MTs'!BH175&lt;1,"Tidak valid","OK")))))</f>
        <v>-</v>
      </c>
      <c r="BI175" s="30" t="str">
        <f>IF('Personal MTs'!BF175="",IF('Personal MTs'!BI175&lt;&gt;"","Harap dikosongkan","-"),IF('Personal MTs'!BF175=0,IF('Personal MTs'!BI175&lt;&gt;"","Harap dikosongkan","OK"),IF('Personal MTs'!BI175="","Wajib Diisi",IF('Personal MTs'!BI175&gt;2015,"Tidak valid",IF('Personal MTs'!BI175&lt;1980,"Tidak valid","OK")))))</f>
        <v>-</v>
      </c>
      <c r="BJ175" s="30" t="str">
        <f>IF('Personal MTs'!BJ175="","-",IF('Personal MTs'!BJ175&gt;1,"Tidak valid","OK"))</f>
        <v>-</v>
      </c>
      <c r="BK175" s="30" t="str">
        <f>IF('Personal MTs'!BJ175="",IF('Personal MTs'!BK175&lt;&gt;"","Kolom BJ harus diisi","-"),IF('Personal MTs'!BJ175=0,IF('Personal MTs'!BK175&lt;&gt;"","Harap dikosongkan","OK"),IF('Personal MTs'!BK175="","Wajib Diisi",IF('Personal MTs'!BK175&gt;2016,"Tidak valid",IF('Personal MTs'!BK175&lt;1980,"Tidak valid","OK")))))</f>
        <v>-</v>
      </c>
      <c r="BL175" s="30" t="str">
        <f>IF('Personal MTs'!BL175="","-",IF('Personal MTs'!BL175&gt;1,"Tidak valid","OK"))</f>
        <v>-</v>
      </c>
      <c r="BM175" s="30" t="str">
        <f>IF('Personal MTs'!BL175="",IF('Personal MTs'!BM175&lt;&gt;"","Kolom BL harus diisi","-"),IF('Personal MTs'!BL175=0,IF('Personal MTs'!BM175&lt;&gt;"","Harap dikosongkan","OK"),IF('Personal MTs'!BM175="","Wajib Diisi",IF('Personal MTs'!BM175&gt;2016,"Tidak valid",IF('Personal MTs'!BM175&lt;1980,"Tidak valid","OK")))))</f>
        <v>-</v>
      </c>
      <c r="BN175" s="30" t="str">
        <f>IF('Personal MTs'!BN175="","-",IF('Personal MTs'!BN175&gt;1,"Tidak valid","OK"))</f>
        <v>-</v>
      </c>
      <c r="BO175" s="30" t="str">
        <f>IF('Personal MTs'!BN175="",IF('Personal MTs'!BO175&lt;&gt;"","Kolom BN harus diisi","-"),IF('Personal MTs'!BN175=0,IF('Personal MTs'!BO175&lt;&gt;"","Harap dikosongkan","OK"),IF('Personal MTs'!BO175="","Wajib Diisi",IF('Personal MTs'!BO175&gt;2016,"Tidak valid",IF('Personal MTs'!BO175&lt;1980,"Tidak valid","OK")))))</f>
        <v>-</v>
      </c>
      <c r="BP175" s="30" t="str">
        <f>IF('Personal MTs'!BP175="","-",IF('Personal MTs'!BP175&gt;1,"Tidak valid","OK"))</f>
        <v>-</v>
      </c>
      <c r="BQ175" s="30" t="str">
        <f>IF('Personal MTs'!BP175="",IF('Personal MTs'!BQ175&lt;&gt;"","Kolom BP harus diisi","-"),IF('Personal MTs'!BP175=0,IF('Personal MTs'!BQ175&lt;&gt;"","Harap dikosongkan","OK"),IF('Personal MTs'!BQ175="","Wajib Diisi",IF('Personal MTs'!BQ175&gt;2016,"Tidak valid",IF('Personal MTs'!BQ175&lt;1980,"Tidak valid","OK")))))</f>
        <v>-</v>
      </c>
      <c r="BR175" s="30" t="str">
        <f>IF('Personal MTs'!BR175="","-",IF('Personal MTs'!BR175&gt;1,"Tidak valid","OK"))</f>
        <v>-</v>
      </c>
      <c r="BS175" s="30" t="str">
        <f>IF('Personal MTs'!BR175="",IF('Personal MTs'!BS175&lt;&gt;"","Kolom BR harus diisi","-"),IF('Personal MTs'!BR175=0,IF('Personal MTs'!BS175&lt;&gt;"","Harap dikosongkan","OK"),IF('Personal MTs'!BS175="","Wajib Diisi",IF('Personal MTs'!BS175&gt;2016,"Tidak valid",IF('Personal MTs'!BS175&lt;1980,"Tidak valid","OK")))))</f>
        <v>-</v>
      </c>
      <c r="BT175" s="30" t="str">
        <f>IF('Personal MTs'!BT175="","-",IF(LEN('Personal MTs'!BT175)&lt;5,"Cek lagi","OK"))</f>
        <v>-</v>
      </c>
      <c r="BU175" s="30" t="str">
        <f>IF('Personal MTs'!BU175="","-",IF(LEN('Personal MTs'!BU175)&lt;4,"Cek lagi","OK"))</f>
        <v>-</v>
      </c>
      <c r="BV175" s="30" t="str">
        <f>IF('Personal MTs'!BV175="","-",IF(LEN('Personal MTs'!BV175)&lt;4,"Cek lagi","OK"))</f>
        <v>-</v>
      </c>
      <c r="BW175" s="30" t="str">
        <f>IF('Personal MTs'!BW175="","-",IF(LEN('Personal MTs'!BW175)&lt;4,"Cek lagi","OK"))</f>
        <v>-</v>
      </c>
      <c r="BX175" s="30" t="str">
        <f>IF('Personal MTs'!BX175="","-",IF(LEN('Personal MTs'!BX175)&lt;4,"Cek lagi","OK"))</f>
        <v>-</v>
      </c>
      <c r="BY175" s="30" t="str">
        <f>IF('Personal MTs'!BY175="","-",IF(LEN('Personal MTs'!BY175)&lt;&gt;5,"Tidak valid","OK"))</f>
        <v>-</v>
      </c>
      <c r="BZ175" s="30" t="str">
        <f>IF('Personal MTs'!BZ175="","-",IF('Personal MTs'!BZ175&gt;5,"Tidak valid",IF('Personal MTs'!BZ175&lt;1,"Tidak valid","OK")))</f>
        <v>-</v>
      </c>
      <c r="CA175" s="30" t="str">
        <f>IF('Personal MTs'!CA175="","-",IF('Personal MTs'!CA175&gt;8,"Tidak valid",IF('Personal MTs'!CA175&lt;1,"Tidak valid","OK")))</f>
        <v>-</v>
      </c>
      <c r="CB175" s="30" t="str">
        <f>IF('Personal MTs'!CB175="","-",IF(LEN('Personal MTs'!CB175)&lt;9,"Cek lagi",IF(LEN('Personal MTs'!CB175)&gt;14,"Cek lagi","OK")))</f>
        <v>-</v>
      </c>
      <c r="CC175" s="103" t="str">
        <f>IF('Personal MTs'!CC175="","-",IF('Personal MTs'!CC175&gt;6,"Tidak valid",IF('Personal MTs'!CC175&lt;1,"Tidak valid","OK")))</f>
        <v>-</v>
      </c>
      <c r="CD175" s="103" t="str">
        <f>IF('Personal MTs'!CD175="","-",IF('Personal MTs'!CD175&gt;6,"Tidak valid",IF('Personal MTs'!CD175&lt;1,"Tidak valid","OK")))</f>
        <v>-</v>
      </c>
      <c r="CE175" s="103" t="str">
        <f>IF('Personal MTs'!S175="","-",IF('Personal MTs'!S175&lt;6,IF('Personal MTs'!CE175="","OK","Cek lagi Kolom S"),IF(AND('Personal MTs'!S175&lt;6,'Personal MTs'!CE175&lt;&gt;""),"Harap Dikosongkan",IF(AND('Personal MTs'!S175&lt;6,'Personal MTs'!CE175=""),"-",IF(AND('Personal MTs'!S175&gt;5,'Personal MTs'!CE175=""),"Wajib Diisi",IF(OR(AND('Personal MTs'!S175&gt;5,'Personal MTs'!CE175&lt;"01"),AND('Personal MTs'!S175&gt;5,'Personal MTs'!CE175&gt;"18")),"Tidak Valid","OK"))))))</f>
        <v>-</v>
      </c>
      <c r="CF175" s="103" t="str">
        <f>IF('Personal MTs'!S175="","-",IF('Personal MTs'!S175&lt;6,IF('Personal MTs'!CF175="","OK","Cek lagi Kolom S"),IF(AND('Personal MTs'!S175&lt;6,'Personal MTs'!CF175&lt;&gt;""),"Harap Dikosongkan",IF(AND('Personal MTs'!S175&lt;6,'Personal MTs'!CF175=""),"-",IF(AND('Personal MTs'!S175&gt;5,'Personal MTs'!CF175=""),"Wajib Diisi","OK")))))</f>
        <v>-</v>
      </c>
      <c r="CG175" s="103" t="str">
        <f>IF('Personal MTs'!S175="","-",IF('Personal MTs'!S175&lt;6,IF('Personal MTs'!CG175="","OK","Cek lagi Kolom S"),IF(AND('Personal MTs'!S175&lt;6,'Personal MTs'!CG175&lt;&gt;""),"Harap Dikosongkan",IF(AND('Personal MTs'!S175&lt;6,'Personal MTs'!CG175=""),"-",IF(AND('Personal MTs'!S175&gt;5,'Personal MTs'!CG175=""),"Wajib Diisi",IF(OR(AND('Personal MTs'!S175&gt;5,'Personal MTs'!CG175&lt;1980),AND('Personal MTs'!S175&gt;5,'Personal MTs'!CG175&gt;2016)),"Cek lagi","OK"))))))</f>
        <v>-</v>
      </c>
      <c r="CH175" s="103" t="str">
        <f>IF('Personal MTs'!S175="","-",IF('Personal MTs'!S175&lt;8,IF('Personal MTs'!CH175="","OK","Cek lagi Kolom S"),IF(AND('Personal MTs'!S175&lt;8,'Personal MTs'!CH175&lt;&gt;""),"Harap Dikosongkan",IF(AND('Personal MTs'!S175&lt;8,'Personal MTs'!CH175=""),"-",IF(AND('Personal MTs'!S175&gt;7,'Personal MTs'!CH175=""),"Wajib Diisi",IF(OR(AND('Personal MTs'!S175&gt;7,'Personal MTs'!CH175&lt;"01"),AND('Personal MTs'!S175&gt;7,'Personal MTs'!CH175&gt;"18")),"Tidak Valid","OK"))))))</f>
        <v>-</v>
      </c>
      <c r="CI175" s="103" t="str">
        <f>IF('Personal MTs'!S175="","-",IF('Personal MTs'!S175&lt;8,IF('Personal MTs'!CI175="","OK","Cek lagi Kolom S"),IF(AND('Personal MTs'!S175&lt;8,'Personal MTs'!CI175&lt;&gt;""),"Harap Dikosongkan",IF(AND('Personal MTs'!S175&lt;8,'Personal MTs'!CI175=""),"-",IF(AND('Personal MTs'!S175&gt;7,'Personal MTs'!CI175=""),"Wajib Diisi","OK")))))</f>
        <v>-</v>
      </c>
      <c r="CJ175" s="103" t="str">
        <f>IF('Personal MTs'!S175="","-",IF('Personal MTs'!S175&lt;8,IF('Personal MTs'!CJ175="","OK","Cek lagi Kolom S"),IF(AND('Personal MTs'!S175&lt;8,'Personal MTs'!CJ175&lt;&gt;""),"Harap Dikosongkan",IF(AND('Personal MTs'!S175&lt;8,'Personal MTs'!CJ175=""),"-",IF(AND('Personal MTs'!S175&gt;7,'Personal MTs'!CJ175=""),"Wajib Diisi",IF(OR(AND('Personal MTs'!S175&gt;7,'Personal MTs'!CJ175&lt;1980),AND('Personal MTs'!S175&gt;7,'Personal MTs'!CJ175&gt;2016)),"Cek lagi","OK"))))))</f>
        <v>-</v>
      </c>
      <c r="CK175" s="103" t="str">
        <f>IF('Personal MTs'!S175="","-",IF('Personal MTs'!S175&lt;9,IF('Personal MTs'!CK175="","OK","Cek lagi Kolom S"),IF(AND('Personal MTs'!S175&lt;9,'Personal MTs'!CK175&lt;&gt;""),"Harap Dikosongkan",IF(AND('Personal MTs'!S175&lt;9,'Personal MTs'!CK175=""),"-",IF(AND('Personal MTs'!S175&gt;8,'Personal MTs'!CK175=""),"Wajib Diisi",IF(OR(AND('Personal MTs'!S175&gt;8,'Personal MTs'!CK175&lt;"01"),AND('Personal MTs'!S175&gt;8,'Personal MTs'!CK175&gt;"18")),"Tidak Valid","OK"))))))</f>
        <v>-</v>
      </c>
      <c r="CL175" s="103" t="str">
        <f>IF('Personal MTs'!S175="","-",IF('Personal MTs'!S175&lt;9,IF('Personal MTs'!CL175="","OK","Cek lagi Kolom S"),IF(AND('Personal MTs'!S175&lt;9,'Personal MTs'!CL175&lt;&gt;""),"Harap Dikosongkan",IF(AND('Personal MTs'!S175&lt;9,'Personal MTs'!CL175=""),"-",IF(AND('Personal MTs'!S175&gt;8,'Personal MTs'!CL175=""),"Wajib Diisi","OK")))))</f>
        <v>-</v>
      </c>
      <c r="CM175" s="103" t="str">
        <f>IF('Personal MTs'!S175="","-",IF('Personal MTs'!S175&lt;9,IF('Personal MTs'!CM175="","OK","Cek lagi Kolom S"),IF(AND('Personal MTs'!S175&lt;9,'Personal MTs'!CM175&lt;&gt;""),"Harap Dikosongkan",IF(AND('Personal MTs'!S175&lt;9,'Personal MTs'!CM175=""),"-",IF(AND('Personal MTs'!S175&gt;8,'Personal MTs'!CM175=""),"Wajib Diisi",IF(OR(AND('Personal MTs'!S175&gt;8,'Personal MTs'!CM175&lt;1980),AND('Personal MTs'!S175&gt;8,'Personal MTs'!CM175&gt;2016)),"Cek lagi","OK"))))))</f>
        <v>-</v>
      </c>
      <c r="CN175" s="103" t="str">
        <f>IF(AND('Personal MTs'!AH175=1,'Personal MTs'!U175=2,'Personal MTs'!AC175=1),IF(AND('Personal MTs'!AH175=1,'Personal MTs'!U175=2,'Personal MTs'!AC175=1,'Personal MTs'!CN175=""),"Wajib Diisi",IF(AND('Personal MTs'!AH175=1,'Personal MTs'!U175=2,'Personal MTs'!AC175=1,'Personal MTs'!CN175&lt;&gt;""),"OK","-")),IF('Personal MTs'!CN175&lt;&gt;"","Harap Dikosongkan","-"))</f>
        <v>-</v>
      </c>
      <c r="CO175" s="103" t="str">
        <f>IF(AND('Personal MTs'!AH175=1,'Personal MTs'!U175=2,'Personal MTs'!AC175=1),IF('Personal MTs'!CO175="","Wajib Diisi",IF(VALUE(RIGHT('Personal MTs'!CO175,4))&gt;2016,"Tahun cek lagi",IF(VALUE(RIGHT('Personal MTs'!CO175,4))&lt;1961,"Tahun cek lagi","OK"))),IF('Personal MTs'!CO175&lt;&gt;"","Harap dikosongkan","-"))</f>
        <v>-</v>
      </c>
      <c r="CP175" s="103" t="str">
        <f>IF(AND('Personal MTs'!AH175=1,'Personal MTs'!U175=2,'Personal MTs'!AC175=1,'Personal MTs'!V175=1),IF(AND('Personal MTs'!AH175=1,'Personal MTs'!U175=2,'Personal MTs'!AC175=1,'Personal MTs'!CP175="",,'Personal MTs'!V175=1),"Wajib Diisi",IF(AND('Personal MTs'!AH175=1,'Personal MTs'!U175=2,'Personal MTs'!AC175=1,'Personal MTs'!CP175&lt;&gt;"",'Personal MTs'!V175=1),"OK","-")),IF('Personal MTs'!CP175&lt;&gt;"","Harap Dikosongkan","-"))</f>
        <v>-</v>
      </c>
      <c r="CQ175" s="103" t="str">
        <f>IF(AND('Personal MTs'!AH175=1,'Personal MTs'!U175=2,'Personal MTs'!AC175=1,'Personal MTs'!V175=1),IF('Personal MTs'!CQ175="","Wajib Diisi",IF(VALUE(RIGHT('Personal MTs'!CQ175,4))&gt;2016,"Tahun cek lagi",IF(VALUE(RIGHT('Personal MTs'!CQ175,4))&lt;2006,"Tahun cek lagi","OK"))),IF('Personal MTs'!CQ175&lt;&gt;"","Harap dikosongkan","-"))</f>
        <v>-</v>
      </c>
      <c r="CR175" s="103" t="str">
        <f>IF(AND('Personal MTs'!AS175="",'Personal MTs'!CR175=""),"-",IF(AND('Personal MTs'!AS175=0,'Personal MTs'!CR175=""),"OK",IF(AND('Personal MTs'!AS175=1,'Personal MTs'!CR175=""),"Wajib Diisi",IF('Personal MTs'!AS175="",IF('Personal MTs'!CR175&lt;&gt;"","Harap dikosongkan","-"),IF('Personal MTs'!AS175&gt;1,IF('Personal MTs'!CR175="","-","Harap dikosongkan"),IF('Personal MTs'!CR175="","-",IF(LEN('Personal MTs'!CR175)&gt;54,"Tidak valid",IF(LEN('Personal MTs'!CR175)&lt;2,"Tidak valid",IF(VALUE('Personal MTs'!CR175)&lt;0,"Cek lagi","OK")))))))))</f>
        <v>-</v>
      </c>
      <c r="CS175" s="103" t="str">
        <f>IF(AND('Personal MTs'!AS175="",'Personal MTs'!CS175=""),"-",IF(AND('Personal MTs'!AS175=0,'Personal MTs'!CS175=""),"OK",IF(AND('Personal MTs'!AS175=1,'Personal MTs'!CS175=""),"Wajib Diisi",IF(OR('Personal MTs'!AS175="",'Personal MTs'!AS175=0),IF('Personal MTs'!CS175&lt;&gt;"","Harap dikosongkan","-"),IF('Personal MTs'!AS175&gt;1,IF('Personal MTs'!CS175="","-","Harap dikosongkan"),IF('Personal MTs'!CS175="","-",IF(('Personal MTs'!CS175)&gt;6,"Tidak Valid",IF(('Personal MTs'!CS175)&lt;1,"Tidak Valid",IF(VALUE('Personal MTs'!CS175)&lt;0,"Cek lagi","OK")))))))))</f>
        <v>-</v>
      </c>
      <c r="CT175" s="103" t="str">
        <f>IF(AND('Personal MTs'!AS175="",'Personal MTs'!CT175=""),"-",IF(AND('Personal MTs'!AS175=0,'Personal MTs'!CT175=""),"OK",IF(AND('Personal MTs'!AT175=1,'Personal MTs'!CT175=""),"Wajib Diisi",IF(AND('Personal MTs'!AT175&gt;1,'Personal MTs'!CT175=""),"OK",IF(AND('Personal MTs'!AT175&lt;&gt;1,'Personal MTs'!CT175&lt;&gt;""),"Harap Dikosongkan",IF(AND('Personal MTs'!AT175=1,'Personal MTs'!CT175&lt;&gt;""),IF(VALUE(RIGHT('Personal MTs'!CT175,4))&gt;2016,"Tahun cek lagi",IF(VALUE(RIGHT('Personal MTs'!CT175,4))&lt;2006,"Tahun cek lagi","OK")),"-"))))))</f>
        <v>-</v>
      </c>
      <c r="CU175" s="103" t="str">
        <f>IF(AND('Personal MTs'!AS175="",'Personal MTs'!CU175=""),"-",IF(AND('Personal MTs'!AS175=0,'Personal MTs'!CU175=""),"OK",IF(AND('Personal MTs'!AT175=1,'Personal MTs'!CU175=""),"Wajib Diisi",IF(AND('Personal MTs'!AT175&gt;1,'Personal MTs'!CT175=""),"OK",IF(AND('Personal MTs'!AT175&lt;&gt;1,'Personal MTs'!CU175&lt;&gt;""),"Harap Dikosongkan",IF(AND('Personal MTs'!AT175=1,'Personal MTs'!CU175&lt;&gt;""),IF(LEN('Personal MTs'!CU175)&gt;54,"Tidak Valid",IF(LEN('Personal MTs'!CU175)&lt;2,"Tidak Valid","OK")),"-"))))))</f>
        <v>-</v>
      </c>
      <c r="CV175" s="103" t="str">
        <f>IF(AND('Personal MTs'!AS175="",'Personal MTs'!CV175=""),"-",IF(AND('Personal MTs'!AS175=0,'Personal MTs'!CV175=""),"OK",IF(AND('Personal MTs'!AT175=1,'Personal MTs'!CV175=""),"Wajib Diisi",IF(AND('Personal MTs'!AT175&gt;1,'Personal MTs'!CV175=""),"OK",IF(AND('Personal MTs'!AT175&lt;&gt;1,'Personal MTs'!CV175&lt;&gt;""),"Harap Dikosongkan",IF(AND('Personal MTs'!AT175=1,'Personal MTs'!CV175&lt;&gt;""),IF(VALUE(RIGHT('Personal MTs'!CV175,4))&gt;2016,"Tahun cek lagi",IF(VALUE(RIGHT('Personal MTs'!CV175,4))&lt;2006,"Tahun cek lagi","OK")),"-"))))))</f>
        <v>-</v>
      </c>
      <c r="CW175" s="103" t="str">
        <f>IF(AND('Personal MTs'!AS175="",'Personal MTs'!CW175=""),"-",IF(AND('Personal MTs'!AS175=0,'Personal MTs'!CW175=""),"OK",IF(AND('Personal MTs'!AS175=1,'Personal MTs'!CW175=""),"Wajib Diisi",IF(AND('Personal MTs'!AS175&lt;&gt;1,'Personal MTs'!CW175&lt;&gt;""),"Harap Dikosongkan",IF(AND('Personal MTs'!AS175=1,'Personal MTs'!CW175&lt;&gt;""),IF(LEN('Personal MTs'!CW175)&gt;3,"Tidak Valid",IF(LEN('Personal MTs'!CW175)&lt;3,"Tidak Valid","OK")),"-")))))</f>
        <v>-</v>
      </c>
      <c r="CX175" s="103" t="str">
        <f>IF(AND('Personal MTs'!AS175="",'Personal MTs'!CX175=""),"-",IF(AND('Personal MTs'!AS175=0,'Personal MTs'!CX175=""),"OK",IF(AND('Personal MTs'!AS175=1,'Personal MTs'!CX175=""),"Wajib Diisi",IF(AND('Personal MTs'!AS175&lt;&gt;1,'Personal MTs'!CX175&lt;&gt;""),"Harap Dikosongkan",IF(AND('Personal MTs'!AS175=1,'Personal MTs'!CX175&lt;&gt;""),"OK","-")))))</f>
        <v>-</v>
      </c>
    </row>
    <row r="176" spans="1:102" s="23" customFormat="1" ht="15" customHeight="1">
      <c r="A176" s="30" t="str">
        <f>IF('Personal MTs'!A176="","-",IF(LEN('Personal MTs'!A176)&lt;&gt;12,"Tidak valid","OK"))</f>
        <v>-</v>
      </c>
      <c r="B176" s="30" t="str">
        <f>IF('Personal MTs'!B176="","-",IF(LEN('Personal MTs'!B176)&lt;&gt;8,"Tidak valid","OK"))</f>
        <v>-</v>
      </c>
      <c r="C176" s="31" t="str">
        <f>IF('Personal MTs'!C176="","-",IF(LEN('Personal MTs'!C176)&lt;5,"Cek lagi","OK"))</f>
        <v>-</v>
      </c>
      <c r="D176" s="30" t="str">
        <f>IF('Personal MTs'!D176="","-",IF('Personal MTs'!D176="MTsN","OK",IF('Personal MTs'!D176="MTsS","OK","Tidak valid")))</f>
        <v>-</v>
      </c>
      <c r="E176" s="30" t="str">
        <f>IF('Personal MTs'!E176="","-",IF(LEN('Personal MTs'!E176)&lt;5,"Cek lagi","OK"))</f>
        <v>-</v>
      </c>
      <c r="F176" s="30" t="str">
        <f>IF('Personal MTs'!F176="","-",IF(LEN('Personal MTs'!F176)&lt;4,"Cek lagi","OK"))</f>
        <v>-</v>
      </c>
      <c r="G176" s="30" t="str">
        <f>IF('Personal MTs'!G176="","-",IF(LEN('Personal MTs'!G176)&lt;4,"Cek lagi","OK"))</f>
        <v>-</v>
      </c>
      <c r="H176" s="30" t="str">
        <f>IF('Personal MTs'!H176="","-",IF(LEN('Personal MTs'!H176)&lt;4,"Cek lagi","OK"))</f>
        <v>-</v>
      </c>
      <c r="I176" s="30" t="str">
        <f>IF('Personal MTs'!I176="","-",IF(LEN('Personal MTs'!I176)&lt;4,"Cek lagi","OK"))</f>
        <v>-</v>
      </c>
      <c r="J176" s="30" t="str">
        <f>IF('Personal MTs'!J176="","-",IF(LEN('Personal MTs'!J176)&lt;&gt;5,"Tidak valid","OK"))</f>
        <v>-</v>
      </c>
      <c r="K176" s="30" t="str">
        <f>IF('Personal MTs'!K176="","-",IF(LEN('Personal MTs'!K176)&lt;&gt;18,"Tidak valid",IF(VALUE('Personal MTs'!K176)&lt;0,"Cek lagi","OK")))</f>
        <v>-</v>
      </c>
      <c r="L176" s="30" t="str">
        <f>IF('Personal MTs'!L176="","-",IF(LEN('Personal MTs'!L176)&lt;&gt;16,"Tidak valid","OK"))</f>
        <v>-</v>
      </c>
      <c r="M176" s="30" t="str">
        <f>IF('Personal MTs'!M176="","-",IF(LEN('Personal MTs'!M176)&lt;4,"Cek lagi","OK"))</f>
        <v>-</v>
      </c>
      <c r="N176" s="30" t="str">
        <f>IF('Personal MTs'!N176="","-",IF(LEN('Personal MTs'!N176)&lt;16,"Tidak valid","OK"))</f>
        <v>-</v>
      </c>
      <c r="O176" s="30" t="str">
        <f>IF('Personal MTs'!O176="","-",IF(LEN('Personal MTs'!O176)&lt;4,"Cek lagi","OK"))</f>
        <v>-</v>
      </c>
      <c r="P176" s="31" t="str">
        <f>IF('Personal MTs'!P176="","-",IF(VALUE(LEFT('Personal MTs'!P176,2))&gt;31,"Tanggal tidak valid",IF(VALUE(LEFT(RIGHT('Personal MTs'!P176,7),2))&gt;12,"Bulan tidak valid",IF(VALUE(RIGHT('Personal MTs'!P176,4))&gt;2000,"Umur terlalu muda",IF(VALUE(RIGHT('Personal MTs'!P176,4))&lt;1945,"Umur terlalu tua","OK")))))</f>
        <v>-</v>
      </c>
      <c r="Q176" s="30" t="str">
        <f>IF('Personal MTs'!Q176="","-",IF('Personal MTs'!Q176="L","OK",IF('Personal MTs'!Q176="P","OK","Tidak valid")))</f>
        <v>-</v>
      </c>
      <c r="R176" s="30" t="str">
        <f>IF('Personal MTs'!R176="","-",IF(LEN('Personal MTs'!R176)&lt;4,"Cek lagi","OK"))</f>
        <v>-</v>
      </c>
      <c r="S176" s="30" t="str">
        <f>IF('Personal MTs'!S176="","-",IF('Personal MTs'!S176&gt;9,"Tidak valid","OK"))</f>
        <v>-</v>
      </c>
      <c r="T176" s="30" t="str">
        <f>IF('Personal MTs'!S176="","-",IF('Personal MTs'!S176&gt;2,IF('Personal MTs'!T176="","Wajib Diisi",IF(VALUE('Personal MTs'!T176)&gt;18,"Tidak valid","OK")),IF('Personal MTs'!S176&lt;3,IF('Personal MTs'!T176="","OK","Harap dikosongkan"))))</f>
        <v>-</v>
      </c>
      <c r="U176" s="30" t="str">
        <f>IF('Personal MTs'!U176="","-",IF('Personal MTs'!U176&gt;2,"Tidak valid",IF('Personal MTs'!U176&lt;1,"Tidak valid","OK")))</f>
        <v>-</v>
      </c>
      <c r="V176" s="30" t="str">
        <f>IF('Personal MTs'!U176="",IF('Personal MTs'!V176="","-","Tidak valid"),IF('Personal MTs'!U176=2,IF('Personal MTs'!V176="","Wajib Diisi",IF(VALUE('Personal MTs'!V176)&gt;1,"Tidak valid","OK")),IF('Personal MTs'!U176=1,IF('Personal MTs'!V176="","OK","Harap dikosongkan"))))</f>
        <v>-</v>
      </c>
      <c r="W176" s="31" t="str">
        <f>IF('Personal MTs'!U176=1,"OK",IF('Personal MTs'!V176="",IF('Personal MTs'!W176&lt;&gt;"","Harap dikosongkan","-"),IF('Personal MTs'!V176=0,IF('Personal MTs'!W176&lt;&gt;"","Harap dikosongkan","OK"),IF('Personal MTs'!W176="","Wajib Diisi",IF(VALUE(LEFT('Personal MTs'!W176,2))&gt;31,"Tanggal tidak valid",IF(VALUE(LEFT(RIGHT('Personal MTs'!W176,7),2))&gt;12,"Bulan tidak valid",IF(VALUE(RIGHT('Personal MTs'!W176,4))&gt;2016,"Tahun cek lagi",IF(VALUE(RIGHT('Personal MTs'!W176,4))&lt;1990,"Tahun cek lagi","OK"))))))))</f>
        <v>-</v>
      </c>
      <c r="X176" s="30" t="str">
        <f>IF('Personal MTs'!U176="","-",IF('Personal MTs'!U176=1,IF('Personal MTs'!X176="","Wajib Diisi",IF(VALUE(LEFT('Personal MTs'!X176,2))&gt;14,"Tidak valid","OK")),IF('Personal MTs'!U176=2,(IF('Personal MTs'!V176&lt;1,IF('Personal MTs'!X176="","OK","Harap dikosongkan"),IF('Personal MTs'!X176="","Wajib Diisi",IF(VALUE(LEFT('Personal MTs'!X176,2))&gt;14,"Tidak valid","OK")))))))</f>
        <v>-</v>
      </c>
      <c r="Y176" s="31" t="str">
        <f>IF('Personal MTs'!U176="","-",IF('Personal MTs'!U176=2,"OK",IF('Personal MTs'!U176=1,IF('Personal MTs'!Y176="","Wajib Diisi",IF('Personal MTs'!Y176="","-",IF(VALUE(LEFT('Personal MTs'!Y176,2))&gt;31,"Tanggal tidak valid",IF(VALUE(LEFT(RIGHT('Personal MTs'!Y176,7),2))&gt;12,"Bulan tidak valid",IF(VALUE(RIGHT('Personal MTs'!Y176,4))&gt;2016,"Tahun cek lagi",IF(VALUE(RIGHT('Personal MTs'!Y176,4))&lt;1960,"Tahun cek lagi","OK")))))))))</f>
        <v>-</v>
      </c>
      <c r="Z176" s="31" t="str">
        <f>IF('Personal MTs'!Z176="","-",IF(VALUE(LEFT('Personal MTs'!Z176,2))&gt;31,"Tanggal tidak valid",IF(VALUE(LEFT(RIGHT('Personal MTs'!Z176,7),2))&gt;12,"Bulan tidak valid",IF(VALUE(RIGHT('Personal MTs'!Z176,4))&gt;2016,"Tahun cek lagi",IF(VALUE(RIGHT('Personal MTs'!Z176,4))&lt;1960,"Tahun cek lagi","OK")))))</f>
        <v>-</v>
      </c>
      <c r="AA176" s="31" t="str">
        <f>IF('Personal MTs'!AA176="","-",IF(VALUE(LEFT('Personal MTs'!AA176,2))&gt;31,"Tanggal tidak valid",IF(VALUE(LEFT(RIGHT('Personal MTs'!AA176,7),2))&gt;12,"Bulan tidak valid",IF(VALUE(RIGHT('Personal MTs'!AA176,4))&gt;2016,"Tahun cek lagi",IF(VALUE(RIGHT('Personal MTs'!AA176,4))&lt;1960,"Tahun cek lagi","OK")))))</f>
        <v>-</v>
      </c>
      <c r="AB176" s="30" t="str">
        <f>IF('Personal MTs'!AB176="","-",IF('Personal MTs'!AB176&gt;6,"Tidak valid",IF('Personal MTs'!AB176&lt;1,"Tidak valid","OK")))</f>
        <v>-</v>
      </c>
      <c r="AC176" s="30" t="str">
        <f>IF('Personal MTs'!AC176="","-",IF('Personal MTs'!AC176&gt;4,"Tidak valid",IF('Personal MTs'!AC176&lt;1,"Tidak valid","OK")))</f>
        <v>-</v>
      </c>
      <c r="AD176" s="30" t="str">
        <f>IF('Personal MTs'!AD176="","-",IF('Personal MTs'!AD176&gt;20000000,"Cek lagi","OK"))</f>
        <v>-</v>
      </c>
      <c r="AE176" s="30" t="str">
        <f>IF('Personal MTs'!AE176="","-",IF('Personal MTs'!AE176&gt;2,"Tidak valid",IF('Personal MTs'!AE176&lt;1,"Tidak valid","OK")))</f>
        <v>-</v>
      </c>
      <c r="AF176" s="30" t="str">
        <f>IF('Personal MTs'!AE176="",IF('Personal MTs'!AF176="","-","Harap dikosongkan"),IF('Personal MTs'!AE176=1,IF('Personal MTs'!AF176="","OK","Harap dikosongkan"),IF('Personal MTs'!AF176="","Wajib Diisi",IF('Personal MTs'!AF176&gt;8,"Tidak valid",IF('Personal MTs'!AF176&lt;1,"Tidak valid","OK")))))</f>
        <v>-</v>
      </c>
      <c r="AG176" s="53" t="str">
        <f>IF('Personal MTs'!AE176=1,IF('Personal MTs'!AG176="","OK","Harap dikosongkan"),IF('Personal MTs'!AF176="",IF('Personal MTs'!AF176="","-","Harap dikosongkan"),IF('Personal MTs'!AF176="",IF('Personal MTs'!AG176="","OK","Harap dikosongkan"),IF('Personal MTs'!AF176&lt;&gt;"",IF('Personal MTs'!AG176="","Wajib Diisi",IF(LEN('Personal MTs'!AG176)&lt;&gt;8,"Tidak valid","OK"))))))</f>
        <v>-</v>
      </c>
      <c r="AH176" s="30" t="str">
        <f>IF('Personal MTs'!AH176="","-",IF('Personal MTs'!AH176&gt;2,"Tidak valid",IF('Personal MTs'!AH176&lt;1,"Tidak valid","OK")))</f>
        <v>-</v>
      </c>
      <c r="AI176" s="30" t="str">
        <f>IF('Personal MTs'!AI176="","-",IF('Personal MTs'!AI176&gt;5,"Tidak valid",IF('Personal MTs'!AI176&lt;1,"Tidak valid","OK")))</f>
        <v>-</v>
      </c>
      <c r="AJ176" s="30" t="str">
        <f>IF('Personal MTs'!AH176="",IF('Personal MTs'!AJ176="","-","Kolom AA Wajib Diisi"),IF('Personal MTs'!AH176=1,IF('Personal MTs'!AJ176="","Wajib Diisi",IF(VALUE('Personal MTs'!AJ176)&gt;0,IF(VALUE('Personal MTs'!AJ176)&lt;34,"OK","Tidak valid"))),IF('Personal MTs'!AH176&gt;1,IF('Personal MTs'!AJ176="","OK","Harap dikosongkan"))))</f>
        <v>-</v>
      </c>
      <c r="AK176" s="30" t="str">
        <f>IF('Personal MTs'!AH176&amp;'Personal MTs'!AJ176&amp;'Personal MTs'!AK176="","-",IF(VALUE('Personal MTs'!AH176&amp;'Personal MTs'!AJ176&amp;'Personal MTs'!AK176)=2,"OK",IF('Personal MTs'!AJ176="",IF(VALUE('Personal MTs'!AK176)&gt;0,"Harap dikosongkan","-"),IF('Personal MTs'!AJ176&lt;&gt;"",IF(VALUE('Personal MTs'!AK176)&gt;0,IF(VALUE('Personal MTs'!AK176)&gt;50,"Cek lagi","OK"),"Wajib Diisi")))))</f>
        <v>-</v>
      </c>
      <c r="AL176" s="30" t="str">
        <f>IF('Personal MTs'!AH176="",IF('Personal MTs'!AL176="","-","Kolom Z Wajib Diisi"),IF('Personal MTs'!AH176=2,IF('Personal MTs'!AL176="","Wajib Diisi",IF(VALUE('Personal MTs'!AL176)&gt;0,IF(VALUE('Personal MTs'!AL176)&lt;9,"OK","Tidak valid"))),IF('Personal MTs'!AH176=1,IF('Personal MTs'!AL176="","OK","Harap dikosongkan"))))</f>
        <v>-</v>
      </c>
      <c r="AM176" s="30" t="str">
        <f>IF('Personal MTs'!AM176="","-",IF('Personal MTs'!AM176&gt;8,"Tidak valid","OK"))</f>
        <v>-</v>
      </c>
      <c r="AN176" s="30" t="str">
        <f>IF('Personal MTs'!AM176="",IF('Personal MTs'!AN176="","-",IF('Personal MTs'!AN176&lt;&gt;"","Kolom AC Wajib Diisi","OK")),IF('Personal MTs'!AM176&lt;&gt;"",IF('Personal MTs'!AN176="","Wajib Diisi",IF(VALUE('Personal MTs'!AN176)&gt;24,"Cek lagi","OK"))))</f>
        <v>-</v>
      </c>
      <c r="AO176" s="30" t="str">
        <f>IF('Personal MTs'!AO176="","-",IF('Personal MTs'!AO176&gt;8,"Tidak valid","OK"))</f>
        <v>-</v>
      </c>
      <c r="AP176" s="53" t="str">
        <f>IF('Personal MTs'!AO176="",IF('Personal MTs'!AP176="","-","Harap dikosongkan"),IF('Personal MTs'!AO176&lt;&gt;"",IF('Personal MTs'!AP176="","Wajib Diisi",IF(LEN('Personal MTs'!AP176)&lt;&gt;8,"Tidak valid","OK"))))</f>
        <v>-</v>
      </c>
      <c r="AQ176" s="30" t="str">
        <f>IF('Personal MTs'!AO176="",IF('Personal MTs'!AQ176="","-","Kolom AG Wajib Diisi"),IF('Personal MTs'!AO176&lt;9,IF('Personal MTs'!AQ176="","Wajib Diisi",IF(VALUE('Personal MTs'!AQ176)&lt;34,IF(VALUE('Personal MTs'!AQ176)&gt;0,"OK","Tidak valid")))))</f>
        <v>-</v>
      </c>
      <c r="AR176" s="30" t="str">
        <f>IF('Personal MTs'!AO176="",IF('Personal MTs'!AR176="","-",IF('Personal MTs'!AR176&lt;&gt;"","Kolom AG Wajib Diisi","OK")),IF('Personal MTs'!AO176&lt;&gt;"",IF('Personal MTs'!AR176="","Wajib Diisi",IF(VALUE('Personal MTs'!AR176)&gt;50,"Cek lagi","OK"))))</f>
        <v>-</v>
      </c>
      <c r="AS176" s="30" t="str">
        <f>IF('Personal MTs'!AS176="","-",IF('Personal MTs'!AS176&gt;1,"Tidak valid",IF('Personal MTs'!AS176&lt;0,"Tidak valid","OK")))</f>
        <v>-</v>
      </c>
      <c r="AT176" s="30" t="str">
        <f>IF('Personal MTs'!AS176="",IF('Personal MTs'!AT176&lt;&gt;"","Harap dikosongkan","-"),IF('Personal MTs'!AS176=0,IF('Personal MTs'!AT176&lt;&gt;"","Harap dikosongkan","OK"),IF('Personal MTs'!AT176="","Wajib Diisi",IF('Personal MTs'!AT176&gt;3,"Tidak valid",IF('Personal MTs'!AT176&lt;1,"Tidak valid","OK")))))</f>
        <v>-</v>
      </c>
      <c r="AU176" s="30" t="str">
        <f>IF('Personal MTs'!AS176="",IF('Personal MTs'!AU176&lt;&gt;"","Harap dikosongkan","-"),IF('Personal MTs'!AT176&lt;&gt;1,IF('Personal MTs'!AU176="","OK","Harap dikosongkan"),IF('Personal MTs'!AU176="","Wajib Diisi",IF('Personal MTs'!AU176&gt;2016,"Cek lagi",IF('Personal MTs'!AU176&lt;2005,"Cek lagi","OK")))))</f>
        <v>-</v>
      </c>
      <c r="AV176" s="30" t="str">
        <f>IF('Personal MTs'!AS176="",IF('Personal MTs'!AV176&lt;&gt;"","Harap dikosongkan","-"),IF('Personal MTs'!AT176&lt;&gt;1,IF('Personal MTs'!AV176="","OK","Harap dikosongkan"),IF('Personal MTs'!AV176="","Wajib Diisi",IF(VALUE('Personal MTs'!AV176)&gt;33,"Tidak valid",IF(VALUE('Personal MTs'!AV176)&lt;1,"Tidak valid","OK")))))</f>
        <v>-</v>
      </c>
      <c r="AW176" s="30" t="str">
        <f>IF('Personal MTs'!AS176="",IF('Personal MTs'!AW176="","-","Harap dikosongkan"),IF('Personal MTs'!AS176=0,IF('Personal MTs'!AW176="","OK","Harap dikosongkan"),IF('Personal MTs'!AT176="",IF('Personal MTs'!AW176="","-","Harap dikosongkan"),IF('Personal MTs'!AT176&lt;&gt;1,IF('Personal MTs'!AW176="","OK","Harap dikosongkan"),IF('Personal MTs'!AW176="","OK",IF(LEN('Personal MTs'!AW176)&lt;12,"Tidak valid",IF(LEN('Personal MTs'!AW176)&gt;14,"Tidak valid","OK")))))))</f>
        <v>-</v>
      </c>
      <c r="AX176" s="31" t="str">
        <f>IF('Personal MTs'!AS176="",IF('Personal MTs'!AX176="","-","Harap dikosongkan"),IF('Personal MTs'!AS176=0,IF('Personal MTs'!AX176="","OK","Harap dikosongkan"),IF('Personal MTs'!AT176="",IF('Personal MTs'!AX176="","-","Harap dikosongkan"),IF('Personal MTs'!AT176&lt;&gt;1,IF('Personal MTs'!AX176="","OK","Harap dikosongkan"),IF('Personal MTs'!AW176="",IF('Personal MTs'!AX176="","OK","Harap dikosongkan"),IF('Personal MTs'!AX176="","Wajib diisi",IF(LEN('Personal MTs'!AX176)&lt;5,"Cek lagi","OK")))))))</f>
        <v>-</v>
      </c>
      <c r="AY176" s="31" t="str">
        <f>IF('Personal MTs'!AS176="",IF('Personal MTs'!AY176="","-","Harap dikosongkan"),IF('Personal MTs'!AS176=0,IF('Personal MTs'!AY176="","OK","Harap dikosongkan"),IF('Personal MTs'!AT176="",IF('Personal MTs'!AY176="","-","Harap dikosongkan"),IF('Personal MTs'!AT176&lt;&gt;1,IF('Personal MTs'!AY176="","OK","Harap dikosongkan"),IF('Personal MTs'!AW176="",IF('Personal MTs'!AY176="","OK","Harap dikosongkan"),IF('Personal MTs'!AY176="","Wajib diisi",IF(VALUE(LEFT('Personal MTs'!AY176,2))&gt;31,"Tanggal tidak valid",IF(VALUE(LEFT(RIGHT('Personal MTs'!AY176,7),2))&gt;12,"Bulan tidak valid",IF(VALUE(RIGHT('Personal MTs'!AY176,4))&gt;2016,"Tahun cek lagi",IF(VALUE(RIGHT('Personal MTs'!AY176,4))&lt;2005,"Tahun cek lagi","OK"))))))))))</f>
        <v>-</v>
      </c>
      <c r="AZ176" s="30" t="str">
        <f>IF('Personal MTs'!AS176="",IF('Personal MTs'!AZ176="","-","Harap dikosongkan"),IF('Personal MTs'!AS176=0,IF('Personal MTs'!AZ176="","OK","Harap dikosongkan"),IF('Personal MTs'!AT176="",IF('Personal MTs'!AZ176="","-","Harap dikosongkan"),IF('Personal MTs'!AT176&lt;&gt;1,IF('Personal MTs'!AZ176="","OK","Harap dikosongkan"),IF('Personal MTs'!AW176="",IF('Personal MTs'!AZ176="","OK","Harap dikosongkan"),IF('Personal MTs'!AW176&lt;&gt;"",IF('Personal MTs'!AZ176="","Wajib diisi",IF('Personal MTs'!AZ176&gt;1,"Tidak valid","OK"))))))))</f>
        <v>-</v>
      </c>
      <c r="BA176" s="30" t="str">
        <f>IF('Personal MTs'!AS176="",IF('Personal MTs'!BA176="","-","Harap dikosongkan"),IF('Personal MTs'!AS176=0,IF('Personal MTs'!BA176="","OK","Harap dikosongkan"),IF('Personal MTs'!AT176="",IF('Personal MTs'!BA176="","-","Harap dikosongkan"),IF('Personal MTs'!AT176&lt;&gt;1,IF('Personal MTs'!BA176="","OK","Harap dikosongkan"),IF('Personal MTs'!AZ176=0,IF('Personal MTs'!BA176="","OK","Harap dikosongkan"),IF('Personal MTs'!AZ176=1,IF('Personal MTs'!BA176="","Wajib diisi",IF('Personal MTs'!AZ176="",IF('Personal MTs'!BA176="","-","Harap dikosongkan"),IF('Personal MTs'!AZ176=0,IF('Personal MTs'!BA176="","OK","Harap dikosongkan"),IF('Personal MTs'!BA176="","Wajib diisi",IF('Personal MTs'!BA176&gt;2016,"Tidak valid",IF('Personal MTs'!BA176&lt;2005,"Tidak valid",IF('Personal MTs'!BA176&gt;'Personal MTs'!BA176,"Cek lagi","OK")))))))))))))</f>
        <v>-</v>
      </c>
      <c r="BB176" s="30" t="str">
        <f>IF('Personal MTs'!AS176="",IF('Personal MTs'!BB176="","-","Harap dikosongkan"),IF('Personal MTs'!AS176=0,IF('Personal MTs'!BB176="","OK","Harap dikosongkan"),IF('Personal MTs'!AT176="",IF('Personal MTs'!BB176="","-","Harap dikosongkan"),IF('Personal MTs'!AT176&lt;&gt;1,IF('Personal MTs'!BB176="","OK","Harap dikosongkan"),IF('Personal MTs'!AZ176=0,IF('Personal MTs'!BB176="","OK","Harap dikosongkan"),IF('Personal MTs'!AZ176=1,IF('Personal MTs'!BB176="","Wajib diisi",IF('Personal MTs'!AZ176="",IF('Personal MTs'!BB176="","-","Harap dikosongkan"),IF('Personal MTs'!AZ176=0,IF('Personal MTs'!BB176="","OK","Harap dikosongkan"),IF('Personal MTs'!BB176="","Wajib diisi",IF('Personal MTs'!BB176&gt;20000000,"Cek lagi",IF('Personal MTs'!BB176&lt;100000,"Cek lagi","OK"))))))))))))</f>
        <v>-</v>
      </c>
      <c r="BC176" s="30" t="str">
        <f>IF('Personal MTs'!BC176="","-",IF('Personal MTs'!BC176&gt;1,"Tidak valid","OK"))</f>
        <v>-</v>
      </c>
      <c r="BD176" s="30" t="str">
        <f>IF('Personal MTs'!BC176="",IF('Personal MTs'!BD176="","-","Harap dikosongkan"),IF('Personal MTs'!BC176=0,IF('Personal MTs'!BD176="","OK","Harap dikosongkan"),IF('Personal MTs'!BD176="","Wajib Diisi",IF('Personal MTs'!BD176&gt;2016,"Tidak valid",IF('Personal MTs'!BD176&lt;2005,"Tidak valid","OK")))))</f>
        <v>-</v>
      </c>
      <c r="BE176" s="30" t="str">
        <f>IF('Personal MTs'!BC176="",IF('Personal MTs'!BE176="","-","Harap dikosongkan"),IF('Personal MTs'!BC176=0,IF('Personal MTs'!BE176="","OK","Harap dikosongkan"),IF('Personal MTs'!BE176="","Wajib Diisi",IF('Personal MTs'!BE176&gt;2000000,"Cek lagi",IF('Personal MTs'!BE176&lt;50000,"Cek lagi","OK")))))</f>
        <v>-</v>
      </c>
      <c r="BF176" s="30" t="str">
        <f>IF('Personal MTs'!BF176="","-",IF('Personal MTs'!BF176&gt;1,"Tidak valid","OK"))</f>
        <v>-</v>
      </c>
      <c r="BG176" s="30" t="str">
        <f>IF('Personal MTs'!BF176="",IF('Personal MTs'!BG176&lt;&gt;"","Harap dikosongkan","-"),IF('Personal MTs'!BF176=0,IF('Personal MTs'!BG176&lt;&gt;"","Harap dikosongkan","OK"),IF('Personal MTs'!BG176="","Wajib Diisi",IF('Personal MTs'!BG176&gt;4,"Tidak valid",IF('Personal MTs'!BG176&lt;1,"Tidak valid","OK")))))</f>
        <v>-</v>
      </c>
      <c r="BH176" s="30" t="str">
        <f>IF('Personal MTs'!BF176="",IF('Personal MTs'!BH176&lt;&gt;"","Harap dikosongkan","-"),IF('Personal MTs'!BF176=0,IF('Personal MTs'!BH176&lt;&gt;"","Harap dikosongkan","OK"),IF('Personal MTs'!BH176="","Wajib Diisi",IF('Personal MTs'!BH176&gt;4,"Tidak valid",IF('Personal MTs'!BH176&lt;1,"Tidak valid","OK")))))</f>
        <v>-</v>
      </c>
      <c r="BI176" s="30" t="str">
        <f>IF('Personal MTs'!BF176="",IF('Personal MTs'!BI176&lt;&gt;"","Harap dikosongkan","-"),IF('Personal MTs'!BF176=0,IF('Personal MTs'!BI176&lt;&gt;"","Harap dikosongkan","OK"),IF('Personal MTs'!BI176="","Wajib Diisi",IF('Personal MTs'!BI176&gt;2015,"Tidak valid",IF('Personal MTs'!BI176&lt;1980,"Tidak valid","OK")))))</f>
        <v>-</v>
      </c>
      <c r="BJ176" s="30" t="str">
        <f>IF('Personal MTs'!BJ176="","-",IF('Personal MTs'!BJ176&gt;1,"Tidak valid","OK"))</f>
        <v>-</v>
      </c>
      <c r="BK176" s="30" t="str">
        <f>IF('Personal MTs'!BJ176="",IF('Personal MTs'!BK176&lt;&gt;"","Kolom BJ harus diisi","-"),IF('Personal MTs'!BJ176=0,IF('Personal MTs'!BK176&lt;&gt;"","Harap dikosongkan","OK"),IF('Personal MTs'!BK176="","Wajib Diisi",IF('Personal MTs'!BK176&gt;2016,"Tidak valid",IF('Personal MTs'!BK176&lt;1980,"Tidak valid","OK")))))</f>
        <v>-</v>
      </c>
      <c r="BL176" s="30" t="str">
        <f>IF('Personal MTs'!BL176="","-",IF('Personal MTs'!BL176&gt;1,"Tidak valid","OK"))</f>
        <v>-</v>
      </c>
      <c r="BM176" s="30" t="str">
        <f>IF('Personal MTs'!BL176="",IF('Personal MTs'!BM176&lt;&gt;"","Kolom BL harus diisi","-"),IF('Personal MTs'!BL176=0,IF('Personal MTs'!BM176&lt;&gt;"","Harap dikosongkan","OK"),IF('Personal MTs'!BM176="","Wajib Diisi",IF('Personal MTs'!BM176&gt;2016,"Tidak valid",IF('Personal MTs'!BM176&lt;1980,"Tidak valid","OK")))))</f>
        <v>-</v>
      </c>
      <c r="BN176" s="30" t="str">
        <f>IF('Personal MTs'!BN176="","-",IF('Personal MTs'!BN176&gt;1,"Tidak valid","OK"))</f>
        <v>-</v>
      </c>
      <c r="BO176" s="30" t="str">
        <f>IF('Personal MTs'!BN176="",IF('Personal MTs'!BO176&lt;&gt;"","Kolom BN harus diisi","-"),IF('Personal MTs'!BN176=0,IF('Personal MTs'!BO176&lt;&gt;"","Harap dikosongkan","OK"),IF('Personal MTs'!BO176="","Wajib Diisi",IF('Personal MTs'!BO176&gt;2016,"Tidak valid",IF('Personal MTs'!BO176&lt;1980,"Tidak valid","OK")))))</f>
        <v>-</v>
      </c>
      <c r="BP176" s="30" t="str">
        <f>IF('Personal MTs'!BP176="","-",IF('Personal MTs'!BP176&gt;1,"Tidak valid","OK"))</f>
        <v>-</v>
      </c>
      <c r="BQ176" s="30" t="str">
        <f>IF('Personal MTs'!BP176="",IF('Personal MTs'!BQ176&lt;&gt;"","Kolom BP harus diisi","-"),IF('Personal MTs'!BP176=0,IF('Personal MTs'!BQ176&lt;&gt;"","Harap dikosongkan","OK"),IF('Personal MTs'!BQ176="","Wajib Diisi",IF('Personal MTs'!BQ176&gt;2016,"Tidak valid",IF('Personal MTs'!BQ176&lt;1980,"Tidak valid","OK")))))</f>
        <v>-</v>
      </c>
      <c r="BR176" s="30" t="str">
        <f>IF('Personal MTs'!BR176="","-",IF('Personal MTs'!BR176&gt;1,"Tidak valid","OK"))</f>
        <v>-</v>
      </c>
      <c r="BS176" s="30" t="str">
        <f>IF('Personal MTs'!BR176="",IF('Personal MTs'!BS176&lt;&gt;"","Kolom BR harus diisi","-"),IF('Personal MTs'!BR176=0,IF('Personal MTs'!BS176&lt;&gt;"","Harap dikosongkan","OK"),IF('Personal MTs'!BS176="","Wajib Diisi",IF('Personal MTs'!BS176&gt;2016,"Tidak valid",IF('Personal MTs'!BS176&lt;1980,"Tidak valid","OK")))))</f>
        <v>-</v>
      </c>
      <c r="BT176" s="30" t="str">
        <f>IF('Personal MTs'!BT176="","-",IF(LEN('Personal MTs'!BT176)&lt;5,"Cek lagi","OK"))</f>
        <v>-</v>
      </c>
      <c r="BU176" s="30" t="str">
        <f>IF('Personal MTs'!BU176="","-",IF(LEN('Personal MTs'!BU176)&lt;4,"Cek lagi","OK"))</f>
        <v>-</v>
      </c>
      <c r="BV176" s="30" t="str">
        <f>IF('Personal MTs'!BV176="","-",IF(LEN('Personal MTs'!BV176)&lt;4,"Cek lagi","OK"))</f>
        <v>-</v>
      </c>
      <c r="BW176" s="30" t="str">
        <f>IF('Personal MTs'!BW176="","-",IF(LEN('Personal MTs'!BW176)&lt;4,"Cek lagi","OK"))</f>
        <v>-</v>
      </c>
      <c r="BX176" s="30" t="str">
        <f>IF('Personal MTs'!BX176="","-",IF(LEN('Personal MTs'!BX176)&lt;4,"Cek lagi","OK"))</f>
        <v>-</v>
      </c>
      <c r="BY176" s="30" t="str">
        <f>IF('Personal MTs'!BY176="","-",IF(LEN('Personal MTs'!BY176)&lt;&gt;5,"Tidak valid","OK"))</f>
        <v>-</v>
      </c>
      <c r="BZ176" s="30" t="str">
        <f>IF('Personal MTs'!BZ176="","-",IF('Personal MTs'!BZ176&gt;5,"Tidak valid",IF('Personal MTs'!BZ176&lt;1,"Tidak valid","OK")))</f>
        <v>-</v>
      </c>
      <c r="CA176" s="30" t="str">
        <f>IF('Personal MTs'!CA176="","-",IF('Personal MTs'!CA176&gt;8,"Tidak valid",IF('Personal MTs'!CA176&lt;1,"Tidak valid","OK")))</f>
        <v>-</v>
      </c>
      <c r="CB176" s="30" t="str">
        <f>IF('Personal MTs'!CB176="","-",IF(LEN('Personal MTs'!CB176)&lt;9,"Cek lagi",IF(LEN('Personal MTs'!CB176)&gt;14,"Cek lagi","OK")))</f>
        <v>-</v>
      </c>
      <c r="CC176" s="103" t="str">
        <f>IF('Personal MTs'!CC176="","-",IF('Personal MTs'!CC176&gt;6,"Tidak valid",IF('Personal MTs'!CC176&lt;1,"Tidak valid","OK")))</f>
        <v>-</v>
      </c>
      <c r="CD176" s="103" t="str">
        <f>IF('Personal MTs'!CD176="","-",IF('Personal MTs'!CD176&gt;6,"Tidak valid",IF('Personal MTs'!CD176&lt;1,"Tidak valid","OK")))</f>
        <v>-</v>
      </c>
      <c r="CE176" s="103" t="str">
        <f>IF('Personal MTs'!S176="","-",IF('Personal MTs'!S176&lt;6,IF('Personal MTs'!CE176="","OK","Cek lagi Kolom S"),IF(AND('Personal MTs'!S176&lt;6,'Personal MTs'!CE176&lt;&gt;""),"Harap Dikosongkan",IF(AND('Personal MTs'!S176&lt;6,'Personal MTs'!CE176=""),"-",IF(AND('Personal MTs'!S176&gt;5,'Personal MTs'!CE176=""),"Wajib Diisi",IF(OR(AND('Personal MTs'!S176&gt;5,'Personal MTs'!CE176&lt;"01"),AND('Personal MTs'!S176&gt;5,'Personal MTs'!CE176&gt;"18")),"Tidak Valid","OK"))))))</f>
        <v>-</v>
      </c>
      <c r="CF176" s="103" t="str">
        <f>IF('Personal MTs'!S176="","-",IF('Personal MTs'!S176&lt;6,IF('Personal MTs'!CF176="","OK","Cek lagi Kolom S"),IF(AND('Personal MTs'!S176&lt;6,'Personal MTs'!CF176&lt;&gt;""),"Harap Dikosongkan",IF(AND('Personal MTs'!S176&lt;6,'Personal MTs'!CF176=""),"-",IF(AND('Personal MTs'!S176&gt;5,'Personal MTs'!CF176=""),"Wajib Diisi","OK")))))</f>
        <v>-</v>
      </c>
      <c r="CG176" s="103" t="str">
        <f>IF('Personal MTs'!S176="","-",IF('Personal MTs'!S176&lt;6,IF('Personal MTs'!CG176="","OK","Cek lagi Kolom S"),IF(AND('Personal MTs'!S176&lt;6,'Personal MTs'!CG176&lt;&gt;""),"Harap Dikosongkan",IF(AND('Personal MTs'!S176&lt;6,'Personal MTs'!CG176=""),"-",IF(AND('Personal MTs'!S176&gt;5,'Personal MTs'!CG176=""),"Wajib Diisi",IF(OR(AND('Personal MTs'!S176&gt;5,'Personal MTs'!CG176&lt;1980),AND('Personal MTs'!S176&gt;5,'Personal MTs'!CG176&gt;2016)),"Cek lagi","OK"))))))</f>
        <v>-</v>
      </c>
      <c r="CH176" s="103" t="str">
        <f>IF('Personal MTs'!S176="","-",IF('Personal MTs'!S176&lt;8,IF('Personal MTs'!CH176="","OK","Cek lagi Kolom S"),IF(AND('Personal MTs'!S176&lt;8,'Personal MTs'!CH176&lt;&gt;""),"Harap Dikosongkan",IF(AND('Personal MTs'!S176&lt;8,'Personal MTs'!CH176=""),"-",IF(AND('Personal MTs'!S176&gt;7,'Personal MTs'!CH176=""),"Wajib Diisi",IF(OR(AND('Personal MTs'!S176&gt;7,'Personal MTs'!CH176&lt;"01"),AND('Personal MTs'!S176&gt;7,'Personal MTs'!CH176&gt;"18")),"Tidak Valid","OK"))))))</f>
        <v>-</v>
      </c>
      <c r="CI176" s="103" t="str">
        <f>IF('Personal MTs'!S176="","-",IF('Personal MTs'!S176&lt;8,IF('Personal MTs'!CI176="","OK","Cek lagi Kolom S"),IF(AND('Personal MTs'!S176&lt;8,'Personal MTs'!CI176&lt;&gt;""),"Harap Dikosongkan",IF(AND('Personal MTs'!S176&lt;8,'Personal MTs'!CI176=""),"-",IF(AND('Personal MTs'!S176&gt;7,'Personal MTs'!CI176=""),"Wajib Diisi","OK")))))</f>
        <v>-</v>
      </c>
      <c r="CJ176" s="103" t="str">
        <f>IF('Personal MTs'!S176="","-",IF('Personal MTs'!S176&lt;8,IF('Personal MTs'!CJ176="","OK","Cek lagi Kolom S"),IF(AND('Personal MTs'!S176&lt;8,'Personal MTs'!CJ176&lt;&gt;""),"Harap Dikosongkan",IF(AND('Personal MTs'!S176&lt;8,'Personal MTs'!CJ176=""),"-",IF(AND('Personal MTs'!S176&gt;7,'Personal MTs'!CJ176=""),"Wajib Diisi",IF(OR(AND('Personal MTs'!S176&gt;7,'Personal MTs'!CJ176&lt;1980),AND('Personal MTs'!S176&gt;7,'Personal MTs'!CJ176&gt;2016)),"Cek lagi","OK"))))))</f>
        <v>-</v>
      </c>
      <c r="CK176" s="103" t="str">
        <f>IF('Personal MTs'!S176="","-",IF('Personal MTs'!S176&lt;9,IF('Personal MTs'!CK176="","OK","Cek lagi Kolom S"),IF(AND('Personal MTs'!S176&lt;9,'Personal MTs'!CK176&lt;&gt;""),"Harap Dikosongkan",IF(AND('Personal MTs'!S176&lt;9,'Personal MTs'!CK176=""),"-",IF(AND('Personal MTs'!S176&gt;8,'Personal MTs'!CK176=""),"Wajib Diisi",IF(OR(AND('Personal MTs'!S176&gt;8,'Personal MTs'!CK176&lt;"01"),AND('Personal MTs'!S176&gt;8,'Personal MTs'!CK176&gt;"18")),"Tidak Valid","OK"))))))</f>
        <v>-</v>
      </c>
      <c r="CL176" s="103" t="str">
        <f>IF('Personal MTs'!S176="","-",IF('Personal MTs'!S176&lt;9,IF('Personal MTs'!CL176="","OK","Cek lagi Kolom S"),IF(AND('Personal MTs'!S176&lt;9,'Personal MTs'!CL176&lt;&gt;""),"Harap Dikosongkan",IF(AND('Personal MTs'!S176&lt;9,'Personal MTs'!CL176=""),"-",IF(AND('Personal MTs'!S176&gt;8,'Personal MTs'!CL176=""),"Wajib Diisi","OK")))))</f>
        <v>-</v>
      </c>
      <c r="CM176" s="103" t="str">
        <f>IF('Personal MTs'!S176="","-",IF('Personal MTs'!S176&lt;9,IF('Personal MTs'!CM176="","OK","Cek lagi Kolom S"),IF(AND('Personal MTs'!S176&lt;9,'Personal MTs'!CM176&lt;&gt;""),"Harap Dikosongkan",IF(AND('Personal MTs'!S176&lt;9,'Personal MTs'!CM176=""),"-",IF(AND('Personal MTs'!S176&gt;8,'Personal MTs'!CM176=""),"Wajib Diisi",IF(OR(AND('Personal MTs'!S176&gt;8,'Personal MTs'!CM176&lt;1980),AND('Personal MTs'!S176&gt;8,'Personal MTs'!CM176&gt;2016)),"Cek lagi","OK"))))))</f>
        <v>-</v>
      </c>
      <c r="CN176" s="103" t="str">
        <f>IF(AND('Personal MTs'!AH176=1,'Personal MTs'!U176=2,'Personal MTs'!AC176=1),IF(AND('Personal MTs'!AH176=1,'Personal MTs'!U176=2,'Personal MTs'!AC176=1,'Personal MTs'!CN176=""),"Wajib Diisi",IF(AND('Personal MTs'!AH176=1,'Personal MTs'!U176=2,'Personal MTs'!AC176=1,'Personal MTs'!CN176&lt;&gt;""),"OK","-")),IF('Personal MTs'!CN176&lt;&gt;"","Harap Dikosongkan","-"))</f>
        <v>-</v>
      </c>
      <c r="CO176" s="103" t="str">
        <f>IF(AND('Personal MTs'!AH176=1,'Personal MTs'!U176=2,'Personal MTs'!AC176=1),IF('Personal MTs'!CO176="","Wajib Diisi",IF(VALUE(RIGHT('Personal MTs'!CO176,4))&gt;2016,"Tahun cek lagi",IF(VALUE(RIGHT('Personal MTs'!CO176,4))&lt;1961,"Tahun cek lagi","OK"))),IF('Personal MTs'!CO176&lt;&gt;"","Harap dikosongkan","-"))</f>
        <v>-</v>
      </c>
      <c r="CP176" s="103" t="str">
        <f>IF(AND('Personal MTs'!AH176=1,'Personal MTs'!U176=2,'Personal MTs'!AC176=1,'Personal MTs'!V176=1),IF(AND('Personal MTs'!AH176=1,'Personal MTs'!U176=2,'Personal MTs'!AC176=1,'Personal MTs'!CP176="",,'Personal MTs'!V176=1),"Wajib Diisi",IF(AND('Personal MTs'!AH176=1,'Personal MTs'!U176=2,'Personal MTs'!AC176=1,'Personal MTs'!CP176&lt;&gt;"",'Personal MTs'!V176=1),"OK","-")),IF('Personal MTs'!CP176&lt;&gt;"","Harap Dikosongkan","-"))</f>
        <v>-</v>
      </c>
      <c r="CQ176" s="103" t="str">
        <f>IF(AND('Personal MTs'!AH176=1,'Personal MTs'!U176=2,'Personal MTs'!AC176=1,'Personal MTs'!V176=1),IF('Personal MTs'!CQ176="","Wajib Diisi",IF(VALUE(RIGHT('Personal MTs'!CQ176,4))&gt;2016,"Tahun cek lagi",IF(VALUE(RIGHT('Personal MTs'!CQ176,4))&lt;2006,"Tahun cek lagi","OK"))),IF('Personal MTs'!CQ176&lt;&gt;"","Harap dikosongkan","-"))</f>
        <v>-</v>
      </c>
      <c r="CR176" s="103" t="str">
        <f>IF(AND('Personal MTs'!AS176="",'Personal MTs'!CR176=""),"-",IF(AND('Personal MTs'!AS176=0,'Personal MTs'!CR176=""),"OK",IF(AND('Personal MTs'!AS176=1,'Personal MTs'!CR176=""),"Wajib Diisi",IF('Personal MTs'!AS176="",IF('Personal MTs'!CR176&lt;&gt;"","Harap dikosongkan","-"),IF('Personal MTs'!AS176&gt;1,IF('Personal MTs'!CR176="","-","Harap dikosongkan"),IF('Personal MTs'!CR176="","-",IF(LEN('Personal MTs'!CR176)&gt;54,"Tidak valid",IF(LEN('Personal MTs'!CR176)&lt;2,"Tidak valid",IF(VALUE('Personal MTs'!CR176)&lt;0,"Cek lagi","OK")))))))))</f>
        <v>-</v>
      </c>
      <c r="CS176" s="103" t="str">
        <f>IF(AND('Personal MTs'!AS176="",'Personal MTs'!CS176=""),"-",IF(AND('Personal MTs'!AS176=0,'Personal MTs'!CS176=""),"OK",IF(AND('Personal MTs'!AS176=1,'Personal MTs'!CS176=""),"Wajib Diisi",IF(OR('Personal MTs'!AS176="",'Personal MTs'!AS176=0),IF('Personal MTs'!CS176&lt;&gt;"","Harap dikosongkan","-"),IF('Personal MTs'!AS176&gt;1,IF('Personal MTs'!CS176="","-","Harap dikosongkan"),IF('Personal MTs'!CS176="","-",IF(('Personal MTs'!CS176)&gt;6,"Tidak Valid",IF(('Personal MTs'!CS176)&lt;1,"Tidak Valid",IF(VALUE('Personal MTs'!CS176)&lt;0,"Cek lagi","OK")))))))))</f>
        <v>-</v>
      </c>
      <c r="CT176" s="103" t="str">
        <f>IF(AND('Personal MTs'!AS176="",'Personal MTs'!CT176=""),"-",IF(AND('Personal MTs'!AS176=0,'Personal MTs'!CT176=""),"OK",IF(AND('Personal MTs'!AT176=1,'Personal MTs'!CT176=""),"Wajib Diisi",IF(AND('Personal MTs'!AT176&gt;1,'Personal MTs'!CT176=""),"OK",IF(AND('Personal MTs'!AT176&lt;&gt;1,'Personal MTs'!CT176&lt;&gt;""),"Harap Dikosongkan",IF(AND('Personal MTs'!AT176=1,'Personal MTs'!CT176&lt;&gt;""),IF(VALUE(RIGHT('Personal MTs'!CT176,4))&gt;2016,"Tahun cek lagi",IF(VALUE(RIGHT('Personal MTs'!CT176,4))&lt;2006,"Tahun cek lagi","OK")),"-"))))))</f>
        <v>-</v>
      </c>
      <c r="CU176" s="103" t="str">
        <f>IF(AND('Personal MTs'!AS176="",'Personal MTs'!CU176=""),"-",IF(AND('Personal MTs'!AS176=0,'Personal MTs'!CU176=""),"OK",IF(AND('Personal MTs'!AT176=1,'Personal MTs'!CU176=""),"Wajib Diisi",IF(AND('Personal MTs'!AT176&gt;1,'Personal MTs'!CT176=""),"OK",IF(AND('Personal MTs'!AT176&lt;&gt;1,'Personal MTs'!CU176&lt;&gt;""),"Harap Dikosongkan",IF(AND('Personal MTs'!AT176=1,'Personal MTs'!CU176&lt;&gt;""),IF(LEN('Personal MTs'!CU176)&gt;54,"Tidak Valid",IF(LEN('Personal MTs'!CU176)&lt;2,"Tidak Valid","OK")),"-"))))))</f>
        <v>-</v>
      </c>
      <c r="CV176" s="103" t="str">
        <f>IF(AND('Personal MTs'!AS176="",'Personal MTs'!CV176=""),"-",IF(AND('Personal MTs'!AS176=0,'Personal MTs'!CV176=""),"OK",IF(AND('Personal MTs'!AT176=1,'Personal MTs'!CV176=""),"Wajib Diisi",IF(AND('Personal MTs'!AT176&gt;1,'Personal MTs'!CV176=""),"OK",IF(AND('Personal MTs'!AT176&lt;&gt;1,'Personal MTs'!CV176&lt;&gt;""),"Harap Dikosongkan",IF(AND('Personal MTs'!AT176=1,'Personal MTs'!CV176&lt;&gt;""),IF(VALUE(RIGHT('Personal MTs'!CV176,4))&gt;2016,"Tahun cek lagi",IF(VALUE(RIGHT('Personal MTs'!CV176,4))&lt;2006,"Tahun cek lagi","OK")),"-"))))))</f>
        <v>-</v>
      </c>
      <c r="CW176" s="103" t="str">
        <f>IF(AND('Personal MTs'!AS176="",'Personal MTs'!CW176=""),"-",IF(AND('Personal MTs'!AS176=0,'Personal MTs'!CW176=""),"OK",IF(AND('Personal MTs'!AS176=1,'Personal MTs'!CW176=""),"Wajib Diisi",IF(AND('Personal MTs'!AS176&lt;&gt;1,'Personal MTs'!CW176&lt;&gt;""),"Harap Dikosongkan",IF(AND('Personal MTs'!AS176=1,'Personal MTs'!CW176&lt;&gt;""),IF(LEN('Personal MTs'!CW176)&gt;3,"Tidak Valid",IF(LEN('Personal MTs'!CW176)&lt;3,"Tidak Valid","OK")),"-")))))</f>
        <v>-</v>
      </c>
      <c r="CX176" s="103" t="str">
        <f>IF(AND('Personal MTs'!AS176="",'Personal MTs'!CX176=""),"-",IF(AND('Personal MTs'!AS176=0,'Personal MTs'!CX176=""),"OK",IF(AND('Personal MTs'!AS176=1,'Personal MTs'!CX176=""),"Wajib Diisi",IF(AND('Personal MTs'!AS176&lt;&gt;1,'Personal MTs'!CX176&lt;&gt;""),"Harap Dikosongkan",IF(AND('Personal MTs'!AS176=1,'Personal MTs'!CX176&lt;&gt;""),"OK","-")))))</f>
        <v>-</v>
      </c>
    </row>
    <row r="177" spans="1:102" s="23" customFormat="1" ht="15" customHeight="1">
      <c r="A177" s="30" t="str">
        <f>IF('Personal MTs'!A177="","-",IF(LEN('Personal MTs'!A177)&lt;&gt;12,"Tidak valid","OK"))</f>
        <v>-</v>
      </c>
      <c r="B177" s="30" t="str">
        <f>IF('Personal MTs'!B177="","-",IF(LEN('Personal MTs'!B177)&lt;&gt;8,"Tidak valid","OK"))</f>
        <v>-</v>
      </c>
      <c r="C177" s="31" t="str">
        <f>IF('Personal MTs'!C177="","-",IF(LEN('Personal MTs'!C177)&lt;5,"Cek lagi","OK"))</f>
        <v>-</v>
      </c>
      <c r="D177" s="30" t="str">
        <f>IF('Personal MTs'!D177="","-",IF('Personal MTs'!D177="MTsN","OK",IF('Personal MTs'!D177="MTsS","OK","Tidak valid")))</f>
        <v>-</v>
      </c>
      <c r="E177" s="30" t="str">
        <f>IF('Personal MTs'!E177="","-",IF(LEN('Personal MTs'!E177)&lt;5,"Cek lagi","OK"))</f>
        <v>-</v>
      </c>
      <c r="F177" s="30" t="str">
        <f>IF('Personal MTs'!F177="","-",IF(LEN('Personal MTs'!F177)&lt;4,"Cek lagi","OK"))</f>
        <v>-</v>
      </c>
      <c r="G177" s="30" t="str">
        <f>IF('Personal MTs'!G177="","-",IF(LEN('Personal MTs'!G177)&lt;4,"Cek lagi","OK"))</f>
        <v>-</v>
      </c>
      <c r="H177" s="30" t="str">
        <f>IF('Personal MTs'!H177="","-",IF(LEN('Personal MTs'!H177)&lt;4,"Cek lagi","OK"))</f>
        <v>-</v>
      </c>
      <c r="I177" s="30" t="str">
        <f>IF('Personal MTs'!I177="","-",IF(LEN('Personal MTs'!I177)&lt;4,"Cek lagi","OK"))</f>
        <v>-</v>
      </c>
      <c r="J177" s="30" t="str">
        <f>IF('Personal MTs'!J177="","-",IF(LEN('Personal MTs'!J177)&lt;&gt;5,"Tidak valid","OK"))</f>
        <v>-</v>
      </c>
      <c r="K177" s="30" t="str">
        <f>IF('Personal MTs'!K177="","-",IF(LEN('Personal MTs'!K177)&lt;&gt;18,"Tidak valid",IF(VALUE('Personal MTs'!K177)&lt;0,"Cek lagi","OK")))</f>
        <v>-</v>
      </c>
      <c r="L177" s="30" t="str">
        <f>IF('Personal MTs'!L177="","-",IF(LEN('Personal MTs'!L177)&lt;&gt;16,"Tidak valid","OK"))</f>
        <v>-</v>
      </c>
      <c r="M177" s="30" t="str">
        <f>IF('Personal MTs'!M177="","-",IF(LEN('Personal MTs'!M177)&lt;4,"Cek lagi","OK"))</f>
        <v>-</v>
      </c>
      <c r="N177" s="30" t="str">
        <f>IF('Personal MTs'!N177="","-",IF(LEN('Personal MTs'!N177)&lt;16,"Tidak valid","OK"))</f>
        <v>-</v>
      </c>
      <c r="O177" s="30" t="str">
        <f>IF('Personal MTs'!O177="","-",IF(LEN('Personal MTs'!O177)&lt;4,"Cek lagi","OK"))</f>
        <v>-</v>
      </c>
      <c r="P177" s="31" t="str">
        <f>IF('Personal MTs'!P177="","-",IF(VALUE(LEFT('Personal MTs'!P177,2))&gt;31,"Tanggal tidak valid",IF(VALUE(LEFT(RIGHT('Personal MTs'!P177,7),2))&gt;12,"Bulan tidak valid",IF(VALUE(RIGHT('Personal MTs'!P177,4))&gt;2000,"Umur terlalu muda",IF(VALUE(RIGHT('Personal MTs'!P177,4))&lt;1945,"Umur terlalu tua","OK")))))</f>
        <v>-</v>
      </c>
      <c r="Q177" s="30" t="str">
        <f>IF('Personal MTs'!Q177="","-",IF('Personal MTs'!Q177="L","OK",IF('Personal MTs'!Q177="P","OK","Tidak valid")))</f>
        <v>-</v>
      </c>
      <c r="R177" s="30" t="str">
        <f>IF('Personal MTs'!R177="","-",IF(LEN('Personal MTs'!R177)&lt;4,"Cek lagi","OK"))</f>
        <v>-</v>
      </c>
      <c r="S177" s="30" t="str">
        <f>IF('Personal MTs'!S177="","-",IF('Personal MTs'!S177&gt;9,"Tidak valid","OK"))</f>
        <v>-</v>
      </c>
      <c r="T177" s="30" t="str">
        <f>IF('Personal MTs'!S177="","-",IF('Personal MTs'!S177&gt;2,IF('Personal MTs'!T177="","Wajib Diisi",IF(VALUE('Personal MTs'!T177)&gt;18,"Tidak valid","OK")),IF('Personal MTs'!S177&lt;3,IF('Personal MTs'!T177="","OK","Harap dikosongkan"))))</f>
        <v>-</v>
      </c>
      <c r="U177" s="30" t="str">
        <f>IF('Personal MTs'!U177="","-",IF('Personal MTs'!U177&gt;2,"Tidak valid",IF('Personal MTs'!U177&lt;1,"Tidak valid","OK")))</f>
        <v>-</v>
      </c>
      <c r="V177" s="30" t="str">
        <f>IF('Personal MTs'!U177="",IF('Personal MTs'!V177="","-","Tidak valid"),IF('Personal MTs'!U177=2,IF('Personal MTs'!V177="","Wajib Diisi",IF(VALUE('Personal MTs'!V177)&gt;1,"Tidak valid","OK")),IF('Personal MTs'!U177=1,IF('Personal MTs'!V177="","OK","Harap dikosongkan"))))</f>
        <v>-</v>
      </c>
      <c r="W177" s="31" t="str">
        <f>IF('Personal MTs'!U177=1,"OK",IF('Personal MTs'!V177="",IF('Personal MTs'!W177&lt;&gt;"","Harap dikosongkan","-"),IF('Personal MTs'!V177=0,IF('Personal MTs'!W177&lt;&gt;"","Harap dikosongkan","OK"),IF('Personal MTs'!W177="","Wajib Diisi",IF(VALUE(LEFT('Personal MTs'!W177,2))&gt;31,"Tanggal tidak valid",IF(VALUE(LEFT(RIGHT('Personal MTs'!W177,7),2))&gt;12,"Bulan tidak valid",IF(VALUE(RIGHT('Personal MTs'!W177,4))&gt;2016,"Tahun cek lagi",IF(VALUE(RIGHT('Personal MTs'!W177,4))&lt;1990,"Tahun cek lagi","OK"))))))))</f>
        <v>-</v>
      </c>
      <c r="X177" s="30" t="str">
        <f>IF('Personal MTs'!U177="","-",IF('Personal MTs'!U177=1,IF('Personal MTs'!X177="","Wajib Diisi",IF(VALUE(LEFT('Personal MTs'!X177,2))&gt;14,"Tidak valid","OK")),IF('Personal MTs'!U177=2,(IF('Personal MTs'!V177&lt;1,IF('Personal MTs'!X177="","OK","Harap dikosongkan"),IF('Personal MTs'!X177="","Wajib Diisi",IF(VALUE(LEFT('Personal MTs'!X177,2))&gt;14,"Tidak valid","OK")))))))</f>
        <v>-</v>
      </c>
      <c r="Y177" s="31" t="str">
        <f>IF('Personal MTs'!U177="","-",IF('Personal MTs'!U177=2,"OK",IF('Personal MTs'!U177=1,IF('Personal MTs'!Y177="","Wajib Diisi",IF('Personal MTs'!Y177="","-",IF(VALUE(LEFT('Personal MTs'!Y177,2))&gt;31,"Tanggal tidak valid",IF(VALUE(LEFT(RIGHT('Personal MTs'!Y177,7),2))&gt;12,"Bulan tidak valid",IF(VALUE(RIGHT('Personal MTs'!Y177,4))&gt;2016,"Tahun cek lagi",IF(VALUE(RIGHT('Personal MTs'!Y177,4))&lt;1960,"Tahun cek lagi","OK")))))))))</f>
        <v>-</v>
      </c>
      <c r="Z177" s="31" t="str">
        <f>IF('Personal MTs'!Z177="","-",IF(VALUE(LEFT('Personal MTs'!Z177,2))&gt;31,"Tanggal tidak valid",IF(VALUE(LEFT(RIGHT('Personal MTs'!Z177,7),2))&gt;12,"Bulan tidak valid",IF(VALUE(RIGHT('Personal MTs'!Z177,4))&gt;2016,"Tahun cek lagi",IF(VALUE(RIGHT('Personal MTs'!Z177,4))&lt;1960,"Tahun cek lagi","OK")))))</f>
        <v>-</v>
      </c>
      <c r="AA177" s="31" t="str">
        <f>IF('Personal MTs'!AA177="","-",IF(VALUE(LEFT('Personal MTs'!AA177,2))&gt;31,"Tanggal tidak valid",IF(VALUE(LEFT(RIGHT('Personal MTs'!AA177,7),2))&gt;12,"Bulan tidak valid",IF(VALUE(RIGHT('Personal MTs'!AA177,4))&gt;2016,"Tahun cek lagi",IF(VALUE(RIGHT('Personal MTs'!AA177,4))&lt;1960,"Tahun cek lagi","OK")))))</f>
        <v>-</v>
      </c>
      <c r="AB177" s="30" t="str">
        <f>IF('Personal MTs'!AB177="","-",IF('Personal MTs'!AB177&gt;6,"Tidak valid",IF('Personal MTs'!AB177&lt;1,"Tidak valid","OK")))</f>
        <v>-</v>
      </c>
      <c r="AC177" s="30" t="str">
        <f>IF('Personal MTs'!AC177="","-",IF('Personal MTs'!AC177&gt;4,"Tidak valid",IF('Personal MTs'!AC177&lt;1,"Tidak valid","OK")))</f>
        <v>-</v>
      </c>
      <c r="AD177" s="30" t="str">
        <f>IF('Personal MTs'!AD177="","-",IF('Personal MTs'!AD177&gt;20000000,"Cek lagi","OK"))</f>
        <v>-</v>
      </c>
      <c r="AE177" s="30" t="str">
        <f>IF('Personal MTs'!AE177="","-",IF('Personal MTs'!AE177&gt;2,"Tidak valid",IF('Personal MTs'!AE177&lt;1,"Tidak valid","OK")))</f>
        <v>-</v>
      </c>
      <c r="AF177" s="30" t="str">
        <f>IF('Personal MTs'!AE177="",IF('Personal MTs'!AF177="","-","Harap dikosongkan"),IF('Personal MTs'!AE177=1,IF('Personal MTs'!AF177="","OK","Harap dikosongkan"),IF('Personal MTs'!AF177="","Wajib Diisi",IF('Personal MTs'!AF177&gt;8,"Tidak valid",IF('Personal MTs'!AF177&lt;1,"Tidak valid","OK")))))</f>
        <v>-</v>
      </c>
      <c r="AG177" s="53" t="str">
        <f>IF('Personal MTs'!AE177=1,IF('Personal MTs'!AG177="","OK","Harap dikosongkan"),IF('Personal MTs'!AF177="",IF('Personal MTs'!AF177="","-","Harap dikosongkan"),IF('Personal MTs'!AF177="",IF('Personal MTs'!AG177="","OK","Harap dikosongkan"),IF('Personal MTs'!AF177&lt;&gt;"",IF('Personal MTs'!AG177="","Wajib Diisi",IF(LEN('Personal MTs'!AG177)&lt;&gt;8,"Tidak valid","OK"))))))</f>
        <v>-</v>
      </c>
      <c r="AH177" s="30" t="str">
        <f>IF('Personal MTs'!AH177="","-",IF('Personal MTs'!AH177&gt;2,"Tidak valid",IF('Personal MTs'!AH177&lt;1,"Tidak valid","OK")))</f>
        <v>-</v>
      </c>
      <c r="AI177" s="30" t="str">
        <f>IF('Personal MTs'!AI177="","-",IF('Personal MTs'!AI177&gt;5,"Tidak valid",IF('Personal MTs'!AI177&lt;1,"Tidak valid","OK")))</f>
        <v>-</v>
      </c>
      <c r="AJ177" s="30" t="str">
        <f>IF('Personal MTs'!AH177="",IF('Personal MTs'!AJ177="","-","Kolom AA Wajib Diisi"),IF('Personal MTs'!AH177=1,IF('Personal MTs'!AJ177="","Wajib Diisi",IF(VALUE('Personal MTs'!AJ177)&gt;0,IF(VALUE('Personal MTs'!AJ177)&lt;34,"OK","Tidak valid"))),IF('Personal MTs'!AH177&gt;1,IF('Personal MTs'!AJ177="","OK","Harap dikosongkan"))))</f>
        <v>-</v>
      </c>
      <c r="AK177" s="30" t="str">
        <f>IF('Personal MTs'!AH177&amp;'Personal MTs'!AJ177&amp;'Personal MTs'!AK177="","-",IF(VALUE('Personal MTs'!AH177&amp;'Personal MTs'!AJ177&amp;'Personal MTs'!AK177)=2,"OK",IF('Personal MTs'!AJ177="",IF(VALUE('Personal MTs'!AK177)&gt;0,"Harap dikosongkan","-"),IF('Personal MTs'!AJ177&lt;&gt;"",IF(VALUE('Personal MTs'!AK177)&gt;0,IF(VALUE('Personal MTs'!AK177)&gt;50,"Cek lagi","OK"),"Wajib Diisi")))))</f>
        <v>-</v>
      </c>
      <c r="AL177" s="30" t="str">
        <f>IF('Personal MTs'!AH177="",IF('Personal MTs'!AL177="","-","Kolom Z Wajib Diisi"),IF('Personal MTs'!AH177=2,IF('Personal MTs'!AL177="","Wajib Diisi",IF(VALUE('Personal MTs'!AL177)&gt;0,IF(VALUE('Personal MTs'!AL177)&lt;9,"OK","Tidak valid"))),IF('Personal MTs'!AH177=1,IF('Personal MTs'!AL177="","OK","Harap dikosongkan"))))</f>
        <v>-</v>
      </c>
      <c r="AM177" s="30" t="str">
        <f>IF('Personal MTs'!AM177="","-",IF('Personal MTs'!AM177&gt;8,"Tidak valid","OK"))</f>
        <v>-</v>
      </c>
      <c r="AN177" s="30" t="str">
        <f>IF('Personal MTs'!AM177="",IF('Personal MTs'!AN177="","-",IF('Personal MTs'!AN177&lt;&gt;"","Kolom AC Wajib Diisi","OK")),IF('Personal MTs'!AM177&lt;&gt;"",IF('Personal MTs'!AN177="","Wajib Diisi",IF(VALUE('Personal MTs'!AN177)&gt;24,"Cek lagi","OK"))))</f>
        <v>-</v>
      </c>
      <c r="AO177" s="30" t="str">
        <f>IF('Personal MTs'!AO177="","-",IF('Personal MTs'!AO177&gt;8,"Tidak valid","OK"))</f>
        <v>-</v>
      </c>
      <c r="AP177" s="53" t="str">
        <f>IF('Personal MTs'!AO177="",IF('Personal MTs'!AP177="","-","Harap dikosongkan"),IF('Personal MTs'!AO177&lt;&gt;"",IF('Personal MTs'!AP177="","Wajib Diisi",IF(LEN('Personal MTs'!AP177)&lt;&gt;8,"Tidak valid","OK"))))</f>
        <v>-</v>
      </c>
      <c r="AQ177" s="30" t="str">
        <f>IF('Personal MTs'!AO177="",IF('Personal MTs'!AQ177="","-","Kolom AG Wajib Diisi"),IF('Personal MTs'!AO177&lt;9,IF('Personal MTs'!AQ177="","Wajib Diisi",IF(VALUE('Personal MTs'!AQ177)&lt;34,IF(VALUE('Personal MTs'!AQ177)&gt;0,"OK","Tidak valid")))))</f>
        <v>-</v>
      </c>
      <c r="AR177" s="30" t="str">
        <f>IF('Personal MTs'!AO177="",IF('Personal MTs'!AR177="","-",IF('Personal MTs'!AR177&lt;&gt;"","Kolom AG Wajib Diisi","OK")),IF('Personal MTs'!AO177&lt;&gt;"",IF('Personal MTs'!AR177="","Wajib Diisi",IF(VALUE('Personal MTs'!AR177)&gt;50,"Cek lagi","OK"))))</f>
        <v>-</v>
      </c>
      <c r="AS177" s="30" t="str">
        <f>IF('Personal MTs'!AS177="","-",IF('Personal MTs'!AS177&gt;1,"Tidak valid",IF('Personal MTs'!AS177&lt;0,"Tidak valid","OK")))</f>
        <v>-</v>
      </c>
      <c r="AT177" s="30" t="str">
        <f>IF('Personal MTs'!AS177="",IF('Personal MTs'!AT177&lt;&gt;"","Harap dikosongkan","-"),IF('Personal MTs'!AS177=0,IF('Personal MTs'!AT177&lt;&gt;"","Harap dikosongkan","OK"),IF('Personal MTs'!AT177="","Wajib Diisi",IF('Personal MTs'!AT177&gt;3,"Tidak valid",IF('Personal MTs'!AT177&lt;1,"Tidak valid","OK")))))</f>
        <v>-</v>
      </c>
      <c r="AU177" s="30" t="str">
        <f>IF('Personal MTs'!AS177="",IF('Personal MTs'!AU177&lt;&gt;"","Harap dikosongkan","-"),IF('Personal MTs'!AT177&lt;&gt;1,IF('Personal MTs'!AU177="","OK","Harap dikosongkan"),IF('Personal MTs'!AU177="","Wajib Diisi",IF('Personal MTs'!AU177&gt;2016,"Cek lagi",IF('Personal MTs'!AU177&lt;2005,"Cek lagi","OK")))))</f>
        <v>-</v>
      </c>
      <c r="AV177" s="30" t="str">
        <f>IF('Personal MTs'!AS177="",IF('Personal MTs'!AV177&lt;&gt;"","Harap dikosongkan","-"),IF('Personal MTs'!AT177&lt;&gt;1,IF('Personal MTs'!AV177="","OK","Harap dikosongkan"),IF('Personal MTs'!AV177="","Wajib Diisi",IF(VALUE('Personal MTs'!AV177)&gt;33,"Tidak valid",IF(VALUE('Personal MTs'!AV177)&lt;1,"Tidak valid","OK")))))</f>
        <v>-</v>
      </c>
      <c r="AW177" s="30" t="str">
        <f>IF('Personal MTs'!AS177="",IF('Personal MTs'!AW177="","-","Harap dikosongkan"),IF('Personal MTs'!AS177=0,IF('Personal MTs'!AW177="","OK","Harap dikosongkan"),IF('Personal MTs'!AT177="",IF('Personal MTs'!AW177="","-","Harap dikosongkan"),IF('Personal MTs'!AT177&lt;&gt;1,IF('Personal MTs'!AW177="","OK","Harap dikosongkan"),IF('Personal MTs'!AW177="","OK",IF(LEN('Personal MTs'!AW177)&lt;12,"Tidak valid",IF(LEN('Personal MTs'!AW177)&gt;14,"Tidak valid","OK")))))))</f>
        <v>-</v>
      </c>
      <c r="AX177" s="31" t="str">
        <f>IF('Personal MTs'!AS177="",IF('Personal MTs'!AX177="","-","Harap dikosongkan"),IF('Personal MTs'!AS177=0,IF('Personal MTs'!AX177="","OK","Harap dikosongkan"),IF('Personal MTs'!AT177="",IF('Personal MTs'!AX177="","-","Harap dikosongkan"),IF('Personal MTs'!AT177&lt;&gt;1,IF('Personal MTs'!AX177="","OK","Harap dikosongkan"),IF('Personal MTs'!AW177="",IF('Personal MTs'!AX177="","OK","Harap dikosongkan"),IF('Personal MTs'!AX177="","Wajib diisi",IF(LEN('Personal MTs'!AX177)&lt;5,"Cek lagi","OK")))))))</f>
        <v>-</v>
      </c>
      <c r="AY177" s="31" t="str">
        <f>IF('Personal MTs'!AS177="",IF('Personal MTs'!AY177="","-","Harap dikosongkan"),IF('Personal MTs'!AS177=0,IF('Personal MTs'!AY177="","OK","Harap dikosongkan"),IF('Personal MTs'!AT177="",IF('Personal MTs'!AY177="","-","Harap dikosongkan"),IF('Personal MTs'!AT177&lt;&gt;1,IF('Personal MTs'!AY177="","OK","Harap dikosongkan"),IF('Personal MTs'!AW177="",IF('Personal MTs'!AY177="","OK","Harap dikosongkan"),IF('Personal MTs'!AY177="","Wajib diisi",IF(VALUE(LEFT('Personal MTs'!AY177,2))&gt;31,"Tanggal tidak valid",IF(VALUE(LEFT(RIGHT('Personal MTs'!AY177,7),2))&gt;12,"Bulan tidak valid",IF(VALUE(RIGHT('Personal MTs'!AY177,4))&gt;2016,"Tahun cek lagi",IF(VALUE(RIGHT('Personal MTs'!AY177,4))&lt;2005,"Tahun cek lagi","OK"))))))))))</f>
        <v>-</v>
      </c>
      <c r="AZ177" s="30" t="str">
        <f>IF('Personal MTs'!AS177="",IF('Personal MTs'!AZ177="","-","Harap dikosongkan"),IF('Personal MTs'!AS177=0,IF('Personal MTs'!AZ177="","OK","Harap dikosongkan"),IF('Personal MTs'!AT177="",IF('Personal MTs'!AZ177="","-","Harap dikosongkan"),IF('Personal MTs'!AT177&lt;&gt;1,IF('Personal MTs'!AZ177="","OK","Harap dikosongkan"),IF('Personal MTs'!AW177="",IF('Personal MTs'!AZ177="","OK","Harap dikosongkan"),IF('Personal MTs'!AW177&lt;&gt;"",IF('Personal MTs'!AZ177="","Wajib diisi",IF('Personal MTs'!AZ177&gt;1,"Tidak valid","OK"))))))))</f>
        <v>-</v>
      </c>
      <c r="BA177" s="30" t="str">
        <f>IF('Personal MTs'!AS177="",IF('Personal MTs'!BA177="","-","Harap dikosongkan"),IF('Personal MTs'!AS177=0,IF('Personal MTs'!BA177="","OK","Harap dikosongkan"),IF('Personal MTs'!AT177="",IF('Personal MTs'!BA177="","-","Harap dikosongkan"),IF('Personal MTs'!AT177&lt;&gt;1,IF('Personal MTs'!BA177="","OK","Harap dikosongkan"),IF('Personal MTs'!AZ177=0,IF('Personal MTs'!BA177="","OK","Harap dikosongkan"),IF('Personal MTs'!AZ177=1,IF('Personal MTs'!BA177="","Wajib diisi",IF('Personal MTs'!AZ177="",IF('Personal MTs'!BA177="","-","Harap dikosongkan"),IF('Personal MTs'!AZ177=0,IF('Personal MTs'!BA177="","OK","Harap dikosongkan"),IF('Personal MTs'!BA177="","Wajib diisi",IF('Personal MTs'!BA177&gt;2016,"Tidak valid",IF('Personal MTs'!BA177&lt;2005,"Tidak valid",IF('Personal MTs'!BA177&gt;'Personal MTs'!BA177,"Cek lagi","OK")))))))))))))</f>
        <v>-</v>
      </c>
      <c r="BB177" s="30" t="str">
        <f>IF('Personal MTs'!AS177="",IF('Personal MTs'!BB177="","-","Harap dikosongkan"),IF('Personal MTs'!AS177=0,IF('Personal MTs'!BB177="","OK","Harap dikosongkan"),IF('Personal MTs'!AT177="",IF('Personal MTs'!BB177="","-","Harap dikosongkan"),IF('Personal MTs'!AT177&lt;&gt;1,IF('Personal MTs'!BB177="","OK","Harap dikosongkan"),IF('Personal MTs'!AZ177=0,IF('Personal MTs'!BB177="","OK","Harap dikosongkan"),IF('Personal MTs'!AZ177=1,IF('Personal MTs'!BB177="","Wajib diisi",IF('Personal MTs'!AZ177="",IF('Personal MTs'!BB177="","-","Harap dikosongkan"),IF('Personal MTs'!AZ177=0,IF('Personal MTs'!BB177="","OK","Harap dikosongkan"),IF('Personal MTs'!BB177="","Wajib diisi",IF('Personal MTs'!BB177&gt;20000000,"Cek lagi",IF('Personal MTs'!BB177&lt;100000,"Cek lagi","OK"))))))))))))</f>
        <v>-</v>
      </c>
      <c r="BC177" s="30" t="str">
        <f>IF('Personal MTs'!BC177="","-",IF('Personal MTs'!BC177&gt;1,"Tidak valid","OK"))</f>
        <v>-</v>
      </c>
      <c r="BD177" s="30" t="str">
        <f>IF('Personal MTs'!BC177="",IF('Personal MTs'!BD177="","-","Harap dikosongkan"),IF('Personal MTs'!BC177=0,IF('Personal MTs'!BD177="","OK","Harap dikosongkan"),IF('Personal MTs'!BD177="","Wajib Diisi",IF('Personal MTs'!BD177&gt;2016,"Tidak valid",IF('Personal MTs'!BD177&lt;2005,"Tidak valid","OK")))))</f>
        <v>-</v>
      </c>
      <c r="BE177" s="30" t="str">
        <f>IF('Personal MTs'!BC177="",IF('Personal MTs'!BE177="","-","Harap dikosongkan"),IF('Personal MTs'!BC177=0,IF('Personal MTs'!BE177="","OK","Harap dikosongkan"),IF('Personal MTs'!BE177="","Wajib Diisi",IF('Personal MTs'!BE177&gt;2000000,"Cek lagi",IF('Personal MTs'!BE177&lt;50000,"Cek lagi","OK")))))</f>
        <v>-</v>
      </c>
      <c r="BF177" s="30" t="str">
        <f>IF('Personal MTs'!BF177="","-",IF('Personal MTs'!BF177&gt;1,"Tidak valid","OK"))</f>
        <v>-</v>
      </c>
      <c r="BG177" s="30" t="str">
        <f>IF('Personal MTs'!BF177="",IF('Personal MTs'!BG177&lt;&gt;"","Harap dikosongkan","-"),IF('Personal MTs'!BF177=0,IF('Personal MTs'!BG177&lt;&gt;"","Harap dikosongkan","OK"),IF('Personal MTs'!BG177="","Wajib Diisi",IF('Personal MTs'!BG177&gt;4,"Tidak valid",IF('Personal MTs'!BG177&lt;1,"Tidak valid","OK")))))</f>
        <v>-</v>
      </c>
      <c r="BH177" s="30" t="str">
        <f>IF('Personal MTs'!BF177="",IF('Personal MTs'!BH177&lt;&gt;"","Harap dikosongkan","-"),IF('Personal MTs'!BF177=0,IF('Personal MTs'!BH177&lt;&gt;"","Harap dikosongkan","OK"),IF('Personal MTs'!BH177="","Wajib Diisi",IF('Personal MTs'!BH177&gt;4,"Tidak valid",IF('Personal MTs'!BH177&lt;1,"Tidak valid","OK")))))</f>
        <v>-</v>
      </c>
      <c r="BI177" s="30" t="str">
        <f>IF('Personal MTs'!BF177="",IF('Personal MTs'!BI177&lt;&gt;"","Harap dikosongkan","-"),IF('Personal MTs'!BF177=0,IF('Personal MTs'!BI177&lt;&gt;"","Harap dikosongkan","OK"),IF('Personal MTs'!BI177="","Wajib Diisi",IF('Personal MTs'!BI177&gt;2015,"Tidak valid",IF('Personal MTs'!BI177&lt;1980,"Tidak valid","OK")))))</f>
        <v>-</v>
      </c>
      <c r="BJ177" s="30" t="str">
        <f>IF('Personal MTs'!BJ177="","-",IF('Personal MTs'!BJ177&gt;1,"Tidak valid","OK"))</f>
        <v>-</v>
      </c>
      <c r="BK177" s="30" t="str">
        <f>IF('Personal MTs'!BJ177="",IF('Personal MTs'!BK177&lt;&gt;"","Kolom BJ harus diisi","-"),IF('Personal MTs'!BJ177=0,IF('Personal MTs'!BK177&lt;&gt;"","Harap dikosongkan","OK"),IF('Personal MTs'!BK177="","Wajib Diisi",IF('Personal MTs'!BK177&gt;2016,"Tidak valid",IF('Personal MTs'!BK177&lt;1980,"Tidak valid","OK")))))</f>
        <v>-</v>
      </c>
      <c r="BL177" s="30" t="str">
        <f>IF('Personal MTs'!BL177="","-",IF('Personal MTs'!BL177&gt;1,"Tidak valid","OK"))</f>
        <v>-</v>
      </c>
      <c r="BM177" s="30" t="str">
        <f>IF('Personal MTs'!BL177="",IF('Personal MTs'!BM177&lt;&gt;"","Kolom BL harus diisi","-"),IF('Personal MTs'!BL177=0,IF('Personal MTs'!BM177&lt;&gt;"","Harap dikosongkan","OK"),IF('Personal MTs'!BM177="","Wajib Diisi",IF('Personal MTs'!BM177&gt;2016,"Tidak valid",IF('Personal MTs'!BM177&lt;1980,"Tidak valid","OK")))))</f>
        <v>-</v>
      </c>
      <c r="BN177" s="30" t="str">
        <f>IF('Personal MTs'!BN177="","-",IF('Personal MTs'!BN177&gt;1,"Tidak valid","OK"))</f>
        <v>-</v>
      </c>
      <c r="BO177" s="30" t="str">
        <f>IF('Personal MTs'!BN177="",IF('Personal MTs'!BO177&lt;&gt;"","Kolom BN harus diisi","-"),IF('Personal MTs'!BN177=0,IF('Personal MTs'!BO177&lt;&gt;"","Harap dikosongkan","OK"),IF('Personal MTs'!BO177="","Wajib Diisi",IF('Personal MTs'!BO177&gt;2016,"Tidak valid",IF('Personal MTs'!BO177&lt;1980,"Tidak valid","OK")))))</f>
        <v>-</v>
      </c>
      <c r="BP177" s="30" t="str">
        <f>IF('Personal MTs'!BP177="","-",IF('Personal MTs'!BP177&gt;1,"Tidak valid","OK"))</f>
        <v>-</v>
      </c>
      <c r="BQ177" s="30" t="str">
        <f>IF('Personal MTs'!BP177="",IF('Personal MTs'!BQ177&lt;&gt;"","Kolom BP harus diisi","-"),IF('Personal MTs'!BP177=0,IF('Personal MTs'!BQ177&lt;&gt;"","Harap dikosongkan","OK"),IF('Personal MTs'!BQ177="","Wajib Diisi",IF('Personal MTs'!BQ177&gt;2016,"Tidak valid",IF('Personal MTs'!BQ177&lt;1980,"Tidak valid","OK")))))</f>
        <v>-</v>
      </c>
      <c r="BR177" s="30" t="str">
        <f>IF('Personal MTs'!BR177="","-",IF('Personal MTs'!BR177&gt;1,"Tidak valid","OK"))</f>
        <v>-</v>
      </c>
      <c r="BS177" s="30" t="str">
        <f>IF('Personal MTs'!BR177="",IF('Personal MTs'!BS177&lt;&gt;"","Kolom BR harus diisi","-"),IF('Personal MTs'!BR177=0,IF('Personal MTs'!BS177&lt;&gt;"","Harap dikosongkan","OK"),IF('Personal MTs'!BS177="","Wajib Diisi",IF('Personal MTs'!BS177&gt;2016,"Tidak valid",IF('Personal MTs'!BS177&lt;1980,"Tidak valid","OK")))))</f>
        <v>-</v>
      </c>
      <c r="BT177" s="30" t="str">
        <f>IF('Personal MTs'!BT177="","-",IF(LEN('Personal MTs'!BT177)&lt;5,"Cek lagi","OK"))</f>
        <v>-</v>
      </c>
      <c r="BU177" s="30" t="str">
        <f>IF('Personal MTs'!BU177="","-",IF(LEN('Personal MTs'!BU177)&lt;4,"Cek lagi","OK"))</f>
        <v>-</v>
      </c>
      <c r="BV177" s="30" t="str">
        <f>IF('Personal MTs'!BV177="","-",IF(LEN('Personal MTs'!BV177)&lt;4,"Cek lagi","OK"))</f>
        <v>-</v>
      </c>
      <c r="BW177" s="30" t="str">
        <f>IF('Personal MTs'!BW177="","-",IF(LEN('Personal MTs'!BW177)&lt;4,"Cek lagi","OK"))</f>
        <v>-</v>
      </c>
      <c r="BX177" s="30" t="str">
        <f>IF('Personal MTs'!BX177="","-",IF(LEN('Personal MTs'!BX177)&lt;4,"Cek lagi","OK"))</f>
        <v>-</v>
      </c>
      <c r="BY177" s="30" t="str">
        <f>IF('Personal MTs'!BY177="","-",IF(LEN('Personal MTs'!BY177)&lt;&gt;5,"Tidak valid","OK"))</f>
        <v>-</v>
      </c>
      <c r="BZ177" s="30" t="str">
        <f>IF('Personal MTs'!BZ177="","-",IF('Personal MTs'!BZ177&gt;5,"Tidak valid",IF('Personal MTs'!BZ177&lt;1,"Tidak valid","OK")))</f>
        <v>-</v>
      </c>
      <c r="CA177" s="30" t="str">
        <f>IF('Personal MTs'!CA177="","-",IF('Personal MTs'!CA177&gt;8,"Tidak valid",IF('Personal MTs'!CA177&lt;1,"Tidak valid","OK")))</f>
        <v>-</v>
      </c>
      <c r="CB177" s="30" t="str">
        <f>IF('Personal MTs'!CB177="","-",IF(LEN('Personal MTs'!CB177)&lt;9,"Cek lagi",IF(LEN('Personal MTs'!CB177)&gt;14,"Cek lagi","OK")))</f>
        <v>-</v>
      </c>
      <c r="CC177" s="103" t="str">
        <f>IF('Personal MTs'!CC177="","-",IF('Personal MTs'!CC177&gt;6,"Tidak valid",IF('Personal MTs'!CC177&lt;1,"Tidak valid","OK")))</f>
        <v>-</v>
      </c>
      <c r="CD177" s="103" t="str">
        <f>IF('Personal MTs'!CD177="","-",IF('Personal MTs'!CD177&gt;6,"Tidak valid",IF('Personal MTs'!CD177&lt;1,"Tidak valid","OK")))</f>
        <v>-</v>
      </c>
      <c r="CE177" s="103" t="str">
        <f>IF('Personal MTs'!S177="","-",IF('Personal MTs'!S177&lt;6,IF('Personal MTs'!CE177="","OK","Cek lagi Kolom S"),IF(AND('Personal MTs'!S177&lt;6,'Personal MTs'!CE177&lt;&gt;""),"Harap Dikosongkan",IF(AND('Personal MTs'!S177&lt;6,'Personal MTs'!CE177=""),"-",IF(AND('Personal MTs'!S177&gt;5,'Personal MTs'!CE177=""),"Wajib Diisi",IF(OR(AND('Personal MTs'!S177&gt;5,'Personal MTs'!CE177&lt;"01"),AND('Personal MTs'!S177&gt;5,'Personal MTs'!CE177&gt;"18")),"Tidak Valid","OK"))))))</f>
        <v>-</v>
      </c>
      <c r="CF177" s="103" t="str">
        <f>IF('Personal MTs'!S177="","-",IF('Personal MTs'!S177&lt;6,IF('Personal MTs'!CF177="","OK","Cek lagi Kolom S"),IF(AND('Personal MTs'!S177&lt;6,'Personal MTs'!CF177&lt;&gt;""),"Harap Dikosongkan",IF(AND('Personal MTs'!S177&lt;6,'Personal MTs'!CF177=""),"-",IF(AND('Personal MTs'!S177&gt;5,'Personal MTs'!CF177=""),"Wajib Diisi","OK")))))</f>
        <v>-</v>
      </c>
      <c r="CG177" s="103" t="str">
        <f>IF('Personal MTs'!S177="","-",IF('Personal MTs'!S177&lt;6,IF('Personal MTs'!CG177="","OK","Cek lagi Kolom S"),IF(AND('Personal MTs'!S177&lt;6,'Personal MTs'!CG177&lt;&gt;""),"Harap Dikosongkan",IF(AND('Personal MTs'!S177&lt;6,'Personal MTs'!CG177=""),"-",IF(AND('Personal MTs'!S177&gt;5,'Personal MTs'!CG177=""),"Wajib Diisi",IF(OR(AND('Personal MTs'!S177&gt;5,'Personal MTs'!CG177&lt;1980),AND('Personal MTs'!S177&gt;5,'Personal MTs'!CG177&gt;2016)),"Cek lagi","OK"))))))</f>
        <v>-</v>
      </c>
      <c r="CH177" s="103" t="str">
        <f>IF('Personal MTs'!S177="","-",IF('Personal MTs'!S177&lt;8,IF('Personal MTs'!CH177="","OK","Cek lagi Kolom S"),IF(AND('Personal MTs'!S177&lt;8,'Personal MTs'!CH177&lt;&gt;""),"Harap Dikosongkan",IF(AND('Personal MTs'!S177&lt;8,'Personal MTs'!CH177=""),"-",IF(AND('Personal MTs'!S177&gt;7,'Personal MTs'!CH177=""),"Wajib Diisi",IF(OR(AND('Personal MTs'!S177&gt;7,'Personal MTs'!CH177&lt;"01"),AND('Personal MTs'!S177&gt;7,'Personal MTs'!CH177&gt;"18")),"Tidak Valid","OK"))))))</f>
        <v>-</v>
      </c>
      <c r="CI177" s="103" t="str">
        <f>IF('Personal MTs'!S177="","-",IF('Personal MTs'!S177&lt;8,IF('Personal MTs'!CI177="","OK","Cek lagi Kolom S"),IF(AND('Personal MTs'!S177&lt;8,'Personal MTs'!CI177&lt;&gt;""),"Harap Dikosongkan",IF(AND('Personal MTs'!S177&lt;8,'Personal MTs'!CI177=""),"-",IF(AND('Personal MTs'!S177&gt;7,'Personal MTs'!CI177=""),"Wajib Diisi","OK")))))</f>
        <v>-</v>
      </c>
      <c r="CJ177" s="103" t="str">
        <f>IF('Personal MTs'!S177="","-",IF('Personal MTs'!S177&lt;8,IF('Personal MTs'!CJ177="","OK","Cek lagi Kolom S"),IF(AND('Personal MTs'!S177&lt;8,'Personal MTs'!CJ177&lt;&gt;""),"Harap Dikosongkan",IF(AND('Personal MTs'!S177&lt;8,'Personal MTs'!CJ177=""),"-",IF(AND('Personal MTs'!S177&gt;7,'Personal MTs'!CJ177=""),"Wajib Diisi",IF(OR(AND('Personal MTs'!S177&gt;7,'Personal MTs'!CJ177&lt;1980),AND('Personal MTs'!S177&gt;7,'Personal MTs'!CJ177&gt;2016)),"Cek lagi","OK"))))))</f>
        <v>-</v>
      </c>
      <c r="CK177" s="103" t="str">
        <f>IF('Personal MTs'!S177="","-",IF('Personal MTs'!S177&lt;9,IF('Personal MTs'!CK177="","OK","Cek lagi Kolom S"),IF(AND('Personal MTs'!S177&lt;9,'Personal MTs'!CK177&lt;&gt;""),"Harap Dikosongkan",IF(AND('Personal MTs'!S177&lt;9,'Personal MTs'!CK177=""),"-",IF(AND('Personal MTs'!S177&gt;8,'Personal MTs'!CK177=""),"Wajib Diisi",IF(OR(AND('Personal MTs'!S177&gt;8,'Personal MTs'!CK177&lt;"01"),AND('Personal MTs'!S177&gt;8,'Personal MTs'!CK177&gt;"18")),"Tidak Valid","OK"))))))</f>
        <v>-</v>
      </c>
      <c r="CL177" s="103" t="str">
        <f>IF('Personal MTs'!S177="","-",IF('Personal MTs'!S177&lt;9,IF('Personal MTs'!CL177="","OK","Cek lagi Kolom S"),IF(AND('Personal MTs'!S177&lt;9,'Personal MTs'!CL177&lt;&gt;""),"Harap Dikosongkan",IF(AND('Personal MTs'!S177&lt;9,'Personal MTs'!CL177=""),"-",IF(AND('Personal MTs'!S177&gt;8,'Personal MTs'!CL177=""),"Wajib Diisi","OK")))))</f>
        <v>-</v>
      </c>
      <c r="CM177" s="103" t="str">
        <f>IF('Personal MTs'!S177="","-",IF('Personal MTs'!S177&lt;9,IF('Personal MTs'!CM177="","OK","Cek lagi Kolom S"),IF(AND('Personal MTs'!S177&lt;9,'Personal MTs'!CM177&lt;&gt;""),"Harap Dikosongkan",IF(AND('Personal MTs'!S177&lt;9,'Personal MTs'!CM177=""),"-",IF(AND('Personal MTs'!S177&gt;8,'Personal MTs'!CM177=""),"Wajib Diisi",IF(OR(AND('Personal MTs'!S177&gt;8,'Personal MTs'!CM177&lt;1980),AND('Personal MTs'!S177&gt;8,'Personal MTs'!CM177&gt;2016)),"Cek lagi","OK"))))))</f>
        <v>-</v>
      </c>
      <c r="CN177" s="103" t="str">
        <f>IF(AND('Personal MTs'!AH177=1,'Personal MTs'!U177=2,'Personal MTs'!AC177=1),IF(AND('Personal MTs'!AH177=1,'Personal MTs'!U177=2,'Personal MTs'!AC177=1,'Personal MTs'!CN177=""),"Wajib Diisi",IF(AND('Personal MTs'!AH177=1,'Personal MTs'!U177=2,'Personal MTs'!AC177=1,'Personal MTs'!CN177&lt;&gt;""),"OK","-")),IF('Personal MTs'!CN177&lt;&gt;"","Harap Dikosongkan","-"))</f>
        <v>-</v>
      </c>
      <c r="CO177" s="103" t="str">
        <f>IF(AND('Personal MTs'!AH177=1,'Personal MTs'!U177=2,'Personal MTs'!AC177=1),IF('Personal MTs'!CO177="","Wajib Diisi",IF(VALUE(RIGHT('Personal MTs'!CO177,4))&gt;2016,"Tahun cek lagi",IF(VALUE(RIGHT('Personal MTs'!CO177,4))&lt;1961,"Tahun cek lagi","OK"))),IF('Personal MTs'!CO177&lt;&gt;"","Harap dikosongkan","-"))</f>
        <v>-</v>
      </c>
      <c r="CP177" s="103" t="str">
        <f>IF(AND('Personal MTs'!AH177=1,'Personal MTs'!U177=2,'Personal MTs'!AC177=1,'Personal MTs'!V177=1),IF(AND('Personal MTs'!AH177=1,'Personal MTs'!U177=2,'Personal MTs'!AC177=1,'Personal MTs'!CP177="",,'Personal MTs'!V177=1),"Wajib Diisi",IF(AND('Personal MTs'!AH177=1,'Personal MTs'!U177=2,'Personal MTs'!AC177=1,'Personal MTs'!CP177&lt;&gt;"",'Personal MTs'!V177=1),"OK","-")),IF('Personal MTs'!CP177&lt;&gt;"","Harap Dikosongkan","-"))</f>
        <v>-</v>
      </c>
      <c r="CQ177" s="103" t="str">
        <f>IF(AND('Personal MTs'!AH177=1,'Personal MTs'!U177=2,'Personal MTs'!AC177=1,'Personal MTs'!V177=1),IF('Personal MTs'!CQ177="","Wajib Diisi",IF(VALUE(RIGHT('Personal MTs'!CQ177,4))&gt;2016,"Tahun cek lagi",IF(VALUE(RIGHT('Personal MTs'!CQ177,4))&lt;2006,"Tahun cek lagi","OK"))),IF('Personal MTs'!CQ177&lt;&gt;"","Harap dikosongkan","-"))</f>
        <v>-</v>
      </c>
      <c r="CR177" s="103" t="str">
        <f>IF(AND('Personal MTs'!AS177="",'Personal MTs'!CR177=""),"-",IF(AND('Personal MTs'!AS177=0,'Personal MTs'!CR177=""),"OK",IF(AND('Personal MTs'!AS177=1,'Personal MTs'!CR177=""),"Wajib Diisi",IF('Personal MTs'!AS177="",IF('Personal MTs'!CR177&lt;&gt;"","Harap dikosongkan","-"),IF('Personal MTs'!AS177&gt;1,IF('Personal MTs'!CR177="","-","Harap dikosongkan"),IF('Personal MTs'!CR177="","-",IF(LEN('Personal MTs'!CR177)&gt;54,"Tidak valid",IF(LEN('Personal MTs'!CR177)&lt;2,"Tidak valid",IF(VALUE('Personal MTs'!CR177)&lt;0,"Cek lagi","OK")))))))))</f>
        <v>-</v>
      </c>
      <c r="CS177" s="103" t="str">
        <f>IF(AND('Personal MTs'!AS177="",'Personal MTs'!CS177=""),"-",IF(AND('Personal MTs'!AS177=0,'Personal MTs'!CS177=""),"OK",IF(AND('Personal MTs'!AS177=1,'Personal MTs'!CS177=""),"Wajib Diisi",IF(OR('Personal MTs'!AS177="",'Personal MTs'!AS177=0),IF('Personal MTs'!CS177&lt;&gt;"","Harap dikosongkan","-"),IF('Personal MTs'!AS177&gt;1,IF('Personal MTs'!CS177="","-","Harap dikosongkan"),IF('Personal MTs'!CS177="","-",IF(('Personal MTs'!CS177)&gt;6,"Tidak Valid",IF(('Personal MTs'!CS177)&lt;1,"Tidak Valid",IF(VALUE('Personal MTs'!CS177)&lt;0,"Cek lagi","OK")))))))))</f>
        <v>-</v>
      </c>
      <c r="CT177" s="103" t="str">
        <f>IF(AND('Personal MTs'!AS177="",'Personal MTs'!CT177=""),"-",IF(AND('Personal MTs'!AS177=0,'Personal MTs'!CT177=""),"OK",IF(AND('Personal MTs'!AT177=1,'Personal MTs'!CT177=""),"Wajib Diisi",IF(AND('Personal MTs'!AT177&gt;1,'Personal MTs'!CT177=""),"OK",IF(AND('Personal MTs'!AT177&lt;&gt;1,'Personal MTs'!CT177&lt;&gt;""),"Harap Dikosongkan",IF(AND('Personal MTs'!AT177=1,'Personal MTs'!CT177&lt;&gt;""),IF(VALUE(RIGHT('Personal MTs'!CT177,4))&gt;2016,"Tahun cek lagi",IF(VALUE(RIGHT('Personal MTs'!CT177,4))&lt;2006,"Tahun cek lagi","OK")),"-"))))))</f>
        <v>-</v>
      </c>
      <c r="CU177" s="103" t="str">
        <f>IF(AND('Personal MTs'!AS177="",'Personal MTs'!CU177=""),"-",IF(AND('Personal MTs'!AS177=0,'Personal MTs'!CU177=""),"OK",IF(AND('Personal MTs'!AT177=1,'Personal MTs'!CU177=""),"Wajib Diisi",IF(AND('Personal MTs'!AT177&gt;1,'Personal MTs'!CT177=""),"OK",IF(AND('Personal MTs'!AT177&lt;&gt;1,'Personal MTs'!CU177&lt;&gt;""),"Harap Dikosongkan",IF(AND('Personal MTs'!AT177=1,'Personal MTs'!CU177&lt;&gt;""),IF(LEN('Personal MTs'!CU177)&gt;54,"Tidak Valid",IF(LEN('Personal MTs'!CU177)&lt;2,"Tidak Valid","OK")),"-"))))))</f>
        <v>-</v>
      </c>
      <c r="CV177" s="103" t="str">
        <f>IF(AND('Personal MTs'!AS177="",'Personal MTs'!CV177=""),"-",IF(AND('Personal MTs'!AS177=0,'Personal MTs'!CV177=""),"OK",IF(AND('Personal MTs'!AT177=1,'Personal MTs'!CV177=""),"Wajib Diisi",IF(AND('Personal MTs'!AT177&gt;1,'Personal MTs'!CV177=""),"OK",IF(AND('Personal MTs'!AT177&lt;&gt;1,'Personal MTs'!CV177&lt;&gt;""),"Harap Dikosongkan",IF(AND('Personal MTs'!AT177=1,'Personal MTs'!CV177&lt;&gt;""),IF(VALUE(RIGHT('Personal MTs'!CV177,4))&gt;2016,"Tahun cek lagi",IF(VALUE(RIGHT('Personal MTs'!CV177,4))&lt;2006,"Tahun cek lagi","OK")),"-"))))))</f>
        <v>-</v>
      </c>
      <c r="CW177" s="103" t="str">
        <f>IF(AND('Personal MTs'!AS177="",'Personal MTs'!CW177=""),"-",IF(AND('Personal MTs'!AS177=0,'Personal MTs'!CW177=""),"OK",IF(AND('Personal MTs'!AS177=1,'Personal MTs'!CW177=""),"Wajib Diisi",IF(AND('Personal MTs'!AS177&lt;&gt;1,'Personal MTs'!CW177&lt;&gt;""),"Harap Dikosongkan",IF(AND('Personal MTs'!AS177=1,'Personal MTs'!CW177&lt;&gt;""),IF(LEN('Personal MTs'!CW177)&gt;3,"Tidak Valid",IF(LEN('Personal MTs'!CW177)&lt;3,"Tidak Valid","OK")),"-")))))</f>
        <v>-</v>
      </c>
      <c r="CX177" s="103" t="str">
        <f>IF(AND('Personal MTs'!AS177="",'Personal MTs'!CX177=""),"-",IF(AND('Personal MTs'!AS177=0,'Personal MTs'!CX177=""),"OK",IF(AND('Personal MTs'!AS177=1,'Personal MTs'!CX177=""),"Wajib Diisi",IF(AND('Personal MTs'!AS177&lt;&gt;1,'Personal MTs'!CX177&lt;&gt;""),"Harap Dikosongkan",IF(AND('Personal MTs'!AS177=1,'Personal MTs'!CX177&lt;&gt;""),"OK","-")))))</f>
        <v>-</v>
      </c>
    </row>
    <row r="178" spans="1:102" s="23" customFormat="1" ht="15" customHeight="1">
      <c r="A178" s="30" t="str">
        <f>IF('Personal MTs'!A178="","-",IF(LEN('Personal MTs'!A178)&lt;&gt;12,"Tidak valid","OK"))</f>
        <v>-</v>
      </c>
      <c r="B178" s="30" t="str">
        <f>IF('Personal MTs'!B178="","-",IF(LEN('Personal MTs'!B178)&lt;&gt;8,"Tidak valid","OK"))</f>
        <v>-</v>
      </c>
      <c r="C178" s="31" t="str">
        <f>IF('Personal MTs'!C178="","-",IF(LEN('Personal MTs'!C178)&lt;5,"Cek lagi","OK"))</f>
        <v>-</v>
      </c>
      <c r="D178" s="30" t="str">
        <f>IF('Personal MTs'!D178="","-",IF('Personal MTs'!D178="MTsN","OK",IF('Personal MTs'!D178="MTsS","OK","Tidak valid")))</f>
        <v>-</v>
      </c>
      <c r="E178" s="30" t="str">
        <f>IF('Personal MTs'!E178="","-",IF(LEN('Personal MTs'!E178)&lt;5,"Cek lagi","OK"))</f>
        <v>-</v>
      </c>
      <c r="F178" s="30" t="str">
        <f>IF('Personal MTs'!F178="","-",IF(LEN('Personal MTs'!F178)&lt;4,"Cek lagi","OK"))</f>
        <v>-</v>
      </c>
      <c r="G178" s="30" t="str">
        <f>IF('Personal MTs'!G178="","-",IF(LEN('Personal MTs'!G178)&lt;4,"Cek lagi","OK"))</f>
        <v>-</v>
      </c>
      <c r="H178" s="30" t="str">
        <f>IF('Personal MTs'!H178="","-",IF(LEN('Personal MTs'!H178)&lt;4,"Cek lagi","OK"))</f>
        <v>-</v>
      </c>
      <c r="I178" s="30" t="str">
        <f>IF('Personal MTs'!I178="","-",IF(LEN('Personal MTs'!I178)&lt;4,"Cek lagi","OK"))</f>
        <v>-</v>
      </c>
      <c r="J178" s="30" t="str">
        <f>IF('Personal MTs'!J178="","-",IF(LEN('Personal MTs'!J178)&lt;&gt;5,"Tidak valid","OK"))</f>
        <v>-</v>
      </c>
      <c r="K178" s="30" t="str">
        <f>IF('Personal MTs'!K178="","-",IF(LEN('Personal MTs'!K178)&lt;&gt;18,"Tidak valid",IF(VALUE('Personal MTs'!K178)&lt;0,"Cek lagi","OK")))</f>
        <v>-</v>
      </c>
      <c r="L178" s="30" t="str">
        <f>IF('Personal MTs'!L178="","-",IF(LEN('Personal MTs'!L178)&lt;&gt;16,"Tidak valid","OK"))</f>
        <v>-</v>
      </c>
      <c r="M178" s="30" t="str">
        <f>IF('Personal MTs'!M178="","-",IF(LEN('Personal MTs'!M178)&lt;4,"Cek lagi","OK"))</f>
        <v>-</v>
      </c>
      <c r="N178" s="30" t="str">
        <f>IF('Personal MTs'!N178="","-",IF(LEN('Personal MTs'!N178)&lt;16,"Tidak valid","OK"))</f>
        <v>-</v>
      </c>
      <c r="O178" s="30" t="str">
        <f>IF('Personal MTs'!O178="","-",IF(LEN('Personal MTs'!O178)&lt;4,"Cek lagi","OK"))</f>
        <v>-</v>
      </c>
      <c r="P178" s="31" t="str">
        <f>IF('Personal MTs'!P178="","-",IF(VALUE(LEFT('Personal MTs'!P178,2))&gt;31,"Tanggal tidak valid",IF(VALUE(LEFT(RIGHT('Personal MTs'!P178,7),2))&gt;12,"Bulan tidak valid",IF(VALUE(RIGHT('Personal MTs'!P178,4))&gt;2000,"Umur terlalu muda",IF(VALUE(RIGHT('Personal MTs'!P178,4))&lt;1945,"Umur terlalu tua","OK")))))</f>
        <v>-</v>
      </c>
      <c r="Q178" s="30" t="str">
        <f>IF('Personal MTs'!Q178="","-",IF('Personal MTs'!Q178="L","OK",IF('Personal MTs'!Q178="P","OK","Tidak valid")))</f>
        <v>-</v>
      </c>
      <c r="R178" s="30" t="str">
        <f>IF('Personal MTs'!R178="","-",IF(LEN('Personal MTs'!R178)&lt;4,"Cek lagi","OK"))</f>
        <v>-</v>
      </c>
      <c r="S178" s="30" t="str">
        <f>IF('Personal MTs'!S178="","-",IF('Personal MTs'!S178&gt;9,"Tidak valid","OK"))</f>
        <v>-</v>
      </c>
      <c r="T178" s="30" t="str">
        <f>IF('Personal MTs'!S178="","-",IF('Personal MTs'!S178&gt;2,IF('Personal MTs'!T178="","Wajib Diisi",IF(VALUE('Personal MTs'!T178)&gt;18,"Tidak valid","OK")),IF('Personal MTs'!S178&lt;3,IF('Personal MTs'!T178="","OK","Harap dikosongkan"))))</f>
        <v>-</v>
      </c>
      <c r="U178" s="30" t="str">
        <f>IF('Personal MTs'!U178="","-",IF('Personal MTs'!U178&gt;2,"Tidak valid",IF('Personal MTs'!U178&lt;1,"Tidak valid","OK")))</f>
        <v>-</v>
      </c>
      <c r="V178" s="30" t="str">
        <f>IF('Personal MTs'!U178="",IF('Personal MTs'!V178="","-","Tidak valid"),IF('Personal MTs'!U178=2,IF('Personal MTs'!V178="","Wajib Diisi",IF(VALUE('Personal MTs'!V178)&gt;1,"Tidak valid","OK")),IF('Personal MTs'!U178=1,IF('Personal MTs'!V178="","OK","Harap dikosongkan"))))</f>
        <v>-</v>
      </c>
      <c r="W178" s="31" t="str">
        <f>IF('Personal MTs'!U178=1,"OK",IF('Personal MTs'!V178="",IF('Personal MTs'!W178&lt;&gt;"","Harap dikosongkan","-"),IF('Personal MTs'!V178=0,IF('Personal MTs'!W178&lt;&gt;"","Harap dikosongkan","OK"),IF('Personal MTs'!W178="","Wajib Diisi",IF(VALUE(LEFT('Personal MTs'!W178,2))&gt;31,"Tanggal tidak valid",IF(VALUE(LEFT(RIGHT('Personal MTs'!W178,7),2))&gt;12,"Bulan tidak valid",IF(VALUE(RIGHT('Personal MTs'!W178,4))&gt;2016,"Tahun cek lagi",IF(VALUE(RIGHT('Personal MTs'!W178,4))&lt;1990,"Tahun cek lagi","OK"))))))))</f>
        <v>-</v>
      </c>
      <c r="X178" s="30" t="str">
        <f>IF('Personal MTs'!U178="","-",IF('Personal MTs'!U178=1,IF('Personal MTs'!X178="","Wajib Diisi",IF(VALUE(LEFT('Personal MTs'!X178,2))&gt;14,"Tidak valid","OK")),IF('Personal MTs'!U178=2,(IF('Personal MTs'!V178&lt;1,IF('Personal MTs'!X178="","OK","Harap dikosongkan"),IF('Personal MTs'!X178="","Wajib Diisi",IF(VALUE(LEFT('Personal MTs'!X178,2))&gt;14,"Tidak valid","OK")))))))</f>
        <v>-</v>
      </c>
      <c r="Y178" s="31" t="str">
        <f>IF('Personal MTs'!U178="","-",IF('Personal MTs'!U178=2,"OK",IF('Personal MTs'!U178=1,IF('Personal MTs'!Y178="","Wajib Diisi",IF('Personal MTs'!Y178="","-",IF(VALUE(LEFT('Personal MTs'!Y178,2))&gt;31,"Tanggal tidak valid",IF(VALUE(LEFT(RIGHT('Personal MTs'!Y178,7),2))&gt;12,"Bulan tidak valid",IF(VALUE(RIGHT('Personal MTs'!Y178,4))&gt;2016,"Tahun cek lagi",IF(VALUE(RIGHT('Personal MTs'!Y178,4))&lt;1960,"Tahun cek lagi","OK")))))))))</f>
        <v>-</v>
      </c>
      <c r="Z178" s="31" t="str">
        <f>IF('Personal MTs'!Z178="","-",IF(VALUE(LEFT('Personal MTs'!Z178,2))&gt;31,"Tanggal tidak valid",IF(VALUE(LEFT(RIGHT('Personal MTs'!Z178,7),2))&gt;12,"Bulan tidak valid",IF(VALUE(RIGHT('Personal MTs'!Z178,4))&gt;2016,"Tahun cek lagi",IF(VALUE(RIGHT('Personal MTs'!Z178,4))&lt;1960,"Tahun cek lagi","OK")))))</f>
        <v>-</v>
      </c>
      <c r="AA178" s="31" t="str">
        <f>IF('Personal MTs'!AA178="","-",IF(VALUE(LEFT('Personal MTs'!AA178,2))&gt;31,"Tanggal tidak valid",IF(VALUE(LEFT(RIGHT('Personal MTs'!AA178,7),2))&gt;12,"Bulan tidak valid",IF(VALUE(RIGHT('Personal MTs'!AA178,4))&gt;2016,"Tahun cek lagi",IF(VALUE(RIGHT('Personal MTs'!AA178,4))&lt;1960,"Tahun cek lagi","OK")))))</f>
        <v>-</v>
      </c>
      <c r="AB178" s="30" t="str">
        <f>IF('Personal MTs'!AB178="","-",IF('Personal MTs'!AB178&gt;6,"Tidak valid",IF('Personal MTs'!AB178&lt;1,"Tidak valid","OK")))</f>
        <v>-</v>
      </c>
      <c r="AC178" s="30" t="str">
        <f>IF('Personal MTs'!AC178="","-",IF('Personal MTs'!AC178&gt;4,"Tidak valid",IF('Personal MTs'!AC178&lt;1,"Tidak valid","OK")))</f>
        <v>-</v>
      </c>
      <c r="AD178" s="30" t="str">
        <f>IF('Personal MTs'!AD178="","-",IF('Personal MTs'!AD178&gt;20000000,"Cek lagi","OK"))</f>
        <v>-</v>
      </c>
      <c r="AE178" s="30" t="str">
        <f>IF('Personal MTs'!AE178="","-",IF('Personal MTs'!AE178&gt;2,"Tidak valid",IF('Personal MTs'!AE178&lt;1,"Tidak valid","OK")))</f>
        <v>-</v>
      </c>
      <c r="AF178" s="30" t="str">
        <f>IF('Personal MTs'!AE178="",IF('Personal MTs'!AF178="","-","Harap dikosongkan"),IF('Personal MTs'!AE178=1,IF('Personal MTs'!AF178="","OK","Harap dikosongkan"),IF('Personal MTs'!AF178="","Wajib Diisi",IF('Personal MTs'!AF178&gt;8,"Tidak valid",IF('Personal MTs'!AF178&lt;1,"Tidak valid","OK")))))</f>
        <v>-</v>
      </c>
      <c r="AG178" s="53" t="str">
        <f>IF('Personal MTs'!AE178=1,IF('Personal MTs'!AG178="","OK","Harap dikosongkan"),IF('Personal MTs'!AF178="",IF('Personal MTs'!AF178="","-","Harap dikosongkan"),IF('Personal MTs'!AF178="",IF('Personal MTs'!AG178="","OK","Harap dikosongkan"),IF('Personal MTs'!AF178&lt;&gt;"",IF('Personal MTs'!AG178="","Wajib Diisi",IF(LEN('Personal MTs'!AG178)&lt;&gt;8,"Tidak valid","OK"))))))</f>
        <v>-</v>
      </c>
      <c r="AH178" s="30" t="str">
        <f>IF('Personal MTs'!AH178="","-",IF('Personal MTs'!AH178&gt;2,"Tidak valid",IF('Personal MTs'!AH178&lt;1,"Tidak valid","OK")))</f>
        <v>-</v>
      </c>
      <c r="AI178" s="30" t="str">
        <f>IF('Personal MTs'!AI178="","-",IF('Personal MTs'!AI178&gt;5,"Tidak valid",IF('Personal MTs'!AI178&lt;1,"Tidak valid","OK")))</f>
        <v>-</v>
      </c>
      <c r="AJ178" s="30" t="str">
        <f>IF('Personal MTs'!AH178="",IF('Personal MTs'!AJ178="","-","Kolom AA Wajib Diisi"),IF('Personal MTs'!AH178=1,IF('Personal MTs'!AJ178="","Wajib Diisi",IF(VALUE('Personal MTs'!AJ178)&gt;0,IF(VALUE('Personal MTs'!AJ178)&lt;34,"OK","Tidak valid"))),IF('Personal MTs'!AH178&gt;1,IF('Personal MTs'!AJ178="","OK","Harap dikosongkan"))))</f>
        <v>-</v>
      </c>
      <c r="AK178" s="30" t="str">
        <f>IF('Personal MTs'!AH178&amp;'Personal MTs'!AJ178&amp;'Personal MTs'!AK178="","-",IF(VALUE('Personal MTs'!AH178&amp;'Personal MTs'!AJ178&amp;'Personal MTs'!AK178)=2,"OK",IF('Personal MTs'!AJ178="",IF(VALUE('Personal MTs'!AK178)&gt;0,"Harap dikosongkan","-"),IF('Personal MTs'!AJ178&lt;&gt;"",IF(VALUE('Personal MTs'!AK178)&gt;0,IF(VALUE('Personal MTs'!AK178)&gt;50,"Cek lagi","OK"),"Wajib Diisi")))))</f>
        <v>-</v>
      </c>
      <c r="AL178" s="30" t="str">
        <f>IF('Personal MTs'!AH178="",IF('Personal MTs'!AL178="","-","Kolom Z Wajib Diisi"),IF('Personal MTs'!AH178=2,IF('Personal MTs'!AL178="","Wajib Diisi",IF(VALUE('Personal MTs'!AL178)&gt;0,IF(VALUE('Personal MTs'!AL178)&lt;9,"OK","Tidak valid"))),IF('Personal MTs'!AH178=1,IF('Personal MTs'!AL178="","OK","Harap dikosongkan"))))</f>
        <v>-</v>
      </c>
      <c r="AM178" s="30" t="str">
        <f>IF('Personal MTs'!AM178="","-",IF('Personal MTs'!AM178&gt;8,"Tidak valid","OK"))</f>
        <v>-</v>
      </c>
      <c r="AN178" s="30" t="str">
        <f>IF('Personal MTs'!AM178="",IF('Personal MTs'!AN178="","-",IF('Personal MTs'!AN178&lt;&gt;"","Kolom AC Wajib Diisi","OK")),IF('Personal MTs'!AM178&lt;&gt;"",IF('Personal MTs'!AN178="","Wajib Diisi",IF(VALUE('Personal MTs'!AN178)&gt;24,"Cek lagi","OK"))))</f>
        <v>-</v>
      </c>
      <c r="AO178" s="30" t="str">
        <f>IF('Personal MTs'!AO178="","-",IF('Personal MTs'!AO178&gt;8,"Tidak valid","OK"))</f>
        <v>-</v>
      </c>
      <c r="AP178" s="53" t="str">
        <f>IF('Personal MTs'!AO178="",IF('Personal MTs'!AP178="","-","Harap dikosongkan"),IF('Personal MTs'!AO178&lt;&gt;"",IF('Personal MTs'!AP178="","Wajib Diisi",IF(LEN('Personal MTs'!AP178)&lt;&gt;8,"Tidak valid","OK"))))</f>
        <v>-</v>
      </c>
      <c r="AQ178" s="30" t="str">
        <f>IF('Personal MTs'!AO178="",IF('Personal MTs'!AQ178="","-","Kolom AG Wajib Diisi"),IF('Personal MTs'!AO178&lt;9,IF('Personal MTs'!AQ178="","Wajib Diisi",IF(VALUE('Personal MTs'!AQ178)&lt;34,IF(VALUE('Personal MTs'!AQ178)&gt;0,"OK","Tidak valid")))))</f>
        <v>-</v>
      </c>
      <c r="AR178" s="30" t="str">
        <f>IF('Personal MTs'!AO178="",IF('Personal MTs'!AR178="","-",IF('Personal MTs'!AR178&lt;&gt;"","Kolom AG Wajib Diisi","OK")),IF('Personal MTs'!AO178&lt;&gt;"",IF('Personal MTs'!AR178="","Wajib Diisi",IF(VALUE('Personal MTs'!AR178)&gt;50,"Cek lagi","OK"))))</f>
        <v>-</v>
      </c>
      <c r="AS178" s="30" t="str">
        <f>IF('Personal MTs'!AS178="","-",IF('Personal MTs'!AS178&gt;1,"Tidak valid",IF('Personal MTs'!AS178&lt;0,"Tidak valid","OK")))</f>
        <v>-</v>
      </c>
      <c r="AT178" s="30" t="str">
        <f>IF('Personal MTs'!AS178="",IF('Personal MTs'!AT178&lt;&gt;"","Harap dikosongkan","-"),IF('Personal MTs'!AS178=0,IF('Personal MTs'!AT178&lt;&gt;"","Harap dikosongkan","OK"),IF('Personal MTs'!AT178="","Wajib Diisi",IF('Personal MTs'!AT178&gt;3,"Tidak valid",IF('Personal MTs'!AT178&lt;1,"Tidak valid","OK")))))</f>
        <v>-</v>
      </c>
      <c r="AU178" s="30" t="str">
        <f>IF('Personal MTs'!AS178="",IF('Personal MTs'!AU178&lt;&gt;"","Harap dikosongkan","-"),IF('Personal MTs'!AT178&lt;&gt;1,IF('Personal MTs'!AU178="","OK","Harap dikosongkan"),IF('Personal MTs'!AU178="","Wajib Diisi",IF('Personal MTs'!AU178&gt;2016,"Cek lagi",IF('Personal MTs'!AU178&lt;2005,"Cek lagi","OK")))))</f>
        <v>-</v>
      </c>
      <c r="AV178" s="30" t="str">
        <f>IF('Personal MTs'!AS178="",IF('Personal MTs'!AV178&lt;&gt;"","Harap dikosongkan","-"),IF('Personal MTs'!AT178&lt;&gt;1,IF('Personal MTs'!AV178="","OK","Harap dikosongkan"),IF('Personal MTs'!AV178="","Wajib Diisi",IF(VALUE('Personal MTs'!AV178)&gt;33,"Tidak valid",IF(VALUE('Personal MTs'!AV178)&lt;1,"Tidak valid","OK")))))</f>
        <v>-</v>
      </c>
      <c r="AW178" s="30" t="str">
        <f>IF('Personal MTs'!AS178="",IF('Personal MTs'!AW178="","-","Harap dikosongkan"),IF('Personal MTs'!AS178=0,IF('Personal MTs'!AW178="","OK","Harap dikosongkan"),IF('Personal MTs'!AT178="",IF('Personal MTs'!AW178="","-","Harap dikosongkan"),IF('Personal MTs'!AT178&lt;&gt;1,IF('Personal MTs'!AW178="","OK","Harap dikosongkan"),IF('Personal MTs'!AW178="","OK",IF(LEN('Personal MTs'!AW178)&lt;12,"Tidak valid",IF(LEN('Personal MTs'!AW178)&gt;14,"Tidak valid","OK")))))))</f>
        <v>-</v>
      </c>
      <c r="AX178" s="31" t="str">
        <f>IF('Personal MTs'!AS178="",IF('Personal MTs'!AX178="","-","Harap dikosongkan"),IF('Personal MTs'!AS178=0,IF('Personal MTs'!AX178="","OK","Harap dikosongkan"),IF('Personal MTs'!AT178="",IF('Personal MTs'!AX178="","-","Harap dikosongkan"),IF('Personal MTs'!AT178&lt;&gt;1,IF('Personal MTs'!AX178="","OK","Harap dikosongkan"),IF('Personal MTs'!AW178="",IF('Personal MTs'!AX178="","OK","Harap dikosongkan"),IF('Personal MTs'!AX178="","Wajib diisi",IF(LEN('Personal MTs'!AX178)&lt;5,"Cek lagi","OK")))))))</f>
        <v>-</v>
      </c>
      <c r="AY178" s="31" t="str">
        <f>IF('Personal MTs'!AS178="",IF('Personal MTs'!AY178="","-","Harap dikosongkan"),IF('Personal MTs'!AS178=0,IF('Personal MTs'!AY178="","OK","Harap dikosongkan"),IF('Personal MTs'!AT178="",IF('Personal MTs'!AY178="","-","Harap dikosongkan"),IF('Personal MTs'!AT178&lt;&gt;1,IF('Personal MTs'!AY178="","OK","Harap dikosongkan"),IF('Personal MTs'!AW178="",IF('Personal MTs'!AY178="","OK","Harap dikosongkan"),IF('Personal MTs'!AY178="","Wajib diisi",IF(VALUE(LEFT('Personal MTs'!AY178,2))&gt;31,"Tanggal tidak valid",IF(VALUE(LEFT(RIGHT('Personal MTs'!AY178,7),2))&gt;12,"Bulan tidak valid",IF(VALUE(RIGHT('Personal MTs'!AY178,4))&gt;2016,"Tahun cek lagi",IF(VALUE(RIGHT('Personal MTs'!AY178,4))&lt;2005,"Tahun cek lagi","OK"))))))))))</f>
        <v>-</v>
      </c>
      <c r="AZ178" s="30" t="str">
        <f>IF('Personal MTs'!AS178="",IF('Personal MTs'!AZ178="","-","Harap dikosongkan"),IF('Personal MTs'!AS178=0,IF('Personal MTs'!AZ178="","OK","Harap dikosongkan"),IF('Personal MTs'!AT178="",IF('Personal MTs'!AZ178="","-","Harap dikosongkan"),IF('Personal MTs'!AT178&lt;&gt;1,IF('Personal MTs'!AZ178="","OK","Harap dikosongkan"),IF('Personal MTs'!AW178="",IF('Personal MTs'!AZ178="","OK","Harap dikosongkan"),IF('Personal MTs'!AW178&lt;&gt;"",IF('Personal MTs'!AZ178="","Wajib diisi",IF('Personal MTs'!AZ178&gt;1,"Tidak valid","OK"))))))))</f>
        <v>-</v>
      </c>
      <c r="BA178" s="30" t="str">
        <f>IF('Personal MTs'!AS178="",IF('Personal MTs'!BA178="","-","Harap dikosongkan"),IF('Personal MTs'!AS178=0,IF('Personal MTs'!BA178="","OK","Harap dikosongkan"),IF('Personal MTs'!AT178="",IF('Personal MTs'!BA178="","-","Harap dikosongkan"),IF('Personal MTs'!AT178&lt;&gt;1,IF('Personal MTs'!BA178="","OK","Harap dikosongkan"),IF('Personal MTs'!AZ178=0,IF('Personal MTs'!BA178="","OK","Harap dikosongkan"),IF('Personal MTs'!AZ178=1,IF('Personal MTs'!BA178="","Wajib diisi",IF('Personal MTs'!AZ178="",IF('Personal MTs'!BA178="","-","Harap dikosongkan"),IF('Personal MTs'!AZ178=0,IF('Personal MTs'!BA178="","OK","Harap dikosongkan"),IF('Personal MTs'!BA178="","Wajib diisi",IF('Personal MTs'!BA178&gt;2016,"Tidak valid",IF('Personal MTs'!BA178&lt;2005,"Tidak valid",IF('Personal MTs'!BA178&gt;'Personal MTs'!BA178,"Cek lagi","OK")))))))))))))</f>
        <v>-</v>
      </c>
      <c r="BB178" s="30" t="str">
        <f>IF('Personal MTs'!AS178="",IF('Personal MTs'!BB178="","-","Harap dikosongkan"),IF('Personal MTs'!AS178=0,IF('Personal MTs'!BB178="","OK","Harap dikosongkan"),IF('Personal MTs'!AT178="",IF('Personal MTs'!BB178="","-","Harap dikosongkan"),IF('Personal MTs'!AT178&lt;&gt;1,IF('Personal MTs'!BB178="","OK","Harap dikosongkan"),IF('Personal MTs'!AZ178=0,IF('Personal MTs'!BB178="","OK","Harap dikosongkan"),IF('Personal MTs'!AZ178=1,IF('Personal MTs'!BB178="","Wajib diisi",IF('Personal MTs'!AZ178="",IF('Personal MTs'!BB178="","-","Harap dikosongkan"),IF('Personal MTs'!AZ178=0,IF('Personal MTs'!BB178="","OK","Harap dikosongkan"),IF('Personal MTs'!BB178="","Wajib diisi",IF('Personal MTs'!BB178&gt;20000000,"Cek lagi",IF('Personal MTs'!BB178&lt;100000,"Cek lagi","OK"))))))))))))</f>
        <v>-</v>
      </c>
      <c r="BC178" s="30" t="str">
        <f>IF('Personal MTs'!BC178="","-",IF('Personal MTs'!BC178&gt;1,"Tidak valid","OK"))</f>
        <v>-</v>
      </c>
      <c r="BD178" s="30" t="str">
        <f>IF('Personal MTs'!BC178="",IF('Personal MTs'!BD178="","-","Harap dikosongkan"),IF('Personal MTs'!BC178=0,IF('Personal MTs'!BD178="","OK","Harap dikosongkan"),IF('Personal MTs'!BD178="","Wajib Diisi",IF('Personal MTs'!BD178&gt;2016,"Tidak valid",IF('Personal MTs'!BD178&lt;2005,"Tidak valid","OK")))))</f>
        <v>-</v>
      </c>
      <c r="BE178" s="30" t="str">
        <f>IF('Personal MTs'!BC178="",IF('Personal MTs'!BE178="","-","Harap dikosongkan"),IF('Personal MTs'!BC178=0,IF('Personal MTs'!BE178="","OK","Harap dikosongkan"),IF('Personal MTs'!BE178="","Wajib Diisi",IF('Personal MTs'!BE178&gt;2000000,"Cek lagi",IF('Personal MTs'!BE178&lt;50000,"Cek lagi","OK")))))</f>
        <v>-</v>
      </c>
      <c r="BF178" s="30" t="str">
        <f>IF('Personal MTs'!BF178="","-",IF('Personal MTs'!BF178&gt;1,"Tidak valid","OK"))</f>
        <v>-</v>
      </c>
      <c r="BG178" s="30" t="str">
        <f>IF('Personal MTs'!BF178="",IF('Personal MTs'!BG178&lt;&gt;"","Harap dikosongkan","-"),IF('Personal MTs'!BF178=0,IF('Personal MTs'!BG178&lt;&gt;"","Harap dikosongkan","OK"),IF('Personal MTs'!BG178="","Wajib Diisi",IF('Personal MTs'!BG178&gt;4,"Tidak valid",IF('Personal MTs'!BG178&lt;1,"Tidak valid","OK")))))</f>
        <v>-</v>
      </c>
      <c r="BH178" s="30" t="str">
        <f>IF('Personal MTs'!BF178="",IF('Personal MTs'!BH178&lt;&gt;"","Harap dikosongkan","-"),IF('Personal MTs'!BF178=0,IF('Personal MTs'!BH178&lt;&gt;"","Harap dikosongkan","OK"),IF('Personal MTs'!BH178="","Wajib Diisi",IF('Personal MTs'!BH178&gt;4,"Tidak valid",IF('Personal MTs'!BH178&lt;1,"Tidak valid","OK")))))</f>
        <v>-</v>
      </c>
      <c r="BI178" s="30" t="str">
        <f>IF('Personal MTs'!BF178="",IF('Personal MTs'!BI178&lt;&gt;"","Harap dikosongkan","-"),IF('Personal MTs'!BF178=0,IF('Personal MTs'!BI178&lt;&gt;"","Harap dikosongkan","OK"),IF('Personal MTs'!BI178="","Wajib Diisi",IF('Personal MTs'!BI178&gt;2015,"Tidak valid",IF('Personal MTs'!BI178&lt;1980,"Tidak valid","OK")))))</f>
        <v>-</v>
      </c>
      <c r="BJ178" s="30" t="str">
        <f>IF('Personal MTs'!BJ178="","-",IF('Personal MTs'!BJ178&gt;1,"Tidak valid","OK"))</f>
        <v>-</v>
      </c>
      <c r="BK178" s="30" t="str">
        <f>IF('Personal MTs'!BJ178="",IF('Personal MTs'!BK178&lt;&gt;"","Kolom BJ harus diisi","-"),IF('Personal MTs'!BJ178=0,IF('Personal MTs'!BK178&lt;&gt;"","Harap dikosongkan","OK"),IF('Personal MTs'!BK178="","Wajib Diisi",IF('Personal MTs'!BK178&gt;2016,"Tidak valid",IF('Personal MTs'!BK178&lt;1980,"Tidak valid","OK")))))</f>
        <v>-</v>
      </c>
      <c r="BL178" s="30" t="str">
        <f>IF('Personal MTs'!BL178="","-",IF('Personal MTs'!BL178&gt;1,"Tidak valid","OK"))</f>
        <v>-</v>
      </c>
      <c r="BM178" s="30" t="str">
        <f>IF('Personal MTs'!BL178="",IF('Personal MTs'!BM178&lt;&gt;"","Kolom BL harus diisi","-"),IF('Personal MTs'!BL178=0,IF('Personal MTs'!BM178&lt;&gt;"","Harap dikosongkan","OK"),IF('Personal MTs'!BM178="","Wajib Diisi",IF('Personal MTs'!BM178&gt;2016,"Tidak valid",IF('Personal MTs'!BM178&lt;1980,"Tidak valid","OK")))))</f>
        <v>-</v>
      </c>
      <c r="BN178" s="30" t="str">
        <f>IF('Personal MTs'!BN178="","-",IF('Personal MTs'!BN178&gt;1,"Tidak valid","OK"))</f>
        <v>-</v>
      </c>
      <c r="BO178" s="30" t="str">
        <f>IF('Personal MTs'!BN178="",IF('Personal MTs'!BO178&lt;&gt;"","Kolom BN harus diisi","-"),IF('Personal MTs'!BN178=0,IF('Personal MTs'!BO178&lt;&gt;"","Harap dikosongkan","OK"),IF('Personal MTs'!BO178="","Wajib Diisi",IF('Personal MTs'!BO178&gt;2016,"Tidak valid",IF('Personal MTs'!BO178&lt;1980,"Tidak valid","OK")))))</f>
        <v>-</v>
      </c>
      <c r="BP178" s="30" t="str">
        <f>IF('Personal MTs'!BP178="","-",IF('Personal MTs'!BP178&gt;1,"Tidak valid","OK"))</f>
        <v>-</v>
      </c>
      <c r="BQ178" s="30" t="str">
        <f>IF('Personal MTs'!BP178="",IF('Personal MTs'!BQ178&lt;&gt;"","Kolom BP harus diisi","-"),IF('Personal MTs'!BP178=0,IF('Personal MTs'!BQ178&lt;&gt;"","Harap dikosongkan","OK"),IF('Personal MTs'!BQ178="","Wajib Diisi",IF('Personal MTs'!BQ178&gt;2016,"Tidak valid",IF('Personal MTs'!BQ178&lt;1980,"Tidak valid","OK")))))</f>
        <v>-</v>
      </c>
      <c r="BR178" s="30" t="str">
        <f>IF('Personal MTs'!BR178="","-",IF('Personal MTs'!BR178&gt;1,"Tidak valid","OK"))</f>
        <v>-</v>
      </c>
      <c r="BS178" s="30" t="str">
        <f>IF('Personal MTs'!BR178="",IF('Personal MTs'!BS178&lt;&gt;"","Kolom BR harus diisi","-"),IF('Personal MTs'!BR178=0,IF('Personal MTs'!BS178&lt;&gt;"","Harap dikosongkan","OK"),IF('Personal MTs'!BS178="","Wajib Diisi",IF('Personal MTs'!BS178&gt;2016,"Tidak valid",IF('Personal MTs'!BS178&lt;1980,"Tidak valid","OK")))))</f>
        <v>-</v>
      </c>
      <c r="BT178" s="30" t="str">
        <f>IF('Personal MTs'!BT178="","-",IF(LEN('Personal MTs'!BT178)&lt;5,"Cek lagi","OK"))</f>
        <v>-</v>
      </c>
      <c r="BU178" s="30" t="str">
        <f>IF('Personal MTs'!BU178="","-",IF(LEN('Personal MTs'!BU178)&lt;4,"Cek lagi","OK"))</f>
        <v>-</v>
      </c>
      <c r="BV178" s="30" t="str">
        <f>IF('Personal MTs'!BV178="","-",IF(LEN('Personal MTs'!BV178)&lt;4,"Cek lagi","OK"))</f>
        <v>-</v>
      </c>
      <c r="BW178" s="30" t="str">
        <f>IF('Personal MTs'!BW178="","-",IF(LEN('Personal MTs'!BW178)&lt;4,"Cek lagi","OK"))</f>
        <v>-</v>
      </c>
      <c r="BX178" s="30" t="str">
        <f>IF('Personal MTs'!BX178="","-",IF(LEN('Personal MTs'!BX178)&lt;4,"Cek lagi","OK"))</f>
        <v>-</v>
      </c>
      <c r="BY178" s="30" t="str">
        <f>IF('Personal MTs'!BY178="","-",IF(LEN('Personal MTs'!BY178)&lt;&gt;5,"Tidak valid","OK"))</f>
        <v>-</v>
      </c>
      <c r="BZ178" s="30" t="str">
        <f>IF('Personal MTs'!BZ178="","-",IF('Personal MTs'!BZ178&gt;5,"Tidak valid",IF('Personal MTs'!BZ178&lt;1,"Tidak valid","OK")))</f>
        <v>-</v>
      </c>
      <c r="CA178" s="30" t="str">
        <f>IF('Personal MTs'!CA178="","-",IF('Personal MTs'!CA178&gt;8,"Tidak valid",IF('Personal MTs'!CA178&lt;1,"Tidak valid","OK")))</f>
        <v>-</v>
      </c>
      <c r="CB178" s="30" t="str">
        <f>IF('Personal MTs'!CB178="","-",IF(LEN('Personal MTs'!CB178)&lt;9,"Cek lagi",IF(LEN('Personal MTs'!CB178)&gt;14,"Cek lagi","OK")))</f>
        <v>-</v>
      </c>
      <c r="CC178" s="103" t="str">
        <f>IF('Personal MTs'!CC178="","-",IF('Personal MTs'!CC178&gt;6,"Tidak valid",IF('Personal MTs'!CC178&lt;1,"Tidak valid","OK")))</f>
        <v>-</v>
      </c>
      <c r="CD178" s="103" t="str">
        <f>IF('Personal MTs'!CD178="","-",IF('Personal MTs'!CD178&gt;6,"Tidak valid",IF('Personal MTs'!CD178&lt;1,"Tidak valid","OK")))</f>
        <v>-</v>
      </c>
      <c r="CE178" s="103" t="str">
        <f>IF('Personal MTs'!S178="","-",IF('Personal MTs'!S178&lt;6,IF('Personal MTs'!CE178="","OK","Cek lagi Kolom S"),IF(AND('Personal MTs'!S178&lt;6,'Personal MTs'!CE178&lt;&gt;""),"Harap Dikosongkan",IF(AND('Personal MTs'!S178&lt;6,'Personal MTs'!CE178=""),"-",IF(AND('Personal MTs'!S178&gt;5,'Personal MTs'!CE178=""),"Wajib Diisi",IF(OR(AND('Personal MTs'!S178&gt;5,'Personal MTs'!CE178&lt;"01"),AND('Personal MTs'!S178&gt;5,'Personal MTs'!CE178&gt;"18")),"Tidak Valid","OK"))))))</f>
        <v>-</v>
      </c>
      <c r="CF178" s="103" t="str">
        <f>IF('Personal MTs'!S178="","-",IF('Personal MTs'!S178&lt;6,IF('Personal MTs'!CF178="","OK","Cek lagi Kolom S"),IF(AND('Personal MTs'!S178&lt;6,'Personal MTs'!CF178&lt;&gt;""),"Harap Dikosongkan",IF(AND('Personal MTs'!S178&lt;6,'Personal MTs'!CF178=""),"-",IF(AND('Personal MTs'!S178&gt;5,'Personal MTs'!CF178=""),"Wajib Diisi","OK")))))</f>
        <v>-</v>
      </c>
      <c r="CG178" s="103" t="str">
        <f>IF('Personal MTs'!S178="","-",IF('Personal MTs'!S178&lt;6,IF('Personal MTs'!CG178="","OK","Cek lagi Kolom S"),IF(AND('Personal MTs'!S178&lt;6,'Personal MTs'!CG178&lt;&gt;""),"Harap Dikosongkan",IF(AND('Personal MTs'!S178&lt;6,'Personal MTs'!CG178=""),"-",IF(AND('Personal MTs'!S178&gt;5,'Personal MTs'!CG178=""),"Wajib Diisi",IF(OR(AND('Personal MTs'!S178&gt;5,'Personal MTs'!CG178&lt;1980),AND('Personal MTs'!S178&gt;5,'Personal MTs'!CG178&gt;2016)),"Cek lagi","OK"))))))</f>
        <v>-</v>
      </c>
      <c r="CH178" s="103" t="str">
        <f>IF('Personal MTs'!S178="","-",IF('Personal MTs'!S178&lt;8,IF('Personal MTs'!CH178="","OK","Cek lagi Kolom S"),IF(AND('Personal MTs'!S178&lt;8,'Personal MTs'!CH178&lt;&gt;""),"Harap Dikosongkan",IF(AND('Personal MTs'!S178&lt;8,'Personal MTs'!CH178=""),"-",IF(AND('Personal MTs'!S178&gt;7,'Personal MTs'!CH178=""),"Wajib Diisi",IF(OR(AND('Personal MTs'!S178&gt;7,'Personal MTs'!CH178&lt;"01"),AND('Personal MTs'!S178&gt;7,'Personal MTs'!CH178&gt;"18")),"Tidak Valid","OK"))))))</f>
        <v>-</v>
      </c>
      <c r="CI178" s="103" t="str">
        <f>IF('Personal MTs'!S178="","-",IF('Personal MTs'!S178&lt;8,IF('Personal MTs'!CI178="","OK","Cek lagi Kolom S"),IF(AND('Personal MTs'!S178&lt;8,'Personal MTs'!CI178&lt;&gt;""),"Harap Dikosongkan",IF(AND('Personal MTs'!S178&lt;8,'Personal MTs'!CI178=""),"-",IF(AND('Personal MTs'!S178&gt;7,'Personal MTs'!CI178=""),"Wajib Diisi","OK")))))</f>
        <v>-</v>
      </c>
      <c r="CJ178" s="103" t="str">
        <f>IF('Personal MTs'!S178="","-",IF('Personal MTs'!S178&lt;8,IF('Personal MTs'!CJ178="","OK","Cek lagi Kolom S"),IF(AND('Personal MTs'!S178&lt;8,'Personal MTs'!CJ178&lt;&gt;""),"Harap Dikosongkan",IF(AND('Personal MTs'!S178&lt;8,'Personal MTs'!CJ178=""),"-",IF(AND('Personal MTs'!S178&gt;7,'Personal MTs'!CJ178=""),"Wajib Diisi",IF(OR(AND('Personal MTs'!S178&gt;7,'Personal MTs'!CJ178&lt;1980),AND('Personal MTs'!S178&gt;7,'Personal MTs'!CJ178&gt;2016)),"Cek lagi","OK"))))))</f>
        <v>-</v>
      </c>
      <c r="CK178" s="103" t="str">
        <f>IF('Personal MTs'!S178="","-",IF('Personal MTs'!S178&lt;9,IF('Personal MTs'!CK178="","OK","Cek lagi Kolom S"),IF(AND('Personal MTs'!S178&lt;9,'Personal MTs'!CK178&lt;&gt;""),"Harap Dikosongkan",IF(AND('Personal MTs'!S178&lt;9,'Personal MTs'!CK178=""),"-",IF(AND('Personal MTs'!S178&gt;8,'Personal MTs'!CK178=""),"Wajib Diisi",IF(OR(AND('Personal MTs'!S178&gt;8,'Personal MTs'!CK178&lt;"01"),AND('Personal MTs'!S178&gt;8,'Personal MTs'!CK178&gt;"18")),"Tidak Valid","OK"))))))</f>
        <v>-</v>
      </c>
      <c r="CL178" s="103" t="str">
        <f>IF('Personal MTs'!S178="","-",IF('Personal MTs'!S178&lt;9,IF('Personal MTs'!CL178="","OK","Cek lagi Kolom S"),IF(AND('Personal MTs'!S178&lt;9,'Personal MTs'!CL178&lt;&gt;""),"Harap Dikosongkan",IF(AND('Personal MTs'!S178&lt;9,'Personal MTs'!CL178=""),"-",IF(AND('Personal MTs'!S178&gt;8,'Personal MTs'!CL178=""),"Wajib Diisi","OK")))))</f>
        <v>-</v>
      </c>
      <c r="CM178" s="103" t="str">
        <f>IF('Personal MTs'!S178="","-",IF('Personal MTs'!S178&lt;9,IF('Personal MTs'!CM178="","OK","Cek lagi Kolom S"),IF(AND('Personal MTs'!S178&lt;9,'Personal MTs'!CM178&lt;&gt;""),"Harap Dikosongkan",IF(AND('Personal MTs'!S178&lt;9,'Personal MTs'!CM178=""),"-",IF(AND('Personal MTs'!S178&gt;8,'Personal MTs'!CM178=""),"Wajib Diisi",IF(OR(AND('Personal MTs'!S178&gt;8,'Personal MTs'!CM178&lt;1980),AND('Personal MTs'!S178&gt;8,'Personal MTs'!CM178&gt;2016)),"Cek lagi","OK"))))))</f>
        <v>-</v>
      </c>
      <c r="CN178" s="103" t="str">
        <f>IF(AND('Personal MTs'!AH178=1,'Personal MTs'!U178=2,'Personal MTs'!AC178=1),IF(AND('Personal MTs'!AH178=1,'Personal MTs'!U178=2,'Personal MTs'!AC178=1,'Personal MTs'!CN178=""),"Wajib Diisi",IF(AND('Personal MTs'!AH178=1,'Personal MTs'!U178=2,'Personal MTs'!AC178=1,'Personal MTs'!CN178&lt;&gt;""),"OK","-")),IF('Personal MTs'!CN178&lt;&gt;"","Harap Dikosongkan","-"))</f>
        <v>-</v>
      </c>
      <c r="CO178" s="103" t="str">
        <f>IF(AND('Personal MTs'!AH178=1,'Personal MTs'!U178=2,'Personal MTs'!AC178=1),IF('Personal MTs'!CO178="","Wajib Diisi",IF(VALUE(RIGHT('Personal MTs'!CO178,4))&gt;2016,"Tahun cek lagi",IF(VALUE(RIGHT('Personal MTs'!CO178,4))&lt;1961,"Tahun cek lagi","OK"))),IF('Personal MTs'!CO178&lt;&gt;"","Harap dikosongkan","-"))</f>
        <v>-</v>
      </c>
      <c r="CP178" s="103" t="str">
        <f>IF(AND('Personal MTs'!AH178=1,'Personal MTs'!U178=2,'Personal MTs'!AC178=1,'Personal MTs'!V178=1),IF(AND('Personal MTs'!AH178=1,'Personal MTs'!U178=2,'Personal MTs'!AC178=1,'Personal MTs'!CP178="",,'Personal MTs'!V178=1),"Wajib Diisi",IF(AND('Personal MTs'!AH178=1,'Personal MTs'!U178=2,'Personal MTs'!AC178=1,'Personal MTs'!CP178&lt;&gt;"",'Personal MTs'!V178=1),"OK","-")),IF('Personal MTs'!CP178&lt;&gt;"","Harap Dikosongkan","-"))</f>
        <v>-</v>
      </c>
      <c r="CQ178" s="103" t="str">
        <f>IF(AND('Personal MTs'!AH178=1,'Personal MTs'!U178=2,'Personal MTs'!AC178=1,'Personal MTs'!V178=1),IF('Personal MTs'!CQ178="","Wajib Diisi",IF(VALUE(RIGHT('Personal MTs'!CQ178,4))&gt;2016,"Tahun cek lagi",IF(VALUE(RIGHT('Personal MTs'!CQ178,4))&lt;2006,"Tahun cek lagi","OK"))),IF('Personal MTs'!CQ178&lt;&gt;"","Harap dikosongkan","-"))</f>
        <v>-</v>
      </c>
      <c r="CR178" s="103" t="str">
        <f>IF(AND('Personal MTs'!AS178="",'Personal MTs'!CR178=""),"-",IF(AND('Personal MTs'!AS178=0,'Personal MTs'!CR178=""),"OK",IF(AND('Personal MTs'!AS178=1,'Personal MTs'!CR178=""),"Wajib Diisi",IF('Personal MTs'!AS178="",IF('Personal MTs'!CR178&lt;&gt;"","Harap dikosongkan","-"),IF('Personal MTs'!AS178&gt;1,IF('Personal MTs'!CR178="","-","Harap dikosongkan"),IF('Personal MTs'!CR178="","-",IF(LEN('Personal MTs'!CR178)&gt;54,"Tidak valid",IF(LEN('Personal MTs'!CR178)&lt;2,"Tidak valid",IF(VALUE('Personal MTs'!CR178)&lt;0,"Cek lagi","OK")))))))))</f>
        <v>-</v>
      </c>
      <c r="CS178" s="103" t="str">
        <f>IF(AND('Personal MTs'!AS178="",'Personal MTs'!CS178=""),"-",IF(AND('Personal MTs'!AS178=0,'Personal MTs'!CS178=""),"OK",IF(AND('Personal MTs'!AS178=1,'Personal MTs'!CS178=""),"Wajib Diisi",IF(OR('Personal MTs'!AS178="",'Personal MTs'!AS178=0),IF('Personal MTs'!CS178&lt;&gt;"","Harap dikosongkan","-"),IF('Personal MTs'!AS178&gt;1,IF('Personal MTs'!CS178="","-","Harap dikosongkan"),IF('Personal MTs'!CS178="","-",IF(('Personal MTs'!CS178)&gt;6,"Tidak Valid",IF(('Personal MTs'!CS178)&lt;1,"Tidak Valid",IF(VALUE('Personal MTs'!CS178)&lt;0,"Cek lagi","OK")))))))))</f>
        <v>-</v>
      </c>
      <c r="CT178" s="103" t="str">
        <f>IF(AND('Personal MTs'!AS178="",'Personal MTs'!CT178=""),"-",IF(AND('Personal MTs'!AS178=0,'Personal MTs'!CT178=""),"OK",IF(AND('Personal MTs'!AT178=1,'Personal MTs'!CT178=""),"Wajib Diisi",IF(AND('Personal MTs'!AT178&gt;1,'Personal MTs'!CT178=""),"OK",IF(AND('Personal MTs'!AT178&lt;&gt;1,'Personal MTs'!CT178&lt;&gt;""),"Harap Dikosongkan",IF(AND('Personal MTs'!AT178=1,'Personal MTs'!CT178&lt;&gt;""),IF(VALUE(RIGHT('Personal MTs'!CT178,4))&gt;2016,"Tahun cek lagi",IF(VALUE(RIGHT('Personal MTs'!CT178,4))&lt;2006,"Tahun cek lagi","OK")),"-"))))))</f>
        <v>-</v>
      </c>
      <c r="CU178" s="103" t="str">
        <f>IF(AND('Personal MTs'!AS178="",'Personal MTs'!CU178=""),"-",IF(AND('Personal MTs'!AS178=0,'Personal MTs'!CU178=""),"OK",IF(AND('Personal MTs'!AT178=1,'Personal MTs'!CU178=""),"Wajib Diisi",IF(AND('Personal MTs'!AT178&gt;1,'Personal MTs'!CT178=""),"OK",IF(AND('Personal MTs'!AT178&lt;&gt;1,'Personal MTs'!CU178&lt;&gt;""),"Harap Dikosongkan",IF(AND('Personal MTs'!AT178=1,'Personal MTs'!CU178&lt;&gt;""),IF(LEN('Personal MTs'!CU178)&gt;54,"Tidak Valid",IF(LEN('Personal MTs'!CU178)&lt;2,"Tidak Valid","OK")),"-"))))))</f>
        <v>-</v>
      </c>
      <c r="CV178" s="103" t="str">
        <f>IF(AND('Personal MTs'!AS178="",'Personal MTs'!CV178=""),"-",IF(AND('Personal MTs'!AS178=0,'Personal MTs'!CV178=""),"OK",IF(AND('Personal MTs'!AT178=1,'Personal MTs'!CV178=""),"Wajib Diisi",IF(AND('Personal MTs'!AT178&gt;1,'Personal MTs'!CV178=""),"OK",IF(AND('Personal MTs'!AT178&lt;&gt;1,'Personal MTs'!CV178&lt;&gt;""),"Harap Dikosongkan",IF(AND('Personal MTs'!AT178=1,'Personal MTs'!CV178&lt;&gt;""),IF(VALUE(RIGHT('Personal MTs'!CV178,4))&gt;2016,"Tahun cek lagi",IF(VALUE(RIGHT('Personal MTs'!CV178,4))&lt;2006,"Tahun cek lagi","OK")),"-"))))))</f>
        <v>-</v>
      </c>
      <c r="CW178" s="103" t="str">
        <f>IF(AND('Personal MTs'!AS178="",'Personal MTs'!CW178=""),"-",IF(AND('Personal MTs'!AS178=0,'Personal MTs'!CW178=""),"OK",IF(AND('Personal MTs'!AS178=1,'Personal MTs'!CW178=""),"Wajib Diisi",IF(AND('Personal MTs'!AS178&lt;&gt;1,'Personal MTs'!CW178&lt;&gt;""),"Harap Dikosongkan",IF(AND('Personal MTs'!AS178=1,'Personal MTs'!CW178&lt;&gt;""),IF(LEN('Personal MTs'!CW178)&gt;3,"Tidak Valid",IF(LEN('Personal MTs'!CW178)&lt;3,"Tidak Valid","OK")),"-")))))</f>
        <v>-</v>
      </c>
      <c r="CX178" s="103" t="str">
        <f>IF(AND('Personal MTs'!AS178="",'Personal MTs'!CX178=""),"-",IF(AND('Personal MTs'!AS178=0,'Personal MTs'!CX178=""),"OK",IF(AND('Personal MTs'!AS178=1,'Personal MTs'!CX178=""),"Wajib Diisi",IF(AND('Personal MTs'!AS178&lt;&gt;1,'Personal MTs'!CX178&lt;&gt;""),"Harap Dikosongkan",IF(AND('Personal MTs'!AS178=1,'Personal MTs'!CX178&lt;&gt;""),"OK","-")))))</f>
        <v>-</v>
      </c>
    </row>
    <row r="179" spans="1:102" s="23" customFormat="1" ht="15" customHeight="1">
      <c r="A179" s="30" t="str">
        <f>IF('Personal MTs'!A179="","-",IF(LEN('Personal MTs'!A179)&lt;&gt;12,"Tidak valid","OK"))</f>
        <v>-</v>
      </c>
      <c r="B179" s="30" t="str">
        <f>IF('Personal MTs'!B179="","-",IF(LEN('Personal MTs'!B179)&lt;&gt;8,"Tidak valid","OK"))</f>
        <v>-</v>
      </c>
      <c r="C179" s="31" t="str">
        <f>IF('Personal MTs'!C179="","-",IF(LEN('Personal MTs'!C179)&lt;5,"Cek lagi","OK"))</f>
        <v>-</v>
      </c>
      <c r="D179" s="30" t="str">
        <f>IF('Personal MTs'!D179="","-",IF('Personal MTs'!D179="MTsN","OK",IF('Personal MTs'!D179="MTsS","OK","Tidak valid")))</f>
        <v>-</v>
      </c>
      <c r="E179" s="30" t="str">
        <f>IF('Personal MTs'!E179="","-",IF(LEN('Personal MTs'!E179)&lt;5,"Cek lagi","OK"))</f>
        <v>-</v>
      </c>
      <c r="F179" s="30" t="str">
        <f>IF('Personal MTs'!F179="","-",IF(LEN('Personal MTs'!F179)&lt;4,"Cek lagi","OK"))</f>
        <v>-</v>
      </c>
      <c r="G179" s="30" t="str">
        <f>IF('Personal MTs'!G179="","-",IF(LEN('Personal MTs'!G179)&lt;4,"Cek lagi","OK"))</f>
        <v>-</v>
      </c>
      <c r="H179" s="30" t="str">
        <f>IF('Personal MTs'!H179="","-",IF(LEN('Personal MTs'!H179)&lt;4,"Cek lagi","OK"))</f>
        <v>-</v>
      </c>
      <c r="I179" s="30" t="str">
        <f>IF('Personal MTs'!I179="","-",IF(LEN('Personal MTs'!I179)&lt;4,"Cek lagi","OK"))</f>
        <v>-</v>
      </c>
      <c r="J179" s="30" t="str">
        <f>IF('Personal MTs'!J179="","-",IF(LEN('Personal MTs'!J179)&lt;&gt;5,"Tidak valid","OK"))</f>
        <v>-</v>
      </c>
      <c r="K179" s="30" t="str">
        <f>IF('Personal MTs'!K179="","-",IF(LEN('Personal MTs'!K179)&lt;&gt;18,"Tidak valid",IF(VALUE('Personal MTs'!K179)&lt;0,"Cek lagi","OK")))</f>
        <v>-</v>
      </c>
      <c r="L179" s="30" t="str">
        <f>IF('Personal MTs'!L179="","-",IF(LEN('Personal MTs'!L179)&lt;&gt;16,"Tidak valid","OK"))</f>
        <v>-</v>
      </c>
      <c r="M179" s="30" t="str">
        <f>IF('Personal MTs'!M179="","-",IF(LEN('Personal MTs'!M179)&lt;4,"Cek lagi","OK"))</f>
        <v>-</v>
      </c>
      <c r="N179" s="30" t="str">
        <f>IF('Personal MTs'!N179="","-",IF(LEN('Personal MTs'!N179)&lt;16,"Tidak valid","OK"))</f>
        <v>-</v>
      </c>
      <c r="O179" s="30" t="str">
        <f>IF('Personal MTs'!O179="","-",IF(LEN('Personal MTs'!O179)&lt;4,"Cek lagi","OK"))</f>
        <v>-</v>
      </c>
      <c r="P179" s="31" t="str">
        <f>IF('Personal MTs'!P179="","-",IF(VALUE(LEFT('Personal MTs'!P179,2))&gt;31,"Tanggal tidak valid",IF(VALUE(LEFT(RIGHT('Personal MTs'!P179,7),2))&gt;12,"Bulan tidak valid",IF(VALUE(RIGHT('Personal MTs'!P179,4))&gt;2000,"Umur terlalu muda",IF(VALUE(RIGHT('Personal MTs'!P179,4))&lt;1945,"Umur terlalu tua","OK")))))</f>
        <v>-</v>
      </c>
      <c r="Q179" s="30" t="str">
        <f>IF('Personal MTs'!Q179="","-",IF('Personal MTs'!Q179="L","OK",IF('Personal MTs'!Q179="P","OK","Tidak valid")))</f>
        <v>-</v>
      </c>
      <c r="R179" s="30" t="str">
        <f>IF('Personal MTs'!R179="","-",IF(LEN('Personal MTs'!R179)&lt;4,"Cek lagi","OK"))</f>
        <v>-</v>
      </c>
      <c r="S179" s="30" t="str">
        <f>IF('Personal MTs'!S179="","-",IF('Personal MTs'!S179&gt;9,"Tidak valid","OK"))</f>
        <v>-</v>
      </c>
      <c r="T179" s="30" t="str">
        <f>IF('Personal MTs'!S179="","-",IF('Personal MTs'!S179&gt;2,IF('Personal MTs'!T179="","Wajib Diisi",IF(VALUE('Personal MTs'!T179)&gt;18,"Tidak valid","OK")),IF('Personal MTs'!S179&lt;3,IF('Personal MTs'!T179="","OK","Harap dikosongkan"))))</f>
        <v>-</v>
      </c>
      <c r="U179" s="30" t="str">
        <f>IF('Personal MTs'!U179="","-",IF('Personal MTs'!U179&gt;2,"Tidak valid",IF('Personal MTs'!U179&lt;1,"Tidak valid","OK")))</f>
        <v>-</v>
      </c>
      <c r="V179" s="30" t="str">
        <f>IF('Personal MTs'!U179="",IF('Personal MTs'!V179="","-","Tidak valid"),IF('Personal MTs'!U179=2,IF('Personal MTs'!V179="","Wajib Diisi",IF(VALUE('Personal MTs'!V179)&gt;1,"Tidak valid","OK")),IF('Personal MTs'!U179=1,IF('Personal MTs'!V179="","OK","Harap dikosongkan"))))</f>
        <v>-</v>
      </c>
      <c r="W179" s="31" t="str">
        <f>IF('Personal MTs'!U179=1,"OK",IF('Personal MTs'!V179="",IF('Personal MTs'!W179&lt;&gt;"","Harap dikosongkan","-"),IF('Personal MTs'!V179=0,IF('Personal MTs'!W179&lt;&gt;"","Harap dikosongkan","OK"),IF('Personal MTs'!W179="","Wajib Diisi",IF(VALUE(LEFT('Personal MTs'!W179,2))&gt;31,"Tanggal tidak valid",IF(VALUE(LEFT(RIGHT('Personal MTs'!W179,7),2))&gt;12,"Bulan tidak valid",IF(VALUE(RIGHT('Personal MTs'!W179,4))&gt;2016,"Tahun cek lagi",IF(VALUE(RIGHT('Personal MTs'!W179,4))&lt;1990,"Tahun cek lagi","OK"))))))))</f>
        <v>-</v>
      </c>
      <c r="X179" s="30" t="str">
        <f>IF('Personal MTs'!U179="","-",IF('Personal MTs'!U179=1,IF('Personal MTs'!X179="","Wajib Diisi",IF(VALUE(LEFT('Personal MTs'!X179,2))&gt;14,"Tidak valid","OK")),IF('Personal MTs'!U179=2,(IF('Personal MTs'!V179&lt;1,IF('Personal MTs'!X179="","OK","Harap dikosongkan"),IF('Personal MTs'!X179="","Wajib Diisi",IF(VALUE(LEFT('Personal MTs'!X179,2))&gt;14,"Tidak valid","OK")))))))</f>
        <v>-</v>
      </c>
      <c r="Y179" s="31" t="str">
        <f>IF('Personal MTs'!U179="","-",IF('Personal MTs'!U179=2,"OK",IF('Personal MTs'!U179=1,IF('Personal MTs'!Y179="","Wajib Diisi",IF('Personal MTs'!Y179="","-",IF(VALUE(LEFT('Personal MTs'!Y179,2))&gt;31,"Tanggal tidak valid",IF(VALUE(LEFT(RIGHT('Personal MTs'!Y179,7),2))&gt;12,"Bulan tidak valid",IF(VALUE(RIGHT('Personal MTs'!Y179,4))&gt;2016,"Tahun cek lagi",IF(VALUE(RIGHT('Personal MTs'!Y179,4))&lt;1960,"Tahun cek lagi","OK")))))))))</f>
        <v>-</v>
      </c>
      <c r="Z179" s="31" t="str">
        <f>IF('Personal MTs'!Z179="","-",IF(VALUE(LEFT('Personal MTs'!Z179,2))&gt;31,"Tanggal tidak valid",IF(VALUE(LEFT(RIGHT('Personal MTs'!Z179,7),2))&gt;12,"Bulan tidak valid",IF(VALUE(RIGHT('Personal MTs'!Z179,4))&gt;2016,"Tahun cek lagi",IF(VALUE(RIGHT('Personal MTs'!Z179,4))&lt;1960,"Tahun cek lagi","OK")))))</f>
        <v>-</v>
      </c>
      <c r="AA179" s="31" t="str">
        <f>IF('Personal MTs'!AA179="","-",IF(VALUE(LEFT('Personal MTs'!AA179,2))&gt;31,"Tanggal tidak valid",IF(VALUE(LEFT(RIGHT('Personal MTs'!AA179,7),2))&gt;12,"Bulan tidak valid",IF(VALUE(RIGHT('Personal MTs'!AA179,4))&gt;2016,"Tahun cek lagi",IF(VALUE(RIGHT('Personal MTs'!AA179,4))&lt;1960,"Tahun cek lagi","OK")))))</f>
        <v>-</v>
      </c>
      <c r="AB179" s="30" t="str">
        <f>IF('Personal MTs'!AB179="","-",IF('Personal MTs'!AB179&gt;6,"Tidak valid",IF('Personal MTs'!AB179&lt;1,"Tidak valid","OK")))</f>
        <v>-</v>
      </c>
      <c r="AC179" s="30" t="str">
        <f>IF('Personal MTs'!AC179="","-",IF('Personal MTs'!AC179&gt;4,"Tidak valid",IF('Personal MTs'!AC179&lt;1,"Tidak valid","OK")))</f>
        <v>-</v>
      </c>
      <c r="AD179" s="30" t="str">
        <f>IF('Personal MTs'!AD179="","-",IF('Personal MTs'!AD179&gt;20000000,"Cek lagi","OK"))</f>
        <v>-</v>
      </c>
      <c r="AE179" s="30" t="str">
        <f>IF('Personal MTs'!AE179="","-",IF('Personal MTs'!AE179&gt;2,"Tidak valid",IF('Personal MTs'!AE179&lt;1,"Tidak valid","OK")))</f>
        <v>-</v>
      </c>
      <c r="AF179" s="30" t="str">
        <f>IF('Personal MTs'!AE179="",IF('Personal MTs'!AF179="","-","Harap dikosongkan"),IF('Personal MTs'!AE179=1,IF('Personal MTs'!AF179="","OK","Harap dikosongkan"),IF('Personal MTs'!AF179="","Wajib Diisi",IF('Personal MTs'!AF179&gt;8,"Tidak valid",IF('Personal MTs'!AF179&lt;1,"Tidak valid","OK")))))</f>
        <v>-</v>
      </c>
      <c r="AG179" s="53" t="str">
        <f>IF('Personal MTs'!AE179=1,IF('Personal MTs'!AG179="","OK","Harap dikosongkan"),IF('Personal MTs'!AF179="",IF('Personal MTs'!AF179="","-","Harap dikosongkan"),IF('Personal MTs'!AF179="",IF('Personal MTs'!AG179="","OK","Harap dikosongkan"),IF('Personal MTs'!AF179&lt;&gt;"",IF('Personal MTs'!AG179="","Wajib Diisi",IF(LEN('Personal MTs'!AG179)&lt;&gt;8,"Tidak valid","OK"))))))</f>
        <v>-</v>
      </c>
      <c r="AH179" s="30" t="str">
        <f>IF('Personal MTs'!AH179="","-",IF('Personal MTs'!AH179&gt;2,"Tidak valid",IF('Personal MTs'!AH179&lt;1,"Tidak valid","OK")))</f>
        <v>-</v>
      </c>
      <c r="AI179" s="30" t="str">
        <f>IF('Personal MTs'!AI179="","-",IF('Personal MTs'!AI179&gt;5,"Tidak valid",IF('Personal MTs'!AI179&lt;1,"Tidak valid","OK")))</f>
        <v>-</v>
      </c>
      <c r="AJ179" s="30" t="str">
        <f>IF('Personal MTs'!AH179="",IF('Personal MTs'!AJ179="","-","Kolom AA Wajib Diisi"),IF('Personal MTs'!AH179=1,IF('Personal MTs'!AJ179="","Wajib Diisi",IF(VALUE('Personal MTs'!AJ179)&gt;0,IF(VALUE('Personal MTs'!AJ179)&lt;34,"OK","Tidak valid"))),IF('Personal MTs'!AH179&gt;1,IF('Personal MTs'!AJ179="","OK","Harap dikosongkan"))))</f>
        <v>-</v>
      </c>
      <c r="AK179" s="30" t="str">
        <f>IF('Personal MTs'!AH179&amp;'Personal MTs'!AJ179&amp;'Personal MTs'!AK179="","-",IF(VALUE('Personal MTs'!AH179&amp;'Personal MTs'!AJ179&amp;'Personal MTs'!AK179)=2,"OK",IF('Personal MTs'!AJ179="",IF(VALUE('Personal MTs'!AK179)&gt;0,"Harap dikosongkan","-"),IF('Personal MTs'!AJ179&lt;&gt;"",IF(VALUE('Personal MTs'!AK179)&gt;0,IF(VALUE('Personal MTs'!AK179)&gt;50,"Cek lagi","OK"),"Wajib Diisi")))))</f>
        <v>-</v>
      </c>
      <c r="AL179" s="30" t="str">
        <f>IF('Personal MTs'!AH179="",IF('Personal MTs'!AL179="","-","Kolom Z Wajib Diisi"),IF('Personal MTs'!AH179=2,IF('Personal MTs'!AL179="","Wajib Diisi",IF(VALUE('Personal MTs'!AL179)&gt;0,IF(VALUE('Personal MTs'!AL179)&lt;9,"OK","Tidak valid"))),IF('Personal MTs'!AH179=1,IF('Personal MTs'!AL179="","OK","Harap dikosongkan"))))</f>
        <v>-</v>
      </c>
      <c r="AM179" s="30" t="str">
        <f>IF('Personal MTs'!AM179="","-",IF('Personal MTs'!AM179&gt;8,"Tidak valid","OK"))</f>
        <v>-</v>
      </c>
      <c r="AN179" s="30" t="str">
        <f>IF('Personal MTs'!AM179="",IF('Personal MTs'!AN179="","-",IF('Personal MTs'!AN179&lt;&gt;"","Kolom AC Wajib Diisi","OK")),IF('Personal MTs'!AM179&lt;&gt;"",IF('Personal MTs'!AN179="","Wajib Diisi",IF(VALUE('Personal MTs'!AN179)&gt;24,"Cek lagi","OK"))))</f>
        <v>-</v>
      </c>
      <c r="AO179" s="30" t="str">
        <f>IF('Personal MTs'!AO179="","-",IF('Personal MTs'!AO179&gt;8,"Tidak valid","OK"))</f>
        <v>-</v>
      </c>
      <c r="AP179" s="53" t="str">
        <f>IF('Personal MTs'!AO179="",IF('Personal MTs'!AP179="","-","Harap dikosongkan"),IF('Personal MTs'!AO179&lt;&gt;"",IF('Personal MTs'!AP179="","Wajib Diisi",IF(LEN('Personal MTs'!AP179)&lt;&gt;8,"Tidak valid","OK"))))</f>
        <v>-</v>
      </c>
      <c r="AQ179" s="30" t="str">
        <f>IF('Personal MTs'!AO179="",IF('Personal MTs'!AQ179="","-","Kolom AG Wajib Diisi"),IF('Personal MTs'!AO179&lt;9,IF('Personal MTs'!AQ179="","Wajib Diisi",IF(VALUE('Personal MTs'!AQ179)&lt;34,IF(VALUE('Personal MTs'!AQ179)&gt;0,"OK","Tidak valid")))))</f>
        <v>-</v>
      </c>
      <c r="AR179" s="30" t="str">
        <f>IF('Personal MTs'!AO179="",IF('Personal MTs'!AR179="","-",IF('Personal MTs'!AR179&lt;&gt;"","Kolom AG Wajib Diisi","OK")),IF('Personal MTs'!AO179&lt;&gt;"",IF('Personal MTs'!AR179="","Wajib Diisi",IF(VALUE('Personal MTs'!AR179)&gt;50,"Cek lagi","OK"))))</f>
        <v>-</v>
      </c>
      <c r="AS179" s="30" t="str">
        <f>IF('Personal MTs'!AS179="","-",IF('Personal MTs'!AS179&gt;1,"Tidak valid",IF('Personal MTs'!AS179&lt;0,"Tidak valid","OK")))</f>
        <v>-</v>
      </c>
      <c r="AT179" s="30" t="str">
        <f>IF('Personal MTs'!AS179="",IF('Personal MTs'!AT179&lt;&gt;"","Harap dikosongkan","-"),IF('Personal MTs'!AS179=0,IF('Personal MTs'!AT179&lt;&gt;"","Harap dikosongkan","OK"),IF('Personal MTs'!AT179="","Wajib Diisi",IF('Personal MTs'!AT179&gt;3,"Tidak valid",IF('Personal MTs'!AT179&lt;1,"Tidak valid","OK")))))</f>
        <v>-</v>
      </c>
      <c r="AU179" s="30" t="str">
        <f>IF('Personal MTs'!AS179="",IF('Personal MTs'!AU179&lt;&gt;"","Harap dikosongkan","-"),IF('Personal MTs'!AT179&lt;&gt;1,IF('Personal MTs'!AU179="","OK","Harap dikosongkan"),IF('Personal MTs'!AU179="","Wajib Diisi",IF('Personal MTs'!AU179&gt;2016,"Cek lagi",IF('Personal MTs'!AU179&lt;2005,"Cek lagi","OK")))))</f>
        <v>-</v>
      </c>
      <c r="AV179" s="30" t="str">
        <f>IF('Personal MTs'!AS179="",IF('Personal MTs'!AV179&lt;&gt;"","Harap dikosongkan","-"),IF('Personal MTs'!AT179&lt;&gt;1,IF('Personal MTs'!AV179="","OK","Harap dikosongkan"),IF('Personal MTs'!AV179="","Wajib Diisi",IF(VALUE('Personal MTs'!AV179)&gt;33,"Tidak valid",IF(VALUE('Personal MTs'!AV179)&lt;1,"Tidak valid","OK")))))</f>
        <v>-</v>
      </c>
      <c r="AW179" s="30" t="str">
        <f>IF('Personal MTs'!AS179="",IF('Personal MTs'!AW179="","-","Harap dikosongkan"),IF('Personal MTs'!AS179=0,IF('Personal MTs'!AW179="","OK","Harap dikosongkan"),IF('Personal MTs'!AT179="",IF('Personal MTs'!AW179="","-","Harap dikosongkan"),IF('Personal MTs'!AT179&lt;&gt;1,IF('Personal MTs'!AW179="","OK","Harap dikosongkan"),IF('Personal MTs'!AW179="","OK",IF(LEN('Personal MTs'!AW179)&lt;12,"Tidak valid",IF(LEN('Personal MTs'!AW179)&gt;14,"Tidak valid","OK")))))))</f>
        <v>-</v>
      </c>
      <c r="AX179" s="31" t="str">
        <f>IF('Personal MTs'!AS179="",IF('Personal MTs'!AX179="","-","Harap dikosongkan"),IF('Personal MTs'!AS179=0,IF('Personal MTs'!AX179="","OK","Harap dikosongkan"),IF('Personal MTs'!AT179="",IF('Personal MTs'!AX179="","-","Harap dikosongkan"),IF('Personal MTs'!AT179&lt;&gt;1,IF('Personal MTs'!AX179="","OK","Harap dikosongkan"),IF('Personal MTs'!AW179="",IF('Personal MTs'!AX179="","OK","Harap dikosongkan"),IF('Personal MTs'!AX179="","Wajib diisi",IF(LEN('Personal MTs'!AX179)&lt;5,"Cek lagi","OK")))))))</f>
        <v>-</v>
      </c>
      <c r="AY179" s="31" t="str">
        <f>IF('Personal MTs'!AS179="",IF('Personal MTs'!AY179="","-","Harap dikosongkan"),IF('Personal MTs'!AS179=0,IF('Personal MTs'!AY179="","OK","Harap dikosongkan"),IF('Personal MTs'!AT179="",IF('Personal MTs'!AY179="","-","Harap dikosongkan"),IF('Personal MTs'!AT179&lt;&gt;1,IF('Personal MTs'!AY179="","OK","Harap dikosongkan"),IF('Personal MTs'!AW179="",IF('Personal MTs'!AY179="","OK","Harap dikosongkan"),IF('Personal MTs'!AY179="","Wajib diisi",IF(VALUE(LEFT('Personal MTs'!AY179,2))&gt;31,"Tanggal tidak valid",IF(VALUE(LEFT(RIGHT('Personal MTs'!AY179,7),2))&gt;12,"Bulan tidak valid",IF(VALUE(RIGHT('Personal MTs'!AY179,4))&gt;2016,"Tahun cek lagi",IF(VALUE(RIGHT('Personal MTs'!AY179,4))&lt;2005,"Tahun cek lagi","OK"))))))))))</f>
        <v>-</v>
      </c>
      <c r="AZ179" s="30" t="str">
        <f>IF('Personal MTs'!AS179="",IF('Personal MTs'!AZ179="","-","Harap dikosongkan"),IF('Personal MTs'!AS179=0,IF('Personal MTs'!AZ179="","OK","Harap dikosongkan"),IF('Personal MTs'!AT179="",IF('Personal MTs'!AZ179="","-","Harap dikosongkan"),IF('Personal MTs'!AT179&lt;&gt;1,IF('Personal MTs'!AZ179="","OK","Harap dikosongkan"),IF('Personal MTs'!AW179="",IF('Personal MTs'!AZ179="","OK","Harap dikosongkan"),IF('Personal MTs'!AW179&lt;&gt;"",IF('Personal MTs'!AZ179="","Wajib diisi",IF('Personal MTs'!AZ179&gt;1,"Tidak valid","OK"))))))))</f>
        <v>-</v>
      </c>
      <c r="BA179" s="30" t="str">
        <f>IF('Personal MTs'!AS179="",IF('Personal MTs'!BA179="","-","Harap dikosongkan"),IF('Personal MTs'!AS179=0,IF('Personal MTs'!BA179="","OK","Harap dikosongkan"),IF('Personal MTs'!AT179="",IF('Personal MTs'!BA179="","-","Harap dikosongkan"),IF('Personal MTs'!AT179&lt;&gt;1,IF('Personal MTs'!BA179="","OK","Harap dikosongkan"),IF('Personal MTs'!AZ179=0,IF('Personal MTs'!BA179="","OK","Harap dikosongkan"),IF('Personal MTs'!AZ179=1,IF('Personal MTs'!BA179="","Wajib diisi",IF('Personal MTs'!AZ179="",IF('Personal MTs'!BA179="","-","Harap dikosongkan"),IF('Personal MTs'!AZ179=0,IF('Personal MTs'!BA179="","OK","Harap dikosongkan"),IF('Personal MTs'!BA179="","Wajib diisi",IF('Personal MTs'!BA179&gt;2016,"Tidak valid",IF('Personal MTs'!BA179&lt;2005,"Tidak valid",IF('Personal MTs'!BA179&gt;'Personal MTs'!BA179,"Cek lagi","OK")))))))))))))</f>
        <v>-</v>
      </c>
      <c r="BB179" s="30" t="str">
        <f>IF('Personal MTs'!AS179="",IF('Personal MTs'!BB179="","-","Harap dikosongkan"),IF('Personal MTs'!AS179=0,IF('Personal MTs'!BB179="","OK","Harap dikosongkan"),IF('Personal MTs'!AT179="",IF('Personal MTs'!BB179="","-","Harap dikosongkan"),IF('Personal MTs'!AT179&lt;&gt;1,IF('Personal MTs'!BB179="","OK","Harap dikosongkan"),IF('Personal MTs'!AZ179=0,IF('Personal MTs'!BB179="","OK","Harap dikosongkan"),IF('Personal MTs'!AZ179=1,IF('Personal MTs'!BB179="","Wajib diisi",IF('Personal MTs'!AZ179="",IF('Personal MTs'!BB179="","-","Harap dikosongkan"),IF('Personal MTs'!AZ179=0,IF('Personal MTs'!BB179="","OK","Harap dikosongkan"),IF('Personal MTs'!BB179="","Wajib diisi",IF('Personal MTs'!BB179&gt;20000000,"Cek lagi",IF('Personal MTs'!BB179&lt;100000,"Cek lagi","OK"))))))))))))</f>
        <v>-</v>
      </c>
      <c r="BC179" s="30" t="str">
        <f>IF('Personal MTs'!BC179="","-",IF('Personal MTs'!BC179&gt;1,"Tidak valid","OK"))</f>
        <v>-</v>
      </c>
      <c r="BD179" s="30" t="str">
        <f>IF('Personal MTs'!BC179="",IF('Personal MTs'!BD179="","-","Harap dikosongkan"),IF('Personal MTs'!BC179=0,IF('Personal MTs'!BD179="","OK","Harap dikosongkan"),IF('Personal MTs'!BD179="","Wajib Diisi",IF('Personal MTs'!BD179&gt;2016,"Tidak valid",IF('Personal MTs'!BD179&lt;2005,"Tidak valid","OK")))))</f>
        <v>-</v>
      </c>
      <c r="BE179" s="30" t="str">
        <f>IF('Personal MTs'!BC179="",IF('Personal MTs'!BE179="","-","Harap dikosongkan"),IF('Personal MTs'!BC179=0,IF('Personal MTs'!BE179="","OK","Harap dikosongkan"),IF('Personal MTs'!BE179="","Wajib Diisi",IF('Personal MTs'!BE179&gt;2000000,"Cek lagi",IF('Personal MTs'!BE179&lt;50000,"Cek lagi","OK")))))</f>
        <v>-</v>
      </c>
      <c r="BF179" s="30" t="str">
        <f>IF('Personal MTs'!BF179="","-",IF('Personal MTs'!BF179&gt;1,"Tidak valid","OK"))</f>
        <v>-</v>
      </c>
      <c r="BG179" s="30" t="str">
        <f>IF('Personal MTs'!BF179="",IF('Personal MTs'!BG179&lt;&gt;"","Harap dikosongkan","-"),IF('Personal MTs'!BF179=0,IF('Personal MTs'!BG179&lt;&gt;"","Harap dikosongkan","OK"),IF('Personal MTs'!BG179="","Wajib Diisi",IF('Personal MTs'!BG179&gt;4,"Tidak valid",IF('Personal MTs'!BG179&lt;1,"Tidak valid","OK")))))</f>
        <v>-</v>
      </c>
      <c r="BH179" s="30" t="str">
        <f>IF('Personal MTs'!BF179="",IF('Personal MTs'!BH179&lt;&gt;"","Harap dikosongkan","-"),IF('Personal MTs'!BF179=0,IF('Personal MTs'!BH179&lt;&gt;"","Harap dikosongkan","OK"),IF('Personal MTs'!BH179="","Wajib Diisi",IF('Personal MTs'!BH179&gt;4,"Tidak valid",IF('Personal MTs'!BH179&lt;1,"Tidak valid","OK")))))</f>
        <v>-</v>
      </c>
      <c r="BI179" s="30" t="str">
        <f>IF('Personal MTs'!BF179="",IF('Personal MTs'!BI179&lt;&gt;"","Harap dikosongkan","-"),IF('Personal MTs'!BF179=0,IF('Personal MTs'!BI179&lt;&gt;"","Harap dikosongkan","OK"),IF('Personal MTs'!BI179="","Wajib Diisi",IF('Personal MTs'!BI179&gt;2015,"Tidak valid",IF('Personal MTs'!BI179&lt;1980,"Tidak valid","OK")))))</f>
        <v>-</v>
      </c>
      <c r="BJ179" s="30" t="str">
        <f>IF('Personal MTs'!BJ179="","-",IF('Personal MTs'!BJ179&gt;1,"Tidak valid","OK"))</f>
        <v>-</v>
      </c>
      <c r="BK179" s="30" t="str">
        <f>IF('Personal MTs'!BJ179="",IF('Personal MTs'!BK179&lt;&gt;"","Kolom BJ harus diisi","-"),IF('Personal MTs'!BJ179=0,IF('Personal MTs'!BK179&lt;&gt;"","Harap dikosongkan","OK"),IF('Personal MTs'!BK179="","Wajib Diisi",IF('Personal MTs'!BK179&gt;2016,"Tidak valid",IF('Personal MTs'!BK179&lt;1980,"Tidak valid","OK")))))</f>
        <v>-</v>
      </c>
      <c r="BL179" s="30" t="str">
        <f>IF('Personal MTs'!BL179="","-",IF('Personal MTs'!BL179&gt;1,"Tidak valid","OK"))</f>
        <v>-</v>
      </c>
      <c r="BM179" s="30" t="str">
        <f>IF('Personal MTs'!BL179="",IF('Personal MTs'!BM179&lt;&gt;"","Kolom BL harus diisi","-"),IF('Personal MTs'!BL179=0,IF('Personal MTs'!BM179&lt;&gt;"","Harap dikosongkan","OK"),IF('Personal MTs'!BM179="","Wajib Diisi",IF('Personal MTs'!BM179&gt;2016,"Tidak valid",IF('Personal MTs'!BM179&lt;1980,"Tidak valid","OK")))))</f>
        <v>-</v>
      </c>
      <c r="BN179" s="30" t="str">
        <f>IF('Personal MTs'!BN179="","-",IF('Personal MTs'!BN179&gt;1,"Tidak valid","OK"))</f>
        <v>-</v>
      </c>
      <c r="BO179" s="30" t="str">
        <f>IF('Personal MTs'!BN179="",IF('Personal MTs'!BO179&lt;&gt;"","Kolom BN harus diisi","-"),IF('Personal MTs'!BN179=0,IF('Personal MTs'!BO179&lt;&gt;"","Harap dikosongkan","OK"),IF('Personal MTs'!BO179="","Wajib Diisi",IF('Personal MTs'!BO179&gt;2016,"Tidak valid",IF('Personal MTs'!BO179&lt;1980,"Tidak valid","OK")))))</f>
        <v>-</v>
      </c>
      <c r="BP179" s="30" t="str">
        <f>IF('Personal MTs'!BP179="","-",IF('Personal MTs'!BP179&gt;1,"Tidak valid","OK"))</f>
        <v>-</v>
      </c>
      <c r="BQ179" s="30" t="str">
        <f>IF('Personal MTs'!BP179="",IF('Personal MTs'!BQ179&lt;&gt;"","Kolom BP harus diisi","-"),IF('Personal MTs'!BP179=0,IF('Personal MTs'!BQ179&lt;&gt;"","Harap dikosongkan","OK"),IF('Personal MTs'!BQ179="","Wajib Diisi",IF('Personal MTs'!BQ179&gt;2016,"Tidak valid",IF('Personal MTs'!BQ179&lt;1980,"Tidak valid","OK")))))</f>
        <v>-</v>
      </c>
      <c r="BR179" s="30" t="str">
        <f>IF('Personal MTs'!BR179="","-",IF('Personal MTs'!BR179&gt;1,"Tidak valid","OK"))</f>
        <v>-</v>
      </c>
      <c r="BS179" s="30" t="str">
        <f>IF('Personal MTs'!BR179="",IF('Personal MTs'!BS179&lt;&gt;"","Kolom BR harus diisi","-"),IF('Personal MTs'!BR179=0,IF('Personal MTs'!BS179&lt;&gt;"","Harap dikosongkan","OK"),IF('Personal MTs'!BS179="","Wajib Diisi",IF('Personal MTs'!BS179&gt;2016,"Tidak valid",IF('Personal MTs'!BS179&lt;1980,"Tidak valid","OK")))))</f>
        <v>-</v>
      </c>
      <c r="BT179" s="30" t="str">
        <f>IF('Personal MTs'!BT179="","-",IF(LEN('Personal MTs'!BT179)&lt;5,"Cek lagi","OK"))</f>
        <v>-</v>
      </c>
      <c r="BU179" s="30" t="str">
        <f>IF('Personal MTs'!BU179="","-",IF(LEN('Personal MTs'!BU179)&lt;4,"Cek lagi","OK"))</f>
        <v>-</v>
      </c>
      <c r="BV179" s="30" t="str">
        <f>IF('Personal MTs'!BV179="","-",IF(LEN('Personal MTs'!BV179)&lt;4,"Cek lagi","OK"))</f>
        <v>-</v>
      </c>
      <c r="BW179" s="30" t="str">
        <f>IF('Personal MTs'!BW179="","-",IF(LEN('Personal MTs'!BW179)&lt;4,"Cek lagi","OK"))</f>
        <v>-</v>
      </c>
      <c r="BX179" s="30" t="str">
        <f>IF('Personal MTs'!BX179="","-",IF(LEN('Personal MTs'!BX179)&lt;4,"Cek lagi","OK"))</f>
        <v>-</v>
      </c>
      <c r="BY179" s="30" t="str">
        <f>IF('Personal MTs'!BY179="","-",IF(LEN('Personal MTs'!BY179)&lt;&gt;5,"Tidak valid","OK"))</f>
        <v>-</v>
      </c>
      <c r="BZ179" s="30" t="str">
        <f>IF('Personal MTs'!BZ179="","-",IF('Personal MTs'!BZ179&gt;5,"Tidak valid",IF('Personal MTs'!BZ179&lt;1,"Tidak valid","OK")))</f>
        <v>-</v>
      </c>
      <c r="CA179" s="30" t="str">
        <f>IF('Personal MTs'!CA179="","-",IF('Personal MTs'!CA179&gt;8,"Tidak valid",IF('Personal MTs'!CA179&lt;1,"Tidak valid","OK")))</f>
        <v>-</v>
      </c>
      <c r="CB179" s="30" t="str">
        <f>IF('Personal MTs'!CB179="","-",IF(LEN('Personal MTs'!CB179)&lt;9,"Cek lagi",IF(LEN('Personal MTs'!CB179)&gt;14,"Cek lagi","OK")))</f>
        <v>-</v>
      </c>
      <c r="CC179" s="103" t="str">
        <f>IF('Personal MTs'!CC179="","-",IF('Personal MTs'!CC179&gt;6,"Tidak valid",IF('Personal MTs'!CC179&lt;1,"Tidak valid","OK")))</f>
        <v>-</v>
      </c>
      <c r="CD179" s="103" t="str">
        <f>IF('Personal MTs'!CD179="","-",IF('Personal MTs'!CD179&gt;6,"Tidak valid",IF('Personal MTs'!CD179&lt;1,"Tidak valid","OK")))</f>
        <v>-</v>
      </c>
      <c r="CE179" s="103" t="str">
        <f>IF('Personal MTs'!S179="","-",IF('Personal MTs'!S179&lt;6,IF('Personal MTs'!CE179="","OK","Cek lagi Kolom S"),IF(AND('Personal MTs'!S179&lt;6,'Personal MTs'!CE179&lt;&gt;""),"Harap Dikosongkan",IF(AND('Personal MTs'!S179&lt;6,'Personal MTs'!CE179=""),"-",IF(AND('Personal MTs'!S179&gt;5,'Personal MTs'!CE179=""),"Wajib Diisi",IF(OR(AND('Personal MTs'!S179&gt;5,'Personal MTs'!CE179&lt;"01"),AND('Personal MTs'!S179&gt;5,'Personal MTs'!CE179&gt;"18")),"Tidak Valid","OK"))))))</f>
        <v>-</v>
      </c>
      <c r="CF179" s="103" t="str">
        <f>IF('Personal MTs'!S179="","-",IF('Personal MTs'!S179&lt;6,IF('Personal MTs'!CF179="","OK","Cek lagi Kolom S"),IF(AND('Personal MTs'!S179&lt;6,'Personal MTs'!CF179&lt;&gt;""),"Harap Dikosongkan",IF(AND('Personal MTs'!S179&lt;6,'Personal MTs'!CF179=""),"-",IF(AND('Personal MTs'!S179&gt;5,'Personal MTs'!CF179=""),"Wajib Diisi","OK")))))</f>
        <v>-</v>
      </c>
      <c r="CG179" s="103" t="str">
        <f>IF('Personal MTs'!S179="","-",IF('Personal MTs'!S179&lt;6,IF('Personal MTs'!CG179="","OK","Cek lagi Kolom S"),IF(AND('Personal MTs'!S179&lt;6,'Personal MTs'!CG179&lt;&gt;""),"Harap Dikosongkan",IF(AND('Personal MTs'!S179&lt;6,'Personal MTs'!CG179=""),"-",IF(AND('Personal MTs'!S179&gt;5,'Personal MTs'!CG179=""),"Wajib Diisi",IF(OR(AND('Personal MTs'!S179&gt;5,'Personal MTs'!CG179&lt;1980),AND('Personal MTs'!S179&gt;5,'Personal MTs'!CG179&gt;2016)),"Cek lagi","OK"))))))</f>
        <v>-</v>
      </c>
      <c r="CH179" s="103" t="str">
        <f>IF('Personal MTs'!S179="","-",IF('Personal MTs'!S179&lt;8,IF('Personal MTs'!CH179="","OK","Cek lagi Kolom S"),IF(AND('Personal MTs'!S179&lt;8,'Personal MTs'!CH179&lt;&gt;""),"Harap Dikosongkan",IF(AND('Personal MTs'!S179&lt;8,'Personal MTs'!CH179=""),"-",IF(AND('Personal MTs'!S179&gt;7,'Personal MTs'!CH179=""),"Wajib Diisi",IF(OR(AND('Personal MTs'!S179&gt;7,'Personal MTs'!CH179&lt;"01"),AND('Personal MTs'!S179&gt;7,'Personal MTs'!CH179&gt;"18")),"Tidak Valid","OK"))))))</f>
        <v>-</v>
      </c>
      <c r="CI179" s="103" t="str">
        <f>IF('Personal MTs'!S179="","-",IF('Personal MTs'!S179&lt;8,IF('Personal MTs'!CI179="","OK","Cek lagi Kolom S"),IF(AND('Personal MTs'!S179&lt;8,'Personal MTs'!CI179&lt;&gt;""),"Harap Dikosongkan",IF(AND('Personal MTs'!S179&lt;8,'Personal MTs'!CI179=""),"-",IF(AND('Personal MTs'!S179&gt;7,'Personal MTs'!CI179=""),"Wajib Diisi","OK")))))</f>
        <v>-</v>
      </c>
      <c r="CJ179" s="103" t="str">
        <f>IF('Personal MTs'!S179="","-",IF('Personal MTs'!S179&lt;8,IF('Personal MTs'!CJ179="","OK","Cek lagi Kolom S"),IF(AND('Personal MTs'!S179&lt;8,'Personal MTs'!CJ179&lt;&gt;""),"Harap Dikosongkan",IF(AND('Personal MTs'!S179&lt;8,'Personal MTs'!CJ179=""),"-",IF(AND('Personal MTs'!S179&gt;7,'Personal MTs'!CJ179=""),"Wajib Diisi",IF(OR(AND('Personal MTs'!S179&gt;7,'Personal MTs'!CJ179&lt;1980),AND('Personal MTs'!S179&gt;7,'Personal MTs'!CJ179&gt;2016)),"Cek lagi","OK"))))))</f>
        <v>-</v>
      </c>
      <c r="CK179" s="103" t="str">
        <f>IF('Personal MTs'!S179="","-",IF('Personal MTs'!S179&lt;9,IF('Personal MTs'!CK179="","OK","Cek lagi Kolom S"),IF(AND('Personal MTs'!S179&lt;9,'Personal MTs'!CK179&lt;&gt;""),"Harap Dikosongkan",IF(AND('Personal MTs'!S179&lt;9,'Personal MTs'!CK179=""),"-",IF(AND('Personal MTs'!S179&gt;8,'Personal MTs'!CK179=""),"Wajib Diisi",IF(OR(AND('Personal MTs'!S179&gt;8,'Personal MTs'!CK179&lt;"01"),AND('Personal MTs'!S179&gt;8,'Personal MTs'!CK179&gt;"18")),"Tidak Valid","OK"))))))</f>
        <v>-</v>
      </c>
      <c r="CL179" s="103" t="str">
        <f>IF('Personal MTs'!S179="","-",IF('Personal MTs'!S179&lt;9,IF('Personal MTs'!CL179="","OK","Cek lagi Kolom S"),IF(AND('Personal MTs'!S179&lt;9,'Personal MTs'!CL179&lt;&gt;""),"Harap Dikosongkan",IF(AND('Personal MTs'!S179&lt;9,'Personal MTs'!CL179=""),"-",IF(AND('Personal MTs'!S179&gt;8,'Personal MTs'!CL179=""),"Wajib Diisi","OK")))))</f>
        <v>-</v>
      </c>
      <c r="CM179" s="103" t="str">
        <f>IF('Personal MTs'!S179="","-",IF('Personal MTs'!S179&lt;9,IF('Personal MTs'!CM179="","OK","Cek lagi Kolom S"),IF(AND('Personal MTs'!S179&lt;9,'Personal MTs'!CM179&lt;&gt;""),"Harap Dikosongkan",IF(AND('Personal MTs'!S179&lt;9,'Personal MTs'!CM179=""),"-",IF(AND('Personal MTs'!S179&gt;8,'Personal MTs'!CM179=""),"Wajib Diisi",IF(OR(AND('Personal MTs'!S179&gt;8,'Personal MTs'!CM179&lt;1980),AND('Personal MTs'!S179&gt;8,'Personal MTs'!CM179&gt;2016)),"Cek lagi","OK"))))))</f>
        <v>-</v>
      </c>
      <c r="CN179" s="103" t="str">
        <f>IF(AND('Personal MTs'!AH179=1,'Personal MTs'!U179=2,'Personal MTs'!AC179=1),IF(AND('Personal MTs'!AH179=1,'Personal MTs'!U179=2,'Personal MTs'!AC179=1,'Personal MTs'!CN179=""),"Wajib Diisi",IF(AND('Personal MTs'!AH179=1,'Personal MTs'!U179=2,'Personal MTs'!AC179=1,'Personal MTs'!CN179&lt;&gt;""),"OK","-")),IF('Personal MTs'!CN179&lt;&gt;"","Harap Dikosongkan","-"))</f>
        <v>-</v>
      </c>
      <c r="CO179" s="103" t="str">
        <f>IF(AND('Personal MTs'!AH179=1,'Personal MTs'!U179=2,'Personal MTs'!AC179=1),IF('Personal MTs'!CO179="","Wajib Diisi",IF(VALUE(RIGHT('Personal MTs'!CO179,4))&gt;2016,"Tahun cek lagi",IF(VALUE(RIGHT('Personal MTs'!CO179,4))&lt;1961,"Tahun cek lagi","OK"))),IF('Personal MTs'!CO179&lt;&gt;"","Harap dikosongkan","-"))</f>
        <v>-</v>
      </c>
      <c r="CP179" s="103" t="str">
        <f>IF(AND('Personal MTs'!AH179=1,'Personal MTs'!U179=2,'Personal MTs'!AC179=1,'Personal MTs'!V179=1),IF(AND('Personal MTs'!AH179=1,'Personal MTs'!U179=2,'Personal MTs'!AC179=1,'Personal MTs'!CP179="",,'Personal MTs'!V179=1),"Wajib Diisi",IF(AND('Personal MTs'!AH179=1,'Personal MTs'!U179=2,'Personal MTs'!AC179=1,'Personal MTs'!CP179&lt;&gt;"",'Personal MTs'!V179=1),"OK","-")),IF('Personal MTs'!CP179&lt;&gt;"","Harap Dikosongkan","-"))</f>
        <v>-</v>
      </c>
      <c r="CQ179" s="103" t="str">
        <f>IF(AND('Personal MTs'!AH179=1,'Personal MTs'!U179=2,'Personal MTs'!AC179=1,'Personal MTs'!V179=1),IF('Personal MTs'!CQ179="","Wajib Diisi",IF(VALUE(RIGHT('Personal MTs'!CQ179,4))&gt;2016,"Tahun cek lagi",IF(VALUE(RIGHT('Personal MTs'!CQ179,4))&lt;2006,"Tahun cek lagi","OK"))),IF('Personal MTs'!CQ179&lt;&gt;"","Harap dikosongkan","-"))</f>
        <v>-</v>
      </c>
      <c r="CR179" s="103" t="str">
        <f>IF(AND('Personal MTs'!AS179="",'Personal MTs'!CR179=""),"-",IF(AND('Personal MTs'!AS179=0,'Personal MTs'!CR179=""),"OK",IF(AND('Personal MTs'!AS179=1,'Personal MTs'!CR179=""),"Wajib Diisi",IF('Personal MTs'!AS179="",IF('Personal MTs'!CR179&lt;&gt;"","Harap dikosongkan","-"),IF('Personal MTs'!AS179&gt;1,IF('Personal MTs'!CR179="","-","Harap dikosongkan"),IF('Personal MTs'!CR179="","-",IF(LEN('Personal MTs'!CR179)&gt;54,"Tidak valid",IF(LEN('Personal MTs'!CR179)&lt;2,"Tidak valid",IF(VALUE('Personal MTs'!CR179)&lt;0,"Cek lagi","OK")))))))))</f>
        <v>-</v>
      </c>
      <c r="CS179" s="103" t="str">
        <f>IF(AND('Personal MTs'!AS179="",'Personal MTs'!CS179=""),"-",IF(AND('Personal MTs'!AS179=0,'Personal MTs'!CS179=""),"OK",IF(AND('Personal MTs'!AS179=1,'Personal MTs'!CS179=""),"Wajib Diisi",IF(OR('Personal MTs'!AS179="",'Personal MTs'!AS179=0),IF('Personal MTs'!CS179&lt;&gt;"","Harap dikosongkan","-"),IF('Personal MTs'!AS179&gt;1,IF('Personal MTs'!CS179="","-","Harap dikosongkan"),IF('Personal MTs'!CS179="","-",IF(('Personal MTs'!CS179)&gt;6,"Tidak Valid",IF(('Personal MTs'!CS179)&lt;1,"Tidak Valid",IF(VALUE('Personal MTs'!CS179)&lt;0,"Cek lagi","OK")))))))))</f>
        <v>-</v>
      </c>
      <c r="CT179" s="103" t="str">
        <f>IF(AND('Personal MTs'!AS179="",'Personal MTs'!CT179=""),"-",IF(AND('Personal MTs'!AS179=0,'Personal MTs'!CT179=""),"OK",IF(AND('Personal MTs'!AT179=1,'Personal MTs'!CT179=""),"Wajib Diisi",IF(AND('Personal MTs'!AT179&gt;1,'Personal MTs'!CT179=""),"OK",IF(AND('Personal MTs'!AT179&lt;&gt;1,'Personal MTs'!CT179&lt;&gt;""),"Harap Dikosongkan",IF(AND('Personal MTs'!AT179=1,'Personal MTs'!CT179&lt;&gt;""),IF(VALUE(RIGHT('Personal MTs'!CT179,4))&gt;2016,"Tahun cek lagi",IF(VALUE(RIGHT('Personal MTs'!CT179,4))&lt;2006,"Tahun cek lagi","OK")),"-"))))))</f>
        <v>-</v>
      </c>
      <c r="CU179" s="103" t="str">
        <f>IF(AND('Personal MTs'!AS179="",'Personal MTs'!CU179=""),"-",IF(AND('Personal MTs'!AS179=0,'Personal MTs'!CU179=""),"OK",IF(AND('Personal MTs'!AT179=1,'Personal MTs'!CU179=""),"Wajib Diisi",IF(AND('Personal MTs'!AT179&gt;1,'Personal MTs'!CT179=""),"OK",IF(AND('Personal MTs'!AT179&lt;&gt;1,'Personal MTs'!CU179&lt;&gt;""),"Harap Dikosongkan",IF(AND('Personal MTs'!AT179=1,'Personal MTs'!CU179&lt;&gt;""),IF(LEN('Personal MTs'!CU179)&gt;54,"Tidak Valid",IF(LEN('Personal MTs'!CU179)&lt;2,"Tidak Valid","OK")),"-"))))))</f>
        <v>-</v>
      </c>
      <c r="CV179" s="103" t="str">
        <f>IF(AND('Personal MTs'!AS179="",'Personal MTs'!CV179=""),"-",IF(AND('Personal MTs'!AS179=0,'Personal MTs'!CV179=""),"OK",IF(AND('Personal MTs'!AT179=1,'Personal MTs'!CV179=""),"Wajib Diisi",IF(AND('Personal MTs'!AT179&gt;1,'Personal MTs'!CV179=""),"OK",IF(AND('Personal MTs'!AT179&lt;&gt;1,'Personal MTs'!CV179&lt;&gt;""),"Harap Dikosongkan",IF(AND('Personal MTs'!AT179=1,'Personal MTs'!CV179&lt;&gt;""),IF(VALUE(RIGHT('Personal MTs'!CV179,4))&gt;2016,"Tahun cek lagi",IF(VALUE(RIGHT('Personal MTs'!CV179,4))&lt;2006,"Tahun cek lagi","OK")),"-"))))))</f>
        <v>-</v>
      </c>
      <c r="CW179" s="103" t="str">
        <f>IF(AND('Personal MTs'!AS179="",'Personal MTs'!CW179=""),"-",IF(AND('Personal MTs'!AS179=0,'Personal MTs'!CW179=""),"OK",IF(AND('Personal MTs'!AS179=1,'Personal MTs'!CW179=""),"Wajib Diisi",IF(AND('Personal MTs'!AS179&lt;&gt;1,'Personal MTs'!CW179&lt;&gt;""),"Harap Dikosongkan",IF(AND('Personal MTs'!AS179=1,'Personal MTs'!CW179&lt;&gt;""),IF(LEN('Personal MTs'!CW179)&gt;3,"Tidak Valid",IF(LEN('Personal MTs'!CW179)&lt;3,"Tidak Valid","OK")),"-")))))</f>
        <v>-</v>
      </c>
      <c r="CX179" s="103" t="str">
        <f>IF(AND('Personal MTs'!AS179="",'Personal MTs'!CX179=""),"-",IF(AND('Personal MTs'!AS179=0,'Personal MTs'!CX179=""),"OK",IF(AND('Personal MTs'!AS179=1,'Personal MTs'!CX179=""),"Wajib Diisi",IF(AND('Personal MTs'!AS179&lt;&gt;1,'Personal MTs'!CX179&lt;&gt;""),"Harap Dikosongkan",IF(AND('Personal MTs'!AS179=1,'Personal MTs'!CX179&lt;&gt;""),"OK","-")))))</f>
        <v>-</v>
      </c>
    </row>
    <row r="180" spans="1:102" s="23" customFormat="1" ht="15" customHeight="1">
      <c r="A180" s="30" t="str">
        <f>IF('Personal MTs'!A180="","-",IF(LEN('Personal MTs'!A180)&lt;&gt;12,"Tidak valid","OK"))</f>
        <v>-</v>
      </c>
      <c r="B180" s="30" t="str">
        <f>IF('Personal MTs'!B180="","-",IF(LEN('Personal MTs'!B180)&lt;&gt;8,"Tidak valid","OK"))</f>
        <v>-</v>
      </c>
      <c r="C180" s="31" t="str">
        <f>IF('Personal MTs'!C180="","-",IF(LEN('Personal MTs'!C180)&lt;5,"Cek lagi","OK"))</f>
        <v>-</v>
      </c>
      <c r="D180" s="30" t="str">
        <f>IF('Personal MTs'!D180="","-",IF('Personal MTs'!D180="MTsN","OK",IF('Personal MTs'!D180="MTsS","OK","Tidak valid")))</f>
        <v>-</v>
      </c>
      <c r="E180" s="30" t="str">
        <f>IF('Personal MTs'!E180="","-",IF(LEN('Personal MTs'!E180)&lt;5,"Cek lagi","OK"))</f>
        <v>-</v>
      </c>
      <c r="F180" s="30" t="str">
        <f>IF('Personal MTs'!F180="","-",IF(LEN('Personal MTs'!F180)&lt;4,"Cek lagi","OK"))</f>
        <v>-</v>
      </c>
      <c r="G180" s="30" t="str">
        <f>IF('Personal MTs'!G180="","-",IF(LEN('Personal MTs'!G180)&lt;4,"Cek lagi","OK"))</f>
        <v>-</v>
      </c>
      <c r="H180" s="30" t="str">
        <f>IF('Personal MTs'!H180="","-",IF(LEN('Personal MTs'!H180)&lt;4,"Cek lagi","OK"))</f>
        <v>-</v>
      </c>
      <c r="I180" s="30" t="str">
        <f>IF('Personal MTs'!I180="","-",IF(LEN('Personal MTs'!I180)&lt;4,"Cek lagi","OK"))</f>
        <v>-</v>
      </c>
      <c r="J180" s="30" t="str">
        <f>IF('Personal MTs'!J180="","-",IF(LEN('Personal MTs'!J180)&lt;&gt;5,"Tidak valid","OK"))</f>
        <v>-</v>
      </c>
      <c r="K180" s="30" t="str">
        <f>IF('Personal MTs'!K180="","-",IF(LEN('Personal MTs'!K180)&lt;&gt;18,"Tidak valid",IF(VALUE('Personal MTs'!K180)&lt;0,"Cek lagi","OK")))</f>
        <v>-</v>
      </c>
      <c r="L180" s="30" t="str">
        <f>IF('Personal MTs'!L180="","-",IF(LEN('Personal MTs'!L180)&lt;&gt;16,"Tidak valid","OK"))</f>
        <v>-</v>
      </c>
      <c r="M180" s="30" t="str">
        <f>IF('Personal MTs'!M180="","-",IF(LEN('Personal MTs'!M180)&lt;4,"Cek lagi","OK"))</f>
        <v>-</v>
      </c>
      <c r="N180" s="30" t="str">
        <f>IF('Personal MTs'!N180="","-",IF(LEN('Personal MTs'!N180)&lt;16,"Tidak valid","OK"))</f>
        <v>-</v>
      </c>
      <c r="O180" s="30" t="str">
        <f>IF('Personal MTs'!O180="","-",IF(LEN('Personal MTs'!O180)&lt;4,"Cek lagi","OK"))</f>
        <v>-</v>
      </c>
      <c r="P180" s="31" t="str">
        <f>IF('Personal MTs'!P180="","-",IF(VALUE(LEFT('Personal MTs'!P180,2))&gt;31,"Tanggal tidak valid",IF(VALUE(LEFT(RIGHT('Personal MTs'!P180,7),2))&gt;12,"Bulan tidak valid",IF(VALUE(RIGHT('Personal MTs'!P180,4))&gt;2000,"Umur terlalu muda",IF(VALUE(RIGHT('Personal MTs'!P180,4))&lt;1945,"Umur terlalu tua","OK")))))</f>
        <v>-</v>
      </c>
      <c r="Q180" s="30" t="str">
        <f>IF('Personal MTs'!Q180="","-",IF('Personal MTs'!Q180="L","OK",IF('Personal MTs'!Q180="P","OK","Tidak valid")))</f>
        <v>-</v>
      </c>
      <c r="R180" s="30" t="str">
        <f>IF('Personal MTs'!R180="","-",IF(LEN('Personal MTs'!R180)&lt;4,"Cek lagi","OK"))</f>
        <v>-</v>
      </c>
      <c r="S180" s="30" t="str">
        <f>IF('Personal MTs'!S180="","-",IF('Personal MTs'!S180&gt;9,"Tidak valid","OK"))</f>
        <v>-</v>
      </c>
      <c r="T180" s="30" t="str">
        <f>IF('Personal MTs'!S180="","-",IF('Personal MTs'!S180&gt;2,IF('Personal MTs'!T180="","Wajib Diisi",IF(VALUE('Personal MTs'!T180)&gt;18,"Tidak valid","OK")),IF('Personal MTs'!S180&lt;3,IF('Personal MTs'!T180="","OK","Harap dikosongkan"))))</f>
        <v>-</v>
      </c>
      <c r="U180" s="30" t="str">
        <f>IF('Personal MTs'!U180="","-",IF('Personal MTs'!U180&gt;2,"Tidak valid",IF('Personal MTs'!U180&lt;1,"Tidak valid","OK")))</f>
        <v>-</v>
      </c>
      <c r="V180" s="30" t="str">
        <f>IF('Personal MTs'!U180="",IF('Personal MTs'!V180="","-","Tidak valid"),IF('Personal MTs'!U180=2,IF('Personal MTs'!V180="","Wajib Diisi",IF(VALUE('Personal MTs'!V180)&gt;1,"Tidak valid","OK")),IF('Personal MTs'!U180=1,IF('Personal MTs'!V180="","OK","Harap dikosongkan"))))</f>
        <v>-</v>
      </c>
      <c r="W180" s="31" t="str">
        <f>IF('Personal MTs'!U180=1,"OK",IF('Personal MTs'!V180="",IF('Personal MTs'!W180&lt;&gt;"","Harap dikosongkan","-"),IF('Personal MTs'!V180=0,IF('Personal MTs'!W180&lt;&gt;"","Harap dikosongkan","OK"),IF('Personal MTs'!W180="","Wajib Diisi",IF(VALUE(LEFT('Personal MTs'!W180,2))&gt;31,"Tanggal tidak valid",IF(VALUE(LEFT(RIGHT('Personal MTs'!W180,7),2))&gt;12,"Bulan tidak valid",IF(VALUE(RIGHT('Personal MTs'!W180,4))&gt;2016,"Tahun cek lagi",IF(VALUE(RIGHT('Personal MTs'!W180,4))&lt;1990,"Tahun cek lagi","OK"))))))))</f>
        <v>-</v>
      </c>
      <c r="X180" s="30" t="str">
        <f>IF('Personal MTs'!U180="","-",IF('Personal MTs'!U180=1,IF('Personal MTs'!X180="","Wajib Diisi",IF(VALUE(LEFT('Personal MTs'!X180,2))&gt;14,"Tidak valid","OK")),IF('Personal MTs'!U180=2,(IF('Personal MTs'!V180&lt;1,IF('Personal MTs'!X180="","OK","Harap dikosongkan"),IF('Personal MTs'!X180="","Wajib Diisi",IF(VALUE(LEFT('Personal MTs'!X180,2))&gt;14,"Tidak valid","OK")))))))</f>
        <v>-</v>
      </c>
      <c r="Y180" s="31" t="str">
        <f>IF('Personal MTs'!U180="","-",IF('Personal MTs'!U180=2,"OK",IF('Personal MTs'!U180=1,IF('Personal MTs'!Y180="","Wajib Diisi",IF('Personal MTs'!Y180="","-",IF(VALUE(LEFT('Personal MTs'!Y180,2))&gt;31,"Tanggal tidak valid",IF(VALUE(LEFT(RIGHT('Personal MTs'!Y180,7),2))&gt;12,"Bulan tidak valid",IF(VALUE(RIGHT('Personal MTs'!Y180,4))&gt;2016,"Tahun cek lagi",IF(VALUE(RIGHT('Personal MTs'!Y180,4))&lt;1960,"Tahun cek lagi","OK")))))))))</f>
        <v>-</v>
      </c>
      <c r="Z180" s="31" t="str">
        <f>IF('Personal MTs'!Z180="","-",IF(VALUE(LEFT('Personal MTs'!Z180,2))&gt;31,"Tanggal tidak valid",IF(VALUE(LEFT(RIGHT('Personal MTs'!Z180,7),2))&gt;12,"Bulan tidak valid",IF(VALUE(RIGHT('Personal MTs'!Z180,4))&gt;2016,"Tahun cek lagi",IF(VALUE(RIGHT('Personal MTs'!Z180,4))&lt;1960,"Tahun cek lagi","OK")))))</f>
        <v>-</v>
      </c>
      <c r="AA180" s="31" t="str">
        <f>IF('Personal MTs'!AA180="","-",IF(VALUE(LEFT('Personal MTs'!AA180,2))&gt;31,"Tanggal tidak valid",IF(VALUE(LEFT(RIGHT('Personal MTs'!AA180,7),2))&gt;12,"Bulan tidak valid",IF(VALUE(RIGHT('Personal MTs'!AA180,4))&gt;2016,"Tahun cek lagi",IF(VALUE(RIGHT('Personal MTs'!AA180,4))&lt;1960,"Tahun cek lagi","OK")))))</f>
        <v>-</v>
      </c>
      <c r="AB180" s="30" t="str">
        <f>IF('Personal MTs'!AB180="","-",IF('Personal MTs'!AB180&gt;6,"Tidak valid",IF('Personal MTs'!AB180&lt;1,"Tidak valid","OK")))</f>
        <v>-</v>
      </c>
      <c r="AC180" s="30" t="str">
        <f>IF('Personal MTs'!AC180="","-",IF('Personal MTs'!AC180&gt;4,"Tidak valid",IF('Personal MTs'!AC180&lt;1,"Tidak valid","OK")))</f>
        <v>-</v>
      </c>
      <c r="AD180" s="30" t="str">
        <f>IF('Personal MTs'!AD180="","-",IF('Personal MTs'!AD180&gt;20000000,"Cek lagi","OK"))</f>
        <v>-</v>
      </c>
      <c r="AE180" s="30" t="str">
        <f>IF('Personal MTs'!AE180="","-",IF('Personal MTs'!AE180&gt;2,"Tidak valid",IF('Personal MTs'!AE180&lt;1,"Tidak valid","OK")))</f>
        <v>-</v>
      </c>
      <c r="AF180" s="30" t="str">
        <f>IF('Personal MTs'!AE180="",IF('Personal MTs'!AF180="","-","Harap dikosongkan"),IF('Personal MTs'!AE180=1,IF('Personal MTs'!AF180="","OK","Harap dikosongkan"),IF('Personal MTs'!AF180="","Wajib Diisi",IF('Personal MTs'!AF180&gt;8,"Tidak valid",IF('Personal MTs'!AF180&lt;1,"Tidak valid","OK")))))</f>
        <v>-</v>
      </c>
      <c r="AG180" s="53" t="str">
        <f>IF('Personal MTs'!AE180=1,IF('Personal MTs'!AG180="","OK","Harap dikosongkan"),IF('Personal MTs'!AF180="",IF('Personal MTs'!AF180="","-","Harap dikosongkan"),IF('Personal MTs'!AF180="",IF('Personal MTs'!AG180="","OK","Harap dikosongkan"),IF('Personal MTs'!AF180&lt;&gt;"",IF('Personal MTs'!AG180="","Wajib Diisi",IF(LEN('Personal MTs'!AG180)&lt;&gt;8,"Tidak valid","OK"))))))</f>
        <v>-</v>
      </c>
      <c r="AH180" s="30" t="str">
        <f>IF('Personal MTs'!AH180="","-",IF('Personal MTs'!AH180&gt;2,"Tidak valid",IF('Personal MTs'!AH180&lt;1,"Tidak valid","OK")))</f>
        <v>-</v>
      </c>
      <c r="AI180" s="30" t="str">
        <f>IF('Personal MTs'!AI180="","-",IF('Personal MTs'!AI180&gt;5,"Tidak valid",IF('Personal MTs'!AI180&lt;1,"Tidak valid","OK")))</f>
        <v>-</v>
      </c>
      <c r="AJ180" s="30" t="str">
        <f>IF('Personal MTs'!AH180="",IF('Personal MTs'!AJ180="","-","Kolom AA Wajib Diisi"),IF('Personal MTs'!AH180=1,IF('Personal MTs'!AJ180="","Wajib Diisi",IF(VALUE('Personal MTs'!AJ180)&gt;0,IF(VALUE('Personal MTs'!AJ180)&lt;34,"OK","Tidak valid"))),IF('Personal MTs'!AH180&gt;1,IF('Personal MTs'!AJ180="","OK","Harap dikosongkan"))))</f>
        <v>-</v>
      </c>
      <c r="AK180" s="30" t="str">
        <f>IF('Personal MTs'!AH180&amp;'Personal MTs'!AJ180&amp;'Personal MTs'!AK180="","-",IF(VALUE('Personal MTs'!AH180&amp;'Personal MTs'!AJ180&amp;'Personal MTs'!AK180)=2,"OK",IF('Personal MTs'!AJ180="",IF(VALUE('Personal MTs'!AK180)&gt;0,"Harap dikosongkan","-"),IF('Personal MTs'!AJ180&lt;&gt;"",IF(VALUE('Personal MTs'!AK180)&gt;0,IF(VALUE('Personal MTs'!AK180)&gt;50,"Cek lagi","OK"),"Wajib Diisi")))))</f>
        <v>-</v>
      </c>
      <c r="AL180" s="30" t="str">
        <f>IF('Personal MTs'!AH180="",IF('Personal MTs'!AL180="","-","Kolom Z Wajib Diisi"),IF('Personal MTs'!AH180=2,IF('Personal MTs'!AL180="","Wajib Diisi",IF(VALUE('Personal MTs'!AL180)&gt;0,IF(VALUE('Personal MTs'!AL180)&lt;9,"OK","Tidak valid"))),IF('Personal MTs'!AH180=1,IF('Personal MTs'!AL180="","OK","Harap dikosongkan"))))</f>
        <v>-</v>
      </c>
      <c r="AM180" s="30" t="str">
        <f>IF('Personal MTs'!AM180="","-",IF('Personal MTs'!AM180&gt;8,"Tidak valid","OK"))</f>
        <v>-</v>
      </c>
      <c r="AN180" s="30" t="str">
        <f>IF('Personal MTs'!AM180="",IF('Personal MTs'!AN180="","-",IF('Personal MTs'!AN180&lt;&gt;"","Kolom AC Wajib Diisi","OK")),IF('Personal MTs'!AM180&lt;&gt;"",IF('Personal MTs'!AN180="","Wajib Diisi",IF(VALUE('Personal MTs'!AN180)&gt;24,"Cek lagi","OK"))))</f>
        <v>-</v>
      </c>
      <c r="AO180" s="30" t="str">
        <f>IF('Personal MTs'!AO180="","-",IF('Personal MTs'!AO180&gt;8,"Tidak valid","OK"))</f>
        <v>-</v>
      </c>
      <c r="AP180" s="53" t="str">
        <f>IF('Personal MTs'!AO180="",IF('Personal MTs'!AP180="","-","Harap dikosongkan"),IF('Personal MTs'!AO180&lt;&gt;"",IF('Personal MTs'!AP180="","Wajib Diisi",IF(LEN('Personal MTs'!AP180)&lt;&gt;8,"Tidak valid","OK"))))</f>
        <v>-</v>
      </c>
      <c r="AQ180" s="30" t="str">
        <f>IF('Personal MTs'!AO180="",IF('Personal MTs'!AQ180="","-","Kolom AG Wajib Diisi"),IF('Personal MTs'!AO180&lt;9,IF('Personal MTs'!AQ180="","Wajib Diisi",IF(VALUE('Personal MTs'!AQ180)&lt;34,IF(VALUE('Personal MTs'!AQ180)&gt;0,"OK","Tidak valid")))))</f>
        <v>-</v>
      </c>
      <c r="AR180" s="30" t="str">
        <f>IF('Personal MTs'!AO180="",IF('Personal MTs'!AR180="","-",IF('Personal MTs'!AR180&lt;&gt;"","Kolom AG Wajib Diisi","OK")),IF('Personal MTs'!AO180&lt;&gt;"",IF('Personal MTs'!AR180="","Wajib Diisi",IF(VALUE('Personal MTs'!AR180)&gt;50,"Cek lagi","OK"))))</f>
        <v>-</v>
      </c>
      <c r="AS180" s="30" t="str">
        <f>IF('Personal MTs'!AS180="","-",IF('Personal MTs'!AS180&gt;1,"Tidak valid",IF('Personal MTs'!AS180&lt;0,"Tidak valid","OK")))</f>
        <v>-</v>
      </c>
      <c r="AT180" s="30" t="str">
        <f>IF('Personal MTs'!AS180="",IF('Personal MTs'!AT180&lt;&gt;"","Harap dikosongkan","-"),IF('Personal MTs'!AS180=0,IF('Personal MTs'!AT180&lt;&gt;"","Harap dikosongkan","OK"),IF('Personal MTs'!AT180="","Wajib Diisi",IF('Personal MTs'!AT180&gt;3,"Tidak valid",IF('Personal MTs'!AT180&lt;1,"Tidak valid","OK")))))</f>
        <v>-</v>
      </c>
      <c r="AU180" s="30" t="str">
        <f>IF('Personal MTs'!AS180="",IF('Personal MTs'!AU180&lt;&gt;"","Harap dikosongkan","-"),IF('Personal MTs'!AT180&lt;&gt;1,IF('Personal MTs'!AU180="","OK","Harap dikosongkan"),IF('Personal MTs'!AU180="","Wajib Diisi",IF('Personal MTs'!AU180&gt;2016,"Cek lagi",IF('Personal MTs'!AU180&lt;2005,"Cek lagi","OK")))))</f>
        <v>-</v>
      </c>
      <c r="AV180" s="30" t="str">
        <f>IF('Personal MTs'!AS180="",IF('Personal MTs'!AV180&lt;&gt;"","Harap dikosongkan","-"),IF('Personal MTs'!AT180&lt;&gt;1,IF('Personal MTs'!AV180="","OK","Harap dikosongkan"),IF('Personal MTs'!AV180="","Wajib Diisi",IF(VALUE('Personal MTs'!AV180)&gt;33,"Tidak valid",IF(VALUE('Personal MTs'!AV180)&lt;1,"Tidak valid","OK")))))</f>
        <v>-</v>
      </c>
      <c r="AW180" s="30" t="str">
        <f>IF('Personal MTs'!AS180="",IF('Personal MTs'!AW180="","-","Harap dikosongkan"),IF('Personal MTs'!AS180=0,IF('Personal MTs'!AW180="","OK","Harap dikosongkan"),IF('Personal MTs'!AT180="",IF('Personal MTs'!AW180="","-","Harap dikosongkan"),IF('Personal MTs'!AT180&lt;&gt;1,IF('Personal MTs'!AW180="","OK","Harap dikosongkan"),IF('Personal MTs'!AW180="","OK",IF(LEN('Personal MTs'!AW180)&lt;12,"Tidak valid",IF(LEN('Personal MTs'!AW180)&gt;14,"Tidak valid","OK")))))))</f>
        <v>-</v>
      </c>
      <c r="AX180" s="31" t="str">
        <f>IF('Personal MTs'!AS180="",IF('Personal MTs'!AX180="","-","Harap dikosongkan"),IF('Personal MTs'!AS180=0,IF('Personal MTs'!AX180="","OK","Harap dikosongkan"),IF('Personal MTs'!AT180="",IF('Personal MTs'!AX180="","-","Harap dikosongkan"),IF('Personal MTs'!AT180&lt;&gt;1,IF('Personal MTs'!AX180="","OK","Harap dikosongkan"),IF('Personal MTs'!AW180="",IF('Personal MTs'!AX180="","OK","Harap dikosongkan"),IF('Personal MTs'!AX180="","Wajib diisi",IF(LEN('Personal MTs'!AX180)&lt;5,"Cek lagi","OK")))))))</f>
        <v>-</v>
      </c>
      <c r="AY180" s="31" t="str">
        <f>IF('Personal MTs'!AS180="",IF('Personal MTs'!AY180="","-","Harap dikosongkan"),IF('Personal MTs'!AS180=0,IF('Personal MTs'!AY180="","OK","Harap dikosongkan"),IF('Personal MTs'!AT180="",IF('Personal MTs'!AY180="","-","Harap dikosongkan"),IF('Personal MTs'!AT180&lt;&gt;1,IF('Personal MTs'!AY180="","OK","Harap dikosongkan"),IF('Personal MTs'!AW180="",IF('Personal MTs'!AY180="","OK","Harap dikosongkan"),IF('Personal MTs'!AY180="","Wajib diisi",IF(VALUE(LEFT('Personal MTs'!AY180,2))&gt;31,"Tanggal tidak valid",IF(VALUE(LEFT(RIGHT('Personal MTs'!AY180,7),2))&gt;12,"Bulan tidak valid",IF(VALUE(RIGHT('Personal MTs'!AY180,4))&gt;2016,"Tahun cek lagi",IF(VALUE(RIGHT('Personal MTs'!AY180,4))&lt;2005,"Tahun cek lagi","OK"))))))))))</f>
        <v>-</v>
      </c>
      <c r="AZ180" s="30" t="str">
        <f>IF('Personal MTs'!AS180="",IF('Personal MTs'!AZ180="","-","Harap dikosongkan"),IF('Personal MTs'!AS180=0,IF('Personal MTs'!AZ180="","OK","Harap dikosongkan"),IF('Personal MTs'!AT180="",IF('Personal MTs'!AZ180="","-","Harap dikosongkan"),IF('Personal MTs'!AT180&lt;&gt;1,IF('Personal MTs'!AZ180="","OK","Harap dikosongkan"),IF('Personal MTs'!AW180="",IF('Personal MTs'!AZ180="","OK","Harap dikosongkan"),IF('Personal MTs'!AW180&lt;&gt;"",IF('Personal MTs'!AZ180="","Wajib diisi",IF('Personal MTs'!AZ180&gt;1,"Tidak valid","OK"))))))))</f>
        <v>-</v>
      </c>
      <c r="BA180" s="30" t="str">
        <f>IF('Personal MTs'!AS180="",IF('Personal MTs'!BA180="","-","Harap dikosongkan"),IF('Personal MTs'!AS180=0,IF('Personal MTs'!BA180="","OK","Harap dikosongkan"),IF('Personal MTs'!AT180="",IF('Personal MTs'!BA180="","-","Harap dikosongkan"),IF('Personal MTs'!AT180&lt;&gt;1,IF('Personal MTs'!BA180="","OK","Harap dikosongkan"),IF('Personal MTs'!AZ180=0,IF('Personal MTs'!BA180="","OK","Harap dikosongkan"),IF('Personal MTs'!AZ180=1,IF('Personal MTs'!BA180="","Wajib diisi",IF('Personal MTs'!AZ180="",IF('Personal MTs'!BA180="","-","Harap dikosongkan"),IF('Personal MTs'!AZ180=0,IF('Personal MTs'!BA180="","OK","Harap dikosongkan"),IF('Personal MTs'!BA180="","Wajib diisi",IF('Personal MTs'!BA180&gt;2016,"Tidak valid",IF('Personal MTs'!BA180&lt;2005,"Tidak valid",IF('Personal MTs'!BA180&gt;'Personal MTs'!BA180,"Cek lagi","OK")))))))))))))</f>
        <v>-</v>
      </c>
      <c r="BB180" s="30" t="str">
        <f>IF('Personal MTs'!AS180="",IF('Personal MTs'!BB180="","-","Harap dikosongkan"),IF('Personal MTs'!AS180=0,IF('Personal MTs'!BB180="","OK","Harap dikosongkan"),IF('Personal MTs'!AT180="",IF('Personal MTs'!BB180="","-","Harap dikosongkan"),IF('Personal MTs'!AT180&lt;&gt;1,IF('Personal MTs'!BB180="","OK","Harap dikosongkan"),IF('Personal MTs'!AZ180=0,IF('Personal MTs'!BB180="","OK","Harap dikosongkan"),IF('Personal MTs'!AZ180=1,IF('Personal MTs'!BB180="","Wajib diisi",IF('Personal MTs'!AZ180="",IF('Personal MTs'!BB180="","-","Harap dikosongkan"),IF('Personal MTs'!AZ180=0,IF('Personal MTs'!BB180="","OK","Harap dikosongkan"),IF('Personal MTs'!BB180="","Wajib diisi",IF('Personal MTs'!BB180&gt;20000000,"Cek lagi",IF('Personal MTs'!BB180&lt;100000,"Cek lagi","OK"))))))))))))</f>
        <v>-</v>
      </c>
      <c r="BC180" s="30" t="str">
        <f>IF('Personal MTs'!BC180="","-",IF('Personal MTs'!BC180&gt;1,"Tidak valid","OK"))</f>
        <v>-</v>
      </c>
      <c r="BD180" s="30" t="str">
        <f>IF('Personal MTs'!BC180="",IF('Personal MTs'!BD180="","-","Harap dikosongkan"),IF('Personal MTs'!BC180=0,IF('Personal MTs'!BD180="","OK","Harap dikosongkan"),IF('Personal MTs'!BD180="","Wajib Diisi",IF('Personal MTs'!BD180&gt;2016,"Tidak valid",IF('Personal MTs'!BD180&lt;2005,"Tidak valid","OK")))))</f>
        <v>-</v>
      </c>
      <c r="BE180" s="30" t="str">
        <f>IF('Personal MTs'!BC180="",IF('Personal MTs'!BE180="","-","Harap dikosongkan"),IF('Personal MTs'!BC180=0,IF('Personal MTs'!BE180="","OK","Harap dikosongkan"),IF('Personal MTs'!BE180="","Wajib Diisi",IF('Personal MTs'!BE180&gt;2000000,"Cek lagi",IF('Personal MTs'!BE180&lt;50000,"Cek lagi","OK")))))</f>
        <v>-</v>
      </c>
      <c r="BF180" s="30" t="str">
        <f>IF('Personal MTs'!BF180="","-",IF('Personal MTs'!BF180&gt;1,"Tidak valid","OK"))</f>
        <v>-</v>
      </c>
      <c r="BG180" s="30" t="str">
        <f>IF('Personal MTs'!BF180="",IF('Personal MTs'!BG180&lt;&gt;"","Harap dikosongkan","-"),IF('Personal MTs'!BF180=0,IF('Personal MTs'!BG180&lt;&gt;"","Harap dikosongkan","OK"),IF('Personal MTs'!BG180="","Wajib Diisi",IF('Personal MTs'!BG180&gt;4,"Tidak valid",IF('Personal MTs'!BG180&lt;1,"Tidak valid","OK")))))</f>
        <v>-</v>
      </c>
      <c r="BH180" s="30" t="str">
        <f>IF('Personal MTs'!BF180="",IF('Personal MTs'!BH180&lt;&gt;"","Harap dikosongkan","-"),IF('Personal MTs'!BF180=0,IF('Personal MTs'!BH180&lt;&gt;"","Harap dikosongkan","OK"),IF('Personal MTs'!BH180="","Wajib Diisi",IF('Personal MTs'!BH180&gt;4,"Tidak valid",IF('Personal MTs'!BH180&lt;1,"Tidak valid","OK")))))</f>
        <v>-</v>
      </c>
      <c r="BI180" s="30" t="str">
        <f>IF('Personal MTs'!BF180="",IF('Personal MTs'!BI180&lt;&gt;"","Harap dikosongkan","-"),IF('Personal MTs'!BF180=0,IF('Personal MTs'!BI180&lt;&gt;"","Harap dikosongkan","OK"),IF('Personal MTs'!BI180="","Wajib Diisi",IF('Personal MTs'!BI180&gt;2015,"Tidak valid",IF('Personal MTs'!BI180&lt;1980,"Tidak valid","OK")))))</f>
        <v>-</v>
      </c>
      <c r="BJ180" s="30" t="str">
        <f>IF('Personal MTs'!BJ180="","-",IF('Personal MTs'!BJ180&gt;1,"Tidak valid","OK"))</f>
        <v>-</v>
      </c>
      <c r="BK180" s="30" t="str">
        <f>IF('Personal MTs'!BJ180="",IF('Personal MTs'!BK180&lt;&gt;"","Kolom BJ harus diisi","-"),IF('Personal MTs'!BJ180=0,IF('Personal MTs'!BK180&lt;&gt;"","Harap dikosongkan","OK"),IF('Personal MTs'!BK180="","Wajib Diisi",IF('Personal MTs'!BK180&gt;2016,"Tidak valid",IF('Personal MTs'!BK180&lt;1980,"Tidak valid","OK")))))</f>
        <v>-</v>
      </c>
      <c r="BL180" s="30" t="str">
        <f>IF('Personal MTs'!BL180="","-",IF('Personal MTs'!BL180&gt;1,"Tidak valid","OK"))</f>
        <v>-</v>
      </c>
      <c r="BM180" s="30" t="str">
        <f>IF('Personal MTs'!BL180="",IF('Personal MTs'!BM180&lt;&gt;"","Kolom BL harus diisi","-"),IF('Personal MTs'!BL180=0,IF('Personal MTs'!BM180&lt;&gt;"","Harap dikosongkan","OK"),IF('Personal MTs'!BM180="","Wajib Diisi",IF('Personal MTs'!BM180&gt;2016,"Tidak valid",IF('Personal MTs'!BM180&lt;1980,"Tidak valid","OK")))))</f>
        <v>-</v>
      </c>
      <c r="BN180" s="30" t="str">
        <f>IF('Personal MTs'!BN180="","-",IF('Personal MTs'!BN180&gt;1,"Tidak valid","OK"))</f>
        <v>-</v>
      </c>
      <c r="BO180" s="30" t="str">
        <f>IF('Personal MTs'!BN180="",IF('Personal MTs'!BO180&lt;&gt;"","Kolom BN harus diisi","-"),IF('Personal MTs'!BN180=0,IF('Personal MTs'!BO180&lt;&gt;"","Harap dikosongkan","OK"),IF('Personal MTs'!BO180="","Wajib Diisi",IF('Personal MTs'!BO180&gt;2016,"Tidak valid",IF('Personal MTs'!BO180&lt;1980,"Tidak valid","OK")))))</f>
        <v>-</v>
      </c>
      <c r="BP180" s="30" t="str">
        <f>IF('Personal MTs'!BP180="","-",IF('Personal MTs'!BP180&gt;1,"Tidak valid","OK"))</f>
        <v>-</v>
      </c>
      <c r="BQ180" s="30" t="str">
        <f>IF('Personal MTs'!BP180="",IF('Personal MTs'!BQ180&lt;&gt;"","Kolom BP harus diisi","-"),IF('Personal MTs'!BP180=0,IF('Personal MTs'!BQ180&lt;&gt;"","Harap dikosongkan","OK"),IF('Personal MTs'!BQ180="","Wajib Diisi",IF('Personal MTs'!BQ180&gt;2016,"Tidak valid",IF('Personal MTs'!BQ180&lt;1980,"Tidak valid","OK")))))</f>
        <v>-</v>
      </c>
      <c r="BR180" s="30" t="str">
        <f>IF('Personal MTs'!BR180="","-",IF('Personal MTs'!BR180&gt;1,"Tidak valid","OK"))</f>
        <v>-</v>
      </c>
      <c r="BS180" s="30" t="str">
        <f>IF('Personal MTs'!BR180="",IF('Personal MTs'!BS180&lt;&gt;"","Kolom BR harus diisi","-"),IF('Personal MTs'!BR180=0,IF('Personal MTs'!BS180&lt;&gt;"","Harap dikosongkan","OK"),IF('Personal MTs'!BS180="","Wajib Diisi",IF('Personal MTs'!BS180&gt;2016,"Tidak valid",IF('Personal MTs'!BS180&lt;1980,"Tidak valid","OK")))))</f>
        <v>-</v>
      </c>
      <c r="BT180" s="30" t="str">
        <f>IF('Personal MTs'!BT180="","-",IF(LEN('Personal MTs'!BT180)&lt;5,"Cek lagi","OK"))</f>
        <v>-</v>
      </c>
      <c r="BU180" s="30" t="str">
        <f>IF('Personal MTs'!BU180="","-",IF(LEN('Personal MTs'!BU180)&lt;4,"Cek lagi","OK"))</f>
        <v>-</v>
      </c>
      <c r="BV180" s="30" t="str">
        <f>IF('Personal MTs'!BV180="","-",IF(LEN('Personal MTs'!BV180)&lt;4,"Cek lagi","OK"))</f>
        <v>-</v>
      </c>
      <c r="BW180" s="30" t="str">
        <f>IF('Personal MTs'!BW180="","-",IF(LEN('Personal MTs'!BW180)&lt;4,"Cek lagi","OK"))</f>
        <v>-</v>
      </c>
      <c r="BX180" s="30" t="str">
        <f>IF('Personal MTs'!BX180="","-",IF(LEN('Personal MTs'!BX180)&lt;4,"Cek lagi","OK"))</f>
        <v>-</v>
      </c>
      <c r="BY180" s="30" t="str">
        <f>IF('Personal MTs'!BY180="","-",IF(LEN('Personal MTs'!BY180)&lt;&gt;5,"Tidak valid","OK"))</f>
        <v>-</v>
      </c>
      <c r="BZ180" s="30" t="str">
        <f>IF('Personal MTs'!BZ180="","-",IF('Personal MTs'!BZ180&gt;5,"Tidak valid",IF('Personal MTs'!BZ180&lt;1,"Tidak valid","OK")))</f>
        <v>-</v>
      </c>
      <c r="CA180" s="30" t="str">
        <f>IF('Personal MTs'!CA180="","-",IF('Personal MTs'!CA180&gt;8,"Tidak valid",IF('Personal MTs'!CA180&lt;1,"Tidak valid","OK")))</f>
        <v>-</v>
      </c>
      <c r="CB180" s="30" t="str">
        <f>IF('Personal MTs'!CB180="","-",IF(LEN('Personal MTs'!CB180)&lt;9,"Cek lagi",IF(LEN('Personal MTs'!CB180)&gt;14,"Cek lagi","OK")))</f>
        <v>-</v>
      </c>
      <c r="CC180" s="103" t="str">
        <f>IF('Personal MTs'!CC180="","-",IF('Personal MTs'!CC180&gt;6,"Tidak valid",IF('Personal MTs'!CC180&lt;1,"Tidak valid","OK")))</f>
        <v>-</v>
      </c>
      <c r="CD180" s="103" t="str">
        <f>IF('Personal MTs'!CD180="","-",IF('Personal MTs'!CD180&gt;6,"Tidak valid",IF('Personal MTs'!CD180&lt;1,"Tidak valid","OK")))</f>
        <v>-</v>
      </c>
      <c r="CE180" s="103" t="str">
        <f>IF('Personal MTs'!S180="","-",IF('Personal MTs'!S180&lt;6,IF('Personal MTs'!CE180="","OK","Cek lagi Kolom S"),IF(AND('Personal MTs'!S180&lt;6,'Personal MTs'!CE180&lt;&gt;""),"Harap Dikosongkan",IF(AND('Personal MTs'!S180&lt;6,'Personal MTs'!CE180=""),"-",IF(AND('Personal MTs'!S180&gt;5,'Personal MTs'!CE180=""),"Wajib Diisi",IF(OR(AND('Personal MTs'!S180&gt;5,'Personal MTs'!CE180&lt;"01"),AND('Personal MTs'!S180&gt;5,'Personal MTs'!CE180&gt;"18")),"Tidak Valid","OK"))))))</f>
        <v>-</v>
      </c>
      <c r="CF180" s="103" t="str">
        <f>IF('Personal MTs'!S180="","-",IF('Personal MTs'!S180&lt;6,IF('Personal MTs'!CF180="","OK","Cek lagi Kolom S"),IF(AND('Personal MTs'!S180&lt;6,'Personal MTs'!CF180&lt;&gt;""),"Harap Dikosongkan",IF(AND('Personal MTs'!S180&lt;6,'Personal MTs'!CF180=""),"-",IF(AND('Personal MTs'!S180&gt;5,'Personal MTs'!CF180=""),"Wajib Diisi","OK")))))</f>
        <v>-</v>
      </c>
      <c r="CG180" s="103" t="str">
        <f>IF('Personal MTs'!S180="","-",IF('Personal MTs'!S180&lt;6,IF('Personal MTs'!CG180="","OK","Cek lagi Kolom S"),IF(AND('Personal MTs'!S180&lt;6,'Personal MTs'!CG180&lt;&gt;""),"Harap Dikosongkan",IF(AND('Personal MTs'!S180&lt;6,'Personal MTs'!CG180=""),"-",IF(AND('Personal MTs'!S180&gt;5,'Personal MTs'!CG180=""),"Wajib Diisi",IF(OR(AND('Personal MTs'!S180&gt;5,'Personal MTs'!CG180&lt;1980),AND('Personal MTs'!S180&gt;5,'Personal MTs'!CG180&gt;2016)),"Cek lagi","OK"))))))</f>
        <v>-</v>
      </c>
      <c r="CH180" s="103" t="str">
        <f>IF('Personal MTs'!S180="","-",IF('Personal MTs'!S180&lt;8,IF('Personal MTs'!CH180="","OK","Cek lagi Kolom S"),IF(AND('Personal MTs'!S180&lt;8,'Personal MTs'!CH180&lt;&gt;""),"Harap Dikosongkan",IF(AND('Personal MTs'!S180&lt;8,'Personal MTs'!CH180=""),"-",IF(AND('Personal MTs'!S180&gt;7,'Personal MTs'!CH180=""),"Wajib Diisi",IF(OR(AND('Personal MTs'!S180&gt;7,'Personal MTs'!CH180&lt;"01"),AND('Personal MTs'!S180&gt;7,'Personal MTs'!CH180&gt;"18")),"Tidak Valid","OK"))))))</f>
        <v>-</v>
      </c>
      <c r="CI180" s="103" t="str">
        <f>IF('Personal MTs'!S180="","-",IF('Personal MTs'!S180&lt;8,IF('Personal MTs'!CI180="","OK","Cek lagi Kolom S"),IF(AND('Personal MTs'!S180&lt;8,'Personal MTs'!CI180&lt;&gt;""),"Harap Dikosongkan",IF(AND('Personal MTs'!S180&lt;8,'Personal MTs'!CI180=""),"-",IF(AND('Personal MTs'!S180&gt;7,'Personal MTs'!CI180=""),"Wajib Diisi","OK")))))</f>
        <v>-</v>
      </c>
      <c r="CJ180" s="103" t="str">
        <f>IF('Personal MTs'!S180="","-",IF('Personal MTs'!S180&lt;8,IF('Personal MTs'!CJ180="","OK","Cek lagi Kolom S"),IF(AND('Personal MTs'!S180&lt;8,'Personal MTs'!CJ180&lt;&gt;""),"Harap Dikosongkan",IF(AND('Personal MTs'!S180&lt;8,'Personal MTs'!CJ180=""),"-",IF(AND('Personal MTs'!S180&gt;7,'Personal MTs'!CJ180=""),"Wajib Diisi",IF(OR(AND('Personal MTs'!S180&gt;7,'Personal MTs'!CJ180&lt;1980),AND('Personal MTs'!S180&gt;7,'Personal MTs'!CJ180&gt;2016)),"Cek lagi","OK"))))))</f>
        <v>-</v>
      </c>
      <c r="CK180" s="103" t="str">
        <f>IF('Personal MTs'!S180="","-",IF('Personal MTs'!S180&lt;9,IF('Personal MTs'!CK180="","OK","Cek lagi Kolom S"),IF(AND('Personal MTs'!S180&lt;9,'Personal MTs'!CK180&lt;&gt;""),"Harap Dikosongkan",IF(AND('Personal MTs'!S180&lt;9,'Personal MTs'!CK180=""),"-",IF(AND('Personal MTs'!S180&gt;8,'Personal MTs'!CK180=""),"Wajib Diisi",IF(OR(AND('Personal MTs'!S180&gt;8,'Personal MTs'!CK180&lt;"01"),AND('Personal MTs'!S180&gt;8,'Personal MTs'!CK180&gt;"18")),"Tidak Valid","OK"))))))</f>
        <v>-</v>
      </c>
      <c r="CL180" s="103" t="str">
        <f>IF('Personal MTs'!S180="","-",IF('Personal MTs'!S180&lt;9,IF('Personal MTs'!CL180="","OK","Cek lagi Kolom S"),IF(AND('Personal MTs'!S180&lt;9,'Personal MTs'!CL180&lt;&gt;""),"Harap Dikosongkan",IF(AND('Personal MTs'!S180&lt;9,'Personal MTs'!CL180=""),"-",IF(AND('Personal MTs'!S180&gt;8,'Personal MTs'!CL180=""),"Wajib Diisi","OK")))))</f>
        <v>-</v>
      </c>
      <c r="CM180" s="103" t="str">
        <f>IF('Personal MTs'!S180="","-",IF('Personal MTs'!S180&lt;9,IF('Personal MTs'!CM180="","OK","Cek lagi Kolom S"),IF(AND('Personal MTs'!S180&lt;9,'Personal MTs'!CM180&lt;&gt;""),"Harap Dikosongkan",IF(AND('Personal MTs'!S180&lt;9,'Personal MTs'!CM180=""),"-",IF(AND('Personal MTs'!S180&gt;8,'Personal MTs'!CM180=""),"Wajib Diisi",IF(OR(AND('Personal MTs'!S180&gt;8,'Personal MTs'!CM180&lt;1980),AND('Personal MTs'!S180&gt;8,'Personal MTs'!CM180&gt;2016)),"Cek lagi","OK"))))))</f>
        <v>-</v>
      </c>
      <c r="CN180" s="103" t="str">
        <f>IF(AND('Personal MTs'!AH180=1,'Personal MTs'!U180=2,'Personal MTs'!AC180=1),IF(AND('Personal MTs'!AH180=1,'Personal MTs'!U180=2,'Personal MTs'!AC180=1,'Personal MTs'!CN180=""),"Wajib Diisi",IF(AND('Personal MTs'!AH180=1,'Personal MTs'!U180=2,'Personal MTs'!AC180=1,'Personal MTs'!CN180&lt;&gt;""),"OK","-")),IF('Personal MTs'!CN180&lt;&gt;"","Harap Dikosongkan","-"))</f>
        <v>-</v>
      </c>
      <c r="CO180" s="103" t="str">
        <f>IF(AND('Personal MTs'!AH180=1,'Personal MTs'!U180=2,'Personal MTs'!AC180=1),IF('Personal MTs'!CO180="","Wajib Diisi",IF(VALUE(RIGHT('Personal MTs'!CO180,4))&gt;2016,"Tahun cek lagi",IF(VALUE(RIGHT('Personal MTs'!CO180,4))&lt;1961,"Tahun cek lagi","OK"))),IF('Personal MTs'!CO180&lt;&gt;"","Harap dikosongkan","-"))</f>
        <v>-</v>
      </c>
      <c r="CP180" s="103" t="str">
        <f>IF(AND('Personal MTs'!AH180=1,'Personal MTs'!U180=2,'Personal MTs'!AC180=1,'Personal MTs'!V180=1),IF(AND('Personal MTs'!AH180=1,'Personal MTs'!U180=2,'Personal MTs'!AC180=1,'Personal MTs'!CP180="",,'Personal MTs'!V180=1),"Wajib Diisi",IF(AND('Personal MTs'!AH180=1,'Personal MTs'!U180=2,'Personal MTs'!AC180=1,'Personal MTs'!CP180&lt;&gt;"",'Personal MTs'!V180=1),"OK","-")),IF('Personal MTs'!CP180&lt;&gt;"","Harap Dikosongkan","-"))</f>
        <v>-</v>
      </c>
      <c r="CQ180" s="103" t="str">
        <f>IF(AND('Personal MTs'!AH180=1,'Personal MTs'!U180=2,'Personal MTs'!AC180=1,'Personal MTs'!V180=1),IF('Personal MTs'!CQ180="","Wajib Diisi",IF(VALUE(RIGHT('Personal MTs'!CQ180,4))&gt;2016,"Tahun cek lagi",IF(VALUE(RIGHT('Personal MTs'!CQ180,4))&lt;2006,"Tahun cek lagi","OK"))),IF('Personal MTs'!CQ180&lt;&gt;"","Harap dikosongkan","-"))</f>
        <v>-</v>
      </c>
      <c r="CR180" s="103" t="str">
        <f>IF(AND('Personal MTs'!AS180="",'Personal MTs'!CR180=""),"-",IF(AND('Personal MTs'!AS180=0,'Personal MTs'!CR180=""),"OK",IF(AND('Personal MTs'!AS180=1,'Personal MTs'!CR180=""),"Wajib Diisi",IF('Personal MTs'!AS180="",IF('Personal MTs'!CR180&lt;&gt;"","Harap dikosongkan","-"),IF('Personal MTs'!AS180&gt;1,IF('Personal MTs'!CR180="","-","Harap dikosongkan"),IF('Personal MTs'!CR180="","-",IF(LEN('Personal MTs'!CR180)&gt;54,"Tidak valid",IF(LEN('Personal MTs'!CR180)&lt;2,"Tidak valid",IF(VALUE('Personal MTs'!CR180)&lt;0,"Cek lagi","OK")))))))))</f>
        <v>-</v>
      </c>
      <c r="CS180" s="103" t="str">
        <f>IF(AND('Personal MTs'!AS180="",'Personal MTs'!CS180=""),"-",IF(AND('Personal MTs'!AS180=0,'Personal MTs'!CS180=""),"OK",IF(AND('Personal MTs'!AS180=1,'Personal MTs'!CS180=""),"Wajib Diisi",IF(OR('Personal MTs'!AS180="",'Personal MTs'!AS180=0),IF('Personal MTs'!CS180&lt;&gt;"","Harap dikosongkan","-"),IF('Personal MTs'!AS180&gt;1,IF('Personal MTs'!CS180="","-","Harap dikosongkan"),IF('Personal MTs'!CS180="","-",IF(('Personal MTs'!CS180)&gt;6,"Tidak Valid",IF(('Personal MTs'!CS180)&lt;1,"Tidak Valid",IF(VALUE('Personal MTs'!CS180)&lt;0,"Cek lagi","OK")))))))))</f>
        <v>-</v>
      </c>
      <c r="CT180" s="103" t="str">
        <f>IF(AND('Personal MTs'!AS180="",'Personal MTs'!CT180=""),"-",IF(AND('Personal MTs'!AS180=0,'Personal MTs'!CT180=""),"OK",IF(AND('Personal MTs'!AT180=1,'Personal MTs'!CT180=""),"Wajib Diisi",IF(AND('Personal MTs'!AT180&gt;1,'Personal MTs'!CT180=""),"OK",IF(AND('Personal MTs'!AT180&lt;&gt;1,'Personal MTs'!CT180&lt;&gt;""),"Harap Dikosongkan",IF(AND('Personal MTs'!AT180=1,'Personal MTs'!CT180&lt;&gt;""),IF(VALUE(RIGHT('Personal MTs'!CT180,4))&gt;2016,"Tahun cek lagi",IF(VALUE(RIGHT('Personal MTs'!CT180,4))&lt;2006,"Tahun cek lagi","OK")),"-"))))))</f>
        <v>-</v>
      </c>
      <c r="CU180" s="103" t="str">
        <f>IF(AND('Personal MTs'!AS180="",'Personal MTs'!CU180=""),"-",IF(AND('Personal MTs'!AS180=0,'Personal MTs'!CU180=""),"OK",IF(AND('Personal MTs'!AT180=1,'Personal MTs'!CU180=""),"Wajib Diisi",IF(AND('Personal MTs'!AT180&gt;1,'Personal MTs'!CT180=""),"OK",IF(AND('Personal MTs'!AT180&lt;&gt;1,'Personal MTs'!CU180&lt;&gt;""),"Harap Dikosongkan",IF(AND('Personal MTs'!AT180=1,'Personal MTs'!CU180&lt;&gt;""),IF(LEN('Personal MTs'!CU180)&gt;54,"Tidak Valid",IF(LEN('Personal MTs'!CU180)&lt;2,"Tidak Valid","OK")),"-"))))))</f>
        <v>-</v>
      </c>
      <c r="CV180" s="103" t="str">
        <f>IF(AND('Personal MTs'!AS180="",'Personal MTs'!CV180=""),"-",IF(AND('Personal MTs'!AS180=0,'Personal MTs'!CV180=""),"OK",IF(AND('Personal MTs'!AT180=1,'Personal MTs'!CV180=""),"Wajib Diisi",IF(AND('Personal MTs'!AT180&gt;1,'Personal MTs'!CV180=""),"OK",IF(AND('Personal MTs'!AT180&lt;&gt;1,'Personal MTs'!CV180&lt;&gt;""),"Harap Dikosongkan",IF(AND('Personal MTs'!AT180=1,'Personal MTs'!CV180&lt;&gt;""),IF(VALUE(RIGHT('Personal MTs'!CV180,4))&gt;2016,"Tahun cek lagi",IF(VALUE(RIGHT('Personal MTs'!CV180,4))&lt;2006,"Tahun cek lagi","OK")),"-"))))))</f>
        <v>-</v>
      </c>
      <c r="CW180" s="103" t="str">
        <f>IF(AND('Personal MTs'!AS180="",'Personal MTs'!CW180=""),"-",IF(AND('Personal MTs'!AS180=0,'Personal MTs'!CW180=""),"OK",IF(AND('Personal MTs'!AS180=1,'Personal MTs'!CW180=""),"Wajib Diisi",IF(AND('Personal MTs'!AS180&lt;&gt;1,'Personal MTs'!CW180&lt;&gt;""),"Harap Dikosongkan",IF(AND('Personal MTs'!AS180=1,'Personal MTs'!CW180&lt;&gt;""),IF(LEN('Personal MTs'!CW180)&gt;3,"Tidak Valid",IF(LEN('Personal MTs'!CW180)&lt;3,"Tidak Valid","OK")),"-")))))</f>
        <v>-</v>
      </c>
      <c r="CX180" s="103" t="str">
        <f>IF(AND('Personal MTs'!AS180="",'Personal MTs'!CX180=""),"-",IF(AND('Personal MTs'!AS180=0,'Personal MTs'!CX180=""),"OK",IF(AND('Personal MTs'!AS180=1,'Personal MTs'!CX180=""),"Wajib Diisi",IF(AND('Personal MTs'!AS180&lt;&gt;1,'Personal MTs'!CX180&lt;&gt;""),"Harap Dikosongkan",IF(AND('Personal MTs'!AS180=1,'Personal MTs'!CX180&lt;&gt;""),"OK","-")))))</f>
        <v>-</v>
      </c>
    </row>
    <row r="181" spans="1:102" s="23" customFormat="1" ht="15" customHeight="1">
      <c r="A181" s="30" t="str">
        <f>IF('Personal MTs'!A181="","-",IF(LEN('Personal MTs'!A181)&lt;&gt;12,"Tidak valid","OK"))</f>
        <v>-</v>
      </c>
      <c r="B181" s="30" t="str">
        <f>IF('Personal MTs'!B181="","-",IF(LEN('Personal MTs'!B181)&lt;&gt;8,"Tidak valid","OK"))</f>
        <v>-</v>
      </c>
      <c r="C181" s="31" t="str">
        <f>IF('Personal MTs'!C181="","-",IF(LEN('Personal MTs'!C181)&lt;5,"Cek lagi","OK"))</f>
        <v>-</v>
      </c>
      <c r="D181" s="30" t="str">
        <f>IF('Personal MTs'!D181="","-",IF('Personal MTs'!D181="MTsN","OK",IF('Personal MTs'!D181="MTsS","OK","Tidak valid")))</f>
        <v>-</v>
      </c>
      <c r="E181" s="30" t="str">
        <f>IF('Personal MTs'!E181="","-",IF(LEN('Personal MTs'!E181)&lt;5,"Cek lagi","OK"))</f>
        <v>-</v>
      </c>
      <c r="F181" s="30" t="str">
        <f>IF('Personal MTs'!F181="","-",IF(LEN('Personal MTs'!F181)&lt;4,"Cek lagi","OK"))</f>
        <v>-</v>
      </c>
      <c r="G181" s="30" t="str">
        <f>IF('Personal MTs'!G181="","-",IF(LEN('Personal MTs'!G181)&lt;4,"Cek lagi","OK"))</f>
        <v>-</v>
      </c>
      <c r="H181" s="30" t="str">
        <f>IF('Personal MTs'!H181="","-",IF(LEN('Personal MTs'!H181)&lt;4,"Cek lagi","OK"))</f>
        <v>-</v>
      </c>
      <c r="I181" s="30" t="str">
        <f>IF('Personal MTs'!I181="","-",IF(LEN('Personal MTs'!I181)&lt;4,"Cek lagi","OK"))</f>
        <v>-</v>
      </c>
      <c r="J181" s="30" t="str">
        <f>IF('Personal MTs'!J181="","-",IF(LEN('Personal MTs'!J181)&lt;&gt;5,"Tidak valid","OK"))</f>
        <v>-</v>
      </c>
      <c r="K181" s="30" t="str">
        <f>IF('Personal MTs'!K181="","-",IF(LEN('Personal MTs'!K181)&lt;&gt;18,"Tidak valid",IF(VALUE('Personal MTs'!K181)&lt;0,"Cek lagi","OK")))</f>
        <v>-</v>
      </c>
      <c r="L181" s="30" t="str">
        <f>IF('Personal MTs'!L181="","-",IF(LEN('Personal MTs'!L181)&lt;&gt;16,"Tidak valid","OK"))</f>
        <v>-</v>
      </c>
      <c r="M181" s="30" t="str">
        <f>IF('Personal MTs'!M181="","-",IF(LEN('Personal MTs'!M181)&lt;4,"Cek lagi","OK"))</f>
        <v>-</v>
      </c>
      <c r="N181" s="30" t="str">
        <f>IF('Personal MTs'!N181="","-",IF(LEN('Personal MTs'!N181)&lt;16,"Tidak valid","OK"))</f>
        <v>-</v>
      </c>
      <c r="O181" s="30" t="str">
        <f>IF('Personal MTs'!O181="","-",IF(LEN('Personal MTs'!O181)&lt;4,"Cek lagi","OK"))</f>
        <v>-</v>
      </c>
      <c r="P181" s="31" t="str">
        <f>IF('Personal MTs'!P181="","-",IF(VALUE(LEFT('Personal MTs'!P181,2))&gt;31,"Tanggal tidak valid",IF(VALUE(LEFT(RIGHT('Personal MTs'!P181,7),2))&gt;12,"Bulan tidak valid",IF(VALUE(RIGHT('Personal MTs'!P181,4))&gt;2000,"Umur terlalu muda",IF(VALUE(RIGHT('Personal MTs'!P181,4))&lt;1945,"Umur terlalu tua","OK")))))</f>
        <v>-</v>
      </c>
      <c r="Q181" s="30" t="str">
        <f>IF('Personal MTs'!Q181="","-",IF('Personal MTs'!Q181="L","OK",IF('Personal MTs'!Q181="P","OK","Tidak valid")))</f>
        <v>-</v>
      </c>
      <c r="R181" s="30" t="str">
        <f>IF('Personal MTs'!R181="","-",IF(LEN('Personal MTs'!R181)&lt;4,"Cek lagi","OK"))</f>
        <v>-</v>
      </c>
      <c r="S181" s="30" t="str">
        <f>IF('Personal MTs'!S181="","-",IF('Personal MTs'!S181&gt;9,"Tidak valid","OK"))</f>
        <v>-</v>
      </c>
      <c r="T181" s="30" t="str">
        <f>IF('Personal MTs'!S181="","-",IF('Personal MTs'!S181&gt;2,IF('Personal MTs'!T181="","Wajib Diisi",IF(VALUE('Personal MTs'!T181)&gt;18,"Tidak valid","OK")),IF('Personal MTs'!S181&lt;3,IF('Personal MTs'!T181="","OK","Harap dikosongkan"))))</f>
        <v>-</v>
      </c>
      <c r="U181" s="30" t="str">
        <f>IF('Personal MTs'!U181="","-",IF('Personal MTs'!U181&gt;2,"Tidak valid",IF('Personal MTs'!U181&lt;1,"Tidak valid","OK")))</f>
        <v>-</v>
      </c>
      <c r="V181" s="30" t="str">
        <f>IF('Personal MTs'!U181="",IF('Personal MTs'!V181="","-","Tidak valid"),IF('Personal MTs'!U181=2,IF('Personal MTs'!V181="","Wajib Diisi",IF(VALUE('Personal MTs'!V181)&gt;1,"Tidak valid","OK")),IF('Personal MTs'!U181=1,IF('Personal MTs'!V181="","OK","Harap dikosongkan"))))</f>
        <v>-</v>
      </c>
      <c r="W181" s="31" t="str">
        <f>IF('Personal MTs'!U181=1,"OK",IF('Personal MTs'!V181="",IF('Personal MTs'!W181&lt;&gt;"","Harap dikosongkan","-"),IF('Personal MTs'!V181=0,IF('Personal MTs'!W181&lt;&gt;"","Harap dikosongkan","OK"),IF('Personal MTs'!W181="","Wajib Diisi",IF(VALUE(LEFT('Personal MTs'!W181,2))&gt;31,"Tanggal tidak valid",IF(VALUE(LEFT(RIGHT('Personal MTs'!W181,7),2))&gt;12,"Bulan tidak valid",IF(VALUE(RIGHT('Personal MTs'!W181,4))&gt;2016,"Tahun cek lagi",IF(VALUE(RIGHT('Personal MTs'!W181,4))&lt;1990,"Tahun cek lagi","OK"))))))))</f>
        <v>-</v>
      </c>
      <c r="X181" s="30" t="str">
        <f>IF('Personal MTs'!U181="","-",IF('Personal MTs'!U181=1,IF('Personal MTs'!X181="","Wajib Diisi",IF(VALUE(LEFT('Personal MTs'!X181,2))&gt;14,"Tidak valid","OK")),IF('Personal MTs'!U181=2,(IF('Personal MTs'!V181&lt;1,IF('Personal MTs'!X181="","OK","Harap dikosongkan"),IF('Personal MTs'!X181="","Wajib Diisi",IF(VALUE(LEFT('Personal MTs'!X181,2))&gt;14,"Tidak valid","OK")))))))</f>
        <v>-</v>
      </c>
      <c r="Y181" s="31" t="str">
        <f>IF('Personal MTs'!U181="","-",IF('Personal MTs'!U181=2,"OK",IF('Personal MTs'!U181=1,IF('Personal MTs'!Y181="","Wajib Diisi",IF('Personal MTs'!Y181="","-",IF(VALUE(LEFT('Personal MTs'!Y181,2))&gt;31,"Tanggal tidak valid",IF(VALUE(LEFT(RIGHT('Personal MTs'!Y181,7),2))&gt;12,"Bulan tidak valid",IF(VALUE(RIGHT('Personal MTs'!Y181,4))&gt;2016,"Tahun cek lagi",IF(VALUE(RIGHT('Personal MTs'!Y181,4))&lt;1960,"Tahun cek lagi","OK")))))))))</f>
        <v>-</v>
      </c>
      <c r="Z181" s="31" t="str">
        <f>IF('Personal MTs'!Z181="","-",IF(VALUE(LEFT('Personal MTs'!Z181,2))&gt;31,"Tanggal tidak valid",IF(VALUE(LEFT(RIGHT('Personal MTs'!Z181,7),2))&gt;12,"Bulan tidak valid",IF(VALUE(RIGHT('Personal MTs'!Z181,4))&gt;2016,"Tahun cek lagi",IF(VALUE(RIGHT('Personal MTs'!Z181,4))&lt;1960,"Tahun cek lagi","OK")))))</f>
        <v>-</v>
      </c>
      <c r="AA181" s="31" t="str">
        <f>IF('Personal MTs'!AA181="","-",IF(VALUE(LEFT('Personal MTs'!AA181,2))&gt;31,"Tanggal tidak valid",IF(VALUE(LEFT(RIGHT('Personal MTs'!AA181,7),2))&gt;12,"Bulan tidak valid",IF(VALUE(RIGHT('Personal MTs'!AA181,4))&gt;2016,"Tahun cek lagi",IF(VALUE(RIGHT('Personal MTs'!AA181,4))&lt;1960,"Tahun cek lagi","OK")))))</f>
        <v>-</v>
      </c>
      <c r="AB181" s="30" t="str">
        <f>IF('Personal MTs'!AB181="","-",IF('Personal MTs'!AB181&gt;6,"Tidak valid",IF('Personal MTs'!AB181&lt;1,"Tidak valid","OK")))</f>
        <v>-</v>
      </c>
      <c r="AC181" s="30" t="str">
        <f>IF('Personal MTs'!AC181="","-",IF('Personal MTs'!AC181&gt;4,"Tidak valid",IF('Personal MTs'!AC181&lt;1,"Tidak valid","OK")))</f>
        <v>-</v>
      </c>
      <c r="AD181" s="30" t="str">
        <f>IF('Personal MTs'!AD181="","-",IF('Personal MTs'!AD181&gt;20000000,"Cek lagi","OK"))</f>
        <v>-</v>
      </c>
      <c r="AE181" s="30" t="str">
        <f>IF('Personal MTs'!AE181="","-",IF('Personal MTs'!AE181&gt;2,"Tidak valid",IF('Personal MTs'!AE181&lt;1,"Tidak valid","OK")))</f>
        <v>-</v>
      </c>
      <c r="AF181" s="30" t="str">
        <f>IF('Personal MTs'!AE181="",IF('Personal MTs'!AF181="","-","Harap dikosongkan"),IF('Personal MTs'!AE181=1,IF('Personal MTs'!AF181="","OK","Harap dikosongkan"),IF('Personal MTs'!AF181="","Wajib Diisi",IF('Personal MTs'!AF181&gt;8,"Tidak valid",IF('Personal MTs'!AF181&lt;1,"Tidak valid","OK")))))</f>
        <v>-</v>
      </c>
      <c r="AG181" s="53" t="str">
        <f>IF('Personal MTs'!AE181=1,IF('Personal MTs'!AG181="","OK","Harap dikosongkan"),IF('Personal MTs'!AF181="",IF('Personal MTs'!AF181="","-","Harap dikosongkan"),IF('Personal MTs'!AF181="",IF('Personal MTs'!AG181="","OK","Harap dikosongkan"),IF('Personal MTs'!AF181&lt;&gt;"",IF('Personal MTs'!AG181="","Wajib Diisi",IF(LEN('Personal MTs'!AG181)&lt;&gt;8,"Tidak valid","OK"))))))</f>
        <v>-</v>
      </c>
      <c r="AH181" s="30" t="str">
        <f>IF('Personal MTs'!AH181="","-",IF('Personal MTs'!AH181&gt;2,"Tidak valid",IF('Personal MTs'!AH181&lt;1,"Tidak valid","OK")))</f>
        <v>-</v>
      </c>
      <c r="AI181" s="30" t="str">
        <f>IF('Personal MTs'!AI181="","-",IF('Personal MTs'!AI181&gt;5,"Tidak valid",IF('Personal MTs'!AI181&lt;1,"Tidak valid","OK")))</f>
        <v>-</v>
      </c>
      <c r="AJ181" s="30" t="str">
        <f>IF('Personal MTs'!AH181="",IF('Personal MTs'!AJ181="","-","Kolom AA Wajib Diisi"),IF('Personal MTs'!AH181=1,IF('Personal MTs'!AJ181="","Wajib Diisi",IF(VALUE('Personal MTs'!AJ181)&gt;0,IF(VALUE('Personal MTs'!AJ181)&lt;34,"OK","Tidak valid"))),IF('Personal MTs'!AH181&gt;1,IF('Personal MTs'!AJ181="","OK","Harap dikosongkan"))))</f>
        <v>-</v>
      </c>
      <c r="AK181" s="30" t="str">
        <f>IF('Personal MTs'!AH181&amp;'Personal MTs'!AJ181&amp;'Personal MTs'!AK181="","-",IF(VALUE('Personal MTs'!AH181&amp;'Personal MTs'!AJ181&amp;'Personal MTs'!AK181)=2,"OK",IF('Personal MTs'!AJ181="",IF(VALUE('Personal MTs'!AK181)&gt;0,"Harap dikosongkan","-"),IF('Personal MTs'!AJ181&lt;&gt;"",IF(VALUE('Personal MTs'!AK181)&gt;0,IF(VALUE('Personal MTs'!AK181)&gt;50,"Cek lagi","OK"),"Wajib Diisi")))))</f>
        <v>-</v>
      </c>
      <c r="AL181" s="30" t="str">
        <f>IF('Personal MTs'!AH181="",IF('Personal MTs'!AL181="","-","Kolom Z Wajib Diisi"),IF('Personal MTs'!AH181=2,IF('Personal MTs'!AL181="","Wajib Diisi",IF(VALUE('Personal MTs'!AL181)&gt;0,IF(VALUE('Personal MTs'!AL181)&lt;9,"OK","Tidak valid"))),IF('Personal MTs'!AH181=1,IF('Personal MTs'!AL181="","OK","Harap dikosongkan"))))</f>
        <v>-</v>
      </c>
      <c r="AM181" s="30" t="str">
        <f>IF('Personal MTs'!AM181="","-",IF('Personal MTs'!AM181&gt;8,"Tidak valid","OK"))</f>
        <v>-</v>
      </c>
      <c r="AN181" s="30" t="str">
        <f>IF('Personal MTs'!AM181="",IF('Personal MTs'!AN181="","-",IF('Personal MTs'!AN181&lt;&gt;"","Kolom AC Wajib Diisi","OK")),IF('Personal MTs'!AM181&lt;&gt;"",IF('Personal MTs'!AN181="","Wajib Diisi",IF(VALUE('Personal MTs'!AN181)&gt;24,"Cek lagi","OK"))))</f>
        <v>-</v>
      </c>
      <c r="AO181" s="30" t="str">
        <f>IF('Personal MTs'!AO181="","-",IF('Personal MTs'!AO181&gt;8,"Tidak valid","OK"))</f>
        <v>-</v>
      </c>
      <c r="AP181" s="53" t="str">
        <f>IF('Personal MTs'!AO181="",IF('Personal MTs'!AP181="","-","Harap dikosongkan"),IF('Personal MTs'!AO181&lt;&gt;"",IF('Personal MTs'!AP181="","Wajib Diisi",IF(LEN('Personal MTs'!AP181)&lt;&gt;8,"Tidak valid","OK"))))</f>
        <v>-</v>
      </c>
      <c r="AQ181" s="30" t="str">
        <f>IF('Personal MTs'!AO181="",IF('Personal MTs'!AQ181="","-","Kolom AG Wajib Diisi"),IF('Personal MTs'!AO181&lt;9,IF('Personal MTs'!AQ181="","Wajib Diisi",IF(VALUE('Personal MTs'!AQ181)&lt;34,IF(VALUE('Personal MTs'!AQ181)&gt;0,"OK","Tidak valid")))))</f>
        <v>-</v>
      </c>
      <c r="AR181" s="30" t="str">
        <f>IF('Personal MTs'!AO181="",IF('Personal MTs'!AR181="","-",IF('Personal MTs'!AR181&lt;&gt;"","Kolom AG Wajib Diisi","OK")),IF('Personal MTs'!AO181&lt;&gt;"",IF('Personal MTs'!AR181="","Wajib Diisi",IF(VALUE('Personal MTs'!AR181)&gt;50,"Cek lagi","OK"))))</f>
        <v>-</v>
      </c>
      <c r="AS181" s="30" t="str">
        <f>IF('Personal MTs'!AS181="","-",IF('Personal MTs'!AS181&gt;1,"Tidak valid",IF('Personal MTs'!AS181&lt;0,"Tidak valid","OK")))</f>
        <v>-</v>
      </c>
      <c r="AT181" s="30" t="str">
        <f>IF('Personal MTs'!AS181="",IF('Personal MTs'!AT181&lt;&gt;"","Harap dikosongkan","-"),IF('Personal MTs'!AS181=0,IF('Personal MTs'!AT181&lt;&gt;"","Harap dikosongkan","OK"),IF('Personal MTs'!AT181="","Wajib Diisi",IF('Personal MTs'!AT181&gt;3,"Tidak valid",IF('Personal MTs'!AT181&lt;1,"Tidak valid","OK")))))</f>
        <v>-</v>
      </c>
      <c r="AU181" s="30" t="str">
        <f>IF('Personal MTs'!AS181="",IF('Personal MTs'!AU181&lt;&gt;"","Harap dikosongkan","-"),IF('Personal MTs'!AT181&lt;&gt;1,IF('Personal MTs'!AU181="","OK","Harap dikosongkan"),IF('Personal MTs'!AU181="","Wajib Diisi",IF('Personal MTs'!AU181&gt;2016,"Cek lagi",IF('Personal MTs'!AU181&lt;2005,"Cek lagi","OK")))))</f>
        <v>-</v>
      </c>
      <c r="AV181" s="30" t="str">
        <f>IF('Personal MTs'!AS181="",IF('Personal MTs'!AV181&lt;&gt;"","Harap dikosongkan","-"),IF('Personal MTs'!AT181&lt;&gt;1,IF('Personal MTs'!AV181="","OK","Harap dikosongkan"),IF('Personal MTs'!AV181="","Wajib Diisi",IF(VALUE('Personal MTs'!AV181)&gt;33,"Tidak valid",IF(VALUE('Personal MTs'!AV181)&lt;1,"Tidak valid","OK")))))</f>
        <v>-</v>
      </c>
      <c r="AW181" s="30" t="str">
        <f>IF('Personal MTs'!AS181="",IF('Personal MTs'!AW181="","-","Harap dikosongkan"),IF('Personal MTs'!AS181=0,IF('Personal MTs'!AW181="","OK","Harap dikosongkan"),IF('Personal MTs'!AT181="",IF('Personal MTs'!AW181="","-","Harap dikosongkan"),IF('Personal MTs'!AT181&lt;&gt;1,IF('Personal MTs'!AW181="","OK","Harap dikosongkan"),IF('Personal MTs'!AW181="","OK",IF(LEN('Personal MTs'!AW181)&lt;12,"Tidak valid",IF(LEN('Personal MTs'!AW181)&gt;14,"Tidak valid","OK")))))))</f>
        <v>-</v>
      </c>
      <c r="AX181" s="31" t="str">
        <f>IF('Personal MTs'!AS181="",IF('Personal MTs'!AX181="","-","Harap dikosongkan"),IF('Personal MTs'!AS181=0,IF('Personal MTs'!AX181="","OK","Harap dikosongkan"),IF('Personal MTs'!AT181="",IF('Personal MTs'!AX181="","-","Harap dikosongkan"),IF('Personal MTs'!AT181&lt;&gt;1,IF('Personal MTs'!AX181="","OK","Harap dikosongkan"),IF('Personal MTs'!AW181="",IF('Personal MTs'!AX181="","OK","Harap dikosongkan"),IF('Personal MTs'!AX181="","Wajib diisi",IF(LEN('Personal MTs'!AX181)&lt;5,"Cek lagi","OK")))))))</f>
        <v>-</v>
      </c>
      <c r="AY181" s="31" t="str">
        <f>IF('Personal MTs'!AS181="",IF('Personal MTs'!AY181="","-","Harap dikosongkan"),IF('Personal MTs'!AS181=0,IF('Personal MTs'!AY181="","OK","Harap dikosongkan"),IF('Personal MTs'!AT181="",IF('Personal MTs'!AY181="","-","Harap dikosongkan"),IF('Personal MTs'!AT181&lt;&gt;1,IF('Personal MTs'!AY181="","OK","Harap dikosongkan"),IF('Personal MTs'!AW181="",IF('Personal MTs'!AY181="","OK","Harap dikosongkan"),IF('Personal MTs'!AY181="","Wajib diisi",IF(VALUE(LEFT('Personal MTs'!AY181,2))&gt;31,"Tanggal tidak valid",IF(VALUE(LEFT(RIGHT('Personal MTs'!AY181,7),2))&gt;12,"Bulan tidak valid",IF(VALUE(RIGHT('Personal MTs'!AY181,4))&gt;2016,"Tahun cek lagi",IF(VALUE(RIGHT('Personal MTs'!AY181,4))&lt;2005,"Tahun cek lagi","OK"))))))))))</f>
        <v>-</v>
      </c>
      <c r="AZ181" s="30" t="str">
        <f>IF('Personal MTs'!AS181="",IF('Personal MTs'!AZ181="","-","Harap dikosongkan"),IF('Personal MTs'!AS181=0,IF('Personal MTs'!AZ181="","OK","Harap dikosongkan"),IF('Personal MTs'!AT181="",IF('Personal MTs'!AZ181="","-","Harap dikosongkan"),IF('Personal MTs'!AT181&lt;&gt;1,IF('Personal MTs'!AZ181="","OK","Harap dikosongkan"),IF('Personal MTs'!AW181="",IF('Personal MTs'!AZ181="","OK","Harap dikosongkan"),IF('Personal MTs'!AW181&lt;&gt;"",IF('Personal MTs'!AZ181="","Wajib diisi",IF('Personal MTs'!AZ181&gt;1,"Tidak valid","OK"))))))))</f>
        <v>-</v>
      </c>
      <c r="BA181" s="30" t="str">
        <f>IF('Personal MTs'!AS181="",IF('Personal MTs'!BA181="","-","Harap dikosongkan"),IF('Personal MTs'!AS181=0,IF('Personal MTs'!BA181="","OK","Harap dikosongkan"),IF('Personal MTs'!AT181="",IF('Personal MTs'!BA181="","-","Harap dikosongkan"),IF('Personal MTs'!AT181&lt;&gt;1,IF('Personal MTs'!BA181="","OK","Harap dikosongkan"),IF('Personal MTs'!AZ181=0,IF('Personal MTs'!BA181="","OK","Harap dikosongkan"),IF('Personal MTs'!AZ181=1,IF('Personal MTs'!BA181="","Wajib diisi",IF('Personal MTs'!AZ181="",IF('Personal MTs'!BA181="","-","Harap dikosongkan"),IF('Personal MTs'!AZ181=0,IF('Personal MTs'!BA181="","OK","Harap dikosongkan"),IF('Personal MTs'!BA181="","Wajib diisi",IF('Personal MTs'!BA181&gt;2016,"Tidak valid",IF('Personal MTs'!BA181&lt;2005,"Tidak valid",IF('Personal MTs'!BA181&gt;'Personal MTs'!BA181,"Cek lagi","OK")))))))))))))</f>
        <v>-</v>
      </c>
      <c r="BB181" s="30" t="str">
        <f>IF('Personal MTs'!AS181="",IF('Personal MTs'!BB181="","-","Harap dikosongkan"),IF('Personal MTs'!AS181=0,IF('Personal MTs'!BB181="","OK","Harap dikosongkan"),IF('Personal MTs'!AT181="",IF('Personal MTs'!BB181="","-","Harap dikosongkan"),IF('Personal MTs'!AT181&lt;&gt;1,IF('Personal MTs'!BB181="","OK","Harap dikosongkan"),IF('Personal MTs'!AZ181=0,IF('Personal MTs'!BB181="","OK","Harap dikosongkan"),IF('Personal MTs'!AZ181=1,IF('Personal MTs'!BB181="","Wajib diisi",IF('Personal MTs'!AZ181="",IF('Personal MTs'!BB181="","-","Harap dikosongkan"),IF('Personal MTs'!AZ181=0,IF('Personal MTs'!BB181="","OK","Harap dikosongkan"),IF('Personal MTs'!BB181="","Wajib diisi",IF('Personal MTs'!BB181&gt;20000000,"Cek lagi",IF('Personal MTs'!BB181&lt;100000,"Cek lagi","OK"))))))))))))</f>
        <v>-</v>
      </c>
      <c r="BC181" s="30" t="str">
        <f>IF('Personal MTs'!BC181="","-",IF('Personal MTs'!BC181&gt;1,"Tidak valid","OK"))</f>
        <v>-</v>
      </c>
      <c r="BD181" s="30" t="str">
        <f>IF('Personal MTs'!BC181="",IF('Personal MTs'!BD181="","-","Harap dikosongkan"),IF('Personal MTs'!BC181=0,IF('Personal MTs'!BD181="","OK","Harap dikosongkan"),IF('Personal MTs'!BD181="","Wajib Diisi",IF('Personal MTs'!BD181&gt;2016,"Tidak valid",IF('Personal MTs'!BD181&lt;2005,"Tidak valid","OK")))))</f>
        <v>-</v>
      </c>
      <c r="BE181" s="30" t="str">
        <f>IF('Personal MTs'!BC181="",IF('Personal MTs'!BE181="","-","Harap dikosongkan"),IF('Personal MTs'!BC181=0,IF('Personal MTs'!BE181="","OK","Harap dikosongkan"),IF('Personal MTs'!BE181="","Wajib Diisi",IF('Personal MTs'!BE181&gt;2000000,"Cek lagi",IF('Personal MTs'!BE181&lt;50000,"Cek lagi","OK")))))</f>
        <v>-</v>
      </c>
      <c r="BF181" s="30" t="str">
        <f>IF('Personal MTs'!BF181="","-",IF('Personal MTs'!BF181&gt;1,"Tidak valid","OK"))</f>
        <v>-</v>
      </c>
      <c r="BG181" s="30" t="str">
        <f>IF('Personal MTs'!BF181="",IF('Personal MTs'!BG181&lt;&gt;"","Harap dikosongkan","-"),IF('Personal MTs'!BF181=0,IF('Personal MTs'!BG181&lt;&gt;"","Harap dikosongkan","OK"),IF('Personal MTs'!BG181="","Wajib Diisi",IF('Personal MTs'!BG181&gt;4,"Tidak valid",IF('Personal MTs'!BG181&lt;1,"Tidak valid","OK")))))</f>
        <v>-</v>
      </c>
      <c r="BH181" s="30" t="str">
        <f>IF('Personal MTs'!BF181="",IF('Personal MTs'!BH181&lt;&gt;"","Harap dikosongkan","-"),IF('Personal MTs'!BF181=0,IF('Personal MTs'!BH181&lt;&gt;"","Harap dikosongkan","OK"),IF('Personal MTs'!BH181="","Wajib Diisi",IF('Personal MTs'!BH181&gt;4,"Tidak valid",IF('Personal MTs'!BH181&lt;1,"Tidak valid","OK")))))</f>
        <v>-</v>
      </c>
      <c r="BI181" s="30" t="str">
        <f>IF('Personal MTs'!BF181="",IF('Personal MTs'!BI181&lt;&gt;"","Harap dikosongkan","-"),IF('Personal MTs'!BF181=0,IF('Personal MTs'!BI181&lt;&gt;"","Harap dikosongkan","OK"),IF('Personal MTs'!BI181="","Wajib Diisi",IF('Personal MTs'!BI181&gt;2015,"Tidak valid",IF('Personal MTs'!BI181&lt;1980,"Tidak valid","OK")))))</f>
        <v>-</v>
      </c>
      <c r="BJ181" s="30" t="str">
        <f>IF('Personal MTs'!BJ181="","-",IF('Personal MTs'!BJ181&gt;1,"Tidak valid","OK"))</f>
        <v>-</v>
      </c>
      <c r="BK181" s="30" t="str">
        <f>IF('Personal MTs'!BJ181="",IF('Personal MTs'!BK181&lt;&gt;"","Kolom BJ harus diisi","-"),IF('Personal MTs'!BJ181=0,IF('Personal MTs'!BK181&lt;&gt;"","Harap dikosongkan","OK"),IF('Personal MTs'!BK181="","Wajib Diisi",IF('Personal MTs'!BK181&gt;2016,"Tidak valid",IF('Personal MTs'!BK181&lt;1980,"Tidak valid","OK")))))</f>
        <v>-</v>
      </c>
      <c r="BL181" s="30" t="str">
        <f>IF('Personal MTs'!BL181="","-",IF('Personal MTs'!BL181&gt;1,"Tidak valid","OK"))</f>
        <v>-</v>
      </c>
      <c r="BM181" s="30" t="str">
        <f>IF('Personal MTs'!BL181="",IF('Personal MTs'!BM181&lt;&gt;"","Kolom BL harus diisi","-"),IF('Personal MTs'!BL181=0,IF('Personal MTs'!BM181&lt;&gt;"","Harap dikosongkan","OK"),IF('Personal MTs'!BM181="","Wajib Diisi",IF('Personal MTs'!BM181&gt;2016,"Tidak valid",IF('Personal MTs'!BM181&lt;1980,"Tidak valid","OK")))))</f>
        <v>-</v>
      </c>
      <c r="BN181" s="30" t="str">
        <f>IF('Personal MTs'!BN181="","-",IF('Personal MTs'!BN181&gt;1,"Tidak valid","OK"))</f>
        <v>-</v>
      </c>
      <c r="BO181" s="30" t="str">
        <f>IF('Personal MTs'!BN181="",IF('Personal MTs'!BO181&lt;&gt;"","Kolom BN harus diisi","-"),IF('Personal MTs'!BN181=0,IF('Personal MTs'!BO181&lt;&gt;"","Harap dikosongkan","OK"),IF('Personal MTs'!BO181="","Wajib Diisi",IF('Personal MTs'!BO181&gt;2016,"Tidak valid",IF('Personal MTs'!BO181&lt;1980,"Tidak valid","OK")))))</f>
        <v>-</v>
      </c>
      <c r="BP181" s="30" t="str">
        <f>IF('Personal MTs'!BP181="","-",IF('Personal MTs'!BP181&gt;1,"Tidak valid","OK"))</f>
        <v>-</v>
      </c>
      <c r="BQ181" s="30" t="str">
        <f>IF('Personal MTs'!BP181="",IF('Personal MTs'!BQ181&lt;&gt;"","Kolom BP harus diisi","-"),IF('Personal MTs'!BP181=0,IF('Personal MTs'!BQ181&lt;&gt;"","Harap dikosongkan","OK"),IF('Personal MTs'!BQ181="","Wajib Diisi",IF('Personal MTs'!BQ181&gt;2016,"Tidak valid",IF('Personal MTs'!BQ181&lt;1980,"Tidak valid","OK")))))</f>
        <v>-</v>
      </c>
      <c r="BR181" s="30" t="str">
        <f>IF('Personal MTs'!BR181="","-",IF('Personal MTs'!BR181&gt;1,"Tidak valid","OK"))</f>
        <v>-</v>
      </c>
      <c r="BS181" s="30" t="str">
        <f>IF('Personal MTs'!BR181="",IF('Personal MTs'!BS181&lt;&gt;"","Kolom BR harus diisi","-"),IF('Personal MTs'!BR181=0,IF('Personal MTs'!BS181&lt;&gt;"","Harap dikosongkan","OK"),IF('Personal MTs'!BS181="","Wajib Diisi",IF('Personal MTs'!BS181&gt;2016,"Tidak valid",IF('Personal MTs'!BS181&lt;1980,"Tidak valid","OK")))))</f>
        <v>-</v>
      </c>
      <c r="BT181" s="30" t="str">
        <f>IF('Personal MTs'!BT181="","-",IF(LEN('Personal MTs'!BT181)&lt;5,"Cek lagi","OK"))</f>
        <v>-</v>
      </c>
      <c r="BU181" s="30" t="str">
        <f>IF('Personal MTs'!BU181="","-",IF(LEN('Personal MTs'!BU181)&lt;4,"Cek lagi","OK"))</f>
        <v>-</v>
      </c>
      <c r="BV181" s="30" t="str">
        <f>IF('Personal MTs'!BV181="","-",IF(LEN('Personal MTs'!BV181)&lt;4,"Cek lagi","OK"))</f>
        <v>-</v>
      </c>
      <c r="BW181" s="30" t="str">
        <f>IF('Personal MTs'!BW181="","-",IF(LEN('Personal MTs'!BW181)&lt;4,"Cek lagi","OK"))</f>
        <v>-</v>
      </c>
      <c r="BX181" s="30" t="str">
        <f>IF('Personal MTs'!BX181="","-",IF(LEN('Personal MTs'!BX181)&lt;4,"Cek lagi","OK"))</f>
        <v>-</v>
      </c>
      <c r="BY181" s="30" t="str">
        <f>IF('Personal MTs'!BY181="","-",IF(LEN('Personal MTs'!BY181)&lt;&gt;5,"Tidak valid","OK"))</f>
        <v>-</v>
      </c>
      <c r="BZ181" s="30" t="str">
        <f>IF('Personal MTs'!BZ181="","-",IF('Personal MTs'!BZ181&gt;5,"Tidak valid",IF('Personal MTs'!BZ181&lt;1,"Tidak valid","OK")))</f>
        <v>-</v>
      </c>
      <c r="CA181" s="30" t="str">
        <f>IF('Personal MTs'!CA181="","-",IF('Personal MTs'!CA181&gt;8,"Tidak valid",IF('Personal MTs'!CA181&lt;1,"Tidak valid","OK")))</f>
        <v>-</v>
      </c>
      <c r="CB181" s="30" t="str">
        <f>IF('Personal MTs'!CB181="","-",IF(LEN('Personal MTs'!CB181)&lt;9,"Cek lagi",IF(LEN('Personal MTs'!CB181)&gt;14,"Cek lagi","OK")))</f>
        <v>-</v>
      </c>
      <c r="CC181" s="103" t="str">
        <f>IF('Personal MTs'!CC181="","-",IF('Personal MTs'!CC181&gt;6,"Tidak valid",IF('Personal MTs'!CC181&lt;1,"Tidak valid","OK")))</f>
        <v>-</v>
      </c>
      <c r="CD181" s="103" t="str">
        <f>IF('Personal MTs'!CD181="","-",IF('Personal MTs'!CD181&gt;6,"Tidak valid",IF('Personal MTs'!CD181&lt;1,"Tidak valid","OK")))</f>
        <v>-</v>
      </c>
      <c r="CE181" s="103" t="str">
        <f>IF('Personal MTs'!S181="","-",IF('Personal MTs'!S181&lt;6,IF('Personal MTs'!CE181="","OK","Cek lagi Kolom S"),IF(AND('Personal MTs'!S181&lt;6,'Personal MTs'!CE181&lt;&gt;""),"Harap Dikosongkan",IF(AND('Personal MTs'!S181&lt;6,'Personal MTs'!CE181=""),"-",IF(AND('Personal MTs'!S181&gt;5,'Personal MTs'!CE181=""),"Wajib Diisi",IF(OR(AND('Personal MTs'!S181&gt;5,'Personal MTs'!CE181&lt;"01"),AND('Personal MTs'!S181&gt;5,'Personal MTs'!CE181&gt;"18")),"Tidak Valid","OK"))))))</f>
        <v>-</v>
      </c>
      <c r="CF181" s="103" t="str">
        <f>IF('Personal MTs'!S181="","-",IF('Personal MTs'!S181&lt;6,IF('Personal MTs'!CF181="","OK","Cek lagi Kolom S"),IF(AND('Personal MTs'!S181&lt;6,'Personal MTs'!CF181&lt;&gt;""),"Harap Dikosongkan",IF(AND('Personal MTs'!S181&lt;6,'Personal MTs'!CF181=""),"-",IF(AND('Personal MTs'!S181&gt;5,'Personal MTs'!CF181=""),"Wajib Diisi","OK")))))</f>
        <v>-</v>
      </c>
      <c r="CG181" s="103" t="str">
        <f>IF('Personal MTs'!S181="","-",IF('Personal MTs'!S181&lt;6,IF('Personal MTs'!CG181="","OK","Cek lagi Kolom S"),IF(AND('Personal MTs'!S181&lt;6,'Personal MTs'!CG181&lt;&gt;""),"Harap Dikosongkan",IF(AND('Personal MTs'!S181&lt;6,'Personal MTs'!CG181=""),"-",IF(AND('Personal MTs'!S181&gt;5,'Personal MTs'!CG181=""),"Wajib Diisi",IF(OR(AND('Personal MTs'!S181&gt;5,'Personal MTs'!CG181&lt;1980),AND('Personal MTs'!S181&gt;5,'Personal MTs'!CG181&gt;2016)),"Cek lagi","OK"))))))</f>
        <v>-</v>
      </c>
      <c r="CH181" s="103" t="str">
        <f>IF('Personal MTs'!S181="","-",IF('Personal MTs'!S181&lt;8,IF('Personal MTs'!CH181="","OK","Cek lagi Kolom S"),IF(AND('Personal MTs'!S181&lt;8,'Personal MTs'!CH181&lt;&gt;""),"Harap Dikosongkan",IF(AND('Personal MTs'!S181&lt;8,'Personal MTs'!CH181=""),"-",IF(AND('Personal MTs'!S181&gt;7,'Personal MTs'!CH181=""),"Wajib Diisi",IF(OR(AND('Personal MTs'!S181&gt;7,'Personal MTs'!CH181&lt;"01"),AND('Personal MTs'!S181&gt;7,'Personal MTs'!CH181&gt;"18")),"Tidak Valid","OK"))))))</f>
        <v>-</v>
      </c>
      <c r="CI181" s="103" t="str">
        <f>IF('Personal MTs'!S181="","-",IF('Personal MTs'!S181&lt;8,IF('Personal MTs'!CI181="","OK","Cek lagi Kolom S"),IF(AND('Personal MTs'!S181&lt;8,'Personal MTs'!CI181&lt;&gt;""),"Harap Dikosongkan",IF(AND('Personal MTs'!S181&lt;8,'Personal MTs'!CI181=""),"-",IF(AND('Personal MTs'!S181&gt;7,'Personal MTs'!CI181=""),"Wajib Diisi","OK")))))</f>
        <v>-</v>
      </c>
      <c r="CJ181" s="103" t="str">
        <f>IF('Personal MTs'!S181="","-",IF('Personal MTs'!S181&lt;8,IF('Personal MTs'!CJ181="","OK","Cek lagi Kolom S"),IF(AND('Personal MTs'!S181&lt;8,'Personal MTs'!CJ181&lt;&gt;""),"Harap Dikosongkan",IF(AND('Personal MTs'!S181&lt;8,'Personal MTs'!CJ181=""),"-",IF(AND('Personal MTs'!S181&gt;7,'Personal MTs'!CJ181=""),"Wajib Diisi",IF(OR(AND('Personal MTs'!S181&gt;7,'Personal MTs'!CJ181&lt;1980),AND('Personal MTs'!S181&gt;7,'Personal MTs'!CJ181&gt;2016)),"Cek lagi","OK"))))))</f>
        <v>-</v>
      </c>
      <c r="CK181" s="103" t="str">
        <f>IF('Personal MTs'!S181="","-",IF('Personal MTs'!S181&lt;9,IF('Personal MTs'!CK181="","OK","Cek lagi Kolom S"),IF(AND('Personal MTs'!S181&lt;9,'Personal MTs'!CK181&lt;&gt;""),"Harap Dikosongkan",IF(AND('Personal MTs'!S181&lt;9,'Personal MTs'!CK181=""),"-",IF(AND('Personal MTs'!S181&gt;8,'Personal MTs'!CK181=""),"Wajib Diisi",IF(OR(AND('Personal MTs'!S181&gt;8,'Personal MTs'!CK181&lt;"01"),AND('Personal MTs'!S181&gt;8,'Personal MTs'!CK181&gt;"18")),"Tidak Valid","OK"))))))</f>
        <v>-</v>
      </c>
      <c r="CL181" s="103" t="str">
        <f>IF('Personal MTs'!S181="","-",IF('Personal MTs'!S181&lt;9,IF('Personal MTs'!CL181="","OK","Cek lagi Kolom S"),IF(AND('Personal MTs'!S181&lt;9,'Personal MTs'!CL181&lt;&gt;""),"Harap Dikosongkan",IF(AND('Personal MTs'!S181&lt;9,'Personal MTs'!CL181=""),"-",IF(AND('Personal MTs'!S181&gt;8,'Personal MTs'!CL181=""),"Wajib Diisi","OK")))))</f>
        <v>-</v>
      </c>
      <c r="CM181" s="103" t="str">
        <f>IF('Personal MTs'!S181="","-",IF('Personal MTs'!S181&lt;9,IF('Personal MTs'!CM181="","OK","Cek lagi Kolom S"),IF(AND('Personal MTs'!S181&lt;9,'Personal MTs'!CM181&lt;&gt;""),"Harap Dikosongkan",IF(AND('Personal MTs'!S181&lt;9,'Personal MTs'!CM181=""),"-",IF(AND('Personal MTs'!S181&gt;8,'Personal MTs'!CM181=""),"Wajib Diisi",IF(OR(AND('Personal MTs'!S181&gt;8,'Personal MTs'!CM181&lt;1980),AND('Personal MTs'!S181&gt;8,'Personal MTs'!CM181&gt;2016)),"Cek lagi","OK"))))))</f>
        <v>-</v>
      </c>
      <c r="CN181" s="103" t="str">
        <f>IF(AND('Personal MTs'!AH181=1,'Personal MTs'!U181=2,'Personal MTs'!AC181=1),IF(AND('Personal MTs'!AH181=1,'Personal MTs'!U181=2,'Personal MTs'!AC181=1,'Personal MTs'!CN181=""),"Wajib Diisi",IF(AND('Personal MTs'!AH181=1,'Personal MTs'!U181=2,'Personal MTs'!AC181=1,'Personal MTs'!CN181&lt;&gt;""),"OK","-")),IF('Personal MTs'!CN181&lt;&gt;"","Harap Dikosongkan","-"))</f>
        <v>-</v>
      </c>
      <c r="CO181" s="103" t="str">
        <f>IF(AND('Personal MTs'!AH181=1,'Personal MTs'!U181=2,'Personal MTs'!AC181=1),IF('Personal MTs'!CO181="","Wajib Diisi",IF(VALUE(RIGHT('Personal MTs'!CO181,4))&gt;2016,"Tahun cek lagi",IF(VALUE(RIGHT('Personal MTs'!CO181,4))&lt;1961,"Tahun cek lagi","OK"))),IF('Personal MTs'!CO181&lt;&gt;"","Harap dikosongkan","-"))</f>
        <v>-</v>
      </c>
      <c r="CP181" s="103" t="str">
        <f>IF(AND('Personal MTs'!AH181=1,'Personal MTs'!U181=2,'Personal MTs'!AC181=1,'Personal MTs'!V181=1),IF(AND('Personal MTs'!AH181=1,'Personal MTs'!U181=2,'Personal MTs'!AC181=1,'Personal MTs'!CP181="",,'Personal MTs'!V181=1),"Wajib Diisi",IF(AND('Personal MTs'!AH181=1,'Personal MTs'!U181=2,'Personal MTs'!AC181=1,'Personal MTs'!CP181&lt;&gt;"",'Personal MTs'!V181=1),"OK","-")),IF('Personal MTs'!CP181&lt;&gt;"","Harap Dikosongkan","-"))</f>
        <v>-</v>
      </c>
      <c r="CQ181" s="103" t="str">
        <f>IF(AND('Personal MTs'!AH181=1,'Personal MTs'!U181=2,'Personal MTs'!AC181=1,'Personal MTs'!V181=1),IF('Personal MTs'!CQ181="","Wajib Diisi",IF(VALUE(RIGHT('Personal MTs'!CQ181,4))&gt;2016,"Tahun cek lagi",IF(VALUE(RIGHT('Personal MTs'!CQ181,4))&lt;2006,"Tahun cek lagi","OK"))),IF('Personal MTs'!CQ181&lt;&gt;"","Harap dikosongkan","-"))</f>
        <v>-</v>
      </c>
      <c r="CR181" s="103" t="str">
        <f>IF(AND('Personal MTs'!AS181="",'Personal MTs'!CR181=""),"-",IF(AND('Personal MTs'!AS181=0,'Personal MTs'!CR181=""),"OK",IF(AND('Personal MTs'!AS181=1,'Personal MTs'!CR181=""),"Wajib Diisi",IF('Personal MTs'!AS181="",IF('Personal MTs'!CR181&lt;&gt;"","Harap dikosongkan","-"),IF('Personal MTs'!AS181&gt;1,IF('Personal MTs'!CR181="","-","Harap dikosongkan"),IF('Personal MTs'!CR181="","-",IF(LEN('Personal MTs'!CR181)&gt;54,"Tidak valid",IF(LEN('Personal MTs'!CR181)&lt;2,"Tidak valid",IF(VALUE('Personal MTs'!CR181)&lt;0,"Cek lagi","OK")))))))))</f>
        <v>-</v>
      </c>
      <c r="CS181" s="103" t="str">
        <f>IF(AND('Personal MTs'!AS181="",'Personal MTs'!CS181=""),"-",IF(AND('Personal MTs'!AS181=0,'Personal MTs'!CS181=""),"OK",IF(AND('Personal MTs'!AS181=1,'Personal MTs'!CS181=""),"Wajib Diisi",IF(OR('Personal MTs'!AS181="",'Personal MTs'!AS181=0),IF('Personal MTs'!CS181&lt;&gt;"","Harap dikosongkan","-"),IF('Personal MTs'!AS181&gt;1,IF('Personal MTs'!CS181="","-","Harap dikosongkan"),IF('Personal MTs'!CS181="","-",IF(('Personal MTs'!CS181)&gt;6,"Tidak Valid",IF(('Personal MTs'!CS181)&lt;1,"Tidak Valid",IF(VALUE('Personal MTs'!CS181)&lt;0,"Cek lagi","OK")))))))))</f>
        <v>-</v>
      </c>
      <c r="CT181" s="103" t="str">
        <f>IF(AND('Personal MTs'!AS181="",'Personal MTs'!CT181=""),"-",IF(AND('Personal MTs'!AS181=0,'Personal MTs'!CT181=""),"OK",IF(AND('Personal MTs'!AT181=1,'Personal MTs'!CT181=""),"Wajib Diisi",IF(AND('Personal MTs'!AT181&gt;1,'Personal MTs'!CT181=""),"OK",IF(AND('Personal MTs'!AT181&lt;&gt;1,'Personal MTs'!CT181&lt;&gt;""),"Harap Dikosongkan",IF(AND('Personal MTs'!AT181=1,'Personal MTs'!CT181&lt;&gt;""),IF(VALUE(RIGHT('Personal MTs'!CT181,4))&gt;2016,"Tahun cek lagi",IF(VALUE(RIGHT('Personal MTs'!CT181,4))&lt;2006,"Tahun cek lagi","OK")),"-"))))))</f>
        <v>-</v>
      </c>
      <c r="CU181" s="103" t="str">
        <f>IF(AND('Personal MTs'!AS181="",'Personal MTs'!CU181=""),"-",IF(AND('Personal MTs'!AS181=0,'Personal MTs'!CU181=""),"OK",IF(AND('Personal MTs'!AT181=1,'Personal MTs'!CU181=""),"Wajib Diisi",IF(AND('Personal MTs'!AT181&gt;1,'Personal MTs'!CT181=""),"OK",IF(AND('Personal MTs'!AT181&lt;&gt;1,'Personal MTs'!CU181&lt;&gt;""),"Harap Dikosongkan",IF(AND('Personal MTs'!AT181=1,'Personal MTs'!CU181&lt;&gt;""),IF(LEN('Personal MTs'!CU181)&gt;54,"Tidak Valid",IF(LEN('Personal MTs'!CU181)&lt;2,"Tidak Valid","OK")),"-"))))))</f>
        <v>-</v>
      </c>
      <c r="CV181" s="103" t="str">
        <f>IF(AND('Personal MTs'!AS181="",'Personal MTs'!CV181=""),"-",IF(AND('Personal MTs'!AS181=0,'Personal MTs'!CV181=""),"OK",IF(AND('Personal MTs'!AT181=1,'Personal MTs'!CV181=""),"Wajib Diisi",IF(AND('Personal MTs'!AT181&gt;1,'Personal MTs'!CV181=""),"OK",IF(AND('Personal MTs'!AT181&lt;&gt;1,'Personal MTs'!CV181&lt;&gt;""),"Harap Dikosongkan",IF(AND('Personal MTs'!AT181=1,'Personal MTs'!CV181&lt;&gt;""),IF(VALUE(RIGHT('Personal MTs'!CV181,4))&gt;2016,"Tahun cek lagi",IF(VALUE(RIGHT('Personal MTs'!CV181,4))&lt;2006,"Tahun cek lagi","OK")),"-"))))))</f>
        <v>-</v>
      </c>
      <c r="CW181" s="103" t="str">
        <f>IF(AND('Personal MTs'!AS181="",'Personal MTs'!CW181=""),"-",IF(AND('Personal MTs'!AS181=0,'Personal MTs'!CW181=""),"OK",IF(AND('Personal MTs'!AS181=1,'Personal MTs'!CW181=""),"Wajib Diisi",IF(AND('Personal MTs'!AS181&lt;&gt;1,'Personal MTs'!CW181&lt;&gt;""),"Harap Dikosongkan",IF(AND('Personal MTs'!AS181=1,'Personal MTs'!CW181&lt;&gt;""),IF(LEN('Personal MTs'!CW181)&gt;3,"Tidak Valid",IF(LEN('Personal MTs'!CW181)&lt;3,"Tidak Valid","OK")),"-")))))</f>
        <v>-</v>
      </c>
      <c r="CX181" s="103" t="str">
        <f>IF(AND('Personal MTs'!AS181="",'Personal MTs'!CX181=""),"-",IF(AND('Personal MTs'!AS181=0,'Personal MTs'!CX181=""),"OK",IF(AND('Personal MTs'!AS181=1,'Personal MTs'!CX181=""),"Wajib Diisi",IF(AND('Personal MTs'!AS181&lt;&gt;1,'Personal MTs'!CX181&lt;&gt;""),"Harap Dikosongkan",IF(AND('Personal MTs'!AS181=1,'Personal MTs'!CX181&lt;&gt;""),"OK","-")))))</f>
        <v>-</v>
      </c>
    </row>
    <row r="182" spans="1:102" s="23" customFormat="1" ht="15" customHeight="1">
      <c r="A182" s="30" t="str">
        <f>IF('Personal MTs'!A182="","-",IF(LEN('Personal MTs'!A182)&lt;&gt;12,"Tidak valid","OK"))</f>
        <v>-</v>
      </c>
      <c r="B182" s="30" t="str">
        <f>IF('Personal MTs'!B182="","-",IF(LEN('Personal MTs'!B182)&lt;&gt;8,"Tidak valid","OK"))</f>
        <v>-</v>
      </c>
      <c r="C182" s="31" t="str">
        <f>IF('Personal MTs'!C182="","-",IF(LEN('Personal MTs'!C182)&lt;5,"Cek lagi","OK"))</f>
        <v>-</v>
      </c>
      <c r="D182" s="30" t="str">
        <f>IF('Personal MTs'!D182="","-",IF('Personal MTs'!D182="MTsN","OK",IF('Personal MTs'!D182="MTsS","OK","Tidak valid")))</f>
        <v>-</v>
      </c>
      <c r="E182" s="30" t="str">
        <f>IF('Personal MTs'!E182="","-",IF(LEN('Personal MTs'!E182)&lt;5,"Cek lagi","OK"))</f>
        <v>-</v>
      </c>
      <c r="F182" s="30" t="str">
        <f>IF('Personal MTs'!F182="","-",IF(LEN('Personal MTs'!F182)&lt;4,"Cek lagi","OK"))</f>
        <v>-</v>
      </c>
      <c r="G182" s="30" t="str">
        <f>IF('Personal MTs'!G182="","-",IF(LEN('Personal MTs'!G182)&lt;4,"Cek lagi","OK"))</f>
        <v>-</v>
      </c>
      <c r="H182" s="30" t="str">
        <f>IF('Personal MTs'!H182="","-",IF(LEN('Personal MTs'!H182)&lt;4,"Cek lagi","OK"))</f>
        <v>-</v>
      </c>
      <c r="I182" s="30" t="str">
        <f>IF('Personal MTs'!I182="","-",IF(LEN('Personal MTs'!I182)&lt;4,"Cek lagi","OK"))</f>
        <v>-</v>
      </c>
      <c r="J182" s="30" t="str">
        <f>IF('Personal MTs'!J182="","-",IF(LEN('Personal MTs'!J182)&lt;&gt;5,"Tidak valid","OK"))</f>
        <v>-</v>
      </c>
      <c r="K182" s="30" t="str">
        <f>IF('Personal MTs'!K182="","-",IF(LEN('Personal MTs'!K182)&lt;&gt;18,"Tidak valid",IF(VALUE('Personal MTs'!K182)&lt;0,"Cek lagi","OK")))</f>
        <v>-</v>
      </c>
      <c r="L182" s="30" t="str">
        <f>IF('Personal MTs'!L182="","-",IF(LEN('Personal MTs'!L182)&lt;&gt;16,"Tidak valid","OK"))</f>
        <v>-</v>
      </c>
      <c r="M182" s="30" t="str">
        <f>IF('Personal MTs'!M182="","-",IF(LEN('Personal MTs'!M182)&lt;4,"Cek lagi","OK"))</f>
        <v>-</v>
      </c>
      <c r="N182" s="30" t="str">
        <f>IF('Personal MTs'!N182="","-",IF(LEN('Personal MTs'!N182)&lt;16,"Tidak valid","OK"))</f>
        <v>-</v>
      </c>
      <c r="O182" s="30" t="str">
        <f>IF('Personal MTs'!O182="","-",IF(LEN('Personal MTs'!O182)&lt;4,"Cek lagi","OK"))</f>
        <v>-</v>
      </c>
      <c r="P182" s="31" t="str">
        <f>IF('Personal MTs'!P182="","-",IF(VALUE(LEFT('Personal MTs'!P182,2))&gt;31,"Tanggal tidak valid",IF(VALUE(LEFT(RIGHT('Personal MTs'!P182,7),2))&gt;12,"Bulan tidak valid",IF(VALUE(RIGHT('Personal MTs'!P182,4))&gt;2000,"Umur terlalu muda",IF(VALUE(RIGHT('Personal MTs'!P182,4))&lt;1945,"Umur terlalu tua","OK")))))</f>
        <v>-</v>
      </c>
      <c r="Q182" s="30" t="str">
        <f>IF('Personal MTs'!Q182="","-",IF('Personal MTs'!Q182="L","OK",IF('Personal MTs'!Q182="P","OK","Tidak valid")))</f>
        <v>-</v>
      </c>
      <c r="R182" s="30" t="str">
        <f>IF('Personal MTs'!R182="","-",IF(LEN('Personal MTs'!R182)&lt;4,"Cek lagi","OK"))</f>
        <v>-</v>
      </c>
      <c r="S182" s="30" t="str">
        <f>IF('Personal MTs'!S182="","-",IF('Personal MTs'!S182&gt;9,"Tidak valid","OK"))</f>
        <v>-</v>
      </c>
      <c r="T182" s="30" t="str">
        <f>IF('Personal MTs'!S182="","-",IF('Personal MTs'!S182&gt;2,IF('Personal MTs'!T182="","Wajib Diisi",IF(VALUE('Personal MTs'!T182)&gt;18,"Tidak valid","OK")),IF('Personal MTs'!S182&lt;3,IF('Personal MTs'!T182="","OK","Harap dikosongkan"))))</f>
        <v>-</v>
      </c>
      <c r="U182" s="30" t="str">
        <f>IF('Personal MTs'!U182="","-",IF('Personal MTs'!U182&gt;2,"Tidak valid",IF('Personal MTs'!U182&lt;1,"Tidak valid","OK")))</f>
        <v>-</v>
      </c>
      <c r="V182" s="30" t="str">
        <f>IF('Personal MTs'!U182="",IF('Personal MTs'!V182="","-","Tidak valid"),IF('Personal MTs'!U182=2,IF('Personal MTs'!V182="","Wajib Diisi",IF(VALUE('Personal MTs'!V182)&gt;1,"Tidak valid","OK")),IF('Personal MTs'!U182=1,IF('Personal MTs'!V182="","OK","Harap dikosongkan"))))</f>
        <v>-</v>
      </c>
      <c r="W182" s="31" t="str">
        <f>IF('Personal MTs'!U182=1,"OK",IF('Personal MTs'!V182="",IF('Personal MTs'!W182&lt;&gt;"","Harap dikosongkan","-"),IF('Personal MTs'!V182=0,IF('Personal MTs'!W182&lt;&gt;"","Harap dikosongkan","OK"),IF('Personal MTs'!W182="","Wajib Diisi",IF(VALUE(LEFT('Personal MTs'!W182,2))&gt;31,"Tanggal tidak valid",IF(VALUE(LEFT(RIGHT('Personal MTs'!W182,7),2))&gt;12,"Bulan tidak valid",IF(VALUE(RIGHT('Personal MTs'!W182,4))&gt;2016,"Tahun cek lagi",IF(VALUE(RIGHT('Personal MTs'!W182,4))&lt;1990,"Tahun cek lagi","OK"))))))))</f>
        <v>-</v>
      </c>
      <c r="X182" s="30" t="str">
        <f>IF('Personal MTs'!U182="","-",IF('Personal MTs'!U182=1,IF('Personal MTs'!X182="","Wajib Diisi",IF(VALUE(LEFT('Personal MTs'!X182,2))&gt;14,"Tidak valid","OK")),IF('Personal MTs'!U182=2,(IF('Personal MTs'!V182&lt;1,IF('Personal MTs'!X182="","OK","Harap dikosongkan"),IF('Personal MTs'!X182="","Wajib Diisi",IF(VALUE(LEFT('Personal MTs'!X182,2))&gt;14,"Tidak valid","OK")))))))</f>
        <v>-</v>
      </c>
      <c r="Y182" s="31" t="str">
        <f>IF('Personal MTs'!U182="","-",IF('Personal MTs'!U182=2,"OK",IF('Personal MTs'!U182=1,IF('Personal MTs'!Y182="","Wajib Diisi",IF('Personal MTs'!Y182="","-",IF(VALUE(LEFT('Personal MTs'!Y182,2))&gt;31,"Tanggal tidak valid",IF(VALUE(LEFT(RIGHT('Personal MTs'!Y182,7),2))&gt;12,"Bulan tidak valid",IF(VALUE(RIGHT('Personal MTs'!Y182,4))&gt;2016,"Tahun cek lagi",IF(VALUE(RIGHT('Personal MTs'!Y182,4))&lt;1960,"Tahun cek lagi","OK")))))))))</f>
        <v>-</v>
      </c>
      <c r="Z182" s="31" t="str">
        <f>IF('Personal MTs'!Z182="","-",IF(VALUE(LEFT('Personal MTs'!Z182,2))&gt;31,"Tanggal tidak valid",IF(VALUE(LEFT(RIGHT('Personal MTs'!Z182,7),2))&gt;12,"Bulan tidak valid",IF(VALUE(RIGHT('Personal MTs'!Z182,4))&gt;2016,"Tahun cek lagi",IF(VALUE(RIGHT('Personal MTs'!Z182,4))&lt;1960,"Tahun cek lagi","OK")))))</f>
        <v>-</v>
      </c>
      <c r="AA182" s="31" t="str">
        <f>IF('Personal MTs'!AA182="","-",IF(VALUE(LEFT('Personal MTs'!AA182,2))&gt;31,"Tanggal tidak valid",IF(VALUE(LEFT(RIGHT('Personal MTs'!AA182,7),2))&gt;12,"Bulan tidak valid",IF(VALUE(RIGHT('Personal MTs'!AA182,4))&gt;2016,"Tahun cek lagi",IF(VALUE(RIGHT('Personal MTs'!AA182,4))&lt;1960,"Tahun cek lagi","OK")))))</f>
        <v>-</v>
      </c>
      <c r="AB182" s="30" t="str">
        <f>IF('Personal MTs'!AB182="","-",IF('Personal MTs'!AB182&gt;6,"Tidak valid",IF('Personal MTs'!AB182&lt;1,"Tidak valid","OK")))</f>
        <v>-</v>
      </c>
      <c r="AC182" s="30" t="str">
        <f>IF('Personal MTs'!AC182="","-",IF('Personal MTs'!AC182&gt;4,"Tidak valid",IF('Personal MTs'!AC182&lt;1,"Tidak valid","OK")))</f>
        <v>-</v>
      </c>
      <c r="AD182" s="30" t="str">
        <f>IF('Personal MTs'!AD182="","-",IF('Personal MTs'!AD182&gt;20000000,"Cek lagi","OK"))</f>
        <v>-</v>
      </c>
      <c r="AE182" s="30" t="str">
        <f>IF('Personal MTs'!AE182="","-",IF('Personal MTs'!AE182&gt;2,"Tidak valid",IF('Personal MTs'!AE182&lt;1,"Tidak valid","OK")))</f>
        <v>-</v>
      </c>
      <c r="AF182" s="30" t="str">
        <f>IF('Personal MTs'!AE182="",IF('Personal MTs'!AF182="","-","Harap dikosongkan"),IF('Personal MTs'!AE182=1,IF('Personal MTs'!AF182="","OK","Harap dikosongkan"),IF('Personal MTs'!AF182="","Wajib Diisi",IF('Personal MTs'!AF182&gt;8,"Tidak valid",IF('Personal MTs'!AF182&lt;1,"Tidak valid","OK")))))</f>
        <v>-</v>
      </c>
      <c r="AG182" s="53" t="str">
        <f>IF('Personal MTs'!AE182=1,IF('Personal MTs'!AG182="","OK","Harap dikosongkan"),IF('Personal MTs'!AF182="",IF('Personal MTs'!AF182="","-","Harap dikosongkan"),IF('Personal MTs'!AF182="",IF('Personal MTs'!AG182="","OK","Harap dikosongkan"),IF('Personal MTs'!AF182&lt;&gt;"",IF('Personal MTs'!AG182="","Wajib Diisi",IF(LEN('Personal MTs'!AG182)&lt;&gt;8,"Tidak valid","OK"))))))</f>
        <v>-</v>
      </c>
      <c r="AH182" s="30" t="str">
        <f>IF('Personal MTs'!AH182="","-",IF('Personal MTs'!AH182&gt;2,"Tidak valid",IF('Personal MTs'!AH182&lt;1,"Tidak valid","OK")))</f>
        <v>-</v>
      </c>
      <c r="AI182" s="30" t="str">
        <f>IF('Personal MTs'!AI182="","-",IF('Personal MTs'!AI182&gt;5,"Tidak valid",IF('Personal MTs'!AI182&lt;1,"Tidak valid","OK")))</f>
        <v>-</v>
      </c>
      <c r="AJ182" s="30" t="str">
        <f>IF('Personal MTs'!AH182="",IF('Personal MTs'!AJ182="","-","Kolom AA Wajib Diisi"),IF('Personal MTs'!AH182=1,IF('Personal MTs'!AJ182="","Wajib Diisi",IF(VALUE('Personal MTs'!AJ182)&gt;0,IF(VALUE('Personal MTs'!AJ182)&lt;34,"OK","Tidak valid"))),IF('Personal MTs'!AH182&gt;1,IF('Personal MTs'!AJ182="","OK","Harap dikosongkan"))))</f>
        <v>-</v>
      </c>
      <c r="AK182" s="30" t="str">
        <f>IF('Personal MTs'!AH182&amp;'Personal MTs'!AJ182&amp;'Personal MTs'!AK182="","-",IF(VALUE('Personal MTs'!AH182&amp;'Personal MTs'!AJ182&amp;'Personal MTs'!AK182)=2,"OK",IF('Personal MTs'!AJ182="",IF(VALUE('Personal MTs'!AK182)&gt;0,"Harap dikosongkan","-"),IF('Personal MTs'!AJ182&lt;&gt;"",IF(VALUE('Personal MTs'!AK182)&gt;0,IF(VALUE('Personal MTs'!AK182)&gt;50,"Cek lagi","OK"),"Wajib Diisi")))))</f>
        <v>-</v>
      </c>
      <c r="AL182" s="30" t="str">
        <f>IF('Personal MTs'!AH182="",IF('Personal MTs'!AL182="","-","Kolom Z Wajib Diisi"),IF('Personal MTs'!AH182=2,IF('Personal MTs'!AL182="","Wajib Diisi",IF(VALUE('Personal MTs'!AL182)&gt;0,IF(VALUE('Personal MTs'!AL182)&lt;9,"OK","Tidak valid"))),IF('Personal MTs'!AH182=1,IF('Personal MTs'!AL182="","OK","Harap dikosongkan"))))</f>
        <v>-</v>
      </c>
      <c r="AM182" s="30" t="str">
        <f>IF('Personal MTs'!AM182="","-",IF('Personal MTs'!AM182&gt;8,"Tidak valid","OK"))</f>
        <v>-</v>
      </c>
      <c r="AN182" s="30" t="str">
        <f>IF('Personal MTs'!AM182="",IF('Personal MTs'!AN182="","-",IF('Personal MTs'!AN182&lt;&gt;"","Kolom AC Wajib Diisi","OK")),IF('Personal MTs'!AM182&lt;&gt;"",IF('Personal MTs'!AN182="","Wajib Diisi",IF(VALUE('Personal MTs'!AN182)&gt;24,"Cek lagi","OK"))))</f>
        <v>-</v>
      </c>
      <c r="AO182" s="30" t="str">
        <f>IF('Personal MTs'!AO182="","-",IF('Personal MTs'!AO182&gt;8,"Tidak valid","OK"))</f>
        <v>-</v>
      </c>
      <c r="AP182" s="53" t="str">
        <f>IF('Personal MTs'!AO182="",IF('Personal MTs'!AP182="","-","Harap dikosongkan"),IF('Personal MTs'!AO182&lt;&gt;"",IF('Personal MTs'!AP182="","Wajib Diisi",IF(LEN('Personal MTs'!AP182)&lt;&gt;8,"Tidak valid","OK"))))</f>
        <v>-</v>
      </c>
      <c r="AQ182" s="30" t="str">
        <f>IF('Personal MTs'!AO182="",IF('Personal MTs'!AQ182="","-","Kolom AG Wajib Diisi"),IF('Personal MTs'!AO182&lt;9,IF('Personal MTs'!AQ182="","Wajib Diisi",IF(VALUE('Personal MTs'!AQ182)&lt;34,IF(VALUE('Personal MTs'!AQ182)&gt;0,"OK","Tidak valid")))))</f>
        <v>-</v>
      </c>
      <c r="AR182" s="30" t="str">
        <f>IF('Personal MTs'!AO182="",IF('Personal MTs'!AR182="","-",IF('Personal MTs'!AR182&lt;&gt;"","Kolom AG Wajib Diisi","OK")),IF('Personal MTs'!AO182&lt;&gt;"",IF('Personal MTs'!AR182="","Wajib Diisi",IF(VALUE('Personal MTs'!AR182)&gt;50,"Cek lagi","OK"))))</f>
        <v>-</v>
      </c>
      <c r="AS182" s="30" t="str">
        <f>IF('Personal MTs'!AS182="","-",IF('Personal MTs'!AS182&gt;1,"Tidak valid",IF('Personal MTs'!AS182&lt;0,"Tidak valid","OK")))</f>
        <v>-</v>
      </c>
      <c r="AT182" s="30" t="str">
        <f>IF('Personal MTs'!AS182="",IF('Personal MTs'!AT182&lt;&gt;"","Harap dikosongkan","-"),IF('Personal MTs'!AS182=0,IF('Personal MTs'!AT182&lt;&gt;"","Harap dikosongkan","OK"),IF('Personal MTs'!AT182="","Wajib Diisi",IF('Personal MTs'!AT182&gt;3,"Tidak valid",IF('Personal MTs'!AT182&lt;1,"Tidak valid","OK")))))</f>
        <v>-</v>
      </c>
      <c r="AU182" s="30" t="str">
        <f>IF('Personal MTs'!AS182="",IF('Personal MTs'!AU182&lt;&gt;"","Harap dikosongkan","-"),IF('Personal MTs'!AT182&lt;&gt;1,IF('Personal MTs'!AU182="","OK","Harap dikosongkan"),IF('Personal MTs'!AU182="","Wajib Diisi",IF('Personal MTs'!AU182&gt;2016,"Cek lagi",IF('Personal MTs'!AU182&lt;2005,"Cek lagi","OK")))))</f>
        <v>-</v>
      </c>
      <c r="AV182" s="30" t="str">
        <f>IF('Personal MTs'!AS182="",IF('Personal MTs'!AV182&lt;&gt;"","Harap dikosongkan","-"),IF('Personal MTs'!AT182&lt;&gt;1,IF('Personal MTs'!AV182="","OK","Harap dikosongkan"),IF('Personal MTs'!AV182="","Wajib Diisi",IF(VALUE('Personal MTs'!AV182)&gt;33,"Tidak valid",IF(VALUE('Personal MTs'!AV182)&lt;1,"Tidak valid","OK")))))</f>
        <v>-</v>
      </c>
      <c r="AW182" s="30" t="str">
        <f>IF('Personal MTs'!AS182="",IF('Personal MTs'!AW182="","-","Harap dikosongkan"),IF('Personal MTs'!AS182=0,IF('Personal MTs'!AW182="","OK","Harap dikosongkan"),IF('Personal MTs'!AT182="",IF('Personal MTs'!AW182="","-","Harap dikosongkan"),IF('Personal MTs'!AT182&lt;&gt;1,IF('Personal MTs'!AW182="","OK","Harap dikosongkan"),IF('Personal MTs'!AW182="","OK",IF(LEN('Personal MTs'!AW182)&lt;12,"Tidak valid",IF(LEN('Personal MTs'!AW182)&gt;14,"Tidak valid","OK")))))))</f>
        <v>-</v>
      </c>
      <c r="AX182" s="31" t="str">
        <f>IF('Personal MTs'!AS182="",IF('Personal MTs'!AX182="","-","Harap dikosongkan"),IF('Personal MTs'!AS182=0,IF('Personal MTs'!AX182="","OK","Harap dikosongkan"),IF('Personal MTs'!AT182="",IF('Personal MTs'!AX182="","-","Harap dikosongkan"),IF('Personal MTs'!AT182&lt;&gt;1,IF('Personal MTs'!AX182="","OK","Harap dikosongkan"),IF('Personal MTs'!AW182="",IF('Personal MTs'!AX182="","OK","Harap dikosongkan"),IF('Personal MTs'!AX182="","Wajib diisi",IF(LEN('Personal MTs'!AX182)&lt;5,"Cek lagi","OK")))))))</f>
        <v>-</v>
      </c>
      <c r="AY182" s="31" t="str">
        <f>IF('Personal MTs'!AS182="",IF('Personal MTs'!AY182="","-","Harap dikosongkan"),IF('Personal MTs'!AS182=0,IF('Personal MTs'!AY182="","OK","Harap dikosongkan"),IF('Personal MTs'!AT182="",IF('Personal MTs'!AY182="","-","Harap dikosongkan"),IF('Personal MTs'!AT182&lt;&gt;1,IF('Personal MTs'!AY182="","OK","Harap dikosongkan"),IF('Personal MTs'!AW182="",IF('Personal MTs'!AY182="","OK","Harap dikosongkan"),IF('Personal MTs'!AY182="","Wajib diisi",IF(VALUE(LEFT('Personal MTs'!AY182,2))&gt;31,"Tanggal tidak valid",IF(VALUE(LEFT(RIGHT('Personal MTs'!AY182,7),2))&gt;12,"Bulan tidak valid",IF(VALUE(RIGHT('Personal MTs'!AY182,4))&gt;2016,"Tahun cek lagi",IF(VALUE(RIGHT('Personal MTs'!AY182,4))&lt;2005,"Tahun cek lagi","OK"))))))))))</f>
        <v>-</v>
      </c>
      <c r="AZ182" s="30" t="str">
        <f>IF('Personal MTs'!AS182="",IF('Personal MTs'!AZ182="","-","Harap dikosongkan"),IF('Personal MTs'!AS182=0,IF('Personal MTs'!AZ182="","OK","Harap dikosongkan"),IF('Personal MTs'!AT182="",IF('Personal MTs'!AZ182="","-","Harap dikosongkan"),IF('Personal MTs'!AT182&lt;&gt;1,IF('Personal MTs'!AZ182="","OK","Harap dikosongkan"),IF('Personal MTs'!AW182="",IF('Personal MTs'!AZ182="","OK","Harap dikosongkan"),IF('Personal MTs'!AW182&lt;&gt;"",IF('Personal MTs'!AZ182="","Wajib diisi",IF('Personal MTs'!AZ182&gt;1,"Tidak valid","OK"))))))))</f>
        <v>-</v>
      </c>
      <c r="BA182" s="30" t="str">
        <f>IF('Personal MTs'!AS182="",IF('Personal MTs'!BA182="","-","Harap dikosongkan"),IF('Personal MTs'!AS182=0,IF('Personal MTs'!BA182="","OK","Harap dikosongkan"),IF('Personal MTs'!AT182="",IF('Personal MTs'!BA182="","-","Harap dikosongkan"),IF('Personal MTs'!AT182&lt;&gt;1,IF('Personal MTs'!BA182="","OK","Harap dikosongkan"),IF('Personal MTs'!AZ182=0,IF('Personal MTs'!BA182="","OK","Harap dikosongkan"),IF('Personal MTs'!AZ182=1,IF('Personal MTs'!BA182="","Wajib diisi",IF('Personal MTs'!AZ182="",IF('Personal MTs'!BA182="","-","Harap dikosongkan"),IF('Personal MTs'!AZ182=0,IF('Personal MTs'!BA182="","OK","Harap dikosongkan"),IF('Personal MTs'!BA182="","Wajib diisi",IF('Personal MTs'!BA182&gt;2016,"Tidak valid",IF('Personal MTs'!BA182&lt;2005,"Tidak valid",IF('Personal MTs'!BA182&gt;'Personal MTs'!BA182,"Cek lagi","OK")))))))))))))</f>
        <v>-</v>
      </c>
      <c r="BB182" s="30" t="str">
        <f>IF('Personal MTs'!AS182="",IF('Personal MTs'!BB182="","-","Harap dikosongkan"),IF('Personal MTs'!AS182=0,IF('Personal MTs'!BB182="","OK","Harap dikosongkan"),IF('Personal MTs'!AT182="",IF('Personal MTs'!BB182="","-","Harap dikosongkan"),IF('Personal MTs'!AT182&lt;&gt;1,IF('Personal MTs'!BB182="","OK","Harap dikosongkan"),IF('Personal MTs'!AZ182=0,IF('Personal MTs'!BB182="","OK","Harap dikosongkan"),IF('Personal MTs'!AZ182=1,IF('Personal MTs'!BB182="","Wajib diisi",IF('Personal MTs'!AZ182="",IF('Personal MTs'!BB182="","-","Harap dikosongkan"),IF('Personal MTs'!AZ182=0,IF('Personal MTs'!BB182="","OK","Harap dikosongkan"),IF('Personal MTs'!BB182="","Wajib diisi",IF('Personal MTs'!BB182&gt;20000000,"Cek lagi",IF('Personal MTs'!BB182&lt;100000,"Cek lagi","OK"))))))))))))</f>
        <v>-</v>
      </c>
      <c r="BC182" s="30" t="str">
        <f>IF('Personal MTs'!BC182="","-",IF('Personal MTs'!BC182&gt;1,"Tidak valid","OK"))</f>
        <v>-</v>
      </c>
      <c r="BD182" s="30" t="str">
        <f>IF('Personal MTs'!BC182="",IF('Personal MTs'!BD182="","-","Harap dikosongkan"),IF('Personal MTs'!BC182=0,IF('Personal MTs'!BD182="","OK","Harap dikosongkan"),IF('Personal MTs'!BD182="","Wajib Diisi",IF('Personal MTs'!BD182&gt;2016,"Tidak valid",IF('Personal MTs'!BD182&lt;2005,"Tidak valid","OK")))))</f>
        <v>-</v>
      </c>
      <c r="BE182" s="30" t="str">
        <f>IF('Personal MTs'!BC182="",IF('Personal MTs'!BE182="","-","Harap dikosongkan"),IF('Personal MTs'!BC182=0,IF('Personal MTs'!BE182="","OK","Harap dikosongkan"),IF('Personal MTs'!BE182="","Wajib Diisi",IF('Personal MTs'!BE182&gt;2000000,"Cek lagi",IF('Personal MTs'!BE182&lt;50000,"Cek lagi","OK")))))</f>
        <v>-</v>
      </c>
      <c r="BF182" s="30" t="str">
        <f>IF('Personal MTs'!BF182="","-",IF('Personal MTs'!BF182&gt;1,"Tidak valid","OK"))</f>
        <v>-</v>
      </c>
      <c r="BG182" s="30" t="str">
        <f>IF('Personal MTs'!BF182="",IF('Personal MTs'!BG182&lt;&gt;"","Harap dikosongkan","-"),IF('Personal MTs'!BF182=0,IF('Personal MTs'!BG182&lt;&gt;"","Harap dikosongkan","OK"),IF('Personal MTs'!BG182="","Wajib Diisi",IF('Personal MTs'!BG182&gt;4,"Tidak valid",IF('Personal MTs'!BG182&lt;1,"Tidak valid","OK")))))</f>
        <v>-</v>
      </c>
      <c r="BH182" s="30" t="str">
        <f>IF('Personal MTs'!BF182="",IF('Personal MTs'!BH182&lt;&gt;"","Harap dikosongkan","-"),IF('Personal MTs'!BF182=0,IF('Personal MTs'!BH182&lt;&gt;"","Harap dikosongkan","OK"),IF('Personal MTs'!BH182="","Wajib Diisi",IF('Personal MTs'!BH182&gt;4,"Tidak valid",IF('Personal MTs'!BH182&lt;1,"Tidak valid","OK")))))</f>
        <v>-</v>
      </c>
      <c r="BI182" s="30" t="str">
        <f>IF('Personal MTs'!BF182="",IF('Personal MTs'!BI182&lt;&gt;"","Harap dikosongkan","-"),IF('Personal MTs'!BF182=0,IF('Personal MTs'!BI182&lt;&gt;"","Harap dikosongkan","OK"),IF('Personal MTs'!BI182="","Wajib Diisi",IF('Personal MTs'!BI182&gt;2015,"Tidak valid",IF('Personal MTs'!BI182&lt;1980,"Tidak valid","OK")))))</f>
        <v>-</v>
      </c>
      <c r="BJ182" s="30" t="str">
        <f>IF('Personal MTs'!BJ182="","-",IF('Personal MTs'!BJ182&gt;1,"Tidak valid","OK"))</f>
        <v>-</v>
      </c>
      <c r="BK182" s="30" t="str">
        <f>IF('Personal MTs'!BJ182="",IF('Personal MTs'!BK182&lt;&gt;"","Kolom BJ harus diisi","-"),IF('Personal MTs'!BJ182=0,IF('Personal MTs'!BK182&lt;&gt;"","Harap dikosongkan","OK"),IF('Personal MTs'!BK182="","Wajib Diisi",IF('Personal MTs'!BK182&gt;2016,"Tidak valid",IF('Personal MTs'!BK182&lt;1980,"Tidak valid","OK")))))</f>
        <v>-</v>
      </c>
      <c r="BL182" s="30" t="str">
        <f>IF('Personal MTs'!BL182="","-",IF('Personal MTs'!BL182&gt;1,"Tidak valid","OK"))</f>
        <v>-</v>
      </c>
      <c r="BM182" s="30" t="str">
        <f>IF('Personal MTs'!BL182="",IF('Personal MTs'!BM182&lt;&gt;"","Kolom BL harus diisi","-"),IF('Personal MTs'!BL182=0,IF('Personal MTs'!BM182&lt;&gt;"","Harap dikosongkan","OK"),IF('Personal MTs'!BM182="","Wajib Diisi",IF('Personal MTs'!BM182&gt;2016,"Tidak valid",IF('Personal MTs'!BM182&lt;1980,"Tidak valid","OK")))))</f>
        <v>-</v>
      </c>
      <c r="BN182" s="30" t="str">
        <f>IF('Personal MTs'!BN182="","-",IF('Personal MTs'!BN182&gt;1,"Tidak valid","OK"))</f>
        <v>-</v>
      </c>
      <c r="BO182" s="30" t="str">
        <f>IF('Personal MTs'!BN182="",IF('Personal MTs'!BO182&lt;&gt;"","Kolom BN harus diisi","-"),IF('Personal MTs'!BN182=0,IF('Personal MTs'!BO182&lt;&gt;"","Harap dikosongkan","OK"),IF('Personal MTs'!BO182="","Wajib Diisi",IF('Personal MTs'!BO182&gt;2016,"Tidak valid",IF('Personal MTs'!BO182&lt;1980,"Tidak valid","OK")))))</f>
        <v>-</v>
      </c>
      <c r="BP182" s="30" t="str">
        <f>IF('Personal MTs'!BP182="","-",IF('Personal MTs'!BP182&gt;1,"Tidak valid","OK"))</f>
        <v>-</v>
      </c>
      <c r="BQ182" s="30" t="str">
        <f>IF('Personal MTs'!BP182="",IF('Personal MTs'!BQ182&lt;&gt;"","Kolom BP harus diisi","-"),IF('Personal MTs'!BP182=0,IF('Personal MTs'!BQ182&lt;&gt;"","Harap dikosongkan","OK"),IF('Personal MTs'!BQ182="","Wajib Diisi",IF('Personal MTs'!BQ182&gt;2016,"Tidak valid",IF('Personal MTs'!BQ182&lt;1980,"Tidak valid","OK")))))</f>
        <v>-</v>
      </c>
      <c r="BR182" s="30" t="str">
        <f>IF('Personal MTs'!BR182="","-",IF('Personal MTs'!BR182&gt;1,"Tidak valid","OK"))</f>
        <v>-</v>
      </c>
      <c r="BS182" s="30" t="str">
        <f>IF('Personal MTs'!BR182="",IF('Personal MTs'!BS182&lt;&gt;"","Kolom BR harus diisi","-"),IF('Personal MTs'!BR182=0,IF('Personal MTs'!BS182&lt;&gt;"","Harap dikosongkan","OK"),IF('Personal MTs'!BS182="","Wajib Diisi",IF('Personal MTs'!BS182&gt;2016,"Tidak valid",IF('Personal MTs'!BS182&lt;1980,"Tidak valid","OK")))))</f>
        <v>-</v>
      </c>
      <c r="BT182" s="30" t="str">
        <f>IF('Personal MTs'!BT182="","-",IF(LEN('Personal MTs'!BT182)&lt;5,"Cek lagi","OK"))</f>
        <v>-</v>
      </c>
      <c r="BU182" s="30" t="str">
        <f>IF('Personal MTs'!BU182="","-",IF(LEN('Personal MTs'!BU182)&lt;4,"Cek lagi","OK"))</f>
        <v>-</v>
      </c>
      <c r="BV182" s="30" t="str">
        <f>IF('Personal MTs'!BV182="","-",IF(LEN('Personal MTs'!BV182)&lt;4,"Cek lagi","OK"))</f>
        <v>-</v>
      </c>
      <c r="BW182" s="30" t="str">
        <f>IF('Personal MTs'!BW182="","-",IF(LEN('Personal MTs'!BW182)&lt;4,"Cek lagi","OK"))</f>
        <v>-</v>
      </c>
      <c r="BX182" s="30" t="str">
        <f>IF('Personal MTs'!BX182="","-",IF(LEN('Personal MTs'!BX182)&lt;4,"Cek lagi","OK"))</f>
        <v>-</v>
      </c>
      <c r="BY182" s="30" t="str">
        <f>IF('Personal MTs'!BY182="","-",IF(LEN('Personal MTs'!BY182)&lt;&gt;5,"Tidak valid","OK"))</f>
        <v>-</v>
      </c>
      <c r="BZ182" s="30" t="str">
        <f>IF('Personal MTs'!BZ182="","-",IF('Personal MTs'!BZ182&gt;5,"Tidak valid",IF('Personal MTs'!BZ182&lt;1,"Tidak valid","OK")))</f>
        <v>-</v>
      </c>
      <c r="CA182" s="30" t="str">
        <f>IF('Personal MTs'!CA182="","-",IF('Personal MTs'!CA182&gt;8,"Tidak valid",IF('Personal MTs'!CA182&lt;1,"Tidak valid","OK")))</f>
        <v>-</v>
      </c>
      <c r="CB182" s="30" t="str">
        <f>IF('Personal MTs'!CB182="","-",IF(LEN('Personal MTs'!CB182)&lt;9,"Cek lagi",IF(LEN('Personal MTs'!CB182)&gt;14,"Cek lagi","OK")))</f>
        <v>-</v>
      </c>
      <c r="CC182" s="103" t="str">
        <f>IF('Personal MTs'!CC182="","-",IF('Personal MTs'!CC182&gt;6,"Tidak valid",IF('Personal MTs'!CC182&lt;1,"Tidak valid","OK")))</f>
        <v>-</v>
      </c>
      <c r="CD182" s="103" t="str">
        <f>IF('Personal MTs'!CD182="","-",IF('Personal MTs'!CD182&gt;6,"Tidak valid",IF('Personal MTs'!CD182&lt;1,"Tidak valid","OK")))</f>
        <v>-</v>
      </c>
      <c r="CE182" s="103" t="str">
        <f>IF('Personal MTs'!S182="","-",IF('Personal MTs'!S182&lt;6,IF('Personal MTs'!CE182="","OK","Cek lagi Kolom S"),IF(AND('Personal MTs'!S182&lt;6,'Personal MTs'!CE182&lt;&gt;""),"Harap Dikosongkan",IF(AND('Personal MTs'!S182&lt;6,'Personal MTs'!CE182=""),"-",IF(AND('Personal MTs'!S182&gt;5,'Personal MTs'!CE182=""),"Wajib Diisi",IF(OR(AND('Personal MTs'!S182&gt;5,'Personal MTs'!CE182&lt;"01"),AND('Personal MTs'!S182&gt;5,'Personal MTs'!CE182&gt;"18")),"Tidak Valid","OK"))))))</f>
        <v>-</v>
      </c>
      <c r="CF182" s="103" t="str">
        <f>IF('Personal MTs'!S182="","-",IF('Personal MTs'!S182&lt;6,IF('Personal MTs'!CF182="","OK","Cek lagi Kolom S"),IF(AND('Personal MTs'!S182&lt;6,'Personal MTs'!CF182&lt;&gt;""),"Harap Dikosongkan",IF(AND('Personal MTs'!S182&lt;6,'Personal MTs'!CF182=""),"-",IF(AND('Personal MTs'!S182&gt;5,'Personal MTs'!CF182=""),"Wajib Diisi","OK")))))</f>
        <v>-</v>
      </c>
      <c r="CG182" s="103" t="str">
        <f>IF('Personal MTs'!S182="","-",IF('Personal MTs'!S182&lt;6,IF('Personal MTs'!CG182="","OK","Cek lagi Kolom S"),IF(AND('Personal MTs'!S182&lt;6,'Personal MTs'!CG182&lt;&gt;""),"Harap Dikosongkan",IF(AND('Personal MTs'!S182&lt;6,'Personal MTs'!CG182=""),"-",IF(AND('Personal MTs'!S182&gt;5,'Personal MTs'!CG182=""),"Wajib Diisi",IF(OR(AND('Personal MTs'!S182&gt;5,'Personal MTs'!CG182&lt;1980),AND('Personal MTs'!S182&gt;5,'Personal MTs'!CG182&gt;2016)),"Cek lagi","OK"))))))</f>
        <v>-</v>
      </c>
      <c r="CH182" s="103" t="str">
        <f>IF('Personal MTs'!S182="","-",IF('Personal MTs'!S182&lt;8,IF('Personal MTs'!CH182="","OK","Cek lagi Kolom S"),IF(AND('Personal MTs'!S182&lt;8,'Personal MTs'!CH182&lt;&gt;""),"Harap Dikosongkan",IF(AND('Personal MTs'!S182&lt;8,'Personal MTs'!CH182=""),"-",IF(AND('Personal MTs'!S182&gt;7,'Personal MTs'!CH182=""),"Wajib Diisi",IF(OR(AND('Personal MTs'!S182&gt;7,'Personal MTs'!CH182&lt;"01"),AND('Personal MTs'!S182&gt;7,'Personal MTs'!CH182&gt;"18")),"Tidak Valid","OK"))))))</f>
        <v>-</v>
      </c>
      <c r="CI182" s="103" t="str">
        <f>IF('Personal MTs'!S182="","-",IF('Personal MTs'!S182&lt;8,IF('Personal MTs'!CI182="","OK","Cek lagi Kolom S"),IF(AND('Personal MTs'!S182&lt;8,'Personal MTs'!CI182&lt;&gt;""),"Harap Dikosongkan",IF(AND('Personal MTs'!S182&lt;8,'Personal MTs'!CI182=""),"-",IF(AND('Personal MTs'!S182&gt;7,'Personal MTs'!CI182=""),"Wajib Diisi","OK")))))</f>
        <v>-</v>
      </c>
      <c r="CJ182" s="103" t="str">
        <f>IF('Personal MTs'!S182="","-",IF('Personal MTs'!S182&lt;8,IF('Personal MTs'!CJ182="","OK","Cek lagi Kolom S"),IF(AND('Personal MTs'!S182&lt;8,'Personal MTs'!CJ182&lt;&gt;""),"Harap Dikosongkan",IF(AND('Personal MTs'!S182&lt;8,'Personal MTs'!CJ182=""),"-",IF(AND('Personal MTs'!S182&gt;7,'Personal MTs'!CJ182=""),"Wajib Diisi",IF(OR(AND('Personal MTs'!S182&gt;7,'Personal MTs'!CJ182&lt;1980),AND('Personal MTs'!S182&gt;7,'Personal MTs'!CJ182&gt;2016)),"Cek lagi","OK"))))))</f>
        <v>-</v>
      </c>
      <c r="CK182" s="103" t="str">
        <f>IF('Personal MTs'!S182="","-",IF('Personal MTs'!S182&lt;9,IF('Personal MTs'!CK182="","OK","Cek lagi Kolom S"),IF(AND('Personal MTs'!S182&lt;9,'Personal MTs'!CK182&lt;&gt;""),"Harap Dikosongkan",IF(AND('Personal MTs'!S182&lt;9,'Personal MTs'!CK182=""),"-",IF(AND('Personal MTs'!S182&gt;8,'Personal MTs'!CK182=""),"Wajib Diisi",IF(OR(AND('Personal MTs'!S182&gt;8,'Personal MTs'!CK182&lt;"01"),AND('Personal MTs'!S182&gt;8,'Personal MTs'!CK182&gt;"18")),"Tidak Valid","OK"))))))</f>
        <v>-</v>
      </c>
      <c r="CL182" s="103" t="str">
        <f>IF('Personal MTs'!S182="","-",IF('Personal MTs'!S182&lt;9,IF('Personal MTs'!CL182="","OK","Cek lagi Kolom S"),IF(AND('Personal MTs'!S182&lt;9,'Personal MTs'!CL182&lt;&gt;""),"Harap Dikosongkan",IF(AND('Personal MTs'!S182&lt;9,'Personal MTs'!CL182=""),"-",IF(AND('Personal MTs'!S182&gt;8,'Personal MTs'!CL182=""),"Wajib Diisi","OK")))))</f>
        <v>-</v>
      </c>
      <c r="CM182" s="103" t="str">
        <f>IF('Personal MTs'!S182="","-",IF('Personal MTs'!S182&lt;9,IF('Personal MTs'!CM182="","OK","Cek lagi Kolom S"),IF(AND('Personal MTs'!S182&lt;9,'Personal MTs'!CM182&lt;&gt;""),"Harap Dikosongkan",IF(AND('Personal MTs'!S182&lt;9,'Personal MTs'!CM182=""),"-",IF(AND('Personal MTs'!S182&gt;8,'Personal MTs'!CM182=""),"Wajib Diisi",IF(OR(AND('Personal MTs'!S182&gt;8,'Personal MTs'!CM182&lt;1980),AND('Personal MTs'!S182&gt;8,'Personal MTs'!CM182&gt;2016)),"Cek lagi","OK"))))))</f>
        <v>-</v>
      </c>
      <c r="CN182" s="103" t="str">
        <f>IF(AND('Personal MTs'!AH182=1,'Personal MTs'!U182=2,'Personal MTs'!AC182=1),IF(AND('Personal MTs'!AH182=1,'Personal MTs'!U182=2,'Personal MTs'!AC182=1,'Personal MTs'!CN182=""),"Wajib Diisi",IF(AND('Personal MTs'!AH182=1,'Personal MTs'!U182=2,'Personal MTs'!AC182=1,'Personal MTs'!CN182&lt;&gt;""),"OK","-")),IF('Personal MTs'!CN182&lt;&gt;"","Harap Dikosongkan","-"))</f>
        <v>-</v>
      </c>
      <c r="CO182" s="103" t="str">
        <f>IF(AND('Personal MTs'!AH182=1,'Personal MTs'!U182=2,'Personal MTs'!AC182=1),IF('Personal MTs'!CO182="","Wajib Diisi",IF(VALUE(RIGHT('Personal MTs'!CO182,4))&gt;2016,"Tahun cek lagi",IF(VALUE(RIGHT('Personal MTs'!CO182,4))&lt;1961,"Tahun cek lagi","OK"))),IF('Personal MTs'!CO182&lt;&gt;"","Harap dikosongkan","-"))</f>
        <v>-</v>
      </c>
      <c r="CP182" s="103" t="str">
        <f>IF(AND('Personal MTs'!AH182=1,'Personal MTs'!U182=2,'Personal MTs'!AC182=1,'Personal MTs'!V182=1),IF(AND('Personal MTs'!AH182=1,'Personal MTs'!U182=2,'Personal MTs'!AC182=1,'Personal MTs'!CP182="",,'Personal MTs'!V182=1),"Wajib Diisi",IF(AND('Personal MTs'!AH182=1,'Personal MTs'!U182=2,'Personal MTs'!AC182=1,'Personal MTs'!CP182&lt;&gt;"",'Personal MTs'!V182=1),"OK","-")),IF('Personal MTs'!CP182&lt;&gt;"","Harap Dikosongkan","-"))</f>
        <v>-</v>
      </c>
      <c r="CQ182" s="103" t="str">
        <f>IF(AND('Personal MTs'!AH182=1,'Personal MTs'!U182=2,'Personal MTs'!AC182=1,'Personal MTs'!V182=1),IF('Personal MTs'!CQ182="","Wajib Diisi",IF(VALUE(RIGHT('Personal MTs'!CQ182,4))&gt;2016,"Tahun cek lagi",IF(VALUE(RIGHT('Personal MTs'!CQ182,4))&lt;2006,"Tahun cek lagi","OK"))),IF('Personal MTs'!CQ182&lt;&gt;"","Harap dikosongkan","-"))</f>
        <v>-</v>
      </c>
      <c r="CR182" s="103" t="str">
        <f>IF(AND('Personal MTs'!AS182="",'Personal MTs'!CR182=""),"-",IF(AND('Personal MTs'!AS182=0,'Personal MTs'!CR182=""),"OK",IF(AND('Personal MTs'!AS182=1,'Personal MTs'!CR182=""),"Wajib Diisi",IF('Personal MTs'!AS182="",IF('Personal MTs'!CR182&lt;&gt;"","Harap dikosongkan","-"),IF('Personal MTs'!AS182&gt;1,IF('Personal MTs'!CR182="","-","Harap dikosongkan"),IF('Personal MTs'!CR182="","-",IF(LEN('Personal MTs'!CR182)&gt;54,"Tidak valid",IF(LEN('Personal MTs'!CR182)&lt;2,"Tidak valid",IF(VALUE('Personal MTs'!CR182)&lt;0,"Cek lagi","OK")))))))))</f>
        <v>-</v>
      </c>
      <c r="CS182" s="103" t="str">
        <f>IF(AND('Personal MTs'!AS182="",'Personal MTs'!CS182=""),"-",IF(AND('Personal MTs'!AS182=0,'Personal MTs'!CS182=""),"OK",IF(AND('Personal MTs'!AS182=1,'Personal MTs'!CS182=""),"Wajib Diisi",IF(OR('Personal MTs'!AS182="",'Personal MTs'!AS182=0),IF('Personal MTs'!CS182&lt;&gt;"","Harap dikosongkan","-"),IF('Personal MTs'!AS182&gt;1,IF('Personal MTs'!CS182="","-","Harap dikosongkan"),IF('Personal MTs'!CS182="","-",IF(('Personal MTs'!CS182)&gt;6,"Tidak Valid",IF(('Personal MTs'!CS182)&lt;1,"Tidak Valid",IF(VALUE('Personal MTs'!CS182)&lt;0,"Cek lagi","OK")))))))))</f>
        <v>-</v>
      </c>
      <c r="CT182" s="103" t="str">
        <f>IF(AND('Personal MTs'!AS182="",'Personal MTs'!CT182=""),"-",IF(AND('Personal MTs'!AS182=0,'Personal MTs'!CT182=""),"OK",IF(AND('Personal MTs'!AT182=1,'Personal MTs'!CT182=""),"Wajib Diisi",IF(AND('Personal MTs'!AT182&gt;1,'Personal MTs'!CT182=""),"OK",IF(AND('Personal MTs'!AT182&lt;&gt;1,'Personal MTs'!CT182&lt;&gt;""),"Harap Dikosongkan",IF(AND('Personal MTs'!AT182=1,'Personal MTs'!CT182&lt;&gt;""),IF(VALUE(RIGHT('Personal MTs'!CT182,4))&gt;2016,"Tahun cek lagi",IF(VALUE(RIGHT('Personal MTs'!CT182,4))&lt;2006,"Tahun cek lagi","OK")),"-"))))))</f>
        <v>-</v>
      </c>
      <c r="CU182" s="103" t="str">
        <f>IF(AND('Personal MTs'!AS182="",'Personal MTs'!CU182=""),"-",IF(AND('Personal MTs'!AS182=0,'Personal MTs'!CU182=""),"OK",IF(AND('Personal MTs'!AT182=1,'Personal MTs'!CU182=""),"Wajib Diisi",IF(AND('Personal MTs'!AT182&gt;1,'Personal MTs'!CT182=""),"OK",IF(AND('Personal MTs'!AT182&lt;&gt;1,'Personal MTs'!CU182&lt;&gt;""),"Harap Dikosongkan",IF(AND('Personal MTs'!AT182=1,'Personal MTs'!CU182&lt;&gt;""),IF(LEN('Personal MTs'!CU182)&gt;54,"Tidak Valid",IF(LEN('Personal MTs'!CU182)&lt;2,"Tidak Valid","OK")),"-"))))))</f>
        <v>-</v>
      </c>
      <c r="CV182" s="103" t="str">
        <f>IF(AND('Personal MTs'!AS182="",'Personal MTs'!CV182=""),"-",IF(AND('Personal MTs'!AS182=0,'Personal MTs'!CV182=""),"OK",IF(AND('Personal MTs'!AT182=1,'Personal MTs'!CV182=""),"Wajib Diisi",IF(AND('Personal MTs'!AT182&gt;1,'Personal MTs'!CV182=""),"OK",IF(AND('Personal MTs'!AT182&lt;&gt;1,'Personal MTs'!CV182&lt;&gt;""),"Harap Dikosongkan",IF(AND('Personal MTs'!AT182=1,'Personal MTs'!CV182&lt;&gt;""),IF(VALUE(RIGHT('Personal MTs'!CV182,4))&gt;2016,"Tahun cek lagi",IF(VALUE(RIGHT('Personal MTs'!CV182,4))&lt;2006,"Tahun cek lagi","OK")),"-"))))))</f>
        <v>-</v>
      </c>
      <c r="CW182" s="103" t="str">
        <f>IF(AND('Personal MTs'!AS182="",'Personal MTs'!CW182=""),"-",IF(AND('Personal MTs'!AS182=0,'Personal MTs'!CW182=""),"OK",IF(AND('Personal MTs'!AS182=1,'Personal MTs'!CW182=""),"Wajib Diisi",IF(AND('Personal MTs'!AS182&lt;&gt;1,'Personal MTs'!CW182&lt;&gt;""),"Harap Dikosongkan",IF(AND('Personal MTs'!AS182=1,'Personal MTs'!CW182&lt;&gt;""),IF(LEN('Personal MTs'!CW182)&gt;3,"Tidak Valid",IF(LEN('Personal MTs'!CW182)&lt;3,"Tidak Valid","OK")),"-")))))</f>
        <v>-</v>
      </c>
      <c r="CX182" s="103" t="str">
        <f>IF(AND('Personal MTs'!AS182="",'Personal MTs'!CX182=""),"-",IF(AND('Personal MTs'!AS182=0,'Personal MTs'!CX182=""),"OK",IF(AND('Personal MTs'!AS182=1,'Personal MTs'!CX182=""),"Wajib Diisi",IF(AND('Personal MTs'!AS182&lt;&gt;1,'Personal MTs'!CX182&lt;&gt;""),"Harap Dikosongkan",IF(AND('Personal MTs'!AS182=1,'Personal MTs'!CX182&lt;&gt;""),"OK","-")))))</f>
        <v>-</v>
      </c>
    </row>
    <row r="183" spans="1:102" s="23" customFormat="1" ht="15" customHeight="1">
      <c r="A183" s="30" t="str">
        <f>IF('Personal MTs'!A183="","-",IF(LEN('Personal MTs'!A183)&lt;&gt;12,"Tidak valid","OK"))</f>
        <v>-</v>
      </c>
      <c r="B183" s="30" t="str">
        <f>IF('Personal MTs'!B183="","-",IF(LEN('Personal MTs'!B183)&lt;&gt;8,"Tidak valid","OK"))</f>
        <v>-</v>
      </c>
      <c r="C183" s="31" t="str">
        <f>IF('Personal MTs'!C183="","-",IF(LEN('Personal MTs'!C183)&lt;5,"Cek lagi","OK"))</f>
        <v>-</v>
      </c>
      <c r="D183" s="30" t="str">
        <f>IF('Personal MTs'!D183="","-",IF('Personal MTs'!D183="MTsN","OK",IF('Personal MTs'!D183="MTsS","OK","Tidak valid")))</f>
        <v>-</v>
      </c>
      <c r="E183" s="30" t="str">
        <f>IF('Personal MTs'!E183="","-",IF(LEN('Personal MTs'!E183)&lt;5,"Cek lagi","OK"))</f>
        <v>-</v>
      </c>
      <c r="F183" s="30" t="str">
        <f>IF('Personal MTs'!F183="","-",IF(LEN('Personal MTs'!F183)&lt;4,"Cek lagi","OK"))</f>
        <v>-</v>
      </c>
      <c r="G183" s="30" t="str">
        <f>IF('Personal MTs'!G183="","-",IF(LEN('Personal MTs'!G183)&lt;4,"Cek lagi","OK"))</f>
        <v>-</v>
      </c>
      <c r="H183" s="30" t="str">
        <f>IF('Personal MTs'!H183="","-",IF(LEN('Personal MTs'!H183)&lt;4,"Cek lagi","OK"))</f>
        <v>-</v>
      </c>
      <c r="I183" s="30" t="str">
        <f>IF('Personal MTs'!I183="","-",IF(LEN('Personal MTs'!I183)&lt;4,"Cek lagi","OK"))</f>
        <v>-</v>
      </c>
      <c r="J183" s="30" t="str">
        <f>IF('Personal MTs'!J183="","-",IF(LEN('Personal MTs'!J183)&lt;&gt;5,"Tidak valid","OK"))</f>
        <v>-</v>
      </c>
      <c r="K183" s="30" t="str">
        <f>IF('Personal MTs'!K183="","-",IF(LEN('Personal MTs'!K183)&lt;&gt;18,"Tidak valid",IF(VALUE('Personal MTs'!K183)&lt;0,"Cek lagi","OK")))</f>
        <v>-</v>
      </c>
      <c r="L183" s="30" t="str">
        <f>IF('Personal MTs'!L183="","-",IF(LEN('Personal MTs'!L183)&lt;&gt;16,"Tidak valid","OK"))</f>
        <v>-</v>
      </c>
      <c r="M183" s="30" t="str">
        <f>IF('Personal MTs'!M183="","-",IF(LEN('Personal MTs'!M183)&lt;4,"Cek lagi","OK"))</f>
        <v>-</v>
      </c>
      <c r="N183" s="30" t="str">
        <f>IF('Personal MTs'!N183="","-",IF(LEN('Personal MTs'!N183)&lt;16,"Tidak valid","OK"))</f>
        <v>-</v>
      </c>
      <c r="O183" s="30" t="str">
        <f>IF('Personal MTs'!O183="","-",IF(LEN('Personal MTs'!O183)&lt;4,"Cek lagi","OK"))</f>
        <v>-</v>
      </c>
      <c r="P183" s="31" t="str">
        <f>IF('Personal MTs'!P183="","-",IF(VALUE(LEFT('Personal MTs'!P183,2))&gt;31,"Tanggal tidak valid",IF(VALUE(LEFT(RIGHT('Personal MTs'!P183,7),2))&gt;12,"Bulan tidak valid",IF(VALUE(RIGHT('Personal MTs'!P183,4))&gt;2000,"Umur terlalu muda",IF(VALUE(RIGHT('Personal MTs'!P183,4))&lt;1945,"Umur terlalu tua","OK")))))</f>
        <v>-</v>
      </c>
      <c r="Q183" s="30" t="str">
        <f>IF('Personal MTs'!Q183="","-",IF('Personal MTs'!Q183="L","OK",IF('Personal MTs'!Q183="P","OK","Tidak valid")))</f>
        <v>-</v>
      </c>
      <c r="R183" s="30" t="str">
        <f>IF('Personal MTs'!R183="","-",IF(LEN('Personal MTs'!R183)&lt;4,"Cek lagi","OK"))</f>
        <v>-</v>
      </c>
      <c r="S183" s="30" t="str">
        <f>IF('Personal MTs'!S183="","-",IF('Personal MTs'!S183&gt;9,"Tidak valid","OK"))</f>
        <v>-</v>
      </c>
      <c r="T183" s="30" t="str">
        <f>IF('Personal MTs'!S183="","-",IF('Personal MTs'!S183&gt;2,IF('Personal MTs'!T183="","Wajib Diisi",IF(VALUE('Personal MTs'!T183)&gt;18,"Tidak valid","OK")),IF('Personal MTs'!S183&lt;3,IF('Personal MTs'!T183="","OK","Harap dikosongkan"))))</f>
        <v>-</v>
      </c>
      <c r="U183" s="30" t="str">
        <f>IF('Personal MTs'!U183="","-",IF('Personal MTs'!U183&gt;2,"Tidak valid",IF('Personal MTs'!U183&lt;1,"Tidak valid","OK")))</f>
        <v>-</v>
      </c>
      <c r="V183" s="30" t="str">
        <f>IF('Personal MTs'!U183="",IF('Personal MTs'!V183="","-","Tidak valid"),IF('Personal MTs'!U183=2,IF('Personal MTs'!V183="","Wajib Diisi",IF(VALUE('Personal MTs'!V183)&gt;1,"Tidak valid","OK")),IF('Personal MTs'!U183=1,IF('Personal MTs'!V183="","OK","Harap dikosongkan"))))</f>
        <v>-</v>
      </c>
      <c r="W183" s="31" t="str">
        <f>IF('Personal MTs'!U183=1,"OK",IF('Personal MTs'!V183="",IF('Personal MTs'!W183&lt;&gt;"","Harap dikosongkan","-"),IF('Personal MTs'!V183=0,IF('Personal MTs'!W183&lt;&gt;"","Harap dikosongkan","OK"),IF('Personal MTs'!W183="","Wajib Diisi",IF(VALUE(LEFT('Personal MTs'!W183,2))&gt;31,"Tanggal tidak valid",IF(VALUE(LEFT(RIGHT('Personal MTs'!W183,7),2))&gt;12,"Bulan tidak valid",IF(VALUE(RIGHT('Personal MTs'!W183,4))&gt;2016,"Tahun cek lagi",IF(VALUE(RIGHT('Personal MTs'!W183,4))&lt;1990,"Tahun cek lagi","OK"))))))))</f>
        <v>-</v>
      </c>
      <c r="X183" s="30" t="str">
        <f>IF('Personal MTs'!U183="","-",IF('Personal MTs'!U183=1,IF('Personal MTs'!X183="","Wajib Diisi",IF(VALUE(LEFT('Personal MTs'!X183,2))&gt;14,"Tidak valid","OK")),IF('Personal MTs'!U183=2,(IF('Personal MTs'!V183&lt;1,IF('Personal MTs'!X183="","OK","Harap dikosongkan"),IF('Personal MTs'!X183="","Wajib Diisi",IF(VALUE(LEFT('Personal MTs'!X183,2))&gt;14,"Tidak valid","OK")))))))</f>
        <v>-</v>
      </c>
      <c r="Y183" s="31" t="str">
        <f>IF('Personal MTs'!U183="","-",IF('Personal MTs'!U183=2,"OK",IF('Personal MTs'!U183=1,IF('Personal MTs'!Y183="","Wajib Diisi",IF('Personal MTs'!Y183="","-",IF(VALUE(LEFT('Personal MTs'!Y183,2))&gt;31,"Tanggal tidak valid",IF(VALUE(LEFT(RIGHT('Personal MTs'!Y183,7),2))&gt;12,"Bulan tidak valid",IF(VALUE(RIGHT('Personal MTs'!Y183,4))&gt;2016,"Tahun cek lagi",IF(VALUE(RIGHT('Personal MTs'!Y183,4))&lt;1960,"Tahun cek lagi","OK")))))))))</f>
        <v>-</v>
      </c>
      <c r="Z183" s="31" t="str">
        <f>IF('Personal MTs'!Z183="","-",IF(VALUE(LEFT('Personal MTs'!Z183,2))&gt;31,"Tanggal tidak valid",IF(VALUE(LEFT(RIGHT('Personal MTs'!Z183,7),2))&gt;12,"Bulan tidak valid",IF(VALUE(RIGHT('Personal MTs'!Z183,4))&gt;2016,"Tahun cek lagi",IF(VALUE(RIGHT('Personal MTs'!Z183,4))&lt;1960,"Tahun cek lagi","OK")))))</f>
        <v>-</v>
      </c>
      <c r="AA183" s="31" t="str">
        <f>IF('Personal MTs'!AA183="","-",IF(VALUE(LEFT('Personal MTs'!AA183,2))&gt;31,"Tanggal tidak valid",IF(VALUE(LEFT(RIGHT('Personal MTs'!AA183,7),2))&gt;12,"Bulan tidak valid",IF(VALUE(RIGHT('Personal MTs'!AA183,4))&gt;2016,"Tahun cek lagi",IF(VALUE(RIGHT('Personal MTs'!AA183,4))&lt;1960,"Tahun cek lagi","OK")))))</f>
        <v>-</v>
      </c>
      <c r="AB183" s="30" t="str">
        <f>IF('Personal MTs'!AB183="","-",IF('Personal MTs'!AB183&gt;6,"Tidak valid",IF('Personal MTs'!AB183&lt;1,"Tidak valid","OK")))</f>
        <v>-</v>
      </c>
      <c r="AC183" s="30" t="str">
        <f>IF('Personal MTs'!AC183="","-",IF('Personal MTs'!AC183&gt;4,"Tidak valid",IF('Personal MTs'!AC183&lt;1,"Tidak valid","OK")))</f>
        <v>-</v>
      </c>
      <c r="AD183" s="30" t="str">
        <f>IF('Personal MTs'!AD183="","-",IF('Personal MTs'!AD183&gt;20000000,"Cek lagi","OK"))</f>
        <v>-</v>
      </c>
      <c r="AE183" s="30" t="str">
        <f>IF('Personal MTs'!AE183="","-",IF('Personal MTs'!AE183&gt;2,"Tidak valid",IF('Personal MTs'!AE183&lt;1,"Tidak valid","OK")))</f>
        <v>-</v>
      </c>
      <c r="AF183" s="30" t="str">
        <f>IF('Personal MTs'!AE183="",IF('Personal MTs'!AF183="","-","Harap dikosongkan"),IF('Personal MTs'!AE183=1,IF('Personal MTs'!AF183="","OK","Harap dikosongkan"),IF('Personal MTs'!AF183="","Wajib Diisi",IF('Personal MTs'!AF183&gt;8,"Tidak valid",IF('Personal MTs'!AF183&lt;1,"Tidak valid","OK")))))</f>
        <v>-</v>
      </c>
      <c r="AG183" s="53" t="str">
        <f>IF('Personal MTs'!AE183=1,IF('Personal MTs'!AG183="","OK","Harap dikosongkan"),IF('Personal MTs'!AF183="",IF('Personal MTs'!AF183="","-","Harap dikosongkan"),IF('Personal MTs'!AF183="",IF('Personal MTs'!AG183="","OK","Harap dikosongkan"),IF('Personal MTs'!AF183&lt;&gt;"",IF('Personal MTs'!AG183="","Wajib Diisi",IF(LEN('Personal MTs'!AG183)&lt;&gt;8,"Tidak valid","OK"))))))</f>
        <v>-</v>
      </c>
      <c r="AH183" s="30" t="str">
        <f>IF('Personal MTs'!AH183="","-",IF('Personal MTs'!AH183&gt;2,"Tidak valid",IF('Personal MTs'!AH183&lt;1,"Tidak valid","OK")))</f>
        <v>-</v>
      </c>
      <c r="AI183" s="30" t="str">
        <f>IF('Personal MTs'!AI183="","-",IF('Personal MTs'!AI183&gt;5,"Tidak valid",IF('Personal MTs'!AI183&lt;1,"Tidak valid","OK")))</f>
        <v>-</v>
      </c>
      <c r="AJ183" s="30" t="str">
        <f>IF('Personal MTs'!AH183="",IF('Personal MTs'!AJ183="","-","Kolom AA Wajib Diisi"),IF('Personal MTs'!AH183=1,IF('Personal MTs'!AJ183="","Wajib Diisi",IF(VALUE('Personal MTs'!AJ183)&gt;0,IF(VALUE('Personal MTs'!AJ183)&lt;34,"OK","Tidak valid"))),IF('Personal MTs'!AH183&gt;1,IF('Personal MTs'!AJ183="","OK","Harap dikosongkan"))))</f>
        <v>-</v>
      </c>
      <c r="AK183" s="30" t="str">
        <f>IF('Personal MTs'!AH183&amp;'Personal MTs'!AJ183&amp;'Personal MTs'!AK183="","-",IF(VALUE('Personal MTs'!AH183&amp;'Personal MTs'!AJ183&amp;'Personal MTs'!AK183)=2,"OK",IF('Personal MTs'!AJ183="",IF(VALUE('Personal MTs'!AK183)&gt;0,"Harap dikosongkan","-"),IF('Personal MTs'!AJ183&lt;&gt;"",IF(VALUE('Personal MTs'!AK183)&gt;0,IF(VALUE('Personal MTs'!AK183)&gt;50,"Cek lagi","OK"),"Wajib Diisi")))))</f>
        <v>-</v>
      </c>
      <c r="AL183" s="30" t="str">
        <f>IF('Personal MTs'!AH183="",IF('Personal MTs'!AL183="","-","Kolom Z Wajib Diisi"),IF('Personal MTs'!AH183=2,IF('Personal MTs'!AL183="","Wajib Diisi",IF(VALUE('Personal MTs'!AL183)&gt;0,IF(VALUE('Personal MTs'!AL183)&lt;9,"OK","Tidak valid"))),IF('Personal MTs'!AH183=1,IF('Personal MTs'!AL183="","OK","Harap dikosongkan"))))</f>
        <v>-</v>
      </c>
      <c r="AM183" s="30" t="str">
        <f>IF('Personal MTs'!AM183="","-",IF('Personal MTs'!AM183&gt;8,"Tidak valid","OK"))</f>
        <v>-</v>
      </c>
      <c r="AN183" s="30" t="str">
        <f>IF('Personal MTs'!AM183="",IF('Personal MTs'!AN183="","-",IF('Personal MTs'!AN183&lt;&gt;"","Kolom AC Wajib Diisi","OK")),IF('Personal MTs'!AM183&lt;&gt;"",IF('Personal MTs'!AN183="","Wajib Diisi",IF(VALUE('Personal MTs'!AN183)&gt;24,"Cek lagi","OK"))))</f>
        <v>-</v>
      </c>
      <c r="AO183" s="30" t="str">
        <f>IF('Personal MTs'!AO183="","-",IF('Personal MTs'!AO183&gt;8,"Tidak valid","OK"))</f>
        <v>-</v>
      </c>
      <c r="AP183" s="53" t="str">
        <f>IF('Personal MTs'!AO183="",IF('Personal MTs'!AP183="","-","Harap dikosongkan"),IF('Personal MTs'!AO183&lt;&gt;"",IF('Personal MTs'!AP183="","Wajib Diisi",IF(LEN('Personal MTs'!AP183)&lt;&gt;8,"Tidak valid","OK"))))</f>
        <v>-</v>
      </c>
      <c r="AQ183" s="30" t="str">
        <f>IF('Personal MTs'!AO183="",IF('Personal MTs'!AQ183="","-","Kolom AG Wajib Diisi"),IF('Personal MTs'!AO183&lt;9,IF('Personal MTs'!AQ183="","Wajib Diisi",IF(VALUE('Personal MTs'!AQ183)&lt;34,IF(VALUE('Personal MTs'!AQ183)&gt;0,"OK","Tidak valid")))))</f>
        <v>-</v>
      </c>
      <c r="AR183" s="30" t="str">
        <f>IF('Personal MTs'!AO183="",IF('Personal MTs'!AR183="","-",IF('Personal MTs'!AR183&lt;&gt;"","Kolom AG Wajib Diisi","OK")),IF('Personal MTs'!AO183&lt;&gt;"",IF('Personal MTs'!AR183="","Wajib Diisi",IF(VALUE('Personal MTs'!AR183)&gt;50,"Cek lagi","OK"))))</f>
        <v>-</v>
      </c>
      <c r="AS183" s="30" t="str">
        <f>IF('Personal MTs'!AS183="","-",IF('Personal MTs'!AS183&gt;1,"Tidak valid",IF('Personal MTs'!AS183&lt;0,"Tidak valid","OK")))</f>
        <v>-</v>
      </c>
      <c r="AT183" s="30" t="str">
        <f>IF('Personal MTs'!AS183="",IF('Personal MTs'!AT183&lt;&gt;"","Harap dikosongkan","-"),IF('Personal MTs'!AS183=0,IF('Personal MTs'!AT183&lt;&gt;"","Harap dikosongkan","OK"),IF('Personal MTs'!AT183="","Wajib Diisi",IF('Personal MTs'!AT183&gt;3,"Tidak valid",IF('Personal MTs'!AT183&lt;1,"Tidak valid","OK")))))</f>
        <v>-</v>
      </c>
      <c r="AU183" s="30" t="str">
        <f>IF('Personal MTs'!AS183="",IF('Personal MTs'!AU183&lt;&gt;"","Harap dikosongkan","-"),IF('Personal MTs'!AT183&lt;&gt;1,IF('Personal MTs'!AU183="","OK","Harap dikosongkan"),IF('Personal MTs'!AU183="","Wajib Diisi",IF('Personal MTs'!AU183&gt;2016,"Cek lagi",IF('Personal MTs'!AU183&lt;2005,"Cek lagi","OK")))))</f>
        <v>-</v>
      </c>
      <c r="AV183" s="30" t="str">
        <f>IF('Personal MTs'!AS183="",IF('Personal MTs'!AV183&lt;&gt;"","Harap dikosongkan","-"),IF('Personal MTs'!AT183&lt;&gt;1,IF('Personal MTs'!AV183="","OK","Harap dikosongkan"),IF('Personal MTs'!AV183="","Wajib Diisi",IF(VALUE('Personal MTs'!AV183)&gt;33,"Tidak valid",IF(VALUE('Personal MTs'!AV183)&lt;1,"Tidak valid","OK")))))</f>
        <v>-</v>
      </c>
      <c r="AW183" s="30" t="str">
        <f>IF('Personal MTs'!AS183="",IF('Personal MTs'!AW183="","-","Harap dikosongkan"),IF('Personal MTs'!AS183=0,IF('Personal MTs'!AW183="","OK","Harap dikosongkan"),IF('Personal MTs'!AT183="",IF('Personal MTs'!AW183="","-","Harap dikosongkan"),IF('Personal MTs'!AT183&lt;&gt;1,IF('Personal MTs'!AW183="","OK","Harap dikosongkan"),IF('Personal MTs'!AW183="","OK",IF(LEN('Personal MTs'!AW183)&lt;12,"Tidak valid",IF(LEN('Personal MTs'!AW183)&gt;14,"Tidak valid","OK")))))))</f>
        <v>-</v>
      </c>
      <c r="AX183" s="31" t="str">
        <f>IF('Personal MTs'!AS183="",IF('Personal MTs'!AX183="","-","Harap dikosongkan"),IF('Personal MTs'!AS183=0,IF('Personal MTs'!AX183="","OK","Harap dikosongkan"),IF('Personal MTs'!AT183="",IF('Personal MTs'!AX183="","-","Harap dikosongkan"),IF('Personal MTs'!AT183&lt;&gt;1,IF('Personal MTs'!AX183="","OK","Harap dikosongkan"),IF('Personal MTs'!AW183="",IF('Personal MTs'!AX183="","OK","Harap dikosongkan"),IF('Personal MTs'!AX183="","Wajib diisi",IF(LEN('Personal MTs'!AX183)&lt;5,"Cek lagi","OK")))))))</f>
        <v>-</v>
      </c>
      <c r="AY183" s="31" t="str">
        <f>IF('Personal MTs'!AS183="",IF('Personal MTs'!AY183="","-","Harap dikosongkan"),IF('Personal MTs'!AS183=0,IF('Personal MTs'!AY183="","OK","Harap dikosongkan"),IF('Personal MTs'!AT183="",IF('Personal MTs'!AY183="","-","Harap dikosongkan"),IF('Personal MTs'!AT183&lt;&gt;1,IF('Personal MTs'!AY183="","OK","Harap dikosongkan"),IF('Personal MTs'!AW183="",IF('Personal MTs'!AY183="","OK","Harap dikosongkan"),IF('Personal MTs'!AY183="","Wajib diisi",IF(VALUE(LEFT('Personal MTs'!AY183,2))&gt;31,"Tanggal tidak valid",IF(VALUE(LEFT(RIGHT('Personal MTs'!AY183,7),2))&gt;12,"Bulan tidak valid",IF(VALUE(RIGHT('Personal MTs'!AY183,4))&gt;2016,"Tahun cek lagi",IF(VALUE(RIGHT('Personal MTs'!AY183,4))&lt;2005,"Tahun cek lagi","OK"))))))))))</f>
        <v>-</v>
      </c>
      <c r="AZ183" s="30" t="str">
        <f>IF('Personal MTs'!AS183="",IF('Personal MTs'!AZ183="","-","Harap dikosongkan"),IF('Personal MTs'!AS183=0,IF('Personal MTs'!AZ183="","OK","Harap dikosongkan"),IF('Personal MTs'!AT183="",IF('Personal MTs'!AZ183="","-","Harap dikosongkan"),IF('Personal MTs'!AT183&lt;&gt;1,IF('Personal MTs'!AZ183="","OK","Harap dikosongkan"),IF('Personal MTs'!AW183="",IF('Personal MTs'!AZ183="","OK","Harap dikosongkan"),IF('Personal MTs'!AW183&lt;&gt;"",IF('Personal MTs'!AZ183="","Wajib diisi",IF('Personal MTs'!AZ183&gt;1,"Tidak valid","OK"))))))))</f>
        <v>-</v>
      </c>
      <c r="BA183" s="30" t="str">
        <f>IF('Personal MTs'!AS183="",IF('Personal MTs'!BA183="","-","Harap dikosongkan"),IF('Personal MTs'!AS183=0,IF('Personal MTs'!BA183="","OK","Harap dikosongkan"),IF('Personal MTs'!AT183="",IF('Personal MTs'!BA183="","-","Harap dikosongkan"),IF('Personal MTs'!AT183&lt;&gt;1,IF('Personal MTs'!BA183="","OK","Harap dikosongkan"),IF('Personal MTs'!AZ183=0,IF('Personal MTs'!BA183="","OK","Harap dikosongkan"),IF('Personal MTs'!AZ183=1,IF('Personal MTs'!BA183="","Wajib diisi",IF('Personal MTs'!AZ183="",IF('Personal MTs'!BA183="","-","Harap dikosongkan"),IF('Personal MTs'!AZ183=0,IF('Personal MTs'!BA183="","OK","Harap dikosongkan"),IF('Personal MTs'!BA183="","Wajib diisi",IF('Personal MTs'!BA183&gt;2016,"Tidak valid",IF('Personal MTs'!BA183&lt;2005,"Tidak valid",IF('Personal MTs'!BA183&gt;'Personal MTs'!BA183,"Cek lagi","OK")))))))))))))</f>
        <v>-</v>
      </c>
      <c r="BB183" s="30" t="str">
        <f>IF('Personal MTs'!AS183="",IF('Personal MTs'!BB183="","-","Harap dikosongkan"),IF('Personal MTs'!AS183=0,IF('Personal MTs'!BB183="","OK","Harap dikosongkan"),IF('Personal MTs'!AT183="",IF('Personal MTs'!BB183="","-","Harap dikosongkan"),IF('Personal MTs'!AT183&lt;&gt;1,IF('Personal MTs'!BB183="","OK","Harap dikosongkan"),IF('Personal MTs'!AZ183=0,IF('Personal MTs'!BB183="","OK","Harap dikosongkan"),IF('Personal MTs'!AZ183=1,IF('Personal MTs'!BB183="","Wajib diisi",IF('Personal MTs'!AZ183="",IF('Personal MTs'!BB183="","-","Harap dikosongkan"),IF('Personal MTs'!AZ183=0,IF('Personal MTs'!BB183="","OK","Harap dikosongkan"),IF('Personal MTs'!BB183="","Wajib diisi",IF('Personal MTs'!BB183&gt;20000000,"Cek lagi",IF('Personal MTs'!BB183&lt;100000,"Cek lagi","OK"))))))))))))</f>
        <v>-</v>
      </c>
      <c r="BC183" s="30" t="str">
        <f>IF('Personal MTs'!BC183="","-",IF('Personal MTs'!BC183&gt;1,"Tidak valid","OK"))</f>
        <v>-</v>
      </c>
      <c r="BD183" s="30" t="str">
        <f>IF('Personal MTs'!BC183="",IF('Personal MTs'!BD183="","-","Harap dikosongkan"),IF('Personal MTs'!BC183=0,IF('Personal MTs'!BD183="","OK","Harap dikosongkan"),IF('Personal MTs'!BD183="","Wajib Diisi",IF('Personal MTs'!BD183&gt;2016,"Tidak valid",IF('Personal MTs'!BD183&lt;2005,"Tidak valid","OK")))))</f>
        <v>-</v>
      </c>
      <c r="BE183" s="30" t="str">
        <f>IF('Personal MTs'!BC183="",IF('Personal MTs'!BE183="","-","Harap dikosongkan"),IF('Personal MTs'!BC183=0,IF('Personal MTs'!BE183="","OK","Harap dikosongkan"),IF('Personal MTs'!BE183="","Wajib Diisi",IF('Personal MTs'!BE183&gt;2000000,"Cek lagi",IF('Personal MTs'!BE183&lt;50000,"Cek lagi","OK")))))</f>
        <v>-</v>
      </c>
      <c r="BF183" s="30" t="str">
        <f>IF('Personal MTs'!BF183="","-",IF('Personal MTs'!BF183&gt;1,"Tidak valid","OK"))</f>
        <v>-</v>
      </c>
      <c r="BG183" s="30" t="str">
        <f>IF('Personal MTs'!BF183="",IF('Personal MTs'!BG183&lt;&gt;"","Harap dikosongkan","-"),IF('Personal MTs'!BF183=0,IF('Personal MTs'!BG183&lt;&gt;"","Harap dikosongkan","OK"),IF('Personal MTs'!BG183="","Wajib Diisi",IF('Personal MTs'!BG183&gt;4,"Tidak valid",IF('Personal MTs'!BG183&lt;1,"Tidak valid","OK")))))</f>
        <v>-</v>
      </c>
      <c r="BH183" s="30" t="str">
        <f>IF('Personal MTs'!BF183="",IF('Personal MTs'!BH183&lt;&gt;"","Harap dikosongkan","-"),IF('Personal MTs'!BF183=0,IF('Personal MTs'!BH183&lt;&gt;"","Harap dikosongkan","OK"),IF('Personal MTs'!BH183="","Wajib Diisi",IF('Personal MTs'!BH183&gt;4,"Tidak valid",IF('Personal MTs'!BH183&lt;1,"Tidak valid","OK")))))</f>
        <v>-</v>
      </c>
      <c r="BI183" s="30" t="str">
        <f>IF('Personal MTs'!BF183="",IF('Personal MTs'!BI183&lt;&gt;"","Harap dikosongkan","-"),IF('Personal MTs'!BF183=0,IF('Personal MTs'!BI183&lt;&gt;"","Harap dikosongkan","OK"),IF('Personal MTs'!BI183="","Wajib Diisi",IF('Personal MTs'!BI183&gt;2015,"Tidak valid",IF('Personal MTs'!BI183&lt;1980,"Tidak valid","OK")))))</f>
        <v>-</v>
      </c>
      <c r="BJ183" s="30" t="str">
        <f>IF('Personal MTs'!BJ183="","-",IF('Personal MTs'!BJ183&gt;1,"Tidak valid","OK"))</f>
        <v>-</v>
      </c>
      <c r="BK183" s="30" t="str">
        <f>IF('Personal MTs'!BJ183="",IF('Personal MTs'!BK183&lt;&gt;"","Kolom BJ harus diisi","-"),IF('Personal MTs'!BJ183=0,IF('Personal MTs'!BK183&lt;&gt;"","Harap dikosongkan","OK"),IF('Personal MTs'!BK183="","Wajib Diisi",IF('Personal MTs'!BK183&gt;2016,"Tidak valid",IF('Personal MTs'!BK183&lt;1980,"Tidak valid","OK")))))</f>
        <v>-</v>
      </c>
      <c r="BL183" s="30" t="str">
        <f>IF('Personal MTs'!BL183="","-",IF('Personal MTs'!BL183&gt;1,"Tidak valid","OK"))</f>
        <v>-</v>
      </c>
      <c r="BM183" s="30" t="str">
        <f>IF('Personal MTs'!BL183="",IF('Personal MTs'!BM183&lt;&gt;"","Kolom BL harus diisi","-"),IF('Personal MTs'!BL183=0,IF('Personal MTs'!BM183&lt;&gt;"","Harap dikosongkan","OK"),IF('Personal MTs'!BM183="","Wajib Diisi",IF('Personal MTs'!BM183&gt;2016,"Tidak valid",IF('Personal MTs'!BM183&lt;1980,"Tidak valid","OK")))))</f>
        <v>-</v>
      </c>
      <c r="BN183" s="30" t="str">
        <f>IF('Personal MTs'!BN183="","-",IF('Personal MTs'!BN183&gt;1,"Tidak valid","OK"))</f>
        <v>-</v>
      </c>
      <c r="BO183" s="30" t="str">
        <f>IF('Personal MTs'!BN183="",IF('Personal MTs'!BO183&lt;&gt;"","Kolom BN harus diisi","-"),IF('Personal MTs'!BN183=0,IF('Personal MTs'!BO183&lt;&gt;"","Harap dikosongkan","OK"),IF('Personal MTs'!BO183="","Wajib Diisi",IF('Personal MTs'!BO183&gt;2016,"Tidak valid",IF('Personal MTs'!BO183&lt;1980,"Tidak valid","OK")))))</f>
        <v>-</v>
      </c>
      <c r="BP183" s="30" t="str">
        <f>IF('Personal MTs'!BP183="","-",IF('Personal MTs'!BP183&gt;1,"Tidak valid","OK"))</f>
        <v>-</v>
      </c>
      <c r="BQ183" s="30" t="str">
        <f>IF('Personal MTs'!BP183="",IF('Personal MTs'!BQ183&lt;&gt;"","Kolom BP harus diisi","-"),IF('Personal MTs'!BP183=0,IF('Personal MTs'!BQ183&lt;&gt;"","Harap dikosongkan","OK"),IF('Personal MTs'!BQ183="","Wajib Diisi",IF('Personal MTs'!BQ183&gt;2016,"Tidak valid",IF('Personal MTs'!BQ183&lt;1980,"Tidak valid","OK")))))</f>
        <v>-</v>
      </c>
      <c r="BR183" s="30" t="str">
        <f>IF('Personal MTs'!BR183="","-",IF('Personal MTs'!BR183&gt;1,"Tidak valid","OK"))</f>
        <v>-</v>
      </c>
      <c r="BS183" s="30" t="str">
        <f>IF('Personal MTs'!BR183="",IF('Personal MTs'!BS183&lt;&gt;"","Kolom BR harus diisi","-"),IF('Personal MTs'!BR183=0,IF('Personal MTs'!BS183&lt;&gt;"","Harap dikosongkan","OK"),IF('Personal MTs'!BS183="","Wajib Diisi",IF('Personal MTs'!BS183&gt;2016,"Tidak valid",IF('Personal MTs'!BS183&lt;1980,"Tidak valid","OK")))))</f>
        <v>-</v>
      </c>
      <c r="BT183" s="30" t="str">
        <f>IF('Personal MTs'!BT183="","-",IF(LEN('Personal MTs'!BT183)&lt;5,"Cek lagi","OK"))</f>
        <v>-</v>
      </c>
      <c r="BU183" s="30" t="str">
        <f>IF('Personal MTs'!BU183="","-",IF(LEN('Personal MTs'!BU183)&lt;4,"Cek lagi","OK"))</f>
        <v>-</v>
      </c>
      <c r="BV183" s="30" t="str">
        <f>IF('Personal MTs'!BV183="","-",IF(LEN('Personal MTs'!BV183)&lt;4,"Cek lagi","OK"))</f>
        <v>-</v>
      </c>
      <c r="BW183" s="30" t="str">
        <f>IF('Personal MTs'!BW183="","-",IF(LEN('Personal MTs'!BW183)&lt;4,"Cek lagi","OK"))</f>
        <v>-</v>
      </c>
      <c r="BX183" s="30" t="str">
        <f>IF('Personal MTs'!BX183="","-",IF(LEN('Personal MTs'!BX183)&lt;4,"Cek lagi","OK"))</f>
        <v>-</v>
      </c>
      <c r="BY183" s="30" t="str">
        <f>IF('Personal MTs'!BY183="","-",IF(LEN('Personal MTs'!BY183)&lt;&gt;5,"Tidak valid","OK"))</f>
        <v>-</v>
      </c>
      <c r="BZ183" s="30" t="str">
        <f>IF('Personal MTs'!BZ183="","-",IF('Personal MTs'!BZ183&gt;5,"Tidak valid",IF('Personal MTs'!BZ183&lt;1,"Tidak valid","OK")))</f>
        <v>-</v>
      </c>
      <c r="CA183" s="30" t="str">
        <f>IF('Personal MTs'!CA183="","-",IF('Personal MTs'!CA183&gt;8,"Tidak valid",IF('Personal MTs'!CA183&lt;1,"Tidak valid","OK")))</f>
        <v>-</v>
      </c>
      <c r="CB183" s="30" t="str">
        <f>IF('Personal MTs'!CB183="","-",IF(LEN('Personal MTs'!CB183)&lt;9,"Cek lagi",IF(LEN('Personal MTs'!CB183)&gt;14,"Cek lagi","OK")))</f>
        <v>-</v>
      </c>
      <c r="CC183" s="103" t="str">
        <f>IF('Personal MTs'!CC183="","-",IF('Personal MTs'!CC183&gt;6,"Tidak valid",IF('Personal MTs'!CC183&lt;1,"Tidak valid","OK")))</f>
        <v>-</v>
      </c>
      <c r="CD183" s="103" t="str">
        <f>IF('Personal MTs'!CD183="","-",IF('Personal MTs'!CD183&gt;6,"Tidak valid",IF('Personal MTs'!CD183&lt;1,"Tidak valid","OK")))</f>
        <v>-</v>
      </c>
      <c r="CE183" s="103" t="str">
        <f>IF('Personal MTs'!S183="","-",IF('Personal MTs'!S183&lt;6,IF('Personal MTs'!CE183="","OK","Cek lagi Kolom S"),IF(AND('Personal MTs'!S183&lt;6,'Personal MTs'!CE183&lt;&gt;""),"Harap Dikosongkan",IF(AND('Personal MTs'!S183&lt;6,'Personal MTs'!CE183=""),"-",IF(AND('Personal MTs'!S183&gt;5,'Personal MTs'!CE183=""),"Wajib Diisi",IF(OR(AND('Personal MTs'!S183&gt;5,'Personal MTs'!CE183&lt;"01"),AND('Personal MTs'!S183&gt;5,'Personal MTs'!CE183&gt;"18")),"Tidak Valid","OK"))))))</f>
        <v>-</v>
      </c>
      <c r="CF183" s="103" t="str">
        <f>IF('Personal MTs'!S183="","-",IF('Personal MTs'!S183&lt;6,IF('Personal MTs'!CF183="","OK","Cek lagi Kolom S"),IF(AND('Personal MTs'!S183&lt;6,'Personal MTs'!CF183&lt;&gt;""),"Harap Dikosongkan",IF(AND('Personal MTs'!S183&lt;6,'Personal MTs'!CF183=""),"-",IF(AND('Personal MTs'!S183&gt;5,'Personal MTs'!CF183=""),"Wajib Diisi","OK")))))</f>
        <v>-</v>
      </c>
      <c r="CG183" s="103" t="str">
        <f>IF('Personal MTs'!S183="","-",IF('Personal MTs'!S183&lt;6,IF('Personal MTs'!CG183="","OK","Cek lagi Kolom S"),IF(AND('Personal MTs'!S183&lt;6,'Personal MTs'!CG183&lt;&gt;""),"Harap Dikosongkan",IF(AND('Personal MTs'!S183&lt;6,'Personal MTs'!CG183=""),"-",IF(AND('Personal MTs'!S183&gt;5,'Personal MTs'!CG183=""),"Wajib Diisi",IF(OR(AND('Personal MTs'!S183&gt;5,'Personal MTs'!CG183&lt;1980),AND('Personal MTs'!S183&gt;5,'Personal MTs'!CG183&gt;2016)),"Cek lagi","OK"))))))</f>
        <v>-</v>
      </c>
      <c r="CH183" s="103" t="str">
        <f>IF('Personal MTs'!S183="","-",IF('Personal MTs'!S183&lt;8,IF('Personal MTs'!CH183="","OK","Cek lagi Kolom S"),IF(AND('Personal MTs'!S183&lt;8,'Personal MTs'!CH183&lt;&gt;""),"Harap Dikosongkan",IF(AND('Personal MTs'!S183&lt;8,'Personal MTs'!CH183=""),"-",IF(AND('Personal MTs'!S183&gt;7,'Personal MTs'!CH183=""),"Wajib Diisi",IF(OR(AND('Personal MTs'!S183&gt;7,'Personal MTs'!CH183&lt;"01"),AND('Personal MTs'!S183&gt;7,'Personal MTs'!CH183&gt;"18")),"Tidak Valid","OK"))))))</f>
        <v>-</v>
      </c>
      <c r="CI183" s="103" t="str">
        <f>IF('Personal MTs'!S183="","-",IF('Personal MTs'!S183&lt;8,IF('Personal MTs'!CI183="","OK","Cek lagi Kolom S"),IF(AND('Personal MTs'!S183&lt;8,'Personal MTs'!CI183&lt;&gt;""),"Harap Dikosongkan",IF(AND('Personal MTs'!S183&lt;8,'Personal MTs'!CI183=""),"-",IF(AND('Personal MTs'!S183&gt;7,'Personal MTs'!CI183=""),"Wajib Diisi","OK")))))</f>
        <v>-</v>
      </c>
      <c r="CJ183" s="103" t="str">
        <f>IF('Personal MTs'!S183="","-",IF('Personal MTs'!S183&lt;8,IF('Personal MTs'!CJ183="","OK","Cek lagi Kolom S"),IF(AND('Personal MTs'!S183&lt;8,'Personal MTs'!CJ183&lt;&gt;""),"Harap Dikosongkan",IF(AND('Personal MTs'!S183&lt;8,'Personal MTs'!CJ183=""),"-",IF(AND('Personal MTs'!S183&gt;7,'Personal MTs'!CJ183=""),"Wajib Diisi",IF(OR(AND('Personal MTs'!S183&gt;7,'Personal MTs'!CJ183&lt;1980),AND('Personal MTs'!S183&gt;7,'Personal MTs'!CJ183&gt;2016)),"Cek lagi","OK"))))))</f>
        <v>-</v>
      </c>
      <c r="CK183" s="103" t="str">
        <f>IF('Personal MTs'!S183="","-",IF('Personal MTs'!S183&lt;9,IF('Personal MTs'!CK183="","OK","Cek lagi Kolom S"),IF(AND('Personal MTs'!S183&lt;9,'Personal MTs'!CK183&lt;&gt;""),"Harap Dikosongkan",IF(AND('Personal MTs'!S183&lt;9,'Personal MTs'!CK183=""),"-",IF(AND('Personal MTs'!S183&gt;8,'Personal MTs'!CK183=""),"Wajib Diisi",IF(OR(AND('Personal MTs'!S183&gt;8,'Personal MTs'!CK183&lt;"01"),AND('Personal MTs'!S183&gt;8,'Personal MTs'!CK183&gt;"18")),"Tidak Valid","OK"))))))</f>
        <v>-</v>
      </c>
      <c r="CL183" s="103" t="str">
        <f>IF('Personal MTs'!S183="","-",IF('Personal MTs'!S183&lt;9,IF('Personal MTs'!CL183="","OK","Cek lagi Kolom S"),IF(AND('Personal MTs'!S183&lt;9,'Personal MTs'!CL183&lt;&gt;""),"Harap Dikosongkan",IF(AND('Personal MTs'!S183&lt;9,'Personal MTs'!CL183=""),"-",IF(AND('Personal MTs'!S183&gt;8,'Personal MTs'!CL183=""),"Wajib Diisi","OK")))))</f>
        <v>-</v>
      </c>
      <c r="CM183" s="103" t="str">
        <f>IF('Personal MTs'!S183="","-",IF('Personal MTs'!S183&lt;9,IF('Personal MTs'!CM183="","OK","Cek lagi Kolom S"),IF(AND('Personal MTs'!S183&lt;9,'Personal MTs'!CM183&lt;&gt;""),"Harap Dikosongkan",IF(AND('Personal MTs'!S183&lt;9,'Personal MTs'!CM183=""),"-",IF(AND('Personal MTs'!S183&gt;8,'Personal MTs'!CM183=""),"Wajib Diisi",IF(OR(AND('Personal MTs'!S183&gt;8,'Personal MTs'!CM183&lt;1980),AND('Personal MTs'!S183&gt;8,'Personal MTs'!CM183&gt;2016)),"Cek lagi","OK"))))))</f>
        <v>-</v>
      </c>
      <c r="CN183" s="103" t="str">
        <f>IF(AND('Personal MTs'!AH183=1,'Personal MTs'!U183=2,'Personal MTs'!AC183=1),IF(AND('Personal MTs'!AH183=1,'Personal MTs'!U183=2,'Personal MTs'!AC183=1,'Personal MTs'!CN183=""),"Wajib Diisi",IF(AND('Personal MTs'!AH183=1,'Personal MTs'!U183=2,'Personal MTs'!AC183=1,'Personal MTs'!CN183&lt;&gt;""),"OK","-")),IF('Personal MTs'!CN183&lt;&gt;"","Harap Dikosongkan","-"))</f>
        <v>-</v>
      </c>
      <c r="CO183" s="103" t="str">
        <f>IF(AND('Personal MTs'!AH183=1,'Personal MTs'!U183=2,'Personal MTs'!AC183=1),IF('Personal MTs'!CO183="","Wajib Diisi",IF(VALUE(RIGHT('Personal MTs'!CO183,4))&gt;2016,"Tahun cek lagi",IF(VALUE(RIGHT('Personal MTs'!CO183,4))&lt;1961,"Tahun cek lagi","OK"))),IF('Personal MTs'!CO183&lt;&gt;"","Harap dikosongkan","-"))</f>
        <v>-</v>
      </c>
      <c r="CP183" s="103" t="str">
        <f>IF(AND('Personal MTs'!AH183=1,'Personal MTs'!U183=2,'Personal MTs'!AC183=1,'Personal MTs'!V183=1),IF(AND('Personal MTs'!AH183=1,'Personal MTs'!U183=2,'Personal MTs'!AC183=1,'Personal MTs'!CP183="",,'Personal MTs'!V183=1),"Wajib Diisi",IF(AND('Personal MTs'!AH183=1,'Personal MTs'!U183=2,'Personal MTs'!AC183=1,'Personal MTs'!CP183&lt;&gt;"",'Personal MTs'!V183=1),"OK","-")),IF('Personal MTs'!CP183&lt;&gt;"","Harap Dikosongkan","-"))</f>
        <v>-</v>
      </c>
      <c r="CQ183" s="103" t="str">
        <f>IF(AND('Personal MTs'!AH183=1,'Personal MTs'!U183=2,'Personal MTs'!AC183=1,'Personal MTs'!V183=1),IF('Personal MTs'!CQ183="","Wajib Diisi",IF(VALUE(RIGHT('Personal MTs'!CQ183,4))&gt;2016,"Tahun cek lagi",IF(VALUE(RIGHT('Personal MTs'!CQ183,4))&lt;2006,"Tahun cek lagi","OK"))),IF('Personal MTs'!CQ183&lt;&gt;"","Harap dikosongkan","-"))</f>
        <v>-</v>
      </c>
      <c r="CR183" s="103" t="str">
        <f>IF(AND('Personal MTs'!AS183="",'Personal MTs'!CR183=""),"-",IF(AND('Personal MTs'!AS183=0,'Personal MTs'!CR183=""),"OK",IF(AND('Personal MTs'!AS183=1,'Personal MTs'!CR183=""),"Wajib Diisi",IF('Personal MTs'!AS183="",IF('Personal MTs'!CR183&lt;&gt;"","Harap dikosongkan","-"),IF('Personal MTs'!AS183&gt;1,IF('Personal MTs'!CR183="","-","Harap dikosongkan"),IF('Personal MTs'!CR183="","-",IF(LEN('Personal MTs'!CR183)&gt;54,"Tidak valid",IF(LEN('Personal MTs'!CR183)&lt;2,"Tidak valid",IF(VALUE('Personal MTs'!CR183)&lt;0,"Cek lagi","OK")))))))))</f>
        <v>-</v>
      </c>
      <c r="CS183" s="103" t="str">
        <f>IF(AND('Personal MTs'!AS183="",'Personal MTs'!CS183=""),"-",IF(AND('Personal MTs'!AS183=0,'Personal MTs'!CS183=""),"OK",IF(AND('Personal MTs'!AS183=1,'Personal MTs'!CS183=""),"Wajib Diisi",IF(OR('Personal MTs'!AS183="",'Personal MTs'!AS183=0),IF('Personal MTs'!CS183&lt;&gt;"","Harap dikosongkan","-"),IF('Personal MTs'!AS183&gt;1,IF('Personal MTs'!CS183="","-","Harap dikosongkan"),IF('Personal MTs'!CS183="","-",IF(('Personal MTs'!CS183)&gt;6,"Tidak Valid",IF(('Personal MTs'!CS183)&lt;1,"Tidak Valid",IF(VALUE('Personal MTs'!CS183)&lt;0,"Cek lagi","OK")))))))))</f>
        <v>-</v>
      </c>
      <c r="CT183" s="103" t="str">
        <f>IF(AND('Personal MTs'!AS183="",'Personal MTs'!CT183=""),"-",IF(AND('Personal MTs'!AS183=0,'Personal MTs'!CT183=""),"OK",IF(AND('Personal MTs'!AT183=1,'Personal MTs'!CT183=""),"Wajib Diisi",IF(AND('Personal MTs'!AT183&gt;1,'Personal MTs'!CT183=""),"OK",IF(AND('Personal MTs'!AT183&lt;&gt;1,'Personal MTs'!CT183&lt;&gt;""),"Harap Dikosongkan",IF(AND('Personal MTs'!AT183=1,'Personal MTs'!CT183&lt;&gt;""),IF(VALUE(RIGHT('Personal MTs'!CT183,4))&gt;2016,"Tahun cek lagi",IF(VALUE(RIGHT('Personal MTs'!CT183,4))&lt;2006,"Tahun cek lagi","OK")),"-"))))))</f>
        <v>-</v>
      </c>
      <c r="CU183" s="103" t="str">
        <f>IF(AND('Personal MTs'!AS183="",'Personal MTs'!CU183=""),"-",IF(AND('Personal MTs'!AS183=0,'Personal MTs'!CU183=""),"OK",IF(AND('Personal MTs'!AT183=1,'Personal MTs'!CU183=""),"Wajib Diisi",IF(AND('Personal MTs'!AT183&gt;1,'Personal MTs'!CT183=""),"OK",IF(AND('Personal MTs'!AT183&lt;&gt;1,'Personal MTs'!CU183&lt;&gt;""),"Harap Dikosongkan",IF(AND('Personal MTs'!AT183=1,'Personal MTs'!CU183&lt;&gt;""),IF(LEN('Personal MTs'!CU183)&gt;54,"Tidak Valid",IF(LEN('Personal MTs'!CU183)&lt;2,"Tidak Valid","OK")),"-"))))))</f>
        <v>-</v>
      </c>
      <c r="CV183" s="103" t="str">
        <f>IF(AND('Personal MTs'!AS183="",'Personal MTs'!CV183=""),"-",IF(AND('Personal MTs'!AS183=0,'Personal MTs'!CV183=""),"OK",IF(AND('Personal MTs'!AT183=1,'Personal MTs'!CV183=""),"Wajib Diisi",IF(AND('Personal MTs'!AT183&gt;1,'Personal MTs'!CV183=""),"OK",IF(AND('Personal MTs'!AT183&lt;&gt;1,'Personal MTs'!CV183&lt;&gt;""),"Harap Dikosongkan",IF(AND('Personal MTs'!AT183=1,'Personal MTs'!CV183&lt;&gt;""),IF(VALUE(RIGHT('Personal MTs'!CV183,4))&gt;2016,"Tahun cek lagi",IF(VALUE(RIGHT('Personal MTs'!CV183,4))&lt;2006,"Tahun cek lagi","OK")),"-"))))))</f>
        <v>-</v>
      </c>
      <c r="CW183" s="103" t="str">
        <f>IF(AND('Personal MTs'!AS183="",'Personal MTs'!CW183=""),"-",IF(AND('Personal MTs'!AS183=0,'Personal MTs'!CW183=""),"OK",IF(AND('Personal MTs'!AS183=1,'Personal MTs'!CW183=""),"Wajib Diisi",IF(AND('Personal MTs'!AS183&lt;&gt;1,'Personal MTs'!CW183&lt;&gt;""),"Harap Dikosongkan",IF(AND('Personal MTs'!AS183=1,'Personal MTs'!CW183&lt;&gt;""),IF(LEN('Personal MTs'!CW183)&gt;3,"Tidak Valid",IF(LEN('Personal MTs'!CW183)&lt;3,"Tidak Valid","OK")),"-")))))</f>
        <v>-</v>
      </c>
      <c r="CX183" s="103" t="str">
        <f>IF(AND('Personal MTs'!AS183="",'Personal MTs'!CX183=""),"-",IF(AND('Personal MTs'!AS183=0,'Personal MTs'!CX183=""),"OK",IF(AND('Personal MTs'!AS183=1,'Personal MTs'!CX183=""),"Wajib Diisi",IF(AND('Personal MTs'!AS183&lt;&gt;1,'Personal MTs'!CX183&lt;&gt;""),"Harap Dikosongkan",IF(AND('Personal MTs'!AS183=1,'Personal MTs'!CX183&lt;&gt;""),"OK","-")))))</f>
        <v>-</v>
      </c>
    </row>
    <row r="184" spans="1:102" s="23" customFormat="1" ht="15" customHeight="1">
      <c r="A184" s="30" t="str">
        <f>IF('Personal MTs'!A184="","-",IF(LEN('Personal MTs'!A184)&lt;&gt;12,"Tidak valid","OK"))</f>
        <v>-</v>
      </c>
      <c r="B184" s="30" t="str">
        <f>IF('Personal MTs'!B184="","-",IF(LEN('Personal MTs'!B184)&lt;&gt;8,"Tidak valid","OK"))</f>
        <v>-</v>
      </c>
      <c r="C184" s="31" t="str">
        <f>IF('Personal MTs'!C184="","-",IF(LEN('Personal MTs'!C184)&lt;5,"Cek lagi","OK"))</f>
        <v>-</v>
      </c>
      <c r="D184" s="30" t="str">
        <f>IF('Personal MTs'!D184="","-",IF('Personal MTs'!D184="MTsN","OK",IF('Personal MTs'!D184="MTsS","OK","Tidak valid")))</f>
        <v>-</v>
      </c>
      <c r="E184" s="30" t="str">
        <f>IF('Personal MTs'!E184="","-",IF(LEN('Personal MTs'!E184)&lt;5,"Cek lagi","OK"))</f>
        <v>-</v>
      </c>
      <c r="F184" s="30" t="str">
        <f>IF('Personal MTs'!F184="","-",IF(LEN('Personal MTs'!F184)&lt;4,"Cek lagi","OK"))</f>
        <v>-</v>
      </c>
      <c r="G184" s="30" t="str">
        <f>IF('Personal MTs'!G184="","-",IF(LEN('Personal MTs'!G184)&lt;4,"Cek lagi","OK"))</f>
        <v>-</v>
      </c>
      <c r="H184" s="30" t="str">
        <f>IF('Personal MTs'!H184="","-",IF(LEN('Personal MTs'!H184)&lt;4,"Cek lagi","OK"))</f>
        <v>-</v>
      </c>
      <c r="I184" s="30" t="str">
        <f>IF('Personal MTs'!I184="","-",IF(LEN('Personal MTs'!I184)&lt;4,"Cek lagi","OK"))</f>
        <v>-</v>
      </c>
      <c r="J184" s="30" t="str">
        <f>IF('Personal MTs'!J184="","-",IF(LEN('Personal MTs'!J184)&lt;&gt;5,"Tidak valid","OK"))</f>
        <v>-</v>
      </c>
      <c r="K184" s="30" t="str">
        <f>IF('Personal MTs'!K184="","-",IF(LEN('Personal MTs'!K184)&lt;&gt;18,"Tidak valid",IF(VALUE('Personal MTs'!K184)&lt;0,"Cek lagi","OK")))</f>
        <v>-</v>
      </c>
      <c r="L184" s="30" t="str">
        <f>IF('Personal MTs'!L184="","-",IF(LEN('Personal MTs'!L184)&lt;&gt;16,"Tidak valid","OK"))</f>
        <v>-</v>
      </c>
      <c r="M184" s="30" t="str">
        <f>IF('Personal MTs'!M184="","-",IF(LEN('Personal MTs'!M184)&lt;4,"Cek lagi","OK"))</f>
        <v>-</v>
      </c>
      <c r="N184" s="30" t="str">
        <f>IF('Personal MTs'!N184="","-",IF(LEN('Personal MTs'!N184)&lt;16,"Tidak valid","OK"))</f>
        <v>-</v>
      </c>
      <c r="O184" s="30" t="str">
        <f>IF('Personal MTs'!O184="","-",IF(LEN('Personal MTs'!O184)&lt;4,"Cek lagi","OK"))</f>
        <v>-</v>
      </c>
      <c r="P184" s="31" t="str">
        <f>IF('Personal MTs'!P184="","-",IF(VALUE(LEFT('Personal MTs'!P184,2))&gt;31,"Tanggal tidak valid",IF(VALUE(LEFT(RIGHT('Personal MTs'!P184,7),2))&gt;12,"Bulan tidak valid",IF(VALUE(RIGHT('Personal MTs'!P184,4))&gt;2000,"Umur terlalu muda",IF(VALUE(RIGHT('Personal MTs'!P184,4))&lt;1945,"Umur terlalu tua","OK")))))</f>
        <v>-</v>
      </c>
      <c r="Q184" s="30" t="str">
        <f>IF('Personal MTs'!Q184="","-",IF('Personal MTs'!Q184="L","OK",IF('Personal MTs'!Q184="P","OK","Tidak valid")))</f>
        <v>-</v>
      </c>
      <c r="R184" s="30" t="str">
        <f>IF('Personal MTs'!R184="","-",IF(LEN('Personal MTs'!R184)&lt;4,"Cek lagi","OK"))</f>
        <v>-</v>
      </c>
      <c r="S184" s="30" t="str">
        <f>IF('Personal MTs'!S184="","-",IF('Personal MTs'!S184&gt;9,"Tidak valid","OK"))</f>
        <v>-</v>
      </c>
      <c r="T184" s="30" t="str">
        <f>IF('Personal MTs'!S184="","-",IF('Personal MTs'!S184&gt;2,IF('Personal MTs'!T184="","Wajib Diisi",IF(VALUE('Personal MTs'!T184)&gt;18,"Tidak valid","OK")),IF('Personal MTs'!S184&lt;3,IF('Personal MTs'!T184="","OK","Harap dikosongkan"))))</f>
        <v>-</v>
      </c>
      <c r="U184" s="30" t="str">
        <f>IF('Personal MTs'!U184="","-",IF('Personal MTs'!U184&gt;2,"Tidak valid",IF('Personal MTs'!U184&lt;1,"Tidak valid","OK")))</f>
        <v>-</v>
      </c>
      <c r="V184" s="30" t="str">
        <f>IF('Personal MTs'!U184="",IF('Personal MTs'!V184="","-","Tidak valid"),IF('Personal MTs'!U184=2,IF('Personal MTs'!V184="","Wajib Diisi",IF(VALUE('Personal MTs'!V184)&gt;1,"Tidak valid","OK")),IF('Personal MTs'!U184=1,IF('Personal MTs'!V184="","OK","Harap dikosongkan"))))</f>
        <v>-</v>
      </c>
      <c r="W184" s="31" t="str">
        <f>IF('Personal MTs'!U184=1,"OK",IF('Personal MTs'!V184="",IF('Personal MTs'!W184&lt;&gt;"","Harap dikosongkan","-"),IF('Personal MTs'!V184=0,IF('Personal MTs'!W184&lt;&gt;"","Harap dikosongkan","OK"),IF('Personal MTs'!W184="","Wajib Diisi",IF(VALUE(LEFT('Personal MTs'!W184,2))&gt;31,"Tanggal tidak valid",IF(VALUE(LEFT(RIGHT('Personal MTs'!W184,7),2))&gt;12,"Bulan tidak valid",IF(VALUE(RIGHT('Personal MTs'!W184,4))&gt;2016,"Tahun cek lagi",IF(VALUE(RIGHT('Personal MTs'!W184,4))&lt;1990,"Tahun cek lagi","OK"))))))))</f>
        <v>-</v>
      </c>
      <c r="X184" s="30" t="str">
        <f>IF('Personal MTs'!U184="","-",IF('Personal MTs'!U184=1,IF('Personal MTs'!X184="","Wajib Diisi",IF(VALUE(LEFT('Personal MTs'!X184,2))&gt;14,"Tidak valid","OK")),IF('Personal MTs'!U184=2,(IF('Personal MTs'!V184&lt;1,IF('Personal MTs'!X184="","OK","Harap dikosongkan"),IF('Personal MTs'!X184="","Wajib Diisi",IF(VALUE(LEFT('Personal MTs'!X184,2))&gt;14,"Tidak valid","OK")))))))</f>
        <v>-</v>
      </c>
      <c r="Y184" s="31" t="str">
        <f>IF('Personal MTs'!U184="","-",IF('Personal MTs'!U184=2,"OK",IF('Personal MTs'!U184=1,IF('Personal MTs'!Y184="","Wajib Diisi",IF('Personal MTs'!Y184="","-",IF(VALUE(LEFT('Personal MTs'!Y184,2))&gt;31,"Tanggal tidak valid",IF(VALUE(LEFT(RIGHT('Personal MTs'!Y184,7),2))&gt;12,"Bulan tidak valid",IF(VALUE(RIGHT('Personal MTs'!Y184,4))&gt;2016,"Tahun cek lagi",IF(VALUE(RIGHT('Personal MTs'!Y184,4))&lt;1960,"Tahun cek lagi","OK")))))))))</f>
        <v>-</v>
      </c>
      <c r="Z184" s="31" t="str">
        <f>IF('Personal MTs'!Z184="","-",IF(VALUE(LEFT('Personal MTs'!Z184,2))&gt;31,"Tanggal tidak valid",IF(VALUE(LEFT(RIGHT('Personal MTs'!Z184,7),2))&gt;12,"Bulan tidak valid",IF(VALUE(RIGHT('Personal MTs'!Z184,4))&gt;2016,"Tahun cek lagi",IF(VALUE(RIGHT('Personal MTs'!Z184,4))&lt;1960,"Tahun cek lagi","OK")))))</f>
        <v>-</v>
      </c>
      <c r="AA184" s="31" t="str">
        <f>IF('Personal MTs'!AA184="","-",IF(VALUE(LEFT('Personal MTs'!AA184,2))&gt;31,"Tanggal tidak valid",IF(VALUE(LEFT(RIGHT('Personal MTs'!AA184,7),2))&gt;12,"Bulan tidak valid",IF(VALUE(RIGHT('Personal MTs'!AA184,4))&gt;2016,"Tahun cek lagi",IF(VALUE(RIGHT('Personal MTs'!AA184,4))&lt;1960,"Tahun cek lagi","OK")))))</f>
        <v>-</v>
      </c>
      <c r="AB184" s="30" t="str">
        <f>IF('Personal MTs'!AB184="","-",IF('Personal MTs'!AB184&gt;6,"Tidak valid",IF('Personal MTs'!AB184&lt;1,"Tidak valid","OK")))</f>
        <v>-</v>
      </c>
      <c r="AC184" s="30" t="str">
        <f>IF('Personal MTs'!AC184="","-",IF('Personal MTs'!AC184&gt;4,"Tidak valid",IF('Personal MTs'!AC184&lt;1,"Tidak valid","OK")))</f>
        <v>-</v>
      </c>
      <c r="AD184" s="30" t="str">
        <f>IF('Personal MTs'!AD184="","-",IF('Personal MTs'!AD184&gt;20000000,"Cek lagi","OK"))</f>
        <v>-</v>
      </c>
      <c r="AE184" s="30" t="str">
        <f>IF('Personal MTs'!AE184="","-",IF('Personal MTs'!AE184&gt;2,"Tidak valid",IF('Personal MTs'!AE184&lt;1,"Tidak valid","OK")))</f>
        <v>-</v>
      </c>
      <c r="AF184" s="30" t="str">
        <f>IF('Personal MTs'!AE184="",IF('Personal MTs'!AF184="","-","Harap dikosongkan"),IF('Personal MTs'!AE184=1,IF('Personal MTs'!AF184="","OK","Harap dikosongkan"),IF('Personal MTs'!AF184="","Wajib Diisi",IF('Personal MTs'!AF184&gt;8,"Tidak valid",IF('Personal MTs'!AF184&lt;1,"Tidak valid","OK")))))</f>
        <v>-</v>
      </c>
      <c r="AG184" s="53" t="str">
        <f>IF('Personal MTs'!AE184=1,IF('Personal MTs'!AG184="","OK","Harap dikosongkan"),IF('Personal MTs'!AF184="",IF('Personal MTs'!AF184="","-","Harap dikosongkan"),IF('Personal MTs'!AF184="",IF('Personal MTs'!AG184="","OK","Harap dikosongkan"),IF('Personal MTs'!AF184&lt;&gt;"",IF('Personal MTs'!AG184="","Wajib Diisi",IF(LEN('Personal MTs'!AG184)&lt;&gt;8,"Tidak valid","OK"))))))</f>
        <v>-</v>
      </c>
      <c r="AH184" s="30" t="str">
        <f>IF('Personal MTs'!AH184="","-",IF('Personal MTs'!AH184&gt;2,"Tidak valid",IF('Personal MTs'!AH184&lt;1,"Tidak valid","OK")))</f>
        <v>-</v>
      </c>
      <c r="AI184" s="30" t="str">
        <f>IF('Personal MTs'!AI184="","-",IF('Personal MTs'!AI184&gt;5,"Tidak valid",IF('Personal MTs'!AI184&lt;1,"Tidak valid","OK")))</f>
        <v>-</v>
      </c>
      <c r="AJ184" s="30" t="str">
        <f>IF('Personal MTs'!AH184="",IF('Personal MTs'!AJ184="","-","Kolom AA Wajib Diisi"),IF('Personal MTs'!AH184=1,IF('Personal MTs'!AJ184="","Wajib Diisi",IF(VALUE('Personal MTs'!AJ184)&gt;0,IF(VALUE('Personal MTs'!AJ184)&lt;34,"OK","Tidak valid"))),IF('Personal MTs'!AH184&gt;1,IF('Personal MTs'!AJ184="","OK","Harap dikosongkan"))))</f>
        <v>-</v>
      </c>
      <c r="AK184" s="30" t="str">
        <f>IF('Personal MTs'!AH184&amp;'Personal MTs'!AJ184&amp;'Personal MTs'!AK184="","-",IF(VALUE('Personal MTs'!AH184&amp;'Personal MTs'!AJ184&amp;'Personal MTs'!AK184)=2,"OK",IF('Personal MTs'!AJ184="",IF(VALUE('Personal MTs'!AK184)&gt;0,"Harap dikosongkan","-"),IF('Personal MTs'!AJ184&lt;&gt;"",IF(VALUE('Personal MTs'!AK184)&gt;0,IF(VALUE('Personal MTs'!AK184)&gt;50,"Cek lagi","OK"),"Wajib Diisi")))))</f>
        <v>-</v>
      </c>
      <c r="AL184" s="30" t="str">
        <f>IF('Personal MTs'!AH184="",IF('Personal MTs'!AL184="","-","Kolom Z Wajib Diisi"),IF('Personal MTs'!AH184=2,IF('Personal MTs'!AL184="","Wajib Diisi",IF(VALUE('Personal MTs'!AL184)&gt;0,IF(VALUE('Personal MTs'!AL184)&lt;9,"OK","Tidak valid"))),IF('Personal MTs'!AH184=1,IF('Personal MTs'!AL184="","OK","Harap dikosongkan"))))</f>
        <v>-</v>
      </c>
      <c r="AM184" s="30" t="str">
        <f>IF('Personal MTs'!AM184="","-",IF('Personal MTs'!AM184&gt;8,"Tidak valid","OK"))</f>
        <v>-</v>
      </c>
      <c r="AN184" s="30" t="str">
        <f>IF('Personal MTs'!AM184="",IF('Personal MTs'!AN184="","-",IF('Personal MTs'!AN184&lt;&gt;"","Kolom AC Wajib Diisi","OK")),IF('Personal MTs'!AM184&lt;&gt;"",IF('Personal MTs'!AN184="","Wajib Diisi",IF(VALUE('Personal MTs'!AN184)&gt;24,"Cek lagi","OK"))))</f>
        <v>-</v>
      </c>
      <c r="AO184" s="30" t="str">
        <f>IF('Personal MTs'!AO184="","-",IF('Personal MTs'!AO184&gt;8,"Tidak valid","OK"))</f>
        <v>-</v>
      </c>
      <c r="AP184" s="53" t="str">
        <f>IF('Personal MTs'!AO184="",IF('Personal MTs'!AP184="","-","Harap dikosongkan"),IF('Personal MTs'!AO184&lt;&gt;"",IF('Personal MTs'!AP184="","Wajib Diisi",IF(LEN('Personal MTs'!AP184)&lt;&gt;8,"Tidak valid","OK"))))</f>
        <v>-</v>
      </c>
      <c r="AQ184" s="30" t="str">
        <f>IF('Personal MTs'!AO184="",IF('Personal MTs'!AQ184="","-","Kolom AG Wajib Diisi"),IF('Personal MTs'!AO184&lt;9,IF('Personal MTs'!AQ184="","Wajib Diisi",IF(VALUE('Personal MTs'!AQ184)&lt;34,IF(VALUE('Personal MTs'!AQ184)&gt;0,"OK","Tidak valid")))))</f>
        <v>-</v>
      </c>
      <c r="AR184" s="30" t="str">
        <f>IF('Personal MTs'!AO184="",IF('Personal MTs'!AR184="","-",IF('Personal MTs'!AR184&lt;&gt;"","Kolom AG Wajib Diisi","OK")),IF('Personal MTs'!AO184&lt;&gt;"",IF('Personal MTs'!AR184="","Wajib Diisi",IF(VALUE('Personal MTs'!AR184)&gt;50,"Cek lagi","OK"))))</f>
        <v>-</v>
      </c>
      <c r="AS184" s="30" t="str">
        <f>IF('Personal MTs'!AS184="","-",IF('Personal MTs'!AS184&gt;1,"Tidak valid",IF('Personal MTs'!AS184&lt;0,"Tidak valid","OK")))</f>
        <v>-</v>
      </c>
      <c r="AT184" s="30" t="str">
        <f>IF('Personal MTs'!AS184="",IF('Personal MTs'!AT184&lt;&gt;"","Harap dikosongkan","-"),IF('Personal MTs'!AS184=0,IF('Personal MTs'!AT184&lt;&gt;"","Harap dikosongkan","OK"),IF('Personal MTs'!AT184="","Wajib Diisi",IF('Personal MTs'!AT184&gt;3,"Tidak valid",IF('Personal MTs'!AT184&lt;1,"Tidak valid","OK")))))</f>
        <v>-</v>
      </c>
      <c r="AU184" s="30" t="str">
        <f>IF('Personal MTs'!AS184="",IF('Personal MTs'!AU184&lt;&gt;"","Harap dikosongkan","-"),IF('Personal MTs'!AT184&lt;&gt;1,IF('Personal MTs'!AU184="","OK","Harap dikosongkan"),IF('Personal MTs'!AU184="","Wajib Diisi",IF('Personal MTs'!AU184&gt;2016,"Cek lagi",IF('Personal MTs'!AU184&lt;2005,"Cek lagi","OK")))))</f>
        <v>-</v>
      </c>
      <c r="AV184" s="30" t="str">
        <f>IF('Personal MTs'!AS184="",IF('Personal MTs'!AV184&lt;&gt;"","Harap dikosongkan","-"),IF('Personal MTs'!AT184&lt;&gt;1,IF('Personal MTs'!AV184="","OK","Harap dikosongkan"),IF('Personal MTs'!AV184="","Wajib Diisi",IF(VALUE('Personal MTs'!AV184)&gt;33,"Tidak valid",IF(VALUE('Personal MTs'!AV184)&lt;1,"Tidak valid","OK")))))</f>
        <v>-</v>
      </c>
      <c r="AW184" s="30" t="str">
        <f>IF('Personal MTs'!AS184="",IF('Personal MTs'!AW184="","-","Harap dikosongkan"),IF('Personal MTs'!AS184=0,IF('Personal MTs'!AW184="","OK","Harap dikosongkan"),IF('Personal MTs'!AT184="",IF('Personal MTs'!AW184="","-","Harap dikosongkan"),IF('Personal MTs'!AT184&lt;&gt;1,IF('Personal MTs'!AW184="","OK","Harap dikosongkan"),IF('Personal MTs'!AW184="","OK",IF(LEN('Personal MTs'!AW184)&lt;12,"Tidak valid",IF(LEN('Personal MTs'!AW184)&gt;14,"Tidak valid","OK")))))))</f>
        <v>-</v>
      </c>
      <c r="AX184" s="31" t="str">
        <f>IF('Personal MTs'!AS184="",IF('Personal MTs'!AX184="","-","Harap dikosongkan"),IF('Personal MTs'!AS184=0,IF('Personal MTs'!AX184="","OK","Harap dikosongkan"),IF('Personal MTs'!AT184="",IF('Personal MTs'!AX184="","-","Harap dikosongkan"),IF('Personal MTs'!AT184&lt;&gt;1,IF('Personal MTs'!AX184="","OK","Harap dikosongkan"),IF('Personal MTs'!AW184="",IF('Personal MTs'!AX184="","OK","Harap dikosongkan"),IF('Personal MTs'!AX184="","Wajib diisi",IF(LEN('Personal MTs'!AX184)&lt;5,"Cek lagi","OK")))))))</f>
        <v>-</v>
      </c>
      <c r="AY184" s="31" t="str">
        <f>IF('Personal MTs'!AS184="",IF('Personal MTs'!AY184="","-","Harap dikosongkan"),IF('Personal MTs'!AS184=0,IF('Personal MTs'!AY184="","OK","Harap dikosongkan"),IF('Personal MTs'!AT184="",IF('Personal MTs'!AY184="","-","Harap dikosongkan"),IF('Personal MTs'!AT184&lt;&gt;1,IF('Personal MTs'!AY184="","OK","Harap dikosongkan"),IF('Personal MTs'!AW184="",IF('Personal MTs'!AY184="","OK","Harap dikosongkan"),IF('Personal MTs'!AY184="","Wajib diisi",IF(VALUE(LEFT('Personal MTs'!AY184,2))&gt;31,"Tanggal tidak valid",IF(VALUE(LEFT(RIGHT('Personal MTs'!AY184,7),2))&gt;12,"Bulan tidak valid",IF(VALUE(RIGHT('Personal MTs'!AY184,4))&gt;2016,"Tahun cek lagi",IF(VALUE(RIGHT('Personal MTs'!AY184,4))&lt;2005,"Tahun cek lagi","OK"))))))))))</f>
        <v>-</v>
      </c>
      <c r="AZ184" s="30" t="str">
        <f>IF('Personal MTs'!AS184="",IF('Personal MTs'!AZ184="","-","Harap dikosongkan"),IF('Personal MTs'!AS184=0,IF('Personal MTs'!AZ184="","OK","Harap dikosongkan"),IF('Personal MTs'!AT184="",IF('Personal MTs'!AZ184="","-","Harap dikosongkan"),IF('Personal MTs'!AT184&lt;&gt;1,IF('Personal MTs'!AZ184="","OK","Harap dikosongkan"),IF('Personal MTs'!AW184="",IF('Personal MTs'!AZ184="","OK","Harap dikosongkan"),IF('Personal MTs'!AW184&lt;&gt;"",IF('Personal MTs'!AZ184="","Wajib diisi",IF('Personal MTs'!AZ184&gt;1,"Tidak valid","OK"))))))))</f>
        <v>-</v>
      </c>
      <c r="BA184" s="30" t="str">
        <f>IF('Personal MTs'!AS184="",IF('Personal MTs'!BA184="","-","Harap dikosongkan"),IF('Personal MTs'!AS184=0,IF('Personal MTs'!BA184="","OK","Harap dikosongkan"),IF('Personal MTs'!AT184="",IF('Personal MTs'!BA184="","-","Harap dikosongkan"),IF('Personal MTs'!AT184&lt;&gt;1,IF('Personal MTs'!BA184="","OK","Harap dikosongkan"),IF('Personal MTs'!AZ184=0,IF('Personal MTs'!BA184="","OK","Harap dikosongkan"),IF('Personal MTs'!AZ184=1,IF('Personal MTs'!BA184="","Wajib diisi",IF('Personal MTs'!AZ184="",IF('Personal MTs'!BA184="","-","Harap dikosongkan"),IF('Personal MTs'!AZ184=0,IF('Personal MTs'!BA184="","OK","Harap dikosongkan"),IF('Personal MTs'!BA184="","Wajib diisi",IF('Personal MTs'!BA184&gt;2016,"Tidak valid",IF('Personal MTs'!BA184&lt;2005,"Tidak valid",IF('Personal MTs'!BA184&gt;'Personal MTs'!BA184,"Cek lagi","OK")))))))))))))</f>
        <v>-</v>
      </c>
      <c r="BB184" s="30" t="str">
        <f>IF('Personal MTs'!AS184="",IF('Personal MTs'!BB184="","-","Harap dikosongkan"),IF('Personal MTs'!AS184=0,IF('Personal MTs'!BB184="","OK","Harap dikosongkan"),IF('Personal MTs'!AT184="",IF('Personal MTs'!BB184="","-","Harap dikosongkan"),IF('Personal MTs'!AT184&lt;&gt;1,IF('Personal MTs'!BB184="","OK","Harap dikosongkan"),IF('Personal MTs'!AZ184=0,IF('Personal MTs'!BB184="","OK","Harap dikosongkan"),IF('Personal MTs'!AZ184=1,IF('Personal MTs'!BB184="","Wajib diisi",IF('Personal MTs'!AZ184="",IF('Personal MTs'!BB184="","-","Harap dikosongkan"),IF('Personal MTs'!AZ184=0,IF('Personal MTs'!BB184="","OK","Harap dikosongkan"),IF('Personal MTs'!BB184="","Wajib diisi",IF('Personal MTs'!BB184&gt;20000000,"Cek lagi",IF('Personal MTs'!BB184&lt;100000,"Cek lagi","OK"))))))))))))</f>
        <v>-</v>
      </c>
      <c r="BC184" s="30" t="str">
        <f>IF('Personal MTs'!BC184="","-",IF('Personal MTs'!BC184&gt;1,"Tidak valid","OK"))</f>
        <v>-</v>
      </c>
      <c r="BD184" s="30" t="str">
        <f>IF('Personal MTs'!BC184="",IF('Personal MTs'!BD184="","-","Harap dikosongkan"),IF('Personal MTs'!BC184=0,IF('Personal MTs'!BD184="","OK","Harap dikosongkan"),IF('Personal MTs'!BD184="","Wajib Diisi",IF('Personal MTs'!BD184&gt;2016,"Tidak valid",IF('Personal MTs'!BD184&lt;2005,"Tidak valid","OK")))))</f>
        <v>-</v>
      </c>
      <c r="BE184" s="30" t="str">
        <f>IF('Personal MTs'!BC184="",IF('Personal MTs'!BE184="","-","Harap dikosongkan"),IF('Personal MTs'!BC184=0,IF('Personal MTs'!BE184="","OK","Harap dikosongkan"),IF('Personal MTs'!BE184="","Wajib Diisi",IF('Personal MTs'!BE184&gt;2000000,"Cek lagi",IF('Personal MTs'!BE184&lt;50000,"Cek lagi","OK")))))</f>
        <v>-</v>
      </c>
      <c r="BF184" s="30" t="str">
        <f>IF('Personal MTs'!BF184="","-",IF('Personal MTs'!BF184&gt;1,"Tidak valid","OK"))</f>
        <v>-</v>
      </c>
      <c r="BG184" s="30" t="str">
        <f>IF('Personal MTs'!BF184="",IF('Personal MTs'!BG184&lt;&gt;"","Harap dikosongkan","-"),IF('Personal MTs'!BF184=0,IF('Personal MTs'!BG184&lt;&gt;"","Harap dikosongkan","OK"),IF('Personal MTs'!BG184="","Wajib Diisi",IF('Personal MTs'!BG184&gt;4,"Tidak valid",IF('Personal MTs'!BG184&lt;1,"Tidak valid","OK")))))</f>
        <v>-</v>
      </c>
      <c r="BH184" s="30" t="str">
        <f>IF('Personal MTs'!BF184="",IF('Personal MTs'!BH184&lt;&gt;"","Harap dikosongkan","-"),IF('Personal MTs'!BF184=0,IF('Personal MTs'!BH184&lt;&gt;"","Harap dikosongkan","OK"),IF('Personal MTs'!BH184="","Wajib Diisi",IF('Personal MTs'!BH184&gt;4,"Tidak valid",IF('Personal MTs'!BH184&lt;1,"Tidak valid","OK")))))</f>
        <v>-</v>
      </c>
      <c r="BI184" s="30" t="str">
        <f>IF('Personal MTs'!BF184="",IF('Personal MTs'!BI184&lt;&gt;"","Harap dikosongkan","-"),IF('Personal MTs'!BF184=0,IF('Personal MTs'!BI184&lt;&gt;"","Harap dikosongkan","OK"),IF('Personal MTs'!BI184="","Wajib Diisi",IF('Personal MTs'!BI184&gt;2015,"Tidak valid",IF('Personal MTs'!BI184&lt;1980,"Tidak valid","OK")))))</f>
        <v>-</v>
      </c>
      <c r="BJ184" s="30" t="str">
        <f>IF('Personal MTs'!BJ184="","-",IF('Personal MTs'!BJ184&gt;1,"Tidak valid","OK"))</f>
        <v>-</v>
      </c>
      <c r="BK184" s="30" t="str">
        <f>IF('Personal MTs'!BJ184="",IF('Personal MTs'!BK184&lt;&gt;"","Kolom BJ harus diisi","-"),IF('Personal MTs'!BJ184=0,IF('Personal MTs'!BK184&lt;&gt;"","Harap dikosongkan","OK"),IF('Personal MTs'!BK184="","Wajib Diisi",IF('Personal MTs'!BK184&gt;2016,"Tidak valid",IF('Personal MTs'!BK184&lt;1980,"Tidak valid","OK")))))</f>
        <v>-</v>
      </c>
      <c r="BL184" s="30" t="str">
        <f>IF('Personal MTs'!BL184="","-",IF('Personal MTs'!BL184&gt;1,"Tidak valid","OK"))</f>
        <v>-</v>
      </c>
      <c r="BM184" s="30" t="str">
        <f>IF('Personal MTs'!BL184="",IF('Personal MTs'!BM184&lt;&gt;"","Kolom BL harus diisi","-"),IF('Personal MTs'!BL184=0,IF('Personal MTs'!BM184&lt;&gt;"","Harap dikosongkan","OK"),IF('Personal MTs'!BM184="","Wajib Diisi",IF('Personal MTs'!BM184&gt;2016,"Tidak valid",IF('Personal MTs'!BM184&lt;1980,"Tidak valid","OK")))))</f>
        <v>-</v>
      </c>
      <c r="BN184" s="30" t="str">
        <f>IF('Personal MTs'!BN184="","-",IF('Personal MTs'!BN184&gt;1,"Tidak valid","OK"))</f>
        <v>-</v>
      </c>
      <c r="BO184" s="30" t="str">
        <f>IF('Personal MTs'!BN184="",IF('Personal MTs'!BO184&lt;&gt;"","Kolom BN harus diisi","-"),IF('Personal MTs'!BN184=0,IF('Personal MTs'!BO184&lt;&gt;"","Harap dikosongkan","OK"),IF('Personal MTs'!BO184="","Wajib Diisi",IF('Personal MTs'!BO184&gt;2016,"Tidak valid",IF('Personal MTs'!BO184&lt;1980,"Tidak valid","OK")))))</f>
        <v>-</v>
      </c>
      <c r="BP184" s="30" t="str">
        <f>IF('Personal MTs'!BP184="","-",IF('Personal MTs'!BP184&gt;1,"Tidak valid","OK"))</f>
        <v>-</v>
      </c>
      <c r="BQ184" s="30" t="str">
        <f>IF('Personal MTs'!BP184="",IF('Personal MTs'!BQ184&lt;&gt;"","Kolom BP harus diisi","-"),IF('Personal MTs'!BP184=0,IF('Personal MTs'!BQ184&lt;&gt;"","Harap dikosongkan","OK"),IF('Personal MTs'!BQ184="","Wajib Diisi",IF('Personal MTs'!BQ184&gt;2016,"Tidak valid",IF('Personal MTs'!BQ184&lt;1980,"Tidak valid","OK")))))</f>
        <v>-</v>
      </c>
      <c r="BR184" s="30" t="str">
        <f>IF('Personal MTs'!BR184="","-",IF('Personal MTs'!BR184&gt;1,"Tidak valid","OK"))</f>
        <v>-</v>
      </c>
      <c r="BS184" s="30" t="str">
        <f>IF('Personal MTs'!BR184="",IF('Personal MTs'!BS184&lt;&gt;"","Kolom BR harus diisi","-"),IF('Personal MTs'!BR184=0,IF('Personal MTs'!BS184&lt;&gt;"","Harap dikosongkan","OK"),IF('Personal MTs'!BS184="","Wajib Diisi",IF('Personal MTs'!BS184&gt;2016,"Tidak valid",IF('Personal MTs'!BS184&lt;1980,"Tidak valid","OK")))))</f>
        <v>-</v>
      </c>
      <c r="BT184" s="30" t="str">
        <f>IF('Personal MTs'!BT184="","-",IF(LEN('Personal MTs'!BT184)&lt;5,"Cek lagi","OK"))</f>
        <v>-</v>
      </c>
      <c r="BU184" s="30" t="str">
        <f>IF('Personal MTs'!BU184="","-",IF(LEN('Personal MTs'!BU184)&lt;4,"Cek lagi","OK"))</f>
        <v>-</v>
      </c>
      <c r="BV184" s="30" t="str">
        <f>IF('Personal MTs'!BV184="","-",IF(LEN('Personal MTs'!BV184)&lt;4,"Cek lagi","OK"))</f>
        <v>-</v>
      </c>
      <c r="BW184" s="30" t="str">
        <f>IF('Personal MTs'!BW184="","-",IF(LEN('Personal MTs'!BW184)&lt;4,"Cek lagi","OK"))</f>
        <v>-</v>
      </c>
      <c r="BX184" s="30" t="str">
        <f>IF('Personal MTs'!BX184="","-",IF(LEN('Personal MTs'!BX184)&lt;4,"Cek lagi","OK"))</f>
        <v>-</v>
      </c>
      <c r="BY184" s="30" t="str">
        <f>IF('Personal MTs'!BY184="","-",IF(LEN('Personal MTs'!BY184)&lt;&gt;5,"Tidak valid","OK"))</f>
        <v>-</v>
      </c>
      <c r="BZ184" s="30" t="str">
        <f>IF('Personal MTs'!BZ184="","-",IF('Personal MTs'!BZ184&gt;5,"Tidak valid",IF('Personal MTs'!BZ184&lt;1,"Tidak valid","OK")))</f>
        <v>-</v>
      </c>
      <c r="CA184" s="30" t="str">
        <f>IF('Personal MTs'!CA184="","-",IF('Personal MTs'!CA184&gt;8,"Tidak valid",IF('Personal MTs'!CA184&lt;1,"Tidak valid","OK")))</f>
        <v>-</v>
      </c>
      <c r="CB184" s="30" t="str">
        <f>IF('Personal MTs'!CB184="","-",IF(LEN('Personal MTs'!CB184)&lt;9,"Cek lagi",IF(LEN('Personal MTs'!CB184)&gt;14,"Cek lagi","OK")))</f>
        <v>-</v>
      </c>
      <c r="CC184" s="103" t="str">
        <f>IF('Personal MTs'!CC184="","-",IF('Personal MTs'!CC184&gt;6,"Tidak valid",IF('Personal MTs'!CC184&lt;1,"Tidak valid","OK")))</f>
        <v>-</v>
      </c>
      <c r="CD184" s="103" t="str">
        <f>IF('Personal MTs'!CD184="","-",IF('Personal MTs'!CD184&gt;6,"Tidak valid",IF('Personal MTs'!CD184&lt;1,"Tidak valid","OK")))</f>
        <v>-</v>
      </c>
      <c r="CE184" s="103" t="str">
        <f>IF('Personal MTs'!S184="","-",IF('Personal MTs'!S184&lt;6,IF('Personal MTs'!CE184="","OK","Cek lagi Kolom S"),IF(AND('Personal MTs'!S184&lt;6,'Personal MTs'!CE184&lt;&gt;""),"Harap Dikosongkan",IF(AND('Personal MTs'!S184&lt;6,'Personal MTs'!CE184=""),"-",IF(AND('Personal MTs'!S184&gt;5,'Personal MTs'!CE184=""),"Wajib Diisi",IF(OR(AND('Personal MTs'!S184&gt;5,'Personal MTs'!CE184&lt;"01"),AND('Personal MTs'!S184&gt;5,'Personal MTs'!CE184&gt;"18")),"Tidak Valid","OK"))))))</f>
        <v>-</v>
      </c>
      <c r="CF184" s="103" t="str">
        <f>IF('Personal MTs'!S184="","-",IF('Personal MTs'!S184&lt;6,IF('Personal MTs'!CF184="","OK","Cek lagi Kolom S"),IF(AND('Personal MTs'!S184&lt;6,'Personal MTs'!CF184&lt;&gt;""),"Harap Dikosongkan",IF(AND('Personal MTs'!S184&lt;6,'Personal MTs'!CF184=""),"-",IF(AND('Personal MTs'!S184&gt;5,'Personal MTs'!CF184=""),"Wajib Diisi","OK")))))</f>
        <v>-</v>
      </c>
      <c r="CG184" s="103" t="str">
        <f>IF('Personal MTs'!S184="","-",IF('Personal MTs'!S184&lt;6,IF('Personal MTs'!CG184="","OK","Cek lagi Kolom S"),IF(AND('Personal MTs'!S184&lt;6,'Personal MTs'!CG184&lt;&gt;""),"Harap Dikosongkan",IF(AND('Personal MTs'!S184&lt;6,'Personal MTs'!CG184=""),"-",IF(AND('Personal MTs'!S184&gt;5,'Personal MTs'!CG184=""),"Wajib Diisi",IF(OR(AND('Personal MTs'!S184&gt;5,'Personal MTs'!CG184&lt;1980),AND('Personal MTs'!S184&gt;5,'Personal MTs'!CG184&gt;2016)),"Cek lagi","OK"))))))</f>
        <v>-</v>
      </c>
      <c r="CH184" s="103" t="str">
        <f>IF('Personal MTs'!S184="","-",IF('Personal MTs'!S184&lt;8,IF('Personal MTs'!CH184="","OK","Cek lagi Kolom S"),IF(AND('Personal MTs'!S184&lt;8,'Personal MTs'!CH184&lt;&gt;""),"Harap Dikosongkan",IF(AND('Personal MTs'!S184&lt;8,'Personal MTs'!CH184=""),"-",IF(AND('Personal MTs'!S184&gt;7,'Personal MTs'!CH184=""),"Wajib Diisi",IF(OR(AND('Personal MTs'!S184&gt;7,'Personal MTs'!CH184&lt;"01"),AND('Personal MTs'!S184&gt;7,'Personal MTs'!CH184&gt;"18")),"Tidak Valid","OK"))))))</f>
        <v>-</v>
      </c>
      <c r="CI184" s="103" t="str">
        <f>IF('Personal MTs'!S184="","-",IF('Personal MTs'!S184&lt;8,IF('Personal MTs'!CI184="","OK","Cek lagi Kolom S"),IF(AND('Personal MTs'!S184&lt;8,'Personal MTs'!CI184&lt;&gt;""),"Harap Dikosongkan",IF(AND('Personal MTs'!S184&lt;8,'Personal MTs'!CI184=""),"-",IF(AND('Personal MTs'!S184&gt;7,'Personal MTs'!CI184=""),"Wajib Diisi","OK")))))</f>
        <v>-</v>
      </c>
      <c r="CJ184" s="103" t="str">
        <f>IF('Personal MTs'!S184="","-",IF('Personal MTs'!S184&lt;8,IF('Personal MTs'!CJ184="","OK","Cek lagi Kolom S"),IF(AND('Personal MTs'!S184&lt;8,'Personal MTs'!CJ184&lt;&gt;""),"Harap Dikosongkan",IF(AND('Personal MTs'!S184&lt;8,'Personal MTs'!CJ184=""),"-",IF(AND('Personal MTs'!S184&gt;7,'Personal MTs'!CJ184=""),"Wajib Diisi",IF(OR(AND('Personal MTs'!S184&gt;7,'Personal MTs'!CJ184&lt;1980),AND('Personal MTs'!S184&gt;7,'Personal MTs'!CJ184&gt;2016)),"Cek lagi","OK"))))))</f>
        <v>-</v>
      </c>
      <c r="CK184" s="103" t="str">
        <f>IF('Personal MTs'!S184="","-",IF('Personal MTs'!S184&lt;9,IF('Personal MTs'!CK184="","OK","Cek lagi Kolom S"),IF(AND('Personal MTs'!S184&lt;9,'Personal MTs'!CK184&lt;&gt;""),"Harap Dikosongkan",IF(AND('Personal MTs'!S184&lt;9,'Personal MTs'!CK184=""),"-",IF(AND('Personal MTs'!S184&gt;8,'Personal MTs'!CK184=""),"Wajib Diisi",IF(OR(AND('Personal MTs'!S184&gt;8,'Personal MTs'!CK184&lt;"01"),AND('Personal MTs'!S184&gt;8,'Personal MTs'!CK184&gt;"18")),"Tidak Valid","OK"))))))</f>
        <v>-</v>
      </c>
      <c r="CL184" s="103" t="str">
        <f>IF('Personal MTs'!S184="","-",IF('Personal MTs'!S184&lt;9,IF('Personal MTs'!CL184="","OK","Cek lagi Kolom S"),IF(AND('Personal MTs'!S184&lt;9,'Personal MTs'!CL184&lt;&gt;""),"Harap Dikosongkan",IF(AND('Personal MTs'!S184&lt;9,'Personal MTs'!CL184=""),"-",IF(AND('Personal MTs'!S184&gt;8,'Personal MTs'!CL184=""),"Wajib Diisi","OK")))))</f>
        <v>-</v>
      </c>
      <c r="CM184" s="103" t="str">
        <f>IF('Personal MTs'!S184="","-",IF('Personal MTs'!S184&lt;9,IF('Personal MTs'!CM184="","OK","Cek lagi Kolom S"),IF(AND('Personal MTs'!S184&lt;9,'Personal MTs'!CM184&lt;&gt;""),"Harap Dikosongkan",IF(AND('Personal MTs'!S184&lt;9,'Personal MTs'!CM184=""),"-",IF(AND('Personal MTs'!S184&gt;8,'Personal MTs'!CM184=""),"Wajib Diisi",IF(OR(AND('Personal MTs'!S184&gt;8,'Personal MTs'!CM184&lt;1980),AND('Personal MTs'!S184&gt;8,'Personal MTs'!CM184&gt;2016)),"Cek lagi","OK"))))))</f>
        <v>-</v>
      </c>
      <c r="CN184" s="103" t="str">
        <f>IF(AND('Personal MTs'!AH184=1,'Personal MTs'!U184=2,'Personal MTs'!AC184=1),IF(AND('Personal MTs'!AH184=1,'Personal MTs'!U184=2,'Personal MTs'!AC184=1,'Personal MTs'!CN184=""),"Wajib Diisi",IF(AND('Personal MTs'!AH184=1,'Personal MTs'!U184=2,'Personal MTs'!AC184=1,'Personal MTs'!CN184&lt;&gt;""),"OK","-")),IF('Personal MTs'!CN184&lt;&gt;"","Harap Dikosongkan","-"))</f>
        <v>-</v>
      </c>
      <c r="CO184" s="103" t="str">
        <f>IF(AND('Personal MTs'!AH184=1,'Personal MTs'!U184=2,'Personal MTs'!AC184=1),IF('Personal MTs'!CO184="","Wajib Diisi",IF(VALUE(RIGHT('Personal MTs'!CO184,4))&gt;2016,"Tahun cek lagi",IF(VALUE(RIGHT('Personal MTs'!CO184,4))&lt;1961,"Tahun cek lagi","OK"))),IF('Personal MTs'!CO184&lt;&gt;"","Harap dikosongkan","-"))</f>
        <v>-</v>
      </c>
      <c r="CP184" s="103" t="str">
        <f>IF(AND('Personal MTs'!AH184=1,'Personal MTs'!U184=2,'Personal MTs'!AC184=1,'Personal MTs'!V184=1),IF(AND('Personal MTs'!AH184=1,'Personal MTs'!U184=2,'Personal MTs'!AC184=1,'Personal MTs'!CP184="",,'Personal MTs'!V184=1),"Wajib Diisi",IF(AND('Personal MTs'!AH184=1,'Personal MTs'!U184=2,'Personal MTs'!AC184=1,'Personal MTs'!CP184&lt;&gt;"",'Personal MTs'!V184=1),"OK","-")),IF('Personal MTs'!CP184&lt;&gt;"","Harap Dikosongkan","-"))</f>
        <v>-</v>
      </c>
      <c r="CQ184" s="103" t="str">
        <f>IF(AND('Personal MTs'!AH184=1,'Personal MTs'!U184=2,'Personal MTs'!AC184=1,'Personal MTs'!V184=1),IF('Personal MTs'!CQ184="","Wajib Diisi",IF(VALUE(RIGHT('Personal MTs'!CQ184,4))&gt;2016,"Tahun cek lagi",IF(VALUE(RIGHT('Personal MTs'!CQ184,4))&lt;2006,"Tahun cek lagi","OK"))),IF('Personal MTs'!CQ184&lt;&gt;"","Harap dikosongkan","-"))</f>
        <v>-</v>
      </c>
      <c r="CR184" s="103" t="str">
        <f>IF(AND('Personal MTs'!AS184="",'Personal MTs'!CR184=""),"-",IF(AND('Personal MTs'!AS184=0,'Personal MTs'!CR184=""),"OK",IF(AND('Personal MTs'!AS184=1,'Personal MTs'!CR184=""),"Wajib Diisi",IF('Personal MTs'!AS184="",IF('Personal MTs'!CR184&lt;&gt;"","Harap dikosongkan","-"),IF('Personal MTs'!AS184&gt;1,IF('Personal MTs'!CR184="","-","Harap dikosongkan"),IF('Personal MTs'!CR184="","-",IF(LEN('Personal MTs'!CR184)&gt;54,"Tidak valid",IF(LEN('Personal MTs'!CR184)&lt;2,"Tidak valid",IF(VALUE('Personal MTs'!CR184)&lt;0,"Cek lagi","OK")))))))))</f>
        <v>-</v>
      </c>
      <c r="CS184" s="103" t="str">
        <f>IF(AND('Personal MTs'!AS184="",'Personal MTs'!CS184=""),"-",IF(AND('Personal MTs'!AS184=0,'Personal MTs'!CS184=""),"OK",IF(AND('Personal MTs'!AS184=1,'Personal MTs'!CS184=""),"Wajib Diisi",IF(OR('Personal MTs'!AS184="",'Personal MTs'!AS184=0),IF('Personal MTs'!CS184&lt;&gt;"","Harap dikosongkan","-"),IF('Personal MTs'!AS184&gt;1,IF('Personal MTs'!CS184="","-","Harap dikosongkan"),IF('Personal MTs'!CS184="","-",IF(('Personal MTs'!CS184)&gt;6,"Tidak Valid",IF(('Personal MTs'!CS184)&lt;1,"Tidak Valid",IF(VALUE('Personal MTs'!CS184)&lt;0,"Cek lagi","OK")))))))))</f>
        <v>-</v>
      </c>
      <c r="CT184" s="103" t="str">
        <f>IF(AND('Personal MTs'!AS184="",'Personal MTs'!CT184=""),"-",IF(AND('Personal MTs'!AS184=0,'Personal MTs'!CT184=""),"OK",IF(AND('Personal MTs'!AT184=1,'Personal MTs'!CT184=""),"Wajib Diisi",IF(AND('Personal MTs'!AT184&gt;1,'Personal MTs'!CT184=""),"OK",IF(AND('Personal MTs'!AT184&lt;&gt;1,'Personal MTs'!CT184&lt;&gt;""),"Harap Dikosongkan",IF(AND('Personal MTs'!AT184=1,'Personal MTs'!CT184&lt;&gt;""),IF(VALUE(RIGHT('Personal MTs'!CT184,4))&gt;2016,"Tahun cek lagi",IF(VALUE(RIGHT('Personal MTs'!CT184,4))&lt;2006,"Tahun cek lagi","OK")),"-"))))))</f>
        <v>-</v>
      </c>
      <c r="CU184" s="103" t="str">
        <f>IF(AND('Personal MTs'!AS184="",'Personal MTs'!CU184=""),"-",IF(AND('Personal MTs'!AS184=0,'Personal MTs'!CU184=""),"OK",IF(AND('Personal MTs'!AT184=1,'Personal MTs'!CU184=""),"Wajib Diisi",IF(AND('Personal MTs'!AT184&gt;1,'Personal MTs'!CT184=""),"OK",IF(AND('Personal MTs'!AT184&lt;&gt;1,'Personal MTs'!CU184&lt;&gt;""),"Harap Dikosongkan",IF(AND('Personal MTs'!AT184=1,'Personal MTs'!CU184&lt;&gt;""),IF(LEN('Personal MTs'!CU184)&gt;54,"Tidak Valid",IF(LEN('Personal MTs'!CU184)&lt;2,"Tidak Valid","OK")),"-"))))))</f>
        <v>-</v>
      </c>
      <c r="CV184" s="103" t="str">
        <f>IF(AND('Personal MTs'!AS184="",'Personal MTs'!CV184=""),"-",IF(AND('Personal MTs'!AS184=0,'Personal MTs'!CV184=""),"OK",IF(AND('Personal MTs'!AT184=1,'Personal MTs'!CV184=""),"Wajib Diisi",IF(AND('Personal MTs'!AT184&gt;1,'Personal MTs'!CV184=""),"OK",IF(AND('Personal MTs'!AT184&lt;&gt;1,'Personal MTs'!CV184&lt;&gt;""),"Harap Dikosongkan",IF(AND('Personal MTs'!AT184=1,'Personal MTs'!CV184&lt;&gt;""),IF(VALUE(RIGHT('Personal MTs'!CV184,4))&gt;2016,"Tahun cek lagi",IF(VALUE(RIGHT('Personal MTs'!CV184,4))&lt;2006,"Tahun cek lagi","OK")),"-"))))))</f>
        <v>-</v>
      </c>
      <c r="CW184" s="103" t="str">
        <f>IF(AND('Personal MTs'!AS184="",'Personal MTs'!CW184=""),"-",IF(AND('Personal MTs'!AS184=0,'Personal MTs'!CW184=""),"OK",IF(AND('Personal MTs'!AS184=1,'Personal MTs'!CW184=""),"Wajib Diisi",IF(AND('Personal MTs'!AS184&lt;&gt;1,'Personal MTs'!CW184&lt;&gt;""),"Harap Dikosongkan",IF(AND('Personal MTs'!AS184=1,'Personal MTs'!CW184&lt;&gt;""),IF(LEN('Personal MTs'!CW184)&gt;3,"Tidak Valid",IF(LEN('Personal MTs'!CW184)&lt;3,"Tidak Valid","OK")),"-")))))</f>
        <v>-</v>
      </c>
      <c r="CX184" s="103" t="str">
        <f>IF(AND('Personal MTs'!AS184="",'Personal MTs'!CX184=""),"-",IF(AND('Personal MTs'!AS184=0,'Personal MTs'!CX184=""),"OK",IF(AND('Personal MTs'!AS184=1,'Personal MTs'!CX184=""),"Wajib Diisi",IF(AND('Personal MTs'!AS184&lt;&gt;1,'Personal MTs'!CX184&lt;&gt;""),"Harap Dikosongkan",IF(AND('Personal MTs'!AS184=1,'Personal MTs'!CX184&lt;&gt;""),"OK","-")))))</f>
        <v>-</v>
      </c>
    </row>
    <row r="185" spans="1:102" s="23" customFormat="1" ht="15" customHeight="1">
      <c r="A185" s="30" t="str">
        <f>IF('Personal MTs'!A185="","-",IF(LEN('Personal MTs'!A185)&lt;&gt;12,"Tidak valid","OK"))</f>
        <v>-</v>
      </c>
      <c r="B185" s="30" t="str">
        <f>IF('Personal MTs'!B185="","-",IF(LEN('Personal MTs'!B185)&lt;&gt;8,"Tidak valid","OK"))</f>
        <v>-</v>
      </c>
      <c r="C185" s="31" t="str">
        <f>IF('Personal MTs'!C185="","-",IF(LEN('Personal MTs'!C185)&lt;5,"Cek lagi","OK"))</f>
        <v>-</v>
      </c>
      <c r="D185" s="30" t="str">
        <f>IF('Personal MTs'!D185="","-",IF('Personal MTs'!D185="MTsN","OK",IF('Personal MTs'!D185="MTsS","OK","Tidak valid")))</f>
        <v>-</v>
      </c>
      <c r="E185" s="30" t="str">
        <f>IF('Personal MTs'!E185="","-",IF(LEN('Personal MTs'!E185)&lt;5,"Cek lagi","OK"))</f>
        <v>-</v>
      </c>
      <c r="F185" s="30" t="str">
        <f>IF('Personal MTs'!F185="","-",IF(LEN('Personal MTs'!F185)&lt;4,"Cek lagi","OK"))</f>
        <v>-</v>
      </c>
      <c r="G185" s="30" t="str">
        <f>IF('Personal MTs'!G185="","-",IF(LEN('Personal MTs'!G185)&lt;4,"Cek lagi","OK"))</f>
        <v>-</v>
      </c>
      <c r="H185" s="30" t="str">
        <f>IF('Personal MTs'!H185="","-",IF(LEN('Personal MTs'!H185)&lt;4,"Cek lagi","OK"))</f>
        <v>-</v>
      </c>
      <c r="I185" s="30" t="str">
        <f>IF('Personal MTs'!I185="","-",IF(LEN('Personal MTs'!I185)&lt;4,"Cek lagi","OK"))</f>
        <v>-</v>
      </c>
      <c r="J185" s="30" t="str">
        <f>IF('Personal MTs'!J185="","-",IF(LEN('Personal MTs'!J185)&lt;&gt;5,"Tidak valid","OK"))</f>
        <v>-</v>
      </c>
      <c r="K185" s="30" t="str">
        <f>IF('Personal MTs'!K185="","-",IF(LEN('Personal MTs'!K185)&lt;&gt;18,"Tidak valid",IF(VALUE('Personal MTs'!K185)&lt;0,"Cek lagi","OK")))</f>
        <v>-</v>
      </c>
      <c r="L185" s="30" t="str">
        <f>IF('Personal MTs'!L185="","-",IF(LEN('Personal MTs'!L185)&lt;&gt;16,"Tidak valid","OK"))</f>
        <v>-</v>
      </c>
      <c r="M185" s="30" t="str">
        <f>IF('Personal MTs'!M185="","-",IF(LEN('Personal MTs'!M185)&lt;4,"Cek lagi","OK"))</f>
        <v>-</v>
      </c>
      <c r="N185" s="30" t="str">
        <f>IF('Personal MTs'!N185="","-",IF(LEN('Personal MTs'!N185)&lt;16,"Tidak valid","OK"))</f>
        <v>-</v>
      </c>
      <c r="O185" s="30" t="str">
        <f>IF('Personal MTs'!O185="","-",IF(LEN('Personal MTs'!O185)&lt;4,"Cek lagi","OK"))</f>
        <v>-</v>
      </c>
      <c r="P185" s="31" t="str">
        <f>IF('Personal MTs'!P185="","-",IF(VALUE(LEFT('Personal MTs'!P185,2))&gt;31,"Tanggal tidak valid",IF(VALUE(LEFT(RIGHT('Personal MTs'!P185,7),2))&gt;12,"Bulan tidak valid",IF(VALUE(RIGHT('Personal MTs'!P185,4))&gt;2000,"Umur terlalu muda",IF(VALUE(RIGHT('Personal MTs'!P185,4))&lt;1945,"Umur terlalu tua","OK")))))</f>
        <v>-</v>
      </c>
      <c r="Q185" s="30" t="str">
        <f>IF('Personal MTs'!Q185="","-",IF('Personal MTs'!Q185="L","OK",IF('Personal MTs'!Q185="P","OK","Tidak valid")))</f>
        <v>-</v>
      </c>
      <c r="R185" s="30" t="str">
        <f>IF('Personal MTs'!R185="","-",IF(LEN('Personal MTs'!R185)&lt;4,"Cek lagi","OK"))</f>
        <v>-</v>
      </c>
      <c r="S185" s="30" t="str">
        <f>IF('Personal MTs'!S185="","-",IF('Personal MTs'!S185&gt;9,"Tidak valid","OK"))</f>
        <v>-</v>
      </c>
      <c r="T185" s="30" t="str">
        <f>IF('Personal MTs'!S185="","-",IF('Personal MTs'!S185&gt;2,IF('Personal MTs'!T185="","Wajib Diisi",IF(VALUE('Personal MTs'!T185)&gt;18,"Tidak valid","OK")),IF('Personal MTs'!S185&lt;3,IF('Personal MTs'!T185="","OK","Harap dikosongkan"))))</f>
        <v>-</v>
      </c>
      <c r="U185" s="30" t="str">
        <f>IF('Personal MTs'!U185="","-",IF('Personal MTs'!U185&gt;2,"Tidak valid",IF('Personal MTs'!U185&lt;1,"Tidak valid","OK")))</f>
        <v>-</v>
      </c>
      <c r="V185" s="30" t="str">
        <f>IF('Personal MTs'!U185="",IF('Personal MTs'!V185="","-","Tidak valid"),IF('Personal MTs'!U185=2,IF('Personal MTs'!V185="","Wajib Diisi",IF(VALUE('Personal MTs'!V185)&gt;1,"Tidak valid","OK")),IF('Personal MTs'!U185=1,IF('Personal MTs'!V185="","OK","Harap dikosongkan"))))</f>
        <v>-</v>
      </c>
      <c r="W185" s="31" t="str">
        <f>IF('Personal MTs'!U185=1,"OK",IF('Personal MTs'!V185="",IF('Personal MTs'!W185&lt;&gt;"","Harap dikosongkan","-"),IF('Personal MTs'!V185=0,IF('Personal MTs'!W185&lt;&gt;"","Harap dikosongkan","OK"),IF('Personal MTs'!W185="","Wajib Diisi",IF(VALUE(LEFT('Personal MTs'!W185,2))&gt;31,"Tanggal tidak valid",IF(VALUE(LEFT(RIGHT('Personal MTs'!W185,7),2))&gt;12,"Bulan tidak valid",IF(VALUE(RIGHT('Personal MTs'!W185,4))&gt;2016,"Tahun cek lagi",IF(VALUE(RIGHT('Personal MTs'!W185,4))&lt;1990,"Tahun cek lagi","OK"))))))))</f>
        <v>-</v>
      </c>
      <c r="X185" s="30" t="str">
        <f>IF('Personal MTs'!U185="","-",IF('Personal MTs'!U185=1,IF('Personal MTs'!X185="","Wajib Diisi",IF(VALUE(LEFT('Personal MTs'!X185,2))&gt;14,"Tidak valid","OK")),IF('Personal MTs'!U185=2,(IF('Personal MTs'!V185&lt;1,IF('Personal MTs'!X185="","OK","Harap dikosongkan"),IF('Personal MTs'!X185="","Wajib Diisi",IF(VALUE(LEFT('Personal MTs'!X185,2))&gt;14,"Tidak valid","OK")))))))</f>
        <v>-</v>
      </c>
      <c r="Y185" s="31" t="str">
        <f>IF('Personal MTs'!U185="","-",IF('Personal MTs'!U185=2,"OK",IF('Personal MTs'!U185=1,IF('Personal MTs'!Y185="","Wajib Diisi",IF('Personal MTs'!Y185="","-",IF(VALUE(LEFT('Personal MTs'!Y185,2))&gt;31,"Tanggal tidak valid",IF(VALUE(LEFT(RIGHT('Personal MTs'!Y185,7),2))&gt;12,"Bulan tidak valid",IF(VALUE(RIGHT('Personal MTs'!Y185,4))&gt;2016,"Tahun cek lagi",IF(VALUE(RIGHT('Personal MTs'!Y185,4))&lt;1960,"Tahun cek lagi","OK")))))))))</f>
        <v>-</v>
      </c>
      <c r="Z185" s="31" t="str">
        <f>IF('Personal MTs'!Z185="","-",IF(VALUE(LEFT('Personal MTs'!Z185,2))&gt;31,"Tanggal tidak valid",IF(VALUE(LEFT(RIGHT('Personal MTs'!Z185,7),2))&gt;12,"Bulan tidak valid",IF(VALUE(RIGHT('Personal MTs'!Z185,4))&gt;2016,"Tahun cek lagi",IF(VALUE(RIGHT('Personal MTs'!Z185,4))&lt;1960,"Tahun cek lagi","OK")))))</f>
        <v>-</v>
      </c>
      <c r="AA185" s="31" t="str">
        <f>IF('Personal MTs'!AA185="","-",IF(VALUE(LEFT('Personal MTs'!AA185,2))&gt;31,"Tanggal tidak valid",IF(VALUE(LEFT(RIGHT('Personal MTs'!AA185,7),2))&gt;12,"Bulan tidak valid",IF(VALUE(RIGHT('Personal MTs'!AA185,4))&gt;2016,"Tahun cek lagi",IF(VALUE(RIGHT('Personal MTs'!AA185,4))&lt;1960,"Tahun cek lagi","OK")))))</f>
        <v>-</v>
      </c>
      <c r="AB185" s="30" t="str">
        <f>IF('Personal MTs'!AB185="","-",IF('Personal MTs'!AB185&gt;6,"Tidak valid",IF('Personal MTs'!AB185&lt;1,"Tidak valid","OK")))</f>
        <v>-</v>
      </c>
      <c r="AC185" s="30" t="str">
        <f>IF('Personal MTs'!AC185="","-",IF('Personal MTs'!AC185&gt;4,"Tidak valid",IF('Personal MTs'!AC185&lt;1,"Tidak valid","OK")))</f>
        <v>-</v>
      </c>
      <c r="AD185" s="30" t="str">
        <f>IF('Personal MTs'!AD185="","-",IF('Personal MTs'!AD185&gt;20000000,"Cek lagi","OK"))</f>
        <v>-</v>
      </c>
      <c r="AE185" s="30" t="str">
        <f>IF('Personal MTs'!AE185="","-",IF('Personal MTs'!AE185&gt;2,"Tidak valid",IF('Personal MTs'!AE185&lt;1,"Tidak valid","OK")))</f>
        <v>-</v>
      </c>
      <c r="AF185" s="30" t="str">
        <f>IF('Personal MTs'!AE185="",IF('Personal MTs'!AF185="","-","Harap dikosongkan"),IF('Personal MTs'!AE185=1,IF('Personal MTs'!AF185="","OK","Harap dikosongkan"),IF('Personal MTs'!AF185="","Wajib Diisi",IF('Personal MTs'!AF185&gt;8,"Tidak valid",IF('Personal MTs'!AF185&lt;1,"Tidak valid","OK")))))</f>
        <v>-</v>
      </c>
      <c r="AG185" s="53" t="str">
        <f>IF('Personal MTs'!AE185=1,IF('Personal MTs'!AG185="","OK","Harap dikosongkan"),IF('Personal MTs'!AF185="",IF('Personal MTs'!AF185="","-","Harap dikosongkan"),IF('Personal MTs'!AF185="",IF('Personal MTs'!AG185="","OK","Harap dikosongkan"),IF('Personal MTs'!AF185&lt;&gt;"",IF('Personal MTs'!AG185="","Wajib Diisi",IF(LEN('Personal MTs'!AG185)&lt;&gt;8,"Tidak valid","OK"))))))</f>
        <v>-</v>
      </c>
      <c r="AH185" s="30" t="str">
        <f>IF('Personal MTs'!AH185="","-",IF('Personal MTs'!AH185&gt;2,"Tidak valid",IF('Personal MTs'!AH185&lt;1,"Tidak valid","OK")))</f>
        <v>-</v>
      </c>
      <c r="AI185" s="30" t="str">
        <f>IF('Personal MTs'!AI185="","-",IF('Personal MTs'!AI185&gt;5,"Tidak valid",IF('Personal MTs'!AI185&lt;1,"Tidak valid","OK")))</f>
        <v>-</v>
      </c>
      <c r="AJ185" s="30" t="str">
        <f>IF('Personal MTs'!AH185="",IF('Personal MTs'!AJ185="","-","Kolom AA Wajib Diisi"),IF('Personal MTs'!AH185=1,IF('Personal MTs'!AJ185="","Wajib Diisi",IF(VALUE('Personal MTs'!AJ185)&gt;0,IF(VALUE('Personal MTs'!AJ185)&lt;34,"OK","Tidak valid"))),IF('Personal MTs'!AH185&gt;1,IF('Personal MTs'!AJ185="","OK","Harap dikosongkan"))))</f>
        <v>-</v>
      </c>
      <c r="AK185" s="30" t="str">
        <f>IF('Personal MTs'!AH185&amp;'Personal MTs'!AJ185&amp;'Personal MTs'!AK185="","-",IF(VALUE('Personal MTs'!AH185&amp;'Personal MTs'!AJ185&amp;'Personal MTs'!AK185)=2,"OK",IF('Personal MTs'!AJ185="",IF(VALUE('Personal MTs'!AK185)&gt;0,"Harap dikosongkan","-"),IF('Personal MTs'!AJ185&lt;&gt;"",IF(VALUE('Personal MTs'!AK185)&gt;0,IF(VALUE('Personal MTs'!AK185)&gt;50,"Cek lagi","OK"),"Wajib Diisi")))))</f>
        <v>-</v>
      </c>
      <c r="AL185" s="30" t="str">
        <f>IF('Personal MTs'!AH185="",IF('Personal MTs'!AL185="","-","Kolom Z Wajib Diisi"),IF('Personal MTs'!AH185=2,IF('Personal MTs'!AL185="","Wajib Diisi",IF(VALUE('Personal MTs'!AL185)&gt;0,IF(VALUE('Personal MTs'!AL185)&lt;9,"OK","Tidak valid"))),IF('Personal MTs'!AH185=1,IF('Personal MTs'!AL185="","OK","Harap dikosongkan"))))</f>
        <v>-</v>
      </c>
      <c r="AM185" s="30" t="str">
        <f>IF('Personal MTs'!AM185="","-",IF('Personal MTs'!AM185&gt;8,"Tidak valid","OK"))</f>
        <v>-</v>
      </c>
      <c r="AN185" s="30" t="str">
        <f>IF('Personal MTs'!AM185="",IF('Personal MTs'!AN185="","-",IF('Personal MTs'!AN185&lt;&gt;"","Kolom AC Wajib Diisi","OK")),IF('Personal MTs'!AM185&lt;&gt;"",IF('Personal MTs'!AN185="","Wajib Diisi",IF(VALUE('Personal MTs'!AN185)&gt;24,"Cek lagi","OK"))))</f>
        <v>-</v>
      </c>
      <c r="AO185" s="30" t="str">
        <f>IF('Personal MTs'!AO185="","-",IF('Personal MTs'!AO185&gt;8,"Tidak valid","OK"))</f>
        <v>-</v>
      </c>
      <c r="AP185" s="53" t="str">
        <f>IF('Personal MTs'!AO185="",IF('Personal MTs'!AP185="","-","Harap dikosongkan"),IF('Personal MTs'!AO185&lt;&gt;"",IF('Personal MTs'!AP185="","Wajib Diisi",IF(LEN('Personal MTs'!AP185)&lt;&gt;8,"Tidak valid","OK"))))</f>
        <v>-</v>
      </c>
      <c r="AQ185" s="30" t="str">
        <f>IF('Personal MTs'!AO185="",IF('Personal MTs'!AQ185="","-","Kolom AG Wajib Diisi"),IF('Personal MTs'!AO185&lt;9,IF('Personal MTs'!AQ185="","Wajib Diisi",IF(VALUE('Personal MTs'!AQ185)&lt;34,IF(VALUE('Personal MTs'!AQ185)&gt;0,"OK","Tidak valid")))))</f>
        <v>-</v>
      </c>
      <c r="AR185" s="30" t="str">
        <f>IF('Personal MTs'!AO185="",IF('Personal MTs'!AR185="","-",IF('Personal MTs'!AR185&lt;&gt;"","Kolom AG Wajib Diisi","OK")),IF('Personal MTs'!AO185&lt;&gt;"",IF('Personal MTs'!AR185="","Wajib Diisi",IF(VALUE('Personal MTs'!AR185)&gt;50,"Cek lagi","OK"))))</f>
        <v>-</v>
      </c>
      <c r="AS185" s="30" t="str">
        <f>IF('Personal MTs'!AS185="","-",IF('Personal MTs'!AS185&gt;1,"Tidak valid",IF('Personal MTs'!AS185&lt;0,"Tidak valid","OK")))</f>
        <v>-</v>
      </c>
      <c r="AT185" s="30" t="str">
        <f>IF('Personal MTs'!AS185="",IF('Personal MTs'!AT185&lt;&gt;"","Harap dikosongkan","-"),IF('Personal MTs'!AS185=0,IF('Personal MTs'!AT185&lt;&gt;"","Harap dikosongkan","OK"),IF('Personal MTs'!AT185="","Wajib Diisi",IF('Personal MTs'!AT185&gt;3,"Tidak valid",IF('Personal MTs'!AT185&lt;1,"Tidak valid","OK")))))</f>
        <v>-</v>
      </c>
      <c r="AU185" s="30" t="str">
        <f>IF('Personal MTs'!AS185="",IF('Personal MTs'!AU185&lt;&gt;"","Harap dikosongkan","-"),IF('Personal MTs'!AT185&lt;&gt;1,IF('Personal MTs'!AU185="","OK","Harap dikosongkan"),IF('Personal MTs'!AU185="","Wajib Diisi",IF('Personal MTs'!AU185&gt;2016,"Cek lagi",IF('Personal MTs'!AU185&lt;2005,"Cek lagi","OK")))))</f>
        <v>-</v>
      </c>
      <c r="AV185" s="30" t="str">
        <f>IF('Personal MTs'!AS185="",IF('Personal MTs'!AV185&lt;&gt;"","Harap dikosongkan","-"),IF('Personal MTs'!AT185&lt;&gt;1,IF('Personal MTs'!AV185="","OK","Harap dikosongkan"),IF('Personal MTs'!AV185="","Wajib Diisi",IF(VALUE('Personal MTs'!AV185)&gt;33,"Tidak valid",IF(VALUE('Personal MTs'!AV185)&lt;1,"Tidak valid","OK")))))</f>
        <v>-</v>
      </c>
      <c r="AW185" s="30" t="str">
        <f>IF('Personal MTs'!AS185="",IF('Personal MTs'!AW185="","-","Harap dikosongkan"),IF('Personal MTs'!AS185=0,IF('Personal MTs'!AW185="","OK","Harap dikosongkan"),IF('Personal MTs'!AT185="",IF('Personal MTs'!AW185="","-","Harap dikosongkan"),IF('Personal MTs'!AT185&lt;&gt;1,IF('Personal MTs'!AW185="","OK","Harap dikosongkan"),IF('Personal MTs'!AW185="","OK",IF(LEN('Personal MTs'!AW185)&lt;12,"Tidak valid",IF(LEN('Personal MTs'!AW185)&gt;14,"Tidak valid","OK")))))))</f>
        <v>-</v>
      </c>
      <c r="AX185" s="31" t="str">
        <f>IF('Personal MTs'!AS185="",IF('Personal MTs'!AX185="","-","Harap dikosongkan"),IF('Personal MTs'!AS185=0,IF('Personal MTs'!AX185="","OK","Harap dikosongkan"),IF('Personal MTs'!AT185="",IF('Personal MTs'!AX185="","-","Harap dikosongkan"),IF('Personal MTs'!AT185&lt;&gt;1,IF('Personal MTs'!AX185="","OK","Harap dikosongkan"),IF('Personal MTs'!AW185="",IF('Personal MTs'!AX185="","OK","Harap dikosongkan"),IF('Personal MTs'!AX185="","Wajib diisi",IF(LEN('Personal MTs'!AX185)&lt;5,"Cek lagi","OK")))))))</f>
        <v>-</v>
      </c>
      <c r="AY185" s="31" t="str">
        <f>IF('Personal MTs'!AS185="",IF('Personal MTs'!AY185="","-","Harap dikosongkan"),IF('Personal MTs'!AS185=0,IF('Personal MTs'!AY185="","OK","Harap dikosongkan"),IF('Personal MTs'!AT185="",IF('Personal MTs'!AY185="","-","Harap dikosongkan"),IF('Personal MTs'!AT185&lt;&gt;1,IF('Personal MTs'!AY185="","OK","Harap dikosongkan"),IF('Personal MTs'!AW185="",IF('Personal MTs'!AY185="","OK","Harap dikosongkan"),IF('Personal MTs'!AY185="","Wajib diisi",IF(VALUE(LEFT('Personal MTs'!AY185,2))&gt;31,"Tanggal tidak valid",IF(VALUE(LEFT(RIGHT('Personal MTs'!AY185,7),2))&gt;12,"Bulan tidak valid",IF(VALUE(RIGHT('Personal MTs'!AY185,4))&gt;2016,"Tahun cek lagi",IF(VALUE(RIGHT('Personal MTs'!AY185,4))&lt;2005,"Tahun cek lagi","OK"))))))))))</f>
        <v>-</v>
      </c>
      <c r="AZ185" s="30" t="str">
        <f>IF('Personal MTs'!AS185="",IF('Personal MTs'!AZ185="","-","Harap dikosongkan"),IF('Personal MTs'!AS185=0,IF('Personal MTs'!AZ185="","OK","Harap dikosongkan"),IF('Personal MTs'!AT185="",IF('Personal MTs'!AZ185="","-","Harap dikosongkan"),IF('Personal MTs'!AT185&lt;&gt;1,IF('Personal MTs'!AZ185="","OK","Harap dikosongkan"),IF('Personal MTs'!AW185="",IF('Personal MTs'!AZ185="","OK","Harap dikosongkan"),IF('Personal MTs'!AW185&lt;&gt;"",IF('Personal MTs'!AZ185="","Wajib diisi",IF('Personal MTs'!AZ185&gt;1,"Tidak valid","OK"))))))))</f>
        <v>-</v>
      </c>
      <c r="BA185" s="30" t="str">
        <f>IF('Personal MTs'!AS185="",IF('Personal MTs'!BA185="","-","Harap dikosongkan"),IF('Personal MTs'!AS185=0,IF('Personal MTs'!BA185="","OK","Harap dikosongkan"),IF('Personal MTs'!AT185="",IF('Personal MTs'!BA185="","-","Harap dikosongkan"),IF('Personal MTs'!AT185&lt;&gt;1,IF('Personal MTs'!BA185="","OK","Harap dikosongkan"),IF('Personal MTs'!AZ185=0,IF('Personal MTs'!BA185="","OK","Harap dikosongkan"),IF('Personal MTs'!AZ185=1,IF('Personal MTs'!BA185="","Wajib diisi",IF('Personal MTs'!AZ185="",IF('Personal MTs'!BA185="","-","Harap dikosongkan"),IF('Personal MTs'!AZ185=0,IF('Personal MTs'!BA185="","OK","Harap dikosongkan"),IF('Personal MTs'!BA185="","Wajib diisi",IF('Personal MTs'!BA185&gt;2016,"Tidak valid",IF('Personal MTs'!BA185&lt;2005,"Tidak valid",IF('Personal MTs'!BA185&gt;'Personal MTs'!BA185,"Cek lagi","OK")))))))))))))</f>
        <v>-</v>
      </c>
      <c r="BB185" s="30" t="str">
        <f>IF('Personal MTs'!AS185="",IF('Personal MTs'!BB185="","-","Harap dikosongkan"),IF('Personal MTs'!AS185=0,IF('Personal MTs'!BB185="","OK","Harap dikosongkan"),IF('Personal MTs'!AT185="",IF('Personal MTs'!BB185="","-","Harap dikosongkan"),IF('Personal MTs'!AT185&lt;&gt;1,IF('Personal MTs'!BB185="","OK","Harap dikosongkan"),IF('Personal MTs'!AZ185=0,IF('Personal MTs'!BB185="","OK","Harap dikosongkan"),IF('Personal MTs'!AZ185=1,IF('Personal MTs'!BB185="","Wajib diisi",IF('Personal MTs'!AZ185="",IF('Personal MTs'!BB185="","-","Harap dikosongkan"),IF('Personal MTs'!AZ185=0,IF('Personal MTs'!BB185="","OK","Harap dikosongkan"),IF('Personal MTs'!BB185="","Wajib diisi",IF('Personal MTs'!BB185&gt;20000000,"Cek lagi",IF('Personal MTs'!BB185&lt;100000,"Cek lagi","OK"))))))))))))</f>
        <v>-</v>
      </c>
      <c r="BC185" s="30" t="str">
        <f>IF('Personal MTs'!BC185="","-",IF('Personal MTs'!BC185&gt;1,"Tidak valid","OK"))</f>
        <v>-</v>
      </c>
      <c r="BD185" s="30" t="str">
        <f>IF('Personal MTs'!BC185="",IF('Personal MTs'!BD185="","-","Harap dikosongkan"),IF('Personal MTs'!BC185=0,IF('Personal MTs'!BD185="","OK","Harap dikosongkan"),IF('Personal MTs'!BD185="","Wajib Diisi",IF('Personal MTs'!BD185&gt;2016,"Tidak valid",IF('Personal MTs'!BD185&lt;2005,"Tidak valid","OK")))))</f>
        <v>-</v>
      </c>
      <c r="BE185" s="30" t="str">
        <f>IF('Personal MTs'!BC185="",IF('Personal MTs'!BE185="","-","Harap dikosongkan"),IF('Personal MTs'!BC185=0,IF('Personal MTs'!BE185="","OK","Harap dikosongkan"),IF('Personal MTs'!BE185="","Wajib Diisi",IF('Personal MTs'!BE185&gt;2000000,"Cek lagi",IF('Personal MTs'!BE185&lt;50000,"Cek lagi","OK")))))</f>
        <v>-</v>
      </c>
      <c r="BF185" s="30" t="str">
        <f>IF('Personal MTs'!BF185="","-",IF('Personal MTs'!BF185&gt;1,"Tidak valid","OK"))</f>
        <v>-</v>
      </c>
      <c r="BG185" s="30" t="str">
        <f>IF('Personal MTs'!BF185="",IF('Personal MTs'!BG185&lt;&gt;"","Harap dikosongkan","-"),IF('Personal MTs'!BF185=0,IF('Personal MTs'!BG185&lt;&gt;"","Harap dikosongkan","OK"),IF('Personal MTs'!BG185="","Wajib Diisi",IF('Personal MTs'!BG185&gt;4,"Tidak valid",IF('Personal MTs'!BG185&lt;1,"Tidak valid","OK")))))</f>
        <v>-</v>
      </c>
      <c r="BH185" s="30" t="str">
        <f>IF('Personal MTs'!BF185="",IF('Personal MTs'!BH185&lt;&gt;"","Harap dikosongkan","-"),IF('Personal MTs'!BF185=0,IF('Personal MTs'!BH185&lt;&gt;"","Harap dikosongkan","OK"),IF('Personal MTs'!BH185="","Wajib Diisi",IF('Personal MTs'!BH185&gt;4,"Tidak valid",IF('Personal MTs'!BH185&lt;1,"Tidak valid","OK")))))</f>
        <v>-</v>
      </c>
      <c r="BI185" s="30" t="str">
        <f>IF('Personal MTs'!BF185="",IF('Personal MTs'!BI185&lt;&gt;"","Harap dikosongkan","-"),IF('Personal MTs'!BF185=0,IF('Personal MTs'!BI185&lt;&gt;"","Harap dikosongkan","OK"),IF('Personal MTs'!BI185="","Wajib Diisi",IF('Personal MTs'!BI185&gt;2015,"Tidak valid",IF('Personal MTs'!BI185&lt;1980,"Tidak valid","OK")))))</f>
        <v>-</v>
      </c>
      <c r="BJ185" s="30" t="str">
        <f>IF('Personal MTs'!BJ185="","-",IF('Personal MTs'!BJ185&gt;1,"Tidak valid","OK"))</f>
        <v>-</v>
      </c>
      <c r="BK185" s="30" t="str">
        <f>IF('Personal MTs'!BJ185="",IF('Personal MTs'!BK185&lt;&gt;"","Kolom BJ harus diisi","-"),IF('Personal MTs'!BJ185=0,IF('Personal MTs'!BK185&lt;&gt;"","Harap dikosongkan","OK"),IF('Personal MTs'!BK185="","Wajib Diisi",IF('Personal MTs'!BK185&gt;2016,"Tidak valid",IF('Personal MTs'!BK185&lt;1980,"Tidak valid","OK")))))</f>
        <v>-</v>
      </c>
      <c r="BL185" s="30" t="str">
        <f>IF('Personal MTs'!BL185="","-",IF('Personal MTs'!BL185&gt;1,"Tidak valid","OK"))</f>
        <v>-</v>
      </c>
      <c r="BM185" s="30" t="str">
        <f>IF('Personal MTs'!BL185="",IF('Personal MTs'!BM185&lt;&gt;"","Kolom BL harus diisi","-"),IF('Personal MTs'!BL185=0,IF('Personal MTs'!BM185&lt;&gt;"","Harap dikosongkan","OK"),IF('Personal MTs'!BM185="","Wajib Diisi",IF('Personal MTs'!BM185&gt;2016,"Tidak valid",IF('Personal MTs'!BM185&lt;1980,"Tidak valid","OK")))))</f>
        <v>-</v>
      </c>
      <c r="BN185" s="30" t="str">
        <f>IF('Personal MTs'!BN185="","-",IF('Personal MTs'!BN185&gt;1,"Tidak valid","OK"))</f>
        <v>-</v>
      </c>
      <c r="BO185" s="30" t="str">
        <f>IF('Personal MTs'!BN185="",IF('Personal MTs'!BO185&lt;&gt;"","Kolom BN harus diisi","-"),IF('Personal MTs'!BN185=0,IF('Personal MTs'!BO185&lt;&gt;"","Harap dikosongkan","OK"),IF('Personal MTs'!BO185="","Wajib Diisi",IF('Personal MTs'!BO185&gt;2016,"Tidak valid",IF('Personal MTs'!BO185&lt;1980,"Tidak valid","OK")))))</f>
        <v>-</v>
      </c>
      <c r="BP185" s="30" t="str">
        <f>IF('Personal MTs'!BP185="","-",IF('Personal MTs'!BP185&gt;1,"Tidak valid","OK"))</f>
        <v>-</v>
      </c>
      <c r="BQ185" s="30" t="str">
        <f>IF('Personal MTs'!BP185="",IF('Personal MTs'!BQ185&lt;&gt;"","Kolom BP harus diisi","-"),IF('Personal MTs'!BP185=0,IF('Personal MTs'!BQ185&lt;&gt;"","Harap dikosongkan","OK"),IF('Personal MTs'!BQ185="","Wajib Diisi",IF('Personal MTs'!BQ185&gt;2016,"Tidak valid",IF('Personal MTs'!BQ185&lt;1980,"Tidak valid","OK")))))</f>
        <v>-</v>
      </c>
      <c r="BR185" s="30" t="str">
        <f>IF('Personal MTs'!BR185="","-",IF('Personal MTs'!BR185&gt;1,"Tidak valid","OK"))</f>
        <v>-</v>
      </c>
      <c r="BS185" s="30" t="str">
        <f>IF('Personal MTs'!BR185="",IF('Personal MTs'!BS185&lt;&gt;"","Kolom BR harus diisi","-"),IF('Personal MTs'!BR185=0,IF('Personal MTs'!BS185&lt;&gt;"","Harap dikosongkan","OK"),IF('Personal MTs'!BS185="","Wajib Diisi",IF('Personal MTs'!BS185&gt;2016,"Tidak valid",IF('Personal MTs'!BS185&lt;1980,"Tidak valid","OK")))))</f>
        <v>-</v>
      </c>
      <c r="BT185" s="30" t="str">
        <f>IF('Personal MTs'!BT185="","-",IF(LEN('Personal MTs'!BT185)&lt;5,"Cek lagi","OK"))</f>
        <v>-</v>
      </c>
      <c r="BU185" s="30" t="str">
        <f>IF('Personal MTs'!BU185="","-",IF(LEN('Personal MTs'!BU185)&lt;4,"Cek lagi","OK"))</f>
        <v>-</v>
      </c>
      <c r="BV185" s="30" t="str">
        <f>IF('Personal MTs'!BV185="","-",IF(LEN('Personal MTs'!BV185)&lt;4,"Cek lagi","OK"))</f>
        <v>-</v>
      </c>
      <c r="BW185" s="30" t="str">
        <f>IF('Personal MTs'!BW185="","-",IF(LEN('Personal MTs'!BW185)&lt;4,"Cek lagi","OK"))</f>
        <v>-</v>
      </c>
      <c r="BX185" s="30" t="str">
        <f>IF('Personal MTs'!BX185="","-",IF(LEN('Personal MTs'!BX185)&lt;4,"Cek lagi","OK"))</f>
        <v>-</v>
      </c>
      <c r="BY185" s="30" t="str">
        <f>IF('Personal MTs'!BY185="","-",IF(LEN('Personal MTs'!BY185)&lt;&gt;5,"Tidak valid","OK"))</f>
        <v>-</v>
      </c>
      <c r="BZ185" s="30" t="str">
        <f>IF('Personal MTs'!BZ185="","-",IF('Personal MTs'!BZ185&gt;5,"Tidak valid",IF('Personal MTs'!BZ185&lt;1,"Tidak valid","OK")))</f>
        <v>-</v>
      </c>
      <c r="CA185" s="30" t="str">
        <f>IF('Personal MTs'!CA185="","-",IF('Personal MTs'!CA185&gt;8,"Tidak valid",IF('Personal MTs'!CA185&lt;1,"Tidak valid","OK")))</f>
        <v>-</v>
      </c>
      <c r="CB185" s="30" t="str">
        <f>IF('Personal MTs'!CB185="","-",IF(LEN('Personal MTs'!CB185)&lt;9,"Cek lagi",IF(LEN('Personal MTs'!CB185)&gt;14,"Cek lagi","OK")))</f>
        <v>-</v>
      </c>
      <c r="CC185" s="103" t="str">
        <f>IF('Personal MTs'!CC185="","-",IF('Personal MTs'!CC185&gt;6,"Tidak valid",IF('Personal MTs'!CC185&lt;1,"Tidak valid","OK")))</f>
        <v>-</v>
      </c>
      <c r="CD185" s="103" t="str">
        <f>IF('Personal MTs'!CD185="","-",IF('Personal MTs'!CD185&gt;6,"Tidak valid",IF('Personal MTs'!CD185&lt;1,"Tidak valid","OK")))</f>
        <v>-</v>
      </c>
      <c r="CE185" s="103" t="str">
        <f>IF('Personal MTs'!S185="","-",IF('Personal MTs'!S185&lt;6,IF('Personal MTs'!CE185="","OK","Cek lagi Kolom S"),IF(AND('Personal MTs'!S185&lt;6,'Personal MTs'!CE185&lt;&gt;""),"Harap Dikosongkan",IF(AND('Personal MTs'!S185&lt;6,'Personal MTs'!CE185=""),"-",IF(AND('Personal MTs'!S185&gt;5,'Personal MTs'!CE185=""),"Wajib Diisi",IF(OR(AND('Personal MTs'!S185&gt;5,'Personal MTs'!CE185&lt;"01"),AND('Personal MTs'!S185&gt;5,'Personal MTs'!CE185&gt;"18")),"Tidak Valid","OK"))))))</f>
        <v>-</v>
      </c>
      <c r="CF185" s="103" t="str">
        <f>IF('Personal MTs'!S185="","-",IF('Personal MTs'!S185&lt;6,IF('Personal MTs'!CF185="","OK","Cek lagi Kolom S"),IF(AND('Personal MTs'!S185&lt;6,'Personal MTs'!CF185&lt;&gt;""),"Harap Dikosongkan",IF(AND('Personal MTs'!S185&lt;6,'Personal MTs'!CF185=""),"-",IF(AND('Personal MTs'!S185&gt;5,'Personal MTs'!CF185=""),"Wajib Diisi","OK")))))</f>
        <v>-</v>
      </c>
      <c r="CG185" s="103" t="str">
        <f>IF('Personal MTs'!S185="","-",IF('Personal MTs'!S185&lt;6,IF('Personal MTs'!CG185="","OK","Cek lagi Kolom S"),IF(AND('Personal MTs'!S185&lt;6,'Personal MTs'!CG185&lt;&gt;""),"Harap Dikosongkan",IF(AND('Personal MTs'!S185&lt;6,'Personal MTs'!CG185=""),"-",IF(AND('Personal MTs'!S185&gt;5,'Personal MTs'!CG185=""),"Wajib Diisi",IF(OR(AND('Personal MTs'!S185&gt;5,'Personal MTs'!CG185&lt;1980),AND('Personal MTs'!S185&gt;5,'Personal MTs'!CG185&gt;2016)),"Cek lagi","OK"))))))</f>
        <v>-</v>
      </c>
      <c r="CH185" s="103" t="str">
        <f>IF('Personal MTs'!S185="","-",IF('Personal MTs'!S185&lt;8,IF('Personal MTs'!CH185="","OK","Cek lagi Kolom S"),IF(AND('Personal MTs'!S185&lt;8,'Personal MTs'!CH185&lt;&gt;""),"Harap Dikosongkan",IF(AND('Personal MTs'!S185&lt;8,'Personal MTs'!CH185=""),"-",IF(AND('Personal MTs'!S185&gt;7,'Personal MTs'!CH185=""),"Wajib Diisi",IF(OR(AND('Personal MTs'!S185&gt;7,'Personal MTs'!CH185&lt;"01"),AND('Personal MTs'!S185&gt;7,'Personal MTs'!CH185&gt;"18")),"Tidak Valid","OK"))))))</f>
        <v>-</v>
      </c>
      <c r="CI185" s="103" t="str">
        <f>IF('Personal MTs'!S185="","-",IF('Personal MTs'!S185&lt;8,IF('Personal MTs'!CI185="","OK","Cek lagi Kolom S"),IF(AND('Personal MTs'!S185&lt;8,'Personal MTs'!CI185&lt;&gt;""),"Harap Dikosongkan",IF(AND('Personal MTs'!S185&lt;8,'Personal MTs'!CI185=""),"-",IF(AND('Personal MTs'!S185&gt;7,'Personal MTs'!CI185=""),"Wajib Diisi","OK")))))</f>
        <v>-</v>
      </c>
      <c r="CJ185" s="103" t="str">
        <f>IF('Personal MTs'!S185="","-",IF('Personal MTs'!S185&lt;8,IF('Personal MTs'!CJ185="","OK","Cek lagi Kolom S"),IF(AND('Personal MTs'!S185&lt;8,'Personal MTs'!CJ185&lt;&gt;""),"Harap Dikosongkan",IF(AND('Personal MTs'!S185&lt;8,'Personal MTs'!CJ185=""),"-",IF(AND('Personal MTs'!S185&gt;7,'Personal MTs'!CJ185=""),"Wajib Diisi",IF(OR(AND('Personal MTs'!S185&gt;7,'Personal MTs'!CJ185&lt;1980),AND('Personal MTs'!S185&gt;7,'Personal MTs'!CJ185&gt;2016)),"Cek lagi","OK"))))))</f>
        <v>-</v>
      </c>
      <c r="CK185" s="103" t="str">
        <f>IF('Personal MTs'!S185="","-",IF('Personal MTs'!S185&lt;9,IF('Personal MTs'!CK185="","OK","Cek lagi Kolom S"),IF(AND('Personal MTs'!S185&lt;9,'Personal MTs'!CK185&lt;&gt;""),"Harap Dikosongkan",IF(AND('Personal MTs'!S185&lt;9,'Personal MTs'!CK185=""),"-",IF(AND('Personal MTs'!S185&gt;8,'Personal MTs'!CK185=""),"Wajib Diisi",IF(OR(AND('Personal MTs'!S185&gt;8,'Personal MTs'!CK185&lt;"01"),AND('Personal MTs'!S185&gt;8,'Personal MTs'!CK185&gt;"18")),"Tidak Valid","OK"))))))</f>
        <v>-</v>
      </c>
      <c r="CL185" s="103" t="str">
        <f>IF('Personal MTs'!S185="","-",IF('Personal MTs'!S185&lt;9,IF('Personal MTs'!CL185="","OK","Cek lagi Kolom S"),IF(AND('Personal MTs'!S185&lt;9,'Personal MTs'!CL185&lt;&gt;""),"Harap Dikosongkan",IF(AND('Personal MTs'!S185&lt;9,'Personal MTs'!CL185=""),"-",IF(AND('Personal MTs'!S185&gt;8,'Personal MTs'!CL185=""),"Wajib Diisi","OK")))))</f>
        <v>-</v>
      </c>
      <c r="CM185" s="103" t="str">
        <f>IF('Personal MTs'!S185="","-",IF('Personal MTs'!S185&lt;9,IF('Personal MTs'!CM185="","OK","Cek lagi Kolom S"),IF(AND('Personal MTs'!S185&lt;9,'Personal MTs'!CM185&lt;&gt;""),"Harap Dikosongkan",IF(AND('Personal MTs'!S185&lt;9,'Personal MTs'!CM185=""),"-",IF(AND('Personal MTs'!S185&gt;8,'Personal MTs'!CM185=""),"Wajib Diisi",IF(OR(AND('Personal MTs'!S185&gt;8,'Personal MTs'!CM185&lt;1980),AND('Personal MTs'!S185&gt;8,'Personal MTs'!CM185&gt;2016)),"Cek lagi","OK"))))))</f>
        <v>-</v>
      </c>
      <c r="CN185" s="103" t="str">
        <f>IF(AND('Personal MTs'!AH185=1,'Personal MTs'!U185=2,'Personal MTs'!AC185=1),IF(AND('Personal MTs'!AH185=1,'Personal MTs'!U185=2,'Personal MTs'!AC185=1,'Personal MTs'!CN185=""),"Wajib Diisi",IF(AND('Personal MTs'!AH185=1,'Personal MTs'!U185=2,'Personal MTs'!AC185=1,'Personal MTs'!CN185&lt;&gt;""),"OK","-")),IF('Personal MTs'!CN185&lt;&gt;"","Harap Dikosongkan","-"))</f>
        <v>-</v>
      </c>
      <c r="CO185" s="103" t="str">
        <f>IF(AND('Personal MTs'!AH185=1,'Personal MTs'!U185=2,'Personal MTs'!AC185=1),IF('Personal MTs'!CO185="","Wajib Diisi",IF(VALUE(RIGHT('Personal MTs'!CO185,4))&gt;2016,"Tahun cek lagi",IF(VALUE(RIGHT('Personal MTs'!CO185,4))&lt;1961,"Tahun cek lagi","OK"))),IF('Personal MTs'!CO185&lt;&gt;"","Harap dikosongkan","-"))</f>
        <v>-</v>
      </c>
      <c r="CP185" s="103" t="str">
        <f>IF(AND('Personal MTs'!AH185=1,'Personal MTs'!U185=2,'Personal MTs'!AC185=1,'Personal MTs'!V185=1),IF(AND('Personal MTs'!AH185=1,'Personal MTs'!U185=2,'Personal MTs'!AC185=1,'Personal MTs'!CP185="",,'Personal MTs'!V185=1),"Wajib Diisi",IF(AND('Personal MTs'!AH185=1,'Personal MTs'!U185=2,'Personal MTs'!AC185=1,'Personal MTs'!CP185&lt;&gt;"",'Personal MTs'!V185=1),"OK","-")),IF('Personal MTs'!CP185&lt;&gt;"","Harap Dikosongkan","-"))</f>
        <v>-</v>
      </c>
      <c r="CQ185" s="103" t="str">
        <f>IF(AND('Personal MTs'!AH185=1,'Personal MTs'!U185=2,'Personal MTs'!AC185=1,'Personal MTs'!V185=1),IF('Personal MTs'!CQ185="","Wajib Diisi",IF(VALUE(RIGHT('Personal MTs'!CQ185,4))&gt;2016,"Tahun cek lagi",IF(VALUE(RIGHT('Personal MTs'!CQ185,4))&lt;2006,"Tahun cek lagi","OK"))),IF('Personal MTs'!CQ185&lt;&gt;"","Harap dikosongkan","-"))</f>
        <v>-</v>
      </c>
      <c r="CR185" s="103" t="str">
        <f>IF(AND('Personal MTs'!AS185="",'Personal MTs'!CR185=""),"-",IF(AND('Personal MTs'!AS185=0,'Personal MTs'!CR185=""),"OK",IF(AND('Personal MTs'!AS185=1,'Personal MTs'!CR185=""),"Wajib Diisi",IF('Personal MTs'!AS185="",IF('Personal MTs'!CR185&lt;&gt;"","Harap dikosongkan","-"),IF('Personal MTs'!AS185&gt;1,IF('Personal MTs'!CR185="","-","Harap dikosongkan"),IF('Personal MTs'!CR185="","-",IF(LEN('Personal MTs'!CR185)&gt;54,"Tidak valid",IF(LEN('Personal MTs'!CR185)&lt;2,"Tidak valid",IF(VALUE('Personal MTs'!CR185)&lt;0,"Cek lagi","OK")))))))))</f>
        <v>-</v>
      </c>
      <c r="CS185" s="103" t="str">
        <f>IF(AND('Personal MTs'!AS185="",'Personal MTs'!CS185=""),"-",IF(AND('Personal MTs'!AS185=0,'Personal MTs'!CS185=""),"OK",IF(AND('Personal MTs'!AS185=1,'Personal MTs'!CS185=""),"Wajib Diisi",IF(OR('Personal MTs'!AS185="",'Personal MTs'!AS185=0),IF('Personal MTs'!CS185&lt;&gt;"","Harap dikosongkan","-"),IF('Personal MTs'!AS185&gt;1,IF('Personal MTs'!CS185="","-","Harap dikosongkan"),IF('Personal MTs'!CS185="","-",IF(('Personal MTs'!CS185)&gt;6,"Tidak Valid",IF(('Personal MTs'!CS185)&lt;1,"Tidak Valid",IF(VALUE('Personal MTs'!CS185)&lt;0,"Cek lagi","OK")))))))))</f>
        <v>-</v>
      </c>
      <c r="CT185" s="103" t="str">
        <f>IF(AND('Personal MTs'!AS185="",'Personal MTs'!CT185=""),"-",IF(AND('Personal MTs'!AS185=0,'Personal MTs'!CT185=""),"OK",IF(AND('Personal MTs'!AT185=1,'Personal MTs'!CT185=""),"Wajib Diisi",IF(AND('Personal MTs'!AT185&gt;1,'Personal MTs'!CT185=""),"OK",IF(AND('Personal MTs'!AT185&lt;&gt;1,'Personal MTs'!CT185&lt;&gt;""),"Harap Dikosongkan",IF(AND('Personal MTs'!AT185=1,'Personal MTs'!CT185&lt;&gt;""),IF(VALUE(RIGHT('Personal MTs'!CT185,4))&gt;2016,"Tahun cek lagi",IF(VALUE(RIGHT('Personal MTs'!CT185,4))&lt;2006,"Tahun cek lagi","OK")),"-"))))))</f>
        <v>-</v>
      </c>
      <c r="CU185" s="103" t="str">
        <f>IF(AND('Personal MTs'!AS185="",'Personal MTs'!CU185=""),"-",IF(AND('Personal MTs'!AS185=0,'Personal MTs'!CU185=""),"OK",IF(AND('Personal MTs'!AT185=1,'Personal MTs'!CU185=""),"Wajib Diisi",IF(AND('Personal MTs'!AT185&gt;1,'Personal MTs'!CT185=""),"OK",IF(AND('Personal MTs'!AT185&lt;&gt;1,'Personal MTs'!CU185&lt;&gt;""),"Harap Dikosongkan",IF(AND('Personal MTs'!AT185=1,'Personal MTs'!CU185&lt;&gt;""),IF(LEN('Personal MTs'!CU185)&gt;54,"Tidak Valid",IF(LEN('Personal MTs'!CU185)&lt;2,"Tidak Valid","OK")),"-"))))))</f>
        <v>-</v>
      </c>
      <c r="CV185" s="103" t="str">
        <f>IF(AND('Personal MTs'!AS185="",'Personal MTs'!CV185=""),"-",IF(AND('Personal MTs'!AS185=0,'Personal MTs'!CV185=""),"OK",IF(AND('Personal MTs'!AT185=1,'Personal MTs'!CV185=""),"Wajib Diisi",IF(AND('Personal MTs'!AT185&gt;1,'Personal MTs'!CV185=""),"OK",IF(AND('Personal MTs'!AT185&lt;&gt;1,'Personal MTs'!CV185&lt;&gt;""),"Harap Dikosongkan",IF(AND('Personal MTs'!AT185=1,'Personal MTs'!CV185&lt;&gt;""),IF(VALUE(RIGHT('Personal MTs'!CV185,4))&gt;2016,"Tahun cek lagi",IF(VALUE(RIGHT('Personal MTs'!CV185,4))&lt;2006,"Tahun cek lagi","OK")),"-"))))))</f>
        <v>-</v>
      </c>
      <c r="CW185" s="103" t="str">
        <f>IF(AND('Personal MTs'!AS185="",'Personal MTs'!CW185=""),"-",IF(AND('Personal MTs'!AS185=0,'Personal MTs'!CW185=""),"OK",IF(AND('Personal MTs'!AS185=1,'Personal MTs'!CW185=""),"Wajib Diisi",IF(AND('Personal MTs'!AS185&lt;&gt;1,'Personal MTs'!CW185&lt;&gt;""),"Harap Dikosongkan",IF(AND('Personal MTs'!AS185=1,'Personal MTs'!CW185&lt;&gt;""),IF(LEN('Personal MTs'!CW185)&gt;3,"Tidak Valid",IF(LEN('Personal MTs'!CW185)&lt;3,"Tidak Valid","OK")),"-")))))</f>
        <v>-</v>
      </c>
      <c r="CX185" s="103" t="str">
        <f>IF(AND('Personal MTs'!AS185="",'Personal MTs'!CX185=""),"-",IF(AND('Personal MTs'!AS185=0,'Personal MTs'!CX185=""),"OK",IF(AND('Personal MTs'!AS185=1,'Personal MTs'!CX185=""),"Wajib Diisi",IF(AND('Personal MTs'!AS185&lt;&gt;1,'Personal MTs'!CX185&lt;&gt;""),"Harap Dikosongkan",IF(AND('Personal MTs'!AS185=1,'Personal MTs'!CX185&lt;&gt;""),"OK","-")))))</f>
        <v>-</v>
      </c>
    </row>
    <row r="186" spans="1:102" s="23" customFormat="1" ht="15" customHeight="1">
      <c r="A186" s="30" t="str">
        <f>IF('Personal MTs'!A186="","-",IF(LEN('Personal MTs'!A186)&lt;&gt;12,"Tidak valid","OK"))</f>
        <v>-</v>
      </c>
      <c r="B186" s="30" t="str">
        <f>IF('Personal MTs'!B186="","-",IF(LEN('Personal MTs'!B186)&lt;&gt;8,"Tidak valid","OK"))</f>
        <v>-</v>
      </c>
      <c r="C186" s="31" t="str">
        <f>IF('Personal MTs'!C186="","-",IF(LEN('Personal MTs'!C186)&lt;5,"Cek lagi","OK"))</f>
        <v>-</v>
      </c>
      <c r="D186" s="30" t="str">
        <f>IF('Personal MTs'!D186="","-",IF('Personal MTs'!D186="MTsN","OK",IF('Personal MTs'!D186="MTsS","OK","Tidak valid")))</f>
        <v>-</v>
      </c>
      <c r="E186" s="30" t="str">
        <f>IF('Personal MTs'!E186="","-",IF(LEN('Personal MTs'!E186)&lt;5,"Cek lagi","OK"))</f>
        <v>-</v>
      </c>
      <c r="F186" s="30" t="str">
        <f>IF('Personal MTs'!F186="","-",IF(LEN('Personal MTs'!F186)&lt;4,"Cek lagi","OK"))</f>
        <v>-</v>
      </c>
      <c r="G186" s="30" t="str">
        <f>IF('Personal MTs'!G186="","-",IF(LEN('Personal MTs'!G186)&lt;4,"Cek lagi","OK"))</f>
        <v>-</v>
      </c>
      <c r="H186" s="30" t="str">
        <f>IF('Personal MTs'!H186="","-",IF(LEN('Personal MTs'!H186)&lt;4,"Cek lagi","OK"))</f>
        <v>-</v>
      </c>
      <c r="I186" s="30" t="str">
        <f>IF('Personal MTs'!I186="","-",IF(LEN('Personal MTs'!I186)&lt;4,"Cek lagi","OK"))</f>
        <v>-</v>
      </c>
      <c r="J186" s="30" t="str">
        <f>IF('Personal MTs'!J186="","-",IF(LEN('Personal MTs'!J186)&lt;&gt;5,"Tidak valid","OK"))</f>
        <v>-</v>
      </c>
      <c r="K186" s="30" t="str">
        <f>IF('Personal MTs'!K186="","-",IF(LEN('Personal MTs'!K186)&lt;&gt;18,"Tidak valid",IF(VALUE('Personal MTs'!K186)&lt;0,"Cek lagi","OK")))</f>
        <v>-</v>
      </c>
      <c r="L186" s="30" t="str">
        <f>IF('Personal MTs'!L186="","-",IF(LEN('Personal MTs'!L186)&lt;&gt;16,"Tidak valid","OK"))</f>
        <v>-</v>
      </c>
      <c r="M186" s="30" t="str">
        <f>IF('Personal MTs'!M186="","-",IF(LEN('Personal MTs'!M186)&lt;4,"Cek lagi","OK"))</f>
        <v>-</v>
      </c>
      <c r="N186" s="30" t="str">
        <f>IF('Personal MTs'!N186="","-",IF(LEN('Personal MTs'!N186)&lt;16,"Tidak valid","OK"))</f>
        <v>-</v>
      </c>
      <c r="O186" s="30" t="str">
        <f>IF('Personal MTs'!O186="","-",IF(LEN('Personal MTs'!O186)&lt;4,"Cek lagi","OK"))</f>
        <v>-</v>
      </c>
      <c r="P186" s="31" t="str">
        <f>IF('Personal MTs'!P186="","-",IF(VALUE(LEFT('Personal MTs'!P186,2))&gt;31,"Tanggal tidak valid",IF(VALUE(LEFT(RIGHT('Personal MTs'!P186,7),2))&gt;12,"Bulan tidak valid",IF(VALUE(RIGHT('Personal MTs'!P186,4))&gt;2000,"Umur terlalu muda",IF(VALUE(RIGHT('Personal MTs'!P186,4))&lt;1945,"Umur terlalu tua","OK")))))</f>
        <v>-</v>
      </c>
      <c r="Q186" s="30" t="str">
        <f>IF('Personal MTs'!Q186="","-",IF('Personal MTs'!Q186="L","OK",IF('Personal MTs'!Q186="P","OK","Tidak valid")))</f>
        <v>-</v>
      </c>
      <c r="R186" s="30" t="str">
        <f>IF('Personal MTs'!R186="","-",IF(LEN('Personal MTs'!R186)&lt;4,"Cek lagi","OK"))</f>
        <v>-</v>
      </c>
      <c r="S186" s="30" t="str">
        <f>IF('Personal MTs'!S186="","-",IF('Personal MTs'!S186&gt;9,"Tidak valid","OK"))</f>
        <v>-</v>
      </c>
      <c r="T186" s="30" t="str">
        <f>IF('Personal MTs'!S186="","-",IF('Personal MTs'!S186&gt;2,IF('Personal MTs'!T186="","Wajib Diisi",IF(VALUE('Personal MTs'!T186)&gt;18,"Tidak valid","OK")),IF('Personal MTs'!S186&lt;3,IF('Personal MTs'!T186="","OK","Harap dikosongkan"))))</f>
        <v>-</v>
      </c>
      <c r="U186" s="30" t="str">
        <f>IF('Personal MTs'!U186="","-",IF('Personal MTs'!U186&gt;2,"Tidak valid",IF('Personal MTs'!U186&lt;1,"Tidak valid","OK")))</f>
        <v>-</v>
      </c>
      <c r="V186" s="30" t="str">
        <f>IF('Personal MTs'!U186="",IF('Personal MTs'!V186="","-","Tidak valid"),IF('Personal MTs'!U186=2,IF('Personal MTs'!V186="","Wajib Diisi",IF(VALUE('Personal MTs'!V186)&gt;1,"Tidak valid","OK")),IF('Personal MTs'!U186=1,IF('Personal MTs'!V186="","OK","Harap dikosongkan"))))</f>
        <v>-</v>
      </c>
      <c r="W186" s="31" t="str">
        <f>IF('Personal MTs'!U186=1,"OK",IF('Personal MTs'!V186="",IF('Personal MTs'!W186&lt;&gt;"","Harap dikosongkan","-"),IF('Personal MTs'!V186=0,IF('Personal MTs'!W186&lt;&gt;"","Harap dikosongkan","OK"),IF('Personal MTs'!W186="","Wajib Diisi",IF(VALUE(LEFT('Personal MTs'!W186,2))&gt;31,"Tanggal tidak valid",IF(VALUE(LEFT(RIGHT('Personal MTs'!W186,7),2))&gt;12,"Bulan tidak valid",IF(VALUE(RIGHT('Personal MTs'!W186,4))&gt;2016,"Tahun cek lagi",IF(VALUE(RIGHT('Personal MTs'!W186,4))&lt;1990,"Tahun cek lagi","OK"))))))))</f>
        <v>-</v>
      </c>
      <c r="X186" s="30" t="str">
        <f>IF('Personal MTs'!U186="","-",IF('Personal MTs'!U186=1,IF('Personal MTs'!X186="","Wajib Diisi",IF(VALUE(LEFT('Personal MTs'!X186,2))&gt;14,"Tidak valid","OK")),IF('Personal MTs'!U186=2,(IF('Personal MTs'!V186&lt;1,IF('Personal MTs'!X186="","OK","Harap dikosongkan"),IF('Personal MTs'!X186="","Wajib Diisi",IF(VALUE(LEFT('Personal MTs'!X186,2))&gt;14,"Tidak valid","OK")))))))</f>
        <v>-</v>
      </c>
      <c r="Y186" s="31" t="str">
        <f>IF('Personal MTs'!U186="","-",IF('Personal MTs'!U186=2,"OK",IF('Personal MTs'!U186=1,IF('Personal MTs'!Y186="","Wajib Diisi",IF('Personal MTs'!Y186="","-",IF(VALUE(LEFT('Personal MTs'!Y186,2))&gt;31,"Tanggal tidak valid",IF(VALUE(LEFT(RIGHT('Personal MTs'!Y186,7),2))&gt;12,"Bulan tidak valid",IF(VALUE(RIGHT('Personal MTs'!Y186,4))&gt;2016,"Tahun cek lagi",IF(VALUE(RIGHT('Personal MTs'!Y186,4))&lt;1960,"Tahun cek lagi","OK")))))))))</f>
        <v>-</v>
      </c>
      <c r="Z186" s="31" t="str">
        <f>IF('Personal MTs'!Z186="","-",IF(VALUE(LEFT('Personal MTs'!Z186,2))&gt;31,"Tanggal tidak valid",IF(VALUE(LEFT(RIGHT('Personal MTs'!Z186,7),2))&gt;12,"Bulan tidak valid",IF(VALUE(RIGHT('Personal MTs'!Z186,4))&gt;2016,"Tahun cek lagi",IF(VALUE(RIGHT('Personal MTs'!Z186,4))&lt;1960,"Tahun cek lagi","OK")))))</f>
        <v>-</v>
      </c>
      <c r="AA186" s="31" t="str">
        <f>IF('Personal MTs'!AA186="","-",IF(VALUE(LEFT('Personal MTs'!AA186,2))&gt;31,"Tanggal tidak valid",IF(VALUE(LEFT(RIGHT('Personal MTs'!AA186,7),2))&gt;12,"Bulan tidak valid",IF(VALUE(RIGHT('Personal MTs'!AA186,4))&gt;2016,"Tahun cek lagi",IF(VALUE(RIGHT('Personal MTs'!AA186,4))&lt;1960,"Tahun cek lagi","OK")))))</f>
        <v>-</v>
      </c>
      <c r="AB186" s="30" t="str">
        <f>IF('Personal MTs'!AB186="","-",IF('Personal MTs'!AB186&gt;6,"Tidak valid",IF('Personal MTs'!AB186&lt;1,"Tidak valid","OK")))</f>
        <v>-</v>
      </c>
      <c r="AC186" s="30" t="str">
        <f>IF('Personal MTs'!AC186="","-",IF('Personal MTs'!AC186&gt;4,"Tidak valid",IF('Personal MTs'!AC186&lt;1,"Tidak valid","OK")))</f>
        <v>-</v>
      </c>
      <c r="AD186" s="30" t="str">
        <f>IF('Personal MTs'!AD186="","-",IF('Personal MTs'!AD186&gt;20000000,"Cek lagi","OK"))</f>
        <v>-</v>
      </c>
      <c r="AE186" s="30" t="str">
        <f>IF('Personal MTs'!AE186="","-",IF('Personal MTs'!AE186&gt;2,"Tidak valid",IF('Personal MTs'!AE186&lt;1,"Tidak valid","OK")))</f>
        <v>-</v>
      </c>
      <c r="AF186" s="30" t="str">
        <f>IF('Personal MTs'!AE186="",IF('Personal MTs'!AF186="","-","Harap dikosongkan"),IF('Personal MTs'!AE186=1,IF('Personal MTs'!AF186="","OK","Harap dikosongkan"),IF('Personal MTs'!AF186="","Wajib Diisi",IF('Personal MTs'!AF186&gt;8,"Tidak valid",IF('Personal MTs'!AF186&lt;1,"Tidak valid","OK")))))</f>
        <v>-</v>
      </c>
      <c r="AG186" s="53" t="str">
        <f>IF('Personal MTs'!AE186=1,IF('Personal MTs'!AG186="","OK","Harap dikosongkan"),IF('Personal MTs'!AF186="",IF('Personal MTs'!AF186="","-","Harap dikosongkan"),IF('Personal MTs'!AF186="",IF('Personal MTs'!AG186="","OK","Harap dikosongkan"),IF('Personal MTs'!AF186&lt;&gt;"",IF('Personal MTs'!AG186="","Wajib Diisi",IF(LEN('Personal MTs'!AG186)&lt;&gt;8,"Tidak valid","OK"))))))</f>
        <v>-</v>
      </c>
      <c r="AH186" s="30" t="str">
        <f>IF('Personal MTs'!AH186="","-",IF('Personal MTs'!AH186&gt;2,"Tidak valid",IF('Personal MTs'!AH186&lt;1,"Tidak valid","OK")))</f>
        <v>-</v>
      </c>
      <c r="AI186" s="30" t="str">
        <f>IF('Personal MTs'!AI186="","-",IF('Personal MTs'!AI186&gt;5,"Tidak valid",IF('Personal MTs'!AI186&lt;1,"Tidak valid","OK")))</f>
        <v>-</v>
      </c>
      <c r="AJ186" s="30" t="str">
        <f>IF('Personal MTs'!AH186="",IF('Personal MTs'!AJ186="","-","Kolom AA Wajib Diisi"),IF('Personal MTs'!AH186=1,IF('Personal MTs'!AJ186="","Wajib Diisi",IF(VALUE('Personal MTs'!AJ186)&gt;0,IF(VALUE('Personal MTs'!AJ186)&lt;34,"OK","Tidak valid"))),IF('Personal MTs'!AH186&gt;1,IF('Personal MTs'!AJ186="","OK","Harap dikosongkan"))))</f>
        <v>-</v>
      </c>
      <c r="AK186" s="30" t="str">
        <f>IF('Personal MTs'!AH186&amp;'Personal MTs'!AJ186&amp;'Personal MTs'!AK186="","-",IF(VALUE('Personal MTs'!AH186&amp;'Personal MTs'!AJ186&amp;'Personal MTs'!AK186)=2,"OK",IF('Personal MTs'!AJ186="",IF(VALUE('Personal MTs'!AK186)&gt;0,"Harap dikosongkan","-"),IF('Personal MTs'!AJ186&lt;&gt;"",IF(VALUE('Personal MTs'!AK186)&gt;0,IF(VALUE('Personal MTs'!AK186)&gt;50,"Cek lagi","OK"),"Wajib Diisi")))))</f>
        <v>-</v>
      </c>
      <c r="AL186" s="30" t="str">
        <f>IF('Personal MTs'!AH186="",IF('Personal MTs'!AL186="","-","Kolom Z Wajib Diisi"),IF('Personal MTs'!AH186=2,IF('Personal MTs'!AL186="","Wajib Diisi",IF(VALUE('Personal MTs'!AL186)&gt;0,IF(VALUE('Personal MTs'!AL186)&lt;9,"OK","Tidak valid"))),IF('Personal MTs'!AH186=1,IF('Personal MTs'!AL186="","OK","Harap dikosongkan"))))</f>
        <v>-</v>
      </c>
      <c r="AM186" s="30" t="str">
        <f>IF('Personal MTs'!AM186="","-",IF('Personal MTs'!AM186&gt;8,"Tidak valid","OK"))</f>
        <v>-</v>
      </c>
      <c r="AN186" s="30" t="str">
        <f>IF('Personal MTs'!AM186="",IF('Personal MTs'!AN186="","-",IF('Personal MTs'!AN186&lt;&gt;"","Kolom AC Wajib Diisi","OK")),IF('Personal MTs'!AM186&lt;&gt;"",IF('Personal MTs'!AN186="","Wajib Diisi",IF(VALUE('Personal MTs'!AN186)&gt;24,"Cek lagi","OK"))))</f>
        <v>-</v>
      </c>
      <c r="AO186" s="30" t="str">
        <f>IF('Personal MTs'!AO186="","-",IF('Personal MTs'!AO186&gt;8,"Tidak valid","OK"))</f>
        <v>-</v>
      </c>
      <c r="AP186" s="53" t="str">
        <f>IF('Personal MTs'!AO186="",IF('Personal MTs'!AP186="","-","Harap dikosongkan"),IF('Personal MTs'!AO186&lt;&gt;"",IF('Personal MTs'!AP186="","Wajib Diisi",IF(LEN('Personal MTs'!AP186)&lt;&gt;8,"Tidak valid","OK"))))</f>
        <v>-</v>
      </c>
      <c r="AQ186" s="30" t="str">
        <f>IF('Personal MTs'!AO186="",IF('Personal MTs'!AQ186="","-","Kolom AG Wajib Diisi"),IF('Personal MTs'!AO186&lt;9,IF('Personal MTs'!AQ186="","Wajib Diisi",IF(VALUE('Personal MTs'!AQ186)&lt;34,IF(VALUE('Personal MTs'!AQ186)&gt;0,"OK","Tidak valid")))))</f>
        <v>-</v>
      </c>
      <c r="AR186" s="30" t="str">
        <f>IF('Personal MTs'!AO186="",IF('Personal MTs'!AR186="","-",IF('Personal MTs'!AR186&lt;&gt;"","Kolom AG Wajib Diisi","OK")),IF('Personal MTs'!AO186&lt;&gt;"",IF('Personal MTs'!AR186="","Wajib Diisi",IF(VALUE('Personal MTs'!AR186)&gt;50,"Cek lagi","OK"))))</f>
        <v>-</v>
      </c>
      <c r="AS186" s="30" t="str">
        <f>IF('Personal MTs'!AS186="","-",IF('Personal MTs'!AS186&gt;1,"Tidak valid",IF('Personal MTs'!AS186&lt;0,"Tidak valid","OK")))</f>
        <v>-</v>
      </c>
      <c r="AT186" s="30" t="str">
        <f>IF('Personal MTs'!AS186="",IF('Personal MTs'!AT186&lt;&gt;"","Harap dikosongkan","-"),IF('Personal MTs'!AS186=0,IF('Personal MTs'!AT186&lt;&gt;"","Harap dikosongkan","OK"),IF('Personal MTs'!AT186="","Wajib Diisi",IF('Personal MTs'!AT186&gt;3,"Tidak valid",IF('Personal MTs'!AT186&lt;1,"Tidak valid","OK")))))</f>
        <v>-</v>
      </c>
      <c r="AU186" s="30" t="str">
        <f>IF('Personal MTs'!AS186="",IF('Personal MTs'!AU186&lt;&gt;"","Harap dikosongkan","-"),IF('Personal MTs'!AT186&lt;&gt;1,IF('Personal MTs'!AU186="","OK","Harap dikosongkan"),IF('Personal MTs'!AU186="","Wajib Diisi",IF('Personal MTs'!AU186&gt;2016,"Cek lagi",IF('Personal MTs'!AU186&lt;2005,"Cek lagi","OK")))))</f>
        <v>-</v>
      </c>
      <c r="AV186" s="30" t="str">
        <f>IF('Personal MTs'!AS186="",IF('Personal MTs'!AV186&lt;&gt;"","Harap dikosongkan","-"),IF('Personal MTs'!AT186&lt;&gt;1,IF('Personal MTs'!AV186="","OK","Harap dikosongkan"),IF('Personal MTs'!AV186="","Wajib Diisi",IF(VALUE('Personal MTs'!AV186)&gt;33,"Tidak valid",IF(VALUE('Personal MTs'!AV186)&lt;1,"Tidak valid","OK")))))</f>
        <v>-</v>
      </c>
      <c r="AW186" s="30" t="str">
        <f>IF('Personal MTs'!AS186="",IF('Personal MTs'!AW186="","-","Harap dikosongkan"),IF('Personal MTs'!AS186=0,IF('Personal MTs'!AW186="","OK","Harap dikosongkan"),IF('Personal MTs'!AT186="",IF('Personal MTs'!AW186="","-","Harap dikosongkan"),IF('Personal MTs'!AT186&lt;&gt;1,IF('Personal MTs'!AW186="","OK","Harap dikosongkan"),IF('Personal MTs'!AW186="","OK",IF(LEN('Personal MTs'!AW186)&lt;12,"Tidak valid",IF(LEN('Personal MTs'!AW186)&gt;14,"Tidak valid","OK")))))))</f>
        <v>-</v>
      </c>
      <c r="AX186" s="31" t="str">
        <f>IF('Personal MTs'!AS186="",IF('Personal MTs'!AX186="","-","Harap dikosongkan"),IF('Personal MTs'!AS186=0,IF('Personal MTs'!AX186="","OK","Harap dikosongkan"),IF('Personal MTs'!AT186="",IF('Personal MTs'!AX186="","-","Harap dikosongkan"),IF('Personal MTs'!AT186&lt;&gt;1,IF('Personal MTs'!AX186="","OK","Harap dikosongkan"),IF('Personal MTs'!AW186="",IF('Personal MTs'!AX186="","OK","Harap dikosongkan"),IF('Personal MTs'!AX186="","Wajib diisi",IF(LEN('Personal MTs'!AX186)&lt;5,"Cek lagi","OK")))))))</f>
        <v>-</v>
      </c>
      <c r="AY186" s="31" t="str">
        <f>IF('Personal MTs'!AS186="",IF('Personal MTs'!AY186="","-","Harap dikosongkan"),IF('Personal MTs'!AS186=0,IF('Personal MTs'!AY186="","OK","Harap dikosongkan"),IF('Personal MTs'!AT186="",IF('Personal MTs'!AY186="","-","Harap dikosongkan"),IF('Personal MTs'!AT186&lt;&gt;1,IF('Personal MTs'!AY186="","OK","Harap dikosongkan"),IF('Personal MTs'!AW186="",IF('Personal MTs'!AY186="","OK","Harap dikosongkan"),IF('Personal MTs'!AY186="","Wajib diisi",IF(VALUE(LEFT('Personal MTs'!AY186,2))&gt;31,"Tanggal tidak valid",IF(VALUE(LEFT(RIGHT('Personal MTs'!AY186,7),2))&gt;12,"Bulan tidak valid",IF(VALUE(RIGHT('Personal MTs'!AY186,4))&gt;2016,"Tahun cek lagi",IF(VALUE(RIGHT('Personal MTs'!AY186,4))&lt;2005,"Tahun cek lagi","OK"))))))))))</f>
        <v>-</v>
      </c>
      <c r="AZ186" s="30" t="str">
        <f>IF('Personal MTs'!AS186="",IF('Personal MTs'!AZ186="","-","Harap dikosongkan"),IF('Personal MTs'!AS186=0,IF('Personal MTs'!AZ186="","OK","Harap dikosongkan"),IF('Personal MTs'!AT186="",IF('Personal MTs'!AZ186="","-","Harap dikosongkan"),IF('Personal MTs'!AT186&lt;&gt;1,IF('Personal MTs'!AZ186="","OK","Harap dikosongkan"),IF('Personal MTs'!AW186="",IF('Personal MTs'!AZ186="","OK","Harap dikosongkan"),IF('Personal MTs'!AW186&lt;&gt;"",IF('Personal MTs'!AZ186="","Wajib diisi",IF('Personal MTs'!AZ186&gt;1,"Tidak valid","OK"))))))))</f>
        <v>-</v>
      </c>
      <c r="BA186" s="30" t="str">
        <f>IF('Personal MTs'!AS186="",IF('Personal MTs'!BA186="","-","Harap dikosongkan"),IF('Personal MTs'!AS186=0,IF('Personal MTs'!BA186="","OK","Harap dikosongkan"),IF('Personal MTs'!AT186="",IF('Personal MTs'!BA186="","-","Harap dikosongkan"),IF('Personal MTs'!AT186&lt;&gt;1,IF('Personal MTs'!BA186="","OK","Harap dikosongkan"),IF('Personal MTs'!AZ186=0,IF('Personal MTs'!BA186="","OK","Harap dikosongkan"),IF('Personal MTs'!AZ186=1,IF('Personal MTs'!BA186="","Wajib diisi",IF('Personal MTs'!AZ186="",IF('Personal MTs'!BA186="","-","Harap dikosongkan"),IF('Personal MTs'!AZ186=0,IF('Personal MTs'!BA186="","OK","Harap dikosongkan"),IF('Personal MTs'!BA186="","Wajib diisi",IF('Personal MTs'!BA186&gt;2016,"Tidak valid",IF('Personal MTs'!BA186&lt;2005,"Tidak valid",IF('Personal MTs'!BA186&gt;'Personal MTs'!BA186,"Cek lagi","OK")))))))))))))</f>
        <v>-</v>
      </c>
      <c r="BB186" s="30" t="str">
        <f>IF('Personal MTs'!AS186="",IF('Personal MTs'!BB186="","-","Harap dikosongkan"),IF('Personal MTs'!AS186=0,IF('Personal MTs'!BB186="","OK","Harap dikosongkan"),IF('Personal MTs'!AT186="",IF('Personal MTs'!BB186="","-","Harap dikosongkan"),IF('Personal MTs'!AT186&lt;&gt;1,IF('Personal MTs'!BB186="","OK","Harap dikosongkan"),IF('Personal MTs'!AZ186=0,IF('Personal MTs'!BB186="","OK","Harap dikosongkan"),IF('Personal MTs'!AZ186=1,IF('Personal MTs'!BB186="","Wajib diisi",IF('Personal MTs'!AZ186="",IF('Personal MTs'!BB186="","-","Harap dikosongkan"),IF('Personal MTs'!AZ186=0,IF('Personal MTs'!BB186="","OK","Harap dikosongkan"),IF('Personal MTs'!BB186="","Wajib diisi",IF('Personal MTs'!BB186&gt;20000000,"Cek lagi",IF('Personal MTs'!BB186&lt;100000,"Cek lagi","OK"))))))))))))</f>
        <v>-</v>
      </c>
      <c r="BC186" s="30" t="str">
        <f>IF('Personal MTs'!BC186="","-",IF('Personal MTs'!BC186&gt;1,"Tidak valid","OK"))</f>
        <v>-</v>
      </c>
      <c r="BD186" s="30" t="str">
        <f>IF('Personal MTs'!BC186="",IF('Personal MTs'!BD186="","-","Harap dikosongkan"),IF('Personal MTs'!BC186=0,IF('Personal MTs'!BD186="","OK","Harap dikosongkan"),IF('Personal MTs'!BD186="","Wajib Diisi",IF('Personal MTs'!BD186&gt;2016,"Tidak valid",IF('Personal MTs'!BD186&lt;2005,"Tidak valid","OK")))))</f>
        <v>-</v>
      </c>
      <c r="BE186" s="30" t="str">
        <f>IF('Personal MTs'!BC186="",IF('Personal MTs'!BE186="","-","Harap dikosongkan"),IF('Personal MTs'!BC186=0,IF('Personal MTs'!BE186="","OK","Harap dikosongkan"),IF('Personal MTs'!BE186="","Wajib Diisi",IF('Personal MTs'!BE186&gt;2000000,"Cek lagi",IF('Personal MTs'!BE186&lt;50000,"Cek lagi","OK")))))</f>
        <v>-</v>
      </c>
      <c r="BF186" s="30" t="str">
        <f>IF('Personal MTs'!BF186="","-",IF('Personal MTs'!BF186&gt;1,"Tidak valid","OK"))</f>
        <v>-</v>
      </c>
      <c r="BG186" s="30" t="str">
        <f>IF('Personal MTs'!BF186="",IF('Personal MTs'!BG186&lt;&gt;"","Harap dikosongkan","-"),IF('Personal MTs'!BF186=0,IF('Personal MTs'!BG186&lt;&gt;"","Harap dikosongkan","OK"),IF('Personal MTs'!BG186="","Wajib Diisi",IF('Personal MTs'!BG186&gt;4,"Tidak valid",IF('Personal MTs'!BG186&lt;1,"Tidak valid","OK")))))</f>
        <v>-</v>
      </c>
      <c r="BH186" s="30" t="str">
        <f>IF('Personal MTs'!BF186="",IF('Personal MTs'!BH186&lt;&gt;"","Harap dikosongkan","-"),IF('Personal MTs'!BF186=0,IF('Personal MTs'!BH186&lt;&gt;"","Harap dikosongkan","OK"),IF('Personal MTs'!BH186="","Wajib Diisi",IF('Personal MTs'!BH186&gt;4,"Tidak valid",IF('Personal MTs'!BH186&lt;1,"Tidak valid","OK")))))</f>
        <v>-</v>
      </c>
      <c r="BI186" s="30" t="str">
        <f>IF('Personal MTs'!BF186="",IF('Personal MTs'!BI186&lt;&gt;"","Harap dikosongkan","-"),IF('Personal MTs'!BF186=0,IF('Personal MTs'!BI186&lt;&gt;"","Harap dikosongkan","OK"),IF('Personal MTs'!BI186="","Wajib Diisi",IF('Personal MTs'!BI186&gt;2015,"Tidak valid",IF('Personal MTs'!BI186&lt;1980,"Tidak valid","OK")))))</f>
        <v>-</v>
      </c>
      <c r="BJ186" s="30" t="str">
        <f>IF('Personal MTs'!BJ186="","-",IF('Personal MTs'!BJ186&gt;1,"Tidak valid","OK"))</f>
        <v>-</v>
      </c>
      <c r="BK186" s="30" t="str">
        <f>IF('Personal MTs'!BJ186="",IF('Personal MTs'!BK186&lt;&gt;"","Kolom BJ harus diisi","-"),IF('Personal MTs'!BJ186=0,IF('Personal MTs'!BK186&lt;&gt;"","Harap dikosongkan","OK"),IF('Personal MTs'!BK186="","Wajib Diisi",IF('Personal MTs'!BK186&gt;2016,"Tidak valid",IF('Personal MTs'!BK186&lt;1980,"Tidak valid","OK")))))</f>
        <v>-</v>
      </c>
      <c r="BL186" s="30" t="str">
        <f>IF('Personal MTs'!BL186="","-",IF('Personal MTs'!BL186&gt;1,"Tidak valid","OK"))</f>
        <v>-</v>
      </c>
      <c r="BM186" s="30" t="str">
        <f>IF('Personal MTs'!BL186="",IF('Personal MTs'!BM186&lt;&gt;"","Kolom BL harus diisi","-"),IF('Personal MTs'!BL186=0,IF('Personal MTs'!BM186&lt;&gt;"","Harap dikosongkan","OK"),IF('Personal MTs'!BM186="","Wajib Diisi",IF('Personal MTs'!BM186&gt;2016,"Tidak valid",IF('Personal MTs'!BM186&lt;1980,"Tidak valid","OK")))))</f>
        <v>-</v>
      </c>
      <c r="BN186" s="30" t="str">
        <f>IF('Personal MTs'!BN186="","-",IF('Personal MTs'!BN186&gt;1,"Tidak valid","OK"))</f>
        <v>-</v>
      </c>
      <c r="BO186" s="30" t="str">
        <f>IF('Personal MTs'!BN186="",IF('Personal MTs'!BO186&lt;&gt;"","Kolom BN harus diisi","-"),IF('Personal MTs'!BN186=0,IF('Personal MTs'!BO186&lt;&gt;"","Harap dikosongkan","OK"),IF('Personal MTs'!BO186="","Wajib Diisi",IF('Personal MTs'!BO186&gt;2016,"Tidak valid",IF('Personal MTs'!BO186&lt;1980,"Tidak valid","OK")))))</f>
        <v>-</v>
      </c>
      <c r="BP186" s="30" t="str">
        <f>IF('Personal MTs'!BP186="","-",IF('Personal MTs'!BP186&gt;1,"Tidak valid","OK"))</f>
        <v>-</v>
      </c>
      <c r="BQ186" s="30" t="str">
        <f>IF('Personal MTs'!BP186="",IF('Personal MTs'!BQ186&lt;&gt;"","Kolom BP harus diisi","-"),IF('Personal MTs'!BP186=0,IF('Personal MTs'!BQ186&lt;&gt;"","Harap dikosongkan","OK"),IF('Personal MTs'!BQ186="","Wajib Diisi",IF('Personal MTs'!BQ186&gt;2016,"Tidak valid",IF('Personal MTs'!BQ186&lt;1980,"Tidak valid","OK")))))</f>
        <v>-</v>
      </c>
      <c r="BR186" s="30" t="str">
        <f>IF('Personal MTs'!BR186="","-",IF('Personal MTs'!BR186&gt;1,"Tidak valid","OK"))</f>
        <v>-</v>
      </c>
      <c r="BS186" s="30" t="str">
        <f>IF('Personal MTs'!BR186="",IF('Personal MTs'!BS186&lt;&gt;"","Kolom BR harus diisi","-"),IF('Personal MTs'!BR186=0,IF('Personal MTs'!BS186&lt;&gt;"","Harap dikosongkan","OK"),IF('Personal MTs'!BS186="","Wajib Diisi",IF('Personal MTs'!BS186&gt;2016,"Tidak valid",IF('Personal MTs'!BS186&lt;1980,"Tidak valid","OK")))))</f>
        <v>-</v>
      </c>
      <c r="BT186" s="30" t="str">
        <f>IF('Personal MTs'!BT186="","-",IF(LEN('Personal MTs'!BT186)&lt;5,"Cek lagi","OK"))</f>
        <v>-</v>
      </c>
      <c r="BU186" s="30" t="str">
        <f>IF('Personal MTs'!BU186="","-",IF(LEN('Personal MTs'!BU186)&lt;4,"Cek lagi","OK"))</f>
        <v>-</v>
      </c>
      <c r="BV186" s="30" t="str">
        <f>IF('Personal MTs'!BV186="","-",IF(LEN('Personal MTs'!BV186)&lt;4,"Cek lagi","OK"))</f>
        <v>-</v>
      </c>
      <c r="BW186" s="30" t="str">
        <f>IF('Personal MTs'!BW186="","-",IF(LEN('Personal MTs'!BW186)&lt;4,"Cek lagi","OK"))</f>
        <v>-</v>
      </c>
      <c r="BX186" s="30" t="str">
        <f>IF('Personal MTs'!BX186="","-",IF(LEN('Personal MTs'!BX186)&lt;4,"Cek lagi","OK"))</f>
        <v>-</v>
      </c>
      <c r="BY186" s="30" t="str">
        <f>IF('Personal MTs'!BY186="","-",IF(LEN('Personal MTs'!BY186)&lt;&gt;5,"Tidak valid","OK"))</f>
        <v>-</v>
      </c>
      <c r="BZ186" s="30" t="str">
        <f>IF('Personal MTs'!BZ186="","-",IF('Personal MTs'!BZ186&gt;5,"Tidak valid",IF('Personal MTs'!BZ186&lt;1,"Tidak valid","OK")))</f>
        <v>-</v>
      </c>
      <c r="CA186" s="30" t="str">
        <f>IF('Personal MTs'!CA186="","-",IF('Personal MTs'!CA186&gt;8,"Tidak valid",IF('Personal MTs'!CA186&lt;1,"Tidak valid","OK")))</f>
        <v>-</v>
      </c>
      <c r="CB186" s="30" t="str">
        <f>IF('Personal MTs'!CB186="","-",IF(LEN('Personal MTs'!CB186)&lt;9,"Cek lagi",IF(LEN('Personal MTs'!CB186)&gt;14,"Cek lagi","OK")))</f>
        <v>-</v>
      </c>
      <c r="CC186" s="103" t="str">
        <f>IF('Personal MTs'!CC186="","-",IF('Personal MTs'!CC186&gt;6,"Tidak valid",IF('Personal MTs'!CC186&lt;1,"Tidak valid","OK")))</f>
        <v>-</v>
      </c>
      <c r="CD186" s="103" t="str">
        <f>IF('Personal MTs'!CD186="","-",IF('Personal MTs'!CD186&gt;6,"Tidak valid",IF('Personal MTs'!CD186&lt;1,"Tidak valid","OK")))</f>
        <v>-</v>
      </c>
      <c r="CE186" s="103" t="str">
        <f>IF('Personal MTs'!S186="","-",IF('Personal MTs'!S186&lt;6,IF('Personal MTs'!CE186="","OK","Cek lagi Kolom S"),IF(AND('Personal MTs'!S186&lt;6,'Personal MTs'!CE186&lt;&gt;""),"Harap Dikosongkan",IF(AND('Personal MTs'!S186&lt;6,'Personal MTs'!CE186=""),"-",IF(AND('Personal MTs'!S186&gt;5,'Personal MTs'!CE186=""),"Wajib Diisi",IF(OR(AND('Personal MTs'!S186&gt;5,'Personal MTs'!CE186&lt;"01"),AND('Personal MTs'!S186&gt;5,'Personal MTs'!CE186&gt;"18")),"Tidak Valid","OK"))))))</f>
        <v>-</v>
      </c>
      <c r="CF186" s="103" t="str">
        <f>IF('Personal MTs'!S186="","-",IF('Personal MTs'!S186&lt;6,IF('Personal MTs'!CF186="","OK","Cek lagi Kolom S"),IF(AND('Personal MTs'!S186&lt;6,'Personal MTs'!CF186&lt;&gt;""),"Harap Dikosongkan",IF(AND('Personal MTs'!S186&lt;6,'Personal MTs'!CF186=""),"-",IF(AND('Personal MTs'!S186&gt;5,'Personal MTs'!CF186=""),"Wajib Diisi","OK")))))</f>
        <v>-</v>
      </c>
      <c r="CG186" s="103" t="str">
        <f>IF('Personal MTs'!S186="","-",IF('Personal MTs'!S186&lt;6,IF('Personal MTs'!CG186="","OK","Cek lagi Kolom S"),IF(AND('Personal MTs'!S186&lt;6,'Personal MTs'!CG186&lt;&gt;""),"Harap Dikosongkan",IF(AND('Personal MTs'!S186&lt;6,'Personal MTs'!CG186=""),"-",IF(AND('Personal MTs'!S186&gt;5,'Personal MTs'!CG186=""),"Wajib Diisi",IF(OR(AND('Personal MTs'!S186&gt;5,'Personal MTs'!CG186&lt;1980),AND('Personal MTs'!S186&gt;5,'Personal MTs'!CG186&gt;2016)),"Cek lagi","OK"))))))</f>
        <v>-</v>
      </c>
      <c r="CH186" s="103" t="str">
        <f>IF('Personal MTs'!S186="","-",IF('Personal MTs'!S186&lt;8,IF('Personal MTs'!CH186="","OK","Cek lagi Kolom S"),IF(AND('Personal MTs'!S186&lt;8,'Personal MTs'!CH186&lt;&gt;""),"Harap Dikosongkan",IF(AND('Personal MTs'!S186&lt;8,'Personal MTs'!CH186=""),"-",IF(AND('Personal MTs'!S186&gt;7,'Personal MTs'!CH186=""),"Wajib Diisi",IF(OR(AND('Personal MTs'!S186&gt;7,'Personal MTs'!CH186&lt;"01"),AND('Personal MTs'!S186&gt;7,'Personal MTs'!CH186&gt;"18")),"Tidak Valid","OK"))))))</f>
        <v>-</v>
      </c>
      <c r="CI186" s="103" t="str">
        <f>IF('Personal MTs'!S186="","-",IF('Personal MTs'!S186&lt;8,IF('Personal MTs'!CI186="","OK","Cek lagi Kolom S"),IF(AND('Personal MTs'!S186&lt;8,'Personal MTs'!CI186&lt;&gt;""),"Harap Dikosongkan",IF(AND('Personal MTs'!S186&lt;8,'Personal MTs'!CI186=""),"-",IF(AND('Personal MTs'!S186&gt;7,'Personal MTs'!CI186=""),"Wajib Diisi","OK")))))</f>
        <v>-</v>
      </c>
      <c r="CJ186" s="103" t="str">
        <f>IF('Personal MTs'!S186="","-",IF('Personal MTs'!S186&lt;8,IF('Personal MTs'!CJ186="","OK","Cek lagi Kolom S"),IF(AND('Personal MTs'!S186&lt;8,'Personal MTs'!CJ186&lt;&gt;""),"Harap Dikosongkan",IF(AND('Personal MTs'!S186&lt;8,'Personal MTs'!CJ186=""),"-",IF(AND('Personal MTs'!S186&gt;7,'Personal MTs'!CJ186=""),"Wajib Diisi",IF(OR(AND('Personal MTs'!S186&gt;7,'Personal MTs'!CJ186&lt;1980),AND('Personal MTs'!S186&gt;7,'Personal MTs'!CJ186&gt;2016)),"Cek lagi","OK"))))))</f>
        <v>-</v>
      </c>
      <c r="CK186" s="103" t="str">
        <f>IF('Personal MTs'!S186="","-",IF('Personal MTs'!S186&lt;9,IF('Personal MTs'!CK186="","OK","Cek lagi Kolom S"),IF(AND('Personal MTs'!S186&lt;9,'Personal MTs'!CK186&lt;&gt;""),"Harap Dikosongkan",IF(AND('Personal MTs'!S186&lt;9,'Personal MTs'!CK186=""),"-",IF(AND('Personal MTs'!S186&gt;8,'Personal MTs'!CK186=""),"Wajib Diisi",IF(OR(AND('Personal MTs'!S186&gt;8,'Personal MTs'!CK186&lt;"01"),AND('Personal MTs'!S186&gt;8,'Personal MTs'!CK186&gt;"18")),"Tidak Valid","OK"))))))</f>
        <v>-</v>
      </c>
      <c r="CL186" s="103" t="str">
        <f>IF('Personal MTs'!S186="","-",IF('Personal MTs'!S186&lt;9,IF('Personal MTs'!CL186="","OK","Cek lagi Kolom S"),IF(AND('Personal MTs'!S186&lt;9,'Personal MTs'!CL186&lt;&gt;""),"Harap Dikosongkan",IF(AND('Personal MTs'!S186&lt;9,'Personal MTs'!CL186=""),"-",IF(AND('Personal MTs'!S186&gt;8,'Personal MTs'!CL186=""),"Wajib Diisi","OK")))))</f>
        <v>-</v>
      </c>
      <c r="CM186" s="103" t="str">
        <f>IF('Personal MTs'!S186="","-",IF('Personal MTs'!S186&lt;9,IF('Personal MTs'!CM186="","OK","Cek lagi Kolom S"),IF(AND('Personal MTs'!S186&lt;9,'Personal MTs'!CM186&lt;&gt;""),"Harap Dikosongkan",IF(AND('Personal MTs'!S186&lt;9,'Personal MTs'!CM186=""),"-",IF(AND('Personal MTs'!S186&gt;8,'Personal MTs'!CM186=""),"Wajib Diisi",IF(OR(AND('Personal MTs'!S186&gt;8,'Personal MTs'!CM186&lt;1980),AND('Personal MTs'!S186&gt;8,'Personal MTs'!CM186&gt;2016)),"Cek lagi","OK"))))))</f>
        <v>-</v>
      </c>
      <c r="CN186" s="103" t="str">
        <f>IF(AND('Personal MTs'!AH186=1,'Personal MTs'!U186=2,'Personal MTs'!AC186=1),IF(AND('Personal MTs'!AH186=1,'Personal MTs'!U186=2,'Personal MTs'!AC186=1,'Personal MTs'!CN186=""),"Wajib Diisi",IF(AND('Personal MTs'!AH186=1,'Personal MTs'!U186=2,'Personal MTs'!AC186=1,'Personal MTs'!CN186&lt;&gt;""),"OK","-")),IF('Personal MTs'!CN186&lt;&gt;"","Harap Dikosongkan","-"))</f>
        <v>-</v>
      </c>
      <c r="CO186" s="103" t="str">
        <f>IF(AND('Personal MTs'!AH186=1,'Personal MTs'!U186=2,'Personal MTs'!AC186=1),IF('Personal MTs'!CO186="","Wajib Diisi",IF(VALUE(RIGHT('Personal MTs'!CO186,4))&gt;2016,"Tahun cek lagi",IF(VALUE(RIGHT('Personal MTs'!CO186,4))&lt;1961,"Tahun cek lagi","OK"))),IF('Personal MTs'!CO186&lt;&gt;"","Harap dikosongkan","-"))</f>
        <v>-</v>
      </c>
      <c r="CP186" s="103" t="str">
        <f>IF(AND('Personal MTs'!AH186=1,'Personal MTs'!U186=2,'Personal MTs'!AC186=1,'Personal MTs'!V186=1),IF(AND('Personal MTs'!AH186=1,'Personal MTs'!U186=2,'Personal MTs'!AC186=1,'Personal MTs'!CP186="",,'Personal MTs'!V186=1),"Wajib Diisi",IF(AND('Personal MTs'!AH186=1,'Personal MTs'!U186=2,'Personal MTs'!AC186=1,'Personal MTs'!CP186&lt;&gt;"",'Personal MTs'!V186=1),"OK","-")),IF('Personal MTs'!CP186&lt;&gt;"","Harap Dikosongkan","-"))</f>
        <v>-</v>
      </c>
      <c r="CQ186" s="103" t="str">
        <f>IF(AND('Personal MTs'!AH186=1,'Personal MTs'!U186=2,'Personal MTs'!AC186=1,'Personal MTs'!V186=1),IF('Personal MTs'!CQ186="","Wajib Diisi",IF(VALUE(RIGHT('Personal MTs'!CQ186,4))&gt;2016,"Tahun cek lagi",IF(VALUE(RIGHT('Personal MTs'!CQ186,4))&lt;2006,"Tahun cek lagi","OK"))),IF('Personal MTs'!CQ186&lt;&gt;"","Harap dikosongkan","-"))</f>
        <v>-</v>
      </c>
      <c r="CR186" s="103" t="str">
        <f>IF(AND('Personal MTs'!AS186="",'Personal MTs'!CR186=""),"-",IF(AND('Personal MTs'!AS186=0,'Personal MTs'!CR186=""),"OK",IF(AND('Personal MTs'!AS186=1,'Personal MTs'!CR186=""),"Wajib Diisi",IF('Personal MTs'!AS186="",IF('Personal MTs'!CR186&lt;&gt;"","Harap dikosongkan","-"),IF('Personal MTs'!AS186&gt;1,IF('Personal MTs'!CR186="","-","Harap dikosongkan"),IF('Personal MTs'!CR186="","-",IF(LEN('Personal MTs'!CR186)&gt;54,"Tidak valid",IF(LEN('Personal MTs'!CR186)&lt;2,"Tidak valid",IF(VALUE('Personal MTs'!CR186)&lt;0,"Cek lagi","OK")))))))))</f>
        <v>-</v>
      </c>
      <c r="CS186" s="103" t="str">
        <f>IF(AND('Personal MTs'!AS186="",'Personal MTs'!CS186=""),"-",IF(AND('Personal MTs'!AS186=0,'Personal MTs'!CS186=""),"OK",IF(AND('Personal MTs'!AS186=1,'Personal MTs'!CS186=""),"Wajib Diisi",IF(OR('Personal MTs'!AS186="",'Personal MTs'!AS186=0),IF('Personal MTs'!CS186&lt;&gt;"","Harap dikosongkan","-"),IF('Personal MTs'!AS186&gt;1,IF('Personal MTs'!CS186="","-","Harap dikosongkan"),IF('Personal MTs'!CS186="","-",IF(('Personal MTs'!CS186)&gt;6,"Tidak Valid",IF(('Personal MTs'!CS186)&lt;1,"Tidak Valid",IF(VALUE('Personal MTs'!CS186)&lt;0,"Cek lagi","OK")))))))))</f>
        <v>-</v>
      </c>
      <c r="CT186" s="103" t="str">
        <f>IF(AND('Personal MTs'!AS186="",'Personal MTs'!CT186=""),"-",IF(AND('Personal MTs'!AS186=0,'Personal MTs'!CT186=""),"OK",IF(AND('Personal MTs'!AT186=1,'Personal MTs'!CT186=""),"Wajib Diisi",IF(AND('Personal MTs'!AT186&gt;1,'Personal MTs'!CT186=""),"OK",IF(AND('Personal MTs'!AT186&lt;&gt;1,'Personal MTs'!CT186&lt;&gt;""),"Harap Dikosongkan",IF(AND('Personal MTs'!AT186=1,'Personal MTs'!CT186&lt;&gt;""),IF(VALUE(RIGHT('Personal MTs'!CT186,4))&gt;2016,"Tahun cek lagi",IF(VALUE(RIGHT('Personal MTs'!CT186,4))&lt;2006,"Tahun cek lagi","OK")),"-"))))))</f>
        <v>-</v>
      </c>
      <c r="CU186" s="103" t="str">
        <f>IF(AND('Personal MTs'!AS186="",'Personal MTs'!CU186=""),"-",IF(AND('Personal MTs'!AS186=0,'Personal MTs'!CU186=""),"OK",IF(AND('Personal MTs'!AT186=1,'Personal MTs'!CU186=""),"Wajib Diisi",IF(AND('Personal MTs'!AT186&gt;1,'Personal MTs'!CT186=""),"OK",IF(AND('Personal MTs'!AT186&lt;&gt;1,'Personal MTs'!CU186&lt;&gt;""),"Harap Dikosongkan",IF(AND('Personal MTs'!AT186=1,'Personal MTs'!CU186&lt;&gt;""),IF(LEN('Personal MTs'!CU186)&gt;54,"Tidak Valid",IF(LEN('Personal MTs'!CU186)&lt;2,"Tidak Valid","OK")),"-"))))))</f>
        <v>-</v>
      </c>
      <c r="CV186" s="103" t="str">
        <f>IF(AND('Personal MTs'!AS186="",'Personal MTs'!CV186=""),"-",IF(AND('Personal MTs'!AS186=0,'Personal MTs'!CV186=""),"OK",IF(AND('Personal MTs'!AT186=1,'Personal MTs'!CV186=""),"Wajib Diisi",IF(AND('Personal MTs'!AT186&gt;1,'Personal MTs'!CV186=""),"OK",IF(AND('Personal MTs'!AT186&lt;&gt;1,'Personal MTs'!CV186&lt;&gt;""),"Harap Dikosongkan",IF(AND('Personal MTs'!AT186=1,'Personal MTs'!CV186&lt;&gt;""),IF(VALUE(RIGHT('Personal MTs'!CV186,4))&gt;2016,"Tahun cek lagi",IF(VALUE(RIGHT('Personal MTs'!CV186,4))&lt;2006,"Tahun cek lagi","OK")),"-"))))))</f>
        <v>-</v>
      </c>
      <c r="CW186" s="103" t="str">
        <f>IF(AND('Personal MTs'!AS186="",'Personal MTs'!CW186=""),"-",IF(AND('Personal MTs'!AS186=0,'Personal MTs'!CW186=""),"OK",IF(AND('Personal MTs'!AS186=1,'Personal MTs'!CW186=""),"Wajib Diisi",IF(AND('Personal MTs'!AS186&lt;&gt;1,'Personal MTs'!CW186&lt;&gt;""),"Harap Dikosongkan",IF(AND('Personal MTs'!AS186=1,'Personal MTs'!CW186&lt;&gt;""),IF(LEN('Personal MTs'!CW186)&gt;3,"Tidak Valid",IF(LEN('Personal MTs'!CW186)&lt;3,"Tidak Valid","OK")),"-")))))</f>
        <v>-</v>
      </c>
      <c r="CX186" s="103" t="str">
        <f>IF(AND('Personal MTs'!AS186="",'Personal MTs'!CX186=""),"-",IF(AND('Personal MTs'!AS186=0,'Personal MTs'!CX186=""),"OK",IF(AND('Personal MTs'!AS186=1,'Personal MTs'!CX186=""),"Wajib Diisi",IF(AND('Personal MTs'!AS186&lt;&gt;1,'Personal MTs'!CX186&lt;&gt;""),"Harap Dikosongkan",IF(AND('Personal MTs'!AS186=1,'Personal MTs'!CX186&lt;&gt;""),"OK","-")))))</f>
        <v>-</v>
      </c>
    </row>
    <row r="187" spans="1:102" s="23" customFormat="1" ht="15" customHeight="1">
      <c r="A187" s="30" t="str">
        <f>IF('Personal MTs'!A187="","-",IF(LEN('Personal MTs'!A187)&lt;&gt;12,"Tidak valid","OK"))</f>
        <v>-</v>
      </c>
      <c r="B187" s="30" t="str">
        <f>IF('Personal MTs'!B187="","-",IF(LEN('Personal MTs'!B187)&lt;&gt;8,"Tidak valid","OK"))</f>
        <v>-</v>
      </c>
      <c r="C187" s="31" t="str">
        <f>IF('Personal MTs'!C187="","-",IF(LEN('Personal MTs'!C187)&lt;5,"Cek lagi","OK"))</f>
        <v>-</v>
      </c>
      <c r="D187" s="30" t="str">
        <f>IF('Personal MTs'!D187="","-",IF('Personal MTs'!D187="MTsN","OK",IF('Personal MTs'!D187="MTsS","OK","Tidak valid")))</f>
        <v>-</v>
      </c>
      <c r="E187" s="30" t="str">
        <f>IF('Personal MTs'!E187="","-",IF(LEN('Personal MTs'!E187)&lt;5,"Cek lagi","OK"))</f>
        <v>-</v>
      </c>
      <c r="F187" s="30" t="str">
        <f>IF('Personal MTs'!F187="","-",IF(LEN('Personal MTs'!F187)&lt;4,"Cek lagi","OK"))</f>
        <v>-</v>
      </c>
      <c r="G187" s="30" t="str">
        <f>IF('Personal MTs'!G187="","-",IF(LEN('Personal MTs'!G187)&lt;4,"Cek lagi","OK"))</f>
        <v>-</v>
      </c>
      <c r="H187" s="30" t="str">
        <f>IF('Personal MTs'!H187="","-",IF(LEN('Personal MTs'!H187)&lt;4,"Cek lagi","OK"))</f>
        <v>-</v>
      </c>
      <c r="I187" s="30" t="str">
        <f>IF('Personal MTs'!I187="","-",IF(LEN('Personal MTs'!I187)&lt;4,"Cek lagi","OK"))</f>
        <v>-</v>
      </c>
      <c r="J187" s="30" t="str">
        <f>IF('Personal MTs'!J187="","-",IF(LEN('Personal MTs'!J187)&lt;&gt;5,"Tidak valid","OK"))</f>
        <v>-</v>
      </c>
      <c r="K187" s="30" t="str">
        <f>IF('Personal MTs'!K187="","-",IF(LEN('Personal MTs'!K187)&lt;&gt;18,"Tidak valid",IF(VALUE('Personal MTs'!K187)&lt;0,"Cek lagi","OK")))</f>
        <v>-</v>
      </c>
      <c r="L187" s="30" t="str">
        <f>IF('Personal MTs'!L187="","-",IF(LEN('Personal MTs'!L187)&lt;&gt;16,"Tidak valid","OK"))</f>
        <v>-</v>
      </c>
      <c r="M187" s="30" t="str">
        <f>IF('Personal MTs'!M187="","-",IF(LEN('Personal MTs'!M187)&lt;4,"Cek lagi","OK"))</f>
        <v>-</v>
      </c>
      <c r="N187" s="30" t="str">
        <f>IF('Personal MTs'!N187="","-",IF(LEN('Personal MTs'!N187)&lt;16,"Tidak valid","OK"))</f>
        <v>-</v>
      </c>
      <c r="O187" s="30" t="str">
        <f>IF('Personal MTs'!O187="","-",IF(LEN('Personal MTs'!O187)&lt;4,"Cek lagi","OK"))</f>
        <v>-</v>
      </c>
      <c r="P187" s="31" t="str">
        <f>IF('Personal MTs'!P187="","-",IF(VALUE(LEFT('Personal MTs'!P187,2))&gt;31,"Tanggal tidak valid",IF(VALUE(LEFT(RIGHT('Personal MTs'!P187,7),2))&gt;12,"Bulan tidak valid",IF(VALUE(RIGHT('Personal MTs'!P187,4))&gt;2000,"Umur terlalu muda",IF(VALUE(RIGHT('Personal MTs'!P187,4))&lt;1945,"Umur terlalu tua","OK")))))</f>
        <v>-</v>
      </c>
      <c r="Q187" s="30" t="str">
        <f>IF('Personal MTs'!Q187="","-",IF('Personal MTs'!Q187="L","OK",IF('Personal MTs'!Q187="P","OK","Tidak valid")))</f>
        <v>-</v>
      </c>
      <c r="R187" s="30" t="str">
        <f>IF('Personal MTs'!R187="","-",IF(LEN('Personal MTs'!R187)&lt;4,"Cek lagi","OK"))</f>
        <v>-</v>
      </c>
      <c r="S187" s="30" t="str">
        <f>IF('Personal MTs'!S187="","-",IF('Personal MTs'!S187&gt;9,"Tidak valid","OK"))</f>
        <v>-</v>
      </c>
      <c r="T187" s="30" t="str">
        <f>IF('Personal MTs'!S187="","-",IF('Personal MTs'!S187&gt;2,IF('Personal MTs'!T187="","Wajib Diisi",IF(VALUE('Personal MTs'!T187)&gt;18,"Tidak valid","OK")),IF('Personal MTs'!S187&lt;3,IF('Personal MTs'!T187="","OK","Harap dikosongkan"))))</f>
        <v>-</v>
      </c>
      <c r="U187" s="30" t="str">
        <f>IF('Personal MTs'!U187="","-",IF('Personal MTs'!U187&gt;2,"Tidak valid",IF('Personal MTs'!U187&lt;1,"Tidak valid","OK")))</f>
        <v>-</v>
      </c>
      <c r="V187" s="30" t="str">
        <f>IF('Personal MTs'!U187="",IF('Personal MTs'!V187="","-","Tidak valid"),IF('Personal MTs'!U187=2,IF('Personal MTs'!V187="","Wajib Diisi",IF(VALUE('Personal MTs'!V187)&gt;1,"Tidak valid","OK")),IF('Personal MTs'!U187=1,IF('Personal MTs'!V187="","OK","Harap dikosongkan"))))</f>
        <v>-</v>
      </c>
      <c r="W187" s="31" t="str">
        <f>IF('Personal MTs'!U187=1,"OK",IF('Personal MTs'!V187="",IF('Personal MTs'!W187&lt;&gt;"","Harap dikosongkan","-"),IF('Personal MTs'!V187=0,IF('Personal MTs'!W187&lt;&gt;"","Harap dikosongkan","OK"),IF('Personal MTs'!W187="","Wajib Diisi",IF(VALUE(LEFT('Personal MTs'!W187,2))&gt;31,"Tanggal tidak valid",IF(VALUE(LEFT(RIGHT('Personal MTs'!W187,7),2))&gt;12,"Bulan tidak valid",IF(VALUE(RIGHT('Personal MTs'!W187,4))&gt;2016,"Tahun cek lagi",IF(VALUE(RIGHT('Personal MTs'!W187,4))&lt;1990,"Tahun cek lagi","OK"))))))))</f>
        <v>-</v>
      </c>
      <c r="X187" s="30" t="str">
        <f>IF('Personal MTs'!U187="","-",IF('Personal MTs'!U187=1,IF('Personal MTs'!X187="","Wajib Diisi",IF(VALUE(LEFT('Personal MTs'!X187,2))&gt;14,"Tidak valid","OK")),IF('Personal MTs'!U187=2,(IF('Personal MTs'!V187&lt;1,IF('Personal MTs'!X187="","OK","Harap dikosongkan"),IF('Personal MTs'!X187="","Wajib Diisi",IF(VALUE(LEFT('Personal MTs'!X187,2))&gt;14,"Tidak valid","OK")))))))</f>
        <v>-</v>
      </c>
      <c r="Y187" s="31" t="str">
        <f>IF('Personal MTs'!U187="","-",IF('Personal MTs'!U187=2,"OK",IF('Personal MTs'!U187=1,IF('Personal MTs'!Y187="","Wajib Diisi",IF('Personal MTs'!Y187="","-",IF(VALUE(LEFT('Personal MTs'!Y187,2))&gt;31,"Tanggal tidak valid",IF(VALUE(LEFT(RIGHT('Personal MTs'!Y187,7),2))&gt;12,"Bulan tidak valid",IF(VALUE(RIGHT('Personal MTs'!Y187,4))&gt;2016,"Tahun cek lagi",IF(VALUE(RIGHT('Personal MTs'!Y187,4))&lt;1960,"Tahun cek lagi","OK")))))))))</f>
        <v>-</v>
      </c>
      <c r="Z187" s="31" t="str">
        <f>IF('Personal MTs'!Z187="","-",IF(VALUE(LEFT('Personal MTs'!Z187,2))&gt;31,"Tanggal tidak valid",IF(VALUE(LEFT(RIGHT('Personal MTs'!Z187,7),2))&gt;12,"Bulan tidak valid",IF(VALUE(RIGHT('Personal MTs'!Z187,4))&gt;2016,"Tahun cek lagi",IF(VALUE(RIGHT('Personal MTs'!Z187,4))&lt;1960,"Tahun cek lagi","OK")))))</f>
        <v>-</v>
      </c>
      <c r="AA187" s="31" t="str">
        <f>IF('Personal MTs'!AA187="","-",IF(VALUE(LEFT('Personal MTs'!AA187,2))&gt;31,"Tanggal tidak valid",IF(VALUE(LEFT(RIGHT('Personal MTs'!AA187,7),2))&gt;12,"Bulan tidak valid",IF(VALUE(RIGHT('Personal MTs'!AA187,4))&gt;2016,"Tahun cek lagi",IF(VALUE(RIGHT('Personal MTs'!AA187,4))&lt;1960,"Tahun cek lagi","OK")))))</f>
        <v>-</v>
      </c>
      <c r="AB187" s="30" t="str">
        <f>IF('Personal MTs'!AB187="","-",IF('Personal MTs'!AB187&gt;6,"Tidak valid",IF('Personal MTs'!AB187&lt;1,"Tidak valid","OK")))</f>
        <v>-</v>
      </c>
      <c r="AC187" s="30" t="str">
        <f>IF('Personal MTs'!AC187="","-",IF('Personal MTs'!AC187&gt;4,"Tidak valid",IF('Personal MTs'!AC187&lt;1,"Tidak valid","OK")))</f>
        <v>-</v>
      </c>
      <c r="AD187" s="30" t="str">
        <f>IF('Personal MTs'!AD187="","-",IF('Personal MTs'!AD187&gt;20000000,"Cek lagi","OK"))</f>
        <v>-</v>
      </c>
      <c r="AE187" s="30" t="str">
        <f>IF('Personal MTs'!AE187="","-",IF('Personal MTs'!AE187&gt;2,"Tidak valid",IF('Personal MTs'!AE187&lt;1,"Tidak valid","OK")))</f>
        <v>-</v>
      </c>
      <c r="AF187" s="30" t="str">
        <f>IF('Personal MTs'!AE187="",IF('Personal MTs'!AF187="","-","Harap dikosongkan"),IF('Personal MTs'!AE187=1,IF('Personal MTs'!AF187="","OK","Harap dikosongkan"),IF('Personal MTs'!AF187="","Wajib Diisi",IF('Personal MTs'!AF187&gt;8,"Tidak valid",IF('Personal MTs'!AF187&lt;1,"Tidak valid","OK")))))</f>
        <v>-</v>
      </c>
      <c r="AG187" s="53" t="str">
        <f>IF('Personal MTs'!AE187=1,IF('Personal MTs'!AG187="","OK","Harap dikosongkan"),IF('Personal MTs'!AF187="",IF('Personal MTs'!AF187="","-","Harap dikosongkan"),IF('Personal MTs'!AF187="",IF('Personal MTs'!AG187="","OK","Harap dikosongkan"),IF('Personal MTs'!AF187&lt;&gt;"",IF('Personal MTs'!AG187="","Wajib Diisi",IF(LEN('Personal MTs'!AG187)&lt;&gt;8,"Tidak valid","OK"))))))</f>
        <v>-</v>
      </c>
      <c r="AH187" s="30" t="str">
        <f>IF('Personal MTs'!AH187="","-",IF('Personal MTs'!AH187&gt;2,"Tidak valid",IF('Personal MTs'!AH187&lt;1,"Tidak valid","OK")))</f>
        <v>-</v>
      </c>
      <c r="AI187" s="30" t="str">
        <f>IF('Personal MTs'!AI187="","-",IF('Personal MTs'!AI187&gt;5,"Tidak valid",IF('Personal MTs'!AI187&lt;1,"Tidak valid","OK")))</f>
        <v>-</v>
      </c>
      <c r="AJ187" s="30" t="str">
        <f>IF('Personal MTs'!AH187="",IF('Personal MTs'!AJ187="","-","Kolom AA Wajib Diisi"),IF('Personal MTs'!AH187=1,IF('Personal MTs'!AJ187="","Wajib Diisi",IF(VALUE('Personal MTs'!AJ187)&gt;0,IF(VALUE('Personal MTs'!AJ187)&lt;34,"OK","Tidak valid"))),IF('Personal MTs'!AH187&gt;1,IF('Personal MTs'!AJ187="","OK","Harap dikosongkan"))))</f>
        <v>-</v>
      </c>
      <c r="AK187" s="30" t="str">
        <f>IF('Personal MTs'!AH187&amp;'Personal MTs'!AJ187&amp;'Personal MTs'!AK187="","-",IF(VALUE('Personal MTs'!AH187&amp;'Personal MTs'!AJ187&amp;'Personal MTs'!AK187)=2,"OK",IF('Personal MTs'!AJ187="",IF(VALUE('Personal MTs'!AK187)&gt;0,"Harap dikosongkan","-"),IF('Personal MTs'!AJ187&lt;&gt;"",IF(VALUE('Personal MTs'!AK187)&gt;0,IF(VALUE('Personal MTs'!AK187)&gt;50,"Cek lagi","OK"),"Wajib Diisi")))))</f>
        <v>-</v>
      </c>
      <c r="AL187" s="30" t="str">
        <f>IF('Personal MTs'!AH187="",IF('Personal MTs'!AL187="","-","Kolom Z Wajib Diisi"),IF('Personal MTs'!AH187=2,IF('Personal MTs'!AL187="","Wajib Diisi",IF(VALUE('Personal MTs'!AL187)&gt;0,IF(VALUE('Personal MTs'!AL187)&lt;9,"OK","Tidak valid"))),IF('Personal MTs'!AH187=1,IF('Personal MTs'!AL187="","OK","Harap dikosongkan"))))</f>
        <v>-</v>
      </c>
      <c r="AM187" s="30" t="str">
        <f>IF('Personal MTs'!AM187="","-",IF('Personal MTs'!AM187&gt;8,"Tidak valid","OK"))</f>
        <v>-</v>
      </c>
      <c r="AN187" s="30" t="str">
        <f>IF('Personal MTs'!AM187="",IF('Personal MTs'!AN187="","-",IF('Personal MTs'!AN187&lt;&gt;"","Kolom AC Wajib Diisi","OK")),IF('Personal MTs'!AM187&lt;&gt;"",IF('Personal MTs'!AN187="","Wajib Diisi",IF(VALUE('Personal MTs'!AN187)&gt;24,"Cek lagi","OK"))))</f>
        <v>-</v>
      </c>
      <c r="AO187" s="30" t="str">
        <f>IF('Personal MTs'!AO187="","-",IF('Personal MTs'!AO187&gt;8,"Tidak valid","OK"))</f>
        <v>-</v>
      </c>
      <c r="AP187" s="53" t="str">
        <f>IF('Personal MTs'!AO187="",IF('Personal MTs'!AP187="","-","Harap dikosongkan"),IF('Personal MTs'!AO187&lt;&gt;"",IF('Personal MTs'!AP187="","Wajib Diisi",IF(LEN('Personal MTs'!AP187)&lt;&gt;8,"Tidak valid","OK"))))</f>
        <v>-</v>
      </c>
      <c r="AQ187" s="30" t="str">
        <f>IF('Personal MTs'!AO187="",IF('Personal MTs'!AQ187="","-","Kolom AG Wajib Diisi"),IF('Personal MTs'!AO187&lt;9,IF('Personal MTs'!AQ187="","Wajib Diisi",IF(VALUE('Personal MTs'!AQ187)&lt;34,IF(VALUE('Personal MTs'!AQ187)&gt;0,"OK","Tidak valid")))))</f>
        <v>-</v>
      </c>
      <c r="AR187" s="30" t="str">
        <f>IF('Personal MTs'!AO187="",IF('Personal MTs'!AR187="","-",IF('Personal MTs'!AR187&lt;&gt;"","Kolom AG Wajib Diisi","OK")),IF('Personal MTs'!AO187&lt;&gt;"",IF('Personal MTs'!AR187="","Wajib Diisi",IF(VALUE('Personal MTs'!AR187)&gt;50,"Cek lagi","OK"))))</f>
        <v>-</v>
      </c>
      <c r="AS187" s="30" t="str">
        <f>IF('Personal MTs'!AS187="","-",IF('Personal MTs'!AS187&gt;1,"Tidak valid",IF('Personal MTs'!AS187&lt;0,"Tidak valid","OK")))</f>
        <v>-</v>
      </c>
      <c r="AT187" s="30" t="str">
        <f>IF('Personal MTs'!AS187="",IF('Personal MTs'!AT187&lt;&gt;"","Harap dikosongkan","-"),IF('Personal MTs'!AS187=0,IF('Personal MTs'!AT187&lt;&gt;"","Harap dikosongkan","OK"),IF('Personal MTs'!AT187="","Wajib Diisi",IF('Personal MTs'!AT187&gt;3,"Tidak valid",IF('Personal MTs'!AT187&lt;1,"Tidak valid","OK")))))</f>
        <v>-</v>
      </c>
      <c r="AU187" s="30" t="str">
        <f>IF('Personal MTs'!AS187="",IF('Personal MTs'!AU187&lt;&gt;"","Harap dikosongkan","-"),IF('Personal MTs'!AT187&lt;&gt;1,IF('Personal MTs'!AU187="","OK","Harap dikosongkan"),IF('Personal MTs'!AU187="","Wajib Diisi",IF('Personal MTs'!AU187&gt;2016,"Cek lagi",IF('Personal MTs'!AU187&lt;2005,"Cek lagi","OK")))))</f>
        <v>-</v>
      </c>
      <c r="AV187" s="30" t="str">
        <f>IF('Personal MTs'!AS187="",IF('Personal MTs'!AV187&lt;&gt;"","Harap dikosongkan","-"),IF('Personal MTs'!AT187&lt;&gt;1,IF('Personal MTs'!AV187="","OK","Harap dikosongkan"),IF('Personal MTs'!AV187="","Wajib Diisi",IF(VALUE('Personal MTs'!AV187)&gt;33,"Tidak valid",IF(VALUE('Personal MTs'!AV187)&lt;1,"Tidak valid","OK")))))</f>
        <v>-</v>
      </c>
      <c r="AW187" s="30" t="str">
        <f>IF('Personal MTs'!AS187="",IF('Personal MTs'!AW187="","-","Harap dikosongkan"),IF('Personal MTs'!AS187=0,IF('Personal MTs'!AW187="","OK","Harap dikosongkan"),IF('Personal MTs'!AT187="",IF('Personal MTs'!AW187="","-","Harap dikosongkan"),IF('Personal MTs'!AT187&lt;&gt;1,IF('Personal MTs'!AW187="","OK","Harap dikosongkan"),IF('Personal MTs'!AW187="","OK",IF(LEN('Personal MTs'!AW187)&lt;12,"Tidak valid",IF(LEN('Personal MTs'!AW187)&gt;14,"Tidak valid","OK")))))))</f>
        <v>-</v>
      </c>
      <c r="AX187" s="31" t="str">
        <f>IF('Personal MTs'!AS187="",IF('Personal MTs'!AX187="","-","Harap dikosongkan"),IF('Personal MTs'!AS187=0,IF('Personal MTs'!AX187="","OK","Harap dikosongkan"),IF('Personal MTs'!AT187="",IF('Personal MTs'!AX187="","-","Harap dikosongkan"),IF('Personal MTs'!AT187&lt;&gt;1,IF('Personal MTs'!AX187="","OK","Harap dikosongkan"),IF('Personal MTs'!AW187="",IF('Personal MTs'!AX187="","OK","Harap dikosongkan"),IF('Personal MTs'!AX187="","Wajib diisi",IF(LEN('Personal MTs'!AX187)&lt;5,"Cek lagi","OK")))))))</f>
        <v>-</v>
      </c>
      <c r="AY187" s="31" t="str">
        <f>IF('Personal MTs'!AS187="",IF('Personal MTs'!AY187="","-","Harap dikosongkan"),IF('Personal MTs'!AS187=0,IF('Personal MTs'!AY187="","OK","Harap dikosongkan"),IF('Personal MTs'!AT187="",IF('Personal MTs'!AY187="","-","Harap dikosongkan"),IF('Personal MTs'!AT187&lt;&gt;1,IF('Personal MTs'!AY187="","OK","Harap dikosongkan"),IF('Personal MTs'!AW187="",IF('Personal MTs'!AY187="","OK","Harap dikosongkan"),IF('Personal MTs'!AY187="","Wajib diisi",IF(VALUE(LEFT('Personal MTs'!AY187,2))&gt;31,"Tanggal tidak valid",IF(VALUE(LEFT(RIGHT('Personal MTs'!AY187,7),2))&gt;12,"Bulan tidak valid",IF(VALUE(RIGHT('Personal MTs'!AY187,4))&gt;2016,"Tahun cek lagi",IF(VALUE(RIGHT('Personal MTs'!AY187,4))&lt;2005,"Tahun cek lagi","OK"))))))))))</f>
        <v>-</v>
      </c>
      <c r="AZ187" s="30" t="str">
        <f>IF('Personal MTs'!AS187="",IF('Personal MTs'!AZ187="","-","Harap dikosongkan"),IF('Personal MTs'!AS187=0,IF('Personal MTs'!AZ187="","OK","Harap dikosongkan"),IF('Personal MTs'!AT187="",IF('Personal MTs'!AZ187="","-","Harap dikosongkan"),IF('Personal MTs'!AT187&lt;&gt;1,IF('Personal MTs'!AZ187="","OK","Harap dikosongkan"),IF('Personal MTs'!AW187="",IF('Personal MTs'!AZ187="","OK","Harap dikosongkan"),IF('Personal MTs'!AW187&lt;&gt;"",IF('Personal MTs'!AZ187="","Wajib diisi",IF('Personal MTs'!AZ187&gt;1,"Tidak valid","OK"))))))))</f>
        <v>-</v>
      </c>
      <c r="BA187" s="30" t="str">
        <f>IF('Personal MTs'!AS187="",IF('Personal MTs'!BA187="","-","Harap dikosongkan"),IF('Personal MTs'!AS187=0,IF('Personal MTs'!BA187="","OK","Harap dikosongkan"),IF('Personal MTs'!AT187="",IF('Personal MTs'!BA187="","-","Harap dikosongkan"),IF('Personal MTs'!AT187&lt;&gt;1,IF('Personal MTs'!BA187="","OK","Harap dikosongkan"),IF('Personal MTs'!AZ187=0,IF('Personal MTs'!BA187="","OK","Harap dikosongkan"),IF('Personal MTs'!AZ187=1,IF('Personal MTs'!BA187="","Wajib diisi",IF('Personal MTs'!AZ187="",IF('Personal MTs'!BA187="","-","Harap dikosongkan"),IF('Personal MTs'!AZ187=0,IF('Personal MTs'!BA187="","OK","Harap dikosongkan"),IF('Personal MTs'!BA187="","Wajib diisi",IF('Personal MTs'!BA187&gt;2016,"Tidak valid",IF('Personal MTs'!BA187&lt;2005,"Tidak valid",IF('Personal MTs'!BA187&gt;'Personal MTs'!BA187,"Cek lagi","OK")))))))))))))</f>
        <v>-</v>
      </c>
      <c r="BB187" s="30" t="str">
        <f>IF('Personal MTs'!AS187="",IF('Personal MTs'!BB187="","-","Harap dikosongkan"),IF('Personal MTs'!AS187=0,IF('Personal MTs'!BB187="","OK","Harap dikosongkan"),IF('Personal MTs'!AT187="",IF('Personal MTs'!BB187="","-","Harap dikosongkan"),IF('Personal MTs'!AT187&lt;&gt;1,IF('Personal MTs'!BB187="","OK","Harap dikosongkan"),IF('Personal MTs'!AZ187=0,IF('Personal MTs'!BB187="","OK","Harap dikosongkan"),IF('Personal MTs'!AZ187=1,IF('Personal MTs'!BB187="","Wajib diisi",IF('Personal MTs'!AZ187="",IF('Personal MTs'!BB187="","-","Harap dikosongkan"),IF('Personal MTs'!AZ187=0,IF('Personal MTs'!BB187="","OK","Harap dikosongkan"),IF('Personal MTs'!BB187="","Wajib diisi",IF('Personal MTs'!BB187&gt;20000000,"Cek lagi",IF('Personal MTs'!BB187&lt;100000,"Cek lagi","OK"))))))))))))</f>
        <v>-</v>
      </c>
      <c r="BC187" s="30" t="str">
        <f>IF('Personal MTs'!BC187="","-",IF('Personal MTs'!BC187&gt;1,"Tidak valid","OK"))</f>
        <v>-</v>
      </c>
      <c r="BD187" s="30" t="str">
        <f>IF('Personal MTs'!BC187="",IF('Personal MTs'!BD187="","-","Harap dikosongkan"),IF('Personal MTs'!BC187=0,IF('Personal MTs'!BD187="","OK","Harap dikosongkan"),IF('Personal MTs'!BD187="","Wajib Diisi",IF('Personal MTs'!BD187&gt;2016,"Tidak valid",IF('Personal MTs'!BD187&lt;2005,"Tidak valid","OK")))))</f>
        <v>-</v>
      </c>
      <c r="BE187" s="30" t="str">
        <f>IF('Personal MTs'!BC187="",IF('Personal MTs'!BE187="","-","Harap dikosongkan"),IF('Personal MTs'!BC187=0,IF('Personal MTs'!BE187="","OK","Harap dikosongkan"),IF('Personal MTs'!BE187="","Wajib Diisi",IF('Personal MTs'!BE187&gt;2000000,"Cek lagi",IF('Personal MTs'!BE187&lt;50000,"Cek lagi","OK")))))</f>
        <v>-</v>
      </c>
      <c r="BF187" s="30" t="str">
        <f>IF('Personal MTs'!BF187="","-",IF('Personal MTs'!BF187&gt;1,"Tidak valid","OK"))</f>
        <v>-</v>
      </c>
      <c r="BG187" s="30" t="str">
        <f>IF('Personal MTs'!BF187="",IF('Personal MTs'!BG187&lt;&gt;"","Harap dikosongkan","-"),IF('Personal MTs'!BF187=0,IF('Personal MTs'!BG187&lt;&gt;"","Harap dikosongkan","OK"),IF('Personal MTs'!BG187="","Wajib Diisi",IF('Personal MTs'!BG187&gt;4,"Tidak valid",IF('Personal MTs'!BG187&lt;1,"Tidak valid","OK")))))</f>
        <v>-</v>
      </c>
      <c r="BH187" s="30" t="str">
        <f>IF('Personal MTs'!BF187="",IF('Personal MTs'!BH187&lt;&gt;"","Harap dikosongkan","-"),IF('Personal MTs'!BF187=0,IF('Personal MTs'!BH187&lt;&gt;"","Harap dikosongkan","OK"),IF('Personal MTs'!BH187="","Wajib Diisi",IF('Personal MTs'!BH187&gt;4,"Tidak valid",IF('Personal MTs'!BH187&lt;1,"Tidak valid","OK")))))</f>
        <v>-</v>
      </c>
      <c r="BI187" s="30" t="str">
        <f>IF('Personal MTs'!BF187="",IF('Personal MTs'!BI187&lt;&gt;"","Harap dikosongkan","-"),IF('Personal MTs'!BF187=0,IF('Personal MTs'!BI187&lt;&gt;"","Harap dikosongkan","OK"),IF('Personal MTs'!BI187="","Wajib Diisi",IF('Personal MTs'!BI187&gt;2015,"Tidak valid",IF('Personal MTs'!BI187&lt;1980,"Tidak valid","OK")))))</f>
        <v>-</v>
      </c>
      <c r="BJ187" s="30" t="str">
        <f>IF('Personal MTs'!BJ187="","-",IF('Personal MTs'!BJ187&gt;1,"Tidak valid","OK"))</f>
        <v>-</v>
      </c>
      <c r="BK187" s="30" t="str">
        <f>IF('Personal MTs'!BJ187="",IF('Personal MTs'!BK187&lt;&gt;"","Kolom BJ harus diisi","-"),IF('Personal MTs'!BJ187=0,IF('Personal MTs'!BK187&lt;&gt;"","Harap dikosongkan","OK"),IF('Personal MTs'!BK187="","Wajib Diisi",IF('Personal MTs'!BK187&gt;2016,"Tidak valid",IF('Personal MTs'!BK187&lt;1980,"Tidak valid","OK")))))</f>
        <v>-</v>
      </c>
      <c r="BL187" s="30" t="str">
        <f>IF('Personal MTs'!BL187="","-",IF('Personal MTs'!BL187&gt;1,"Tidak valid","OK"))</f>
        <v>-</v>
      </c>
      <c r="BM187" s="30" t="str">
        <f>IF('Personal MTs'!BL187="",IF('Personal MTs'!BM187&lt;&gt;"","Kolom BL harus diisi","-"),IF('Personal MTs'!BL187=0,IF('Personal MTs'!BM187&lt;&gt;"","Harap dikosongkan","OK"),IF('Personal MTs'!BM187="","Wajib Diisi",IF('Personal MTs'!BM187&gt;2016,"Tidak valid",IF('Personal MTs'!BM187&lt;1980,"Tidak valid","OK")))))</f>
        <v>-</v>
      </c>
      <c r="BN187" s="30" t="str">
        <f>IF('Personal MTs'!BN187="","-",IF('Personal MTs'!BN187&gt;1,"Tidak valid","OK"))</f>
        <v>-</v>
      </c>
      <c r="BO187" s="30" t="str">
        <f>IF('Personal MTs'!BN187="",IF('Personal MTs'!BO187&lt;&gt;"","Kolom BN harus diisi","-"),IF('Personal MTs'!BN187=0,IF('Personal MTs'!BO187&lt;&gt;"","Harap dikosongkan","OK"),IF('Personal MTs'!BO187="","Wajib Diisi",IF('Personal MTs'!BO187&gt;2016,"Tidak valid",IF('Personal MTs'!BO187&lt;1980,"Tidak valid","OK")))))</f>
        <v>-</v>
      </c>
      <c r="BP187" s="30" t="str">
        <f>IF('Personal MTs'!BP187="","-",IF('Personal MTs'!BP187&gt;1,"Tidak valid","OK"))</f>
        <v>-</v>
      </c>
      <c r="BQ187" s="30" t="str">
        <f>IF('Personal MTs'!BP187="",IF('Personal MTs'!BQ187&lt;&gt;"","Kolom BP harus diisi","-"),IF('Personal MTs'!BP187=0,IF('Personal MTs'!BQ187&lt;&gt;"","Harap dikosongkan","OK"),IF('Personal MTs'!BQ187="","Wajib Diisi",IF('Personal MTs'!BQ187&gt;2016,"Tidak valid",IF('Personal MTs'!BQ187&lt;1980,"Tidak valid","OK")))))</f>
        <v>-</v>
      </c>
      <c r="BR187" s="30" t="str">
        <f>IF('Personal MTs'!BR187="","-",IF('Personal MTs'!BR187&gt;1,"Tidak valid","OK"))</f>
        <v>-</v>
      </c>
      <c r="BS187" s="30" t="str">
        <f>IF('Personal MTs'!BR187="",IF('Personal MTs'!BS187&lt;&gt;"","Kolom BR harus diisi","-"),IF('Personal MTs'!BR187=0,IF('Personal MTs'!BS187&lt;&gt;"","Harap dikosongkan","OK"),IF('Personal MTs'!BS187="","Wajib Diisi",IF('Personal MTs'!BS187&gt;2016,"Tidak valid",IF('Personal MTs'!BS187&lt;1980,"Tidak valid","OK")))))</f>
        <v>-</v>
      </c>
      <c r="BT187" s="30" t="str">
        <f>IF('Personal MTs'!BT187="","-",IF(LEN('Personal MTs'!BT187)&lt;5,"Cek lagi","OK"))</f>
        <v>-</v>
      </c>
      <c r="BU187" s="30" t="str">
        <f>IF('Personal MTs'!BU187="","-",IF(LEN('Personal MTs'!BU187)&lt;4,"Cek lagi","OK"))</f>
        <v>-</v>
      </c>
      <c r="BV187" s="30" t="str">
        <f>IF('Personal MTs'!BV187="","-",IF(LEN('Personal MTs'!BV187)&lt;4,"Cek lagi","OK"))</f>
        <v>-</v>
      </c>
      <c r="BW187" s="30" t="str">
        <f>IF('Personal MTs'!BW187="","-",IF(LEN('Personal MTs'!BW187)&lt;4,"Cek lagi","OK"))</f>
        <v>-</v>
      </c>
      <c r="BX187" s="30" t="str">
        <f>IF('Personal MTs'!BX187="","-",IF(LEN('Personal MTs'!BX187)&lt;4,"Cek lagi","OK"))</f>
        <v>-</v>
      </c>
      <c r="BY187" s="30" t="str">
        <f>IF('Personal MTs'!BY187="","-",IF(LEN('Personal MTs'!BY187)&lt;&gt;5,"Tidak valid","OK"))</f>
        <v>-</v>
      </c>
      <c r="BZ187" s="30" t="str">
        <f>IF('Personal MTs'!BZ187="","-",IF('Personal MTs'!BZ187&gt;5,"Tidak valid",IF('Personal MTs'!BZ187&lt;1,"Tidak valid","OK")))</f>
        <v>-</v>
      </c>
      <c r="CA187" s="30" t="str">
        <f>IF('Personal MTs'!CA187="","-",IF('Personal MTs'!CA187&gt;8,"Tidak valid",IF('Personal MTs'!CA187&lt;1,"Tidak valid","OK")))</f>
        <v>-</v>
      </c>
      <c r="CB187" s="30" t="str">
        <f>IF('Personal MTs'!CB187="","-",IF(LEN('Personal MTs'!CB187)&lt;9,"Cek lagi",IF(LEN('Personal MTs'!CB187)&gt;14,"Cek lagi","OK")))</f>
        <v>-</v>
      </c>
      <c r="CC187" s="103" t="str">
        <f>IF('Personal MTs'!CC187="","-",IF('Personal MTs'!CC187&gt;6,"Tidak valid",IF('Personal MTs'!CC187&lt;1,"Tidak valid","OK")))</f>
        <v>-</v>
      </c>
      <c r="CD187" s="103" t="str">
        <f>IF('Personal MTs'!CD187="","-",IF('Personal MTs'!CD187&gt;6,"Tidak valid",IF('Personal MTs'!CD187&lt;1,"Tidak valid","OK")))</f>
        <v>-</v>
      </c>
      <c r="CE187" s="103" t="str">
        <f>IF('Personal MTs'!S187="","-",IF('Personal MTs'!S187&lt;6,IF('Personal MTs'!CE187="","OK","Cek lagi Kolom S"),IF(AND('Personal MTs'!S187&lt;6,'Personal MTs'!CE187&lt;&gt;""),"Harap Dikosongkan",IF(AND('Personal MTs'!S187&lt;6,'Personal MTs'!CE187=""),"-",IF(AND('Personal MTs'!S187&gt;5,'Personal MTs'!CE187=""),"Wajib Diisi",IF(OR(AND('Personal MTs'!S187&gt;5,'Personal MTs'!CE187&lt;"01"),AND('Personal MTs'!S187&gt;5,'Personal MTs'!CE187&gt;"18")),"Tidak Valid","OK"))))))</f>
        <v>-</v>
      </c>
      <c r="CF187" s="103" t="str">
        <f>IF('Personal MTs'!S187="","-",IF('Personal MTs'!S187&lt;6,IF('Personal MTs'!CF187="","OK","Cek lagi Kolom S"),IF(AND('Personal MTs'!S187&lt;6,'Personal MTs'!CF187&lt;&gt;""),"Harap Dikosongkan",IF(AND('Personal MTs'!S187&lt;6,'Personal MTs'!CF187=""),"-",IF(AND('Personal MTs'!S187&gt;5,'Personal MTs'!CF187=""),"Wajib Diisi","OK")))))</f>
        <v>-</v>
      </c>
      <c r="CG187" s="103" t="str">
        <f>IF('Personal MTs'!S187="","-",IF('Personal MTs'!S187&lt;6,IF('Personal MTs'!CG187="","OK","Cek lagi Kolom S"),IF(AND('Personal MTs'!S187&lt;6,'Personal MTs'!CG187&lt;&gt;""),"Harap Dikosongkan",IF(AND('Personal MTs'!S187&lt;6,'Personal MTs'!CG187=""),"-",IF(AND('Personal MTs'!S187&gt;5,'Personal MTs'!CG187=""),"Wajib Diisi",IF(OR(AND('Personal MTs'!S187&gt;5,'Personal MTs'!CG187&lt;1980),AND('Personal MTs'!S187&gt;5,'Personal MTs'!CG187&gt;2016)),"Cek lagi","OK"))))))</f>
        <v>-</v>
      </c>
      <c r="CH187" s="103" t="str">
        <f>IF('Personal MTs'!S187="","-",IF('Personal MTs'!S187&lt;8,IF('Personal MTs'!CH187="","OK","Cek lagi Kolom S"),IF(AND('Personal MTs'!S187&lt;8,'Personal MTs'!CH187&lt;&gt;""),"Harap Dikosongkan",IF(AND('Personal MTs'!S187&lt;8,'Personal MTs'!CH187=""),"-",IF(AND('Personal MTs'!S187&gt;7,'Personal MTs'!CH187=""),"Wajib Diisi",IF(OR(AND('Personal MTs'!S187&gt;7,'Personal MTs'!CH187&lt;"01"),AND('Personal MTs'!S187&gt;7,'Personal MTs'!CH187&gt;"18")),"Tidak Valid","OK"))))))</f>
        <v>-</v>
      </c>
      <c r="CI187" s="103" t="str">
        <f>IF('Personal MTs'!S187="","-",IF('Personal MTs'!S187&lt;8,IF('Personal MTs'!CI187="","OK","Cek lagi Kolom S"),IF(AND('Personal MTs'!S187&lt;8,'Personal MTs'!CI187&lt;&gt;""),"Harap Dikosongkan",IF(AND('Personal MTs'!S187&lt;8,'Personal MTs'!CI187=""),"-",IF(AND('Personal MTs'!S187&gt;7,'Personal MTs'!CI187=""),"Wajib Diisi","OK")))))</f>
        <v>-</v>
      </c>
      <c r="CJ187" s="103" t="str">
        <f>IF('Personal MTs'!S187="","-",IF('Personal MTs'!S187&lt;8,IF('Personal MTs'!CJ187="","OK","Cek lagi Kolom S"),IF(AND('Personal MTs'!S187&lt;8,'Personal MTs'!CJ187&lt;&gt;""),"Harap Dikosongkan",IF(AND('Personal MTs'!S187&lt;8,'Personal MTs'!CJ187=""),"-",IF(AND('Personal MTs'!S187&gt;7,'Personal MTs'!CJ187=""),"Wajib Diisi",IF(OR(AND('Personal MTs'!S187&gt;7,'Personal MTs'!CJ187&lt;1980),AND('Personal MTs'!S187&gt;7,'Personal MTs'!CJ187&gt;2016)),"Cek lagi","OK"))))))</f>
        <v>-</v>
      </c>
      <c r="CK187" s="103" t="str">
        <f>IF('Personal MTs'!S187="","-",IF('Personal MTs'!S187&lt;9,IF('Personal MTs'!CK187="","OK","Cek lagi Kolom S"),IF(AND('Personal MTs'!S187&lt;9,'Personal MTs'!CK187&lt;&gt;""),"Harap Dikosongkan",IF(AND('Personal MTs'!S187&lt;9,'Personal MTs'!CK187=""),"-",IF(AND('Personal MTs'!S187&gt;8,'Personal MTs'!CK187=""),"Wajib Diisi",IF(OR(AND('Personal MTs'!S187&gt;8,'Personal MTs'!CK187&lt;"01"),AND('Personal MTs'!S187&gt;8,'Personal MTs'!CK187&gt;"18")),"Tidak Valid","OK"))))))</f>
        <v>-</v>
      </c>
      <c r="CL187" s="103" t="str">
        <f>IF('Personal MTs'!S187="","-",IF('Personal MTs'!S187&lt;9,IF('Personal MTs'!CL187="","OK","Cek lagi Kolom S"),IF(AND('Personal MTs'!S187&lt;9,'Personal MTs'!CL187&lt;&gt;""),"Harap Dikosongkan",IF(AND('Personal MTs'!S187&lt;9,'Personal MTs'!CL187=""),"-",IF(AND('Personal MTs'!S187&gt;8,'Personal MTs'!CL187=""),"Wajib Diisi","OK")))))</f>
        <v>-</v>
      </c>
      <c r="CM187" s="103" t="str">
        <f>IF('Personal MTs'!S187="","-",IF('Personal MTs'!S187&lt;9,IF('Personal MTs'!CM187="","OK","Cek lagi Kolom S"),IF(AND('Personal MTs'!S187&lt;9,'Personal MTs'!CM187&lt;&gt;""),"Harap Dikosongkan",IF(AND('Personal MTs'!S187&lt;9,'Personal MTs'!CM187=""),"-",IF(AND('Personal MTs'!S187&gt;8,'Personal MTs'!CM187=""),"Wajib Diisi",IF(OR(AND('Personal MTs'!S187&gt;8,'Personal MTs'!CM187&lt;1980),AND('Personal MTs'!S187&gt;8,'Personal MTs'!CM187&gt;2016)),"Cek lagi","OK"))))))</f>
        <v>-</v>
      </c>
      <c r="CN187" s="103" t="str">
        <f>IF(AND('Personal MTs'!AH187=1,'Personal MTs'!U187=2,'Personal MTs'!AC187=1),IF(AND('Personal MTs'!AH187=1,'Personal MTs'!U187=2,'Personal MTs'!AC187=1,'Personal MTs'!CN187=""),"Wajib Diisi",IF(AND('Personal MTs'!AH187=1,'Personal MTs'!U187=2,'Personal MTs'!AC187=1,'Personal MTs'!CN187&lt;&gt;""),"OK","-")),IF('Personal MTs'!CN187&lt;&gt;"","Harap Dikosongkan","-"))</f>
        <v>-</v>
      </c>
      <c r="CO187" s="103" t="str">
        <f>IF(AND('Personal MTs'!AH187=1,'Personal MTs'!U187=2,'Personal MTs'!AC187=1),IF('Personal MTs'!CO187="","Wajib Diisi",IF(VALUE(RIGHT('Personal MTs'!CO187,4))&gt;2016,"Tahun cek lagi",IF(VALUE(RIGHT('Personal MTs'!CO187,4))&lt;1961,"Tahun cek lagi","OK"))),IF('Personal MTs'!CO187&lt;&gt;"","Harap dikosongkan","-"))</f>
        <v>-</v>
      </c>
      <c r="CP187" s="103" t="str">
        <f>IF(AND('Personal MTs'!AH187=1,'Personal MTs'!U187=2,'Personal MTs'!AC187=1,'Personal MTs'!V187=1),IF(AND('Personal MTs'!AH187=1,'Personal MTs'!U187=2,'Personal MTs'!AC187=1,'Personal MTs'!CP187="",,'Personal MTs'!V187=1),"Wajib Diisi",IF(AND('Personal MTs'!AH187=1,'Personal MTs'!U187=2,'Personal MTs'!AC187=1,'Personal MTs'!CP187&lt;&gt;"",'Personal MTs'!V187=1),"OK","-")),IF('Personal MTs'!CP187&lt;&gt;"","Harap Dikosongkan","-"))</f>
        <v>-</v>
      </c>
      <c r="CQ187" s="103" t="str">
        <f>IF(AND('Personal MTs'!AH187=1,'Personal MTs'!U187=2,'Personal MTs'!AC187=1,'Personal MTs'!V187=1),IF('Personal MTs'!CQ187="","Wajib Diisi",IF(VALUE(RIGHT('Personal MTs'!CQ187,4))&gt;2016,"Tahun cek lagi",IF(VALUE(RIGHT('Personal MTs'!CQ187,4))&lt;2006,"Tahun cek lagi","OK"))),IF('Personal MTs'!CQ187&lt;&gt;"","Harap dikosongkan","-"))</f>
        <v>-</v>
      </c>
      <c r="CR187" s="103" t="str">
        <f>IF(AND('Personal MTs'!AS187="",'Personal MTs'!CR187=""),"-",IF(AND('Personal MTs'!AS187=0,'Personal MTs'!CR187=""),"OK",IF(AND('Personal MTs'!AS187=1,'Personal MTs'!CR187=""),"Wajib Diisi",IF('Personal MTs'!AS187="",IF('Personal MTs'!CR187&lt;&gt;"","Harap dikosongkan","-"),IF('Personal MTs'!AS187&gt;1,IF('Personal MTs'!CR187="","-","Harap dikosongkan"),IF('Personal MTs'!CR187="","-",IF(LEN('Personal MTs'!CR187)&gt;54,"Tidak valid",IF(LEN('Personal MTs'!CR187)&lt;2,"Tidak valid",IF(VALUE('Personal MTs'!CR187)&lt;0,"Cek lagi","OK")))))))))</f>
        <v>-</v>
      </c>
      <c r="CS187" s="103" t="str">
        <f>IF(AND('Personal MTs'!AS187="",'Personal MTs'!CS187=""),"-",IF(AND('Personal MTs'!AS187=0,'Personal MTs'!CS187=""),"OK",IF(AND('Personal MTs'!AS187=1,'Personal MTs'!CS187=""),"Wajib Diisi",IF(OR('Personal MTs'!AS187="",'Personal MTs'!AS187=0),IF('Personal MTs'!CS187&lt;&gt;"","Harap dikosongkan","-"),IF('Personal MTs'!AS187&gt;1,IF('Personal MTs'!CS187="","-","Harap dikosongkan"),IF('Personal MTs'!CS187="","-",IF(('Personal MTs'!CS187)&gt;6,"Tidak Valid",IF(('Personal MTs'!CS187)&lt;1,"Tidak Valid",IF(VALUE('Personal MTs'!CS187)&lt;0,"Cek lagi","OK")))))))))</f>
        <v>-</v>
      </c>
      <c r="CT187" s="103" t="str">
        <f>IF(AND('Personal MTs'!AS187="",'Personal MTs'!CT187=""),"-",IF(AND('Personal MTs'!AS187=0,'Personal MTs'!CT187=""),"OK",IF(AND('Personal MTs'!AT187=1,'Personal MTs'!CT187=""),"Wajib Diisi",IF(AND('Personal MTs'!AT187&gt;1,'Personal MTs'!CT187=""),"OK",IF(AND('Personal MTs'!AT187&lt;&gt;1,'Personal MTs'!CT187&lt;&gt;""),"Harap Dikosongkan",IF(AND('Personal MTs'!AT187=1,'Personal MTs'!CT187&lt;&gt;""),IF(VALUE(RIGHT('Personal MTs'!CT187,4))&gt;2016,"Tahun cek lagi",IF(VALUE(RIGHT('Personal MTs'!CT187,4))&lt;2006,"Tahun cek lagi","OK")),"-"))))))</f>
        <v>-</v>
      </c>
      <c r="CU187" s="103" t="str">
        <f>IF(AND('Personal MTs'!AS187="",'Personal MTs'!CU187=""),"-",IF(AND('Personal MTs'!AS187=0,'Personal MTs'!CU187=""),"OK",IF(AND('Personal MTs'!AT187=1,'Personal MTs'!CU187=""),"Wajib Diisi",IF(AND('Personal MTs'!AT187&gt;1,'Personal MTs'!CT187=""),"OK",IF(AND('Personal MTs'!AT187&lt;&gt;1,'Personal MTs'!CU187&lt;&gt;""),"Harap Dikosongkan",IF(AND('Personal MTs'!AT187=1,'Personal MTs'!CU187&lt;&gt;""),IF(LEN('Personal MTs'!CU187)&gt;54,"Tidak Valid",IF(LEN('Personal MTs'!CU187)&lt;2,"Tidak Valid","OK")),"-"))))))</f>
        <v>-</v>
      </c>
      <c r="CV187" s="103" t="str">
        <f>IF(AND('Personal MTs'!AS187="",'Personal MTs'!CV187=""),"-",IF(AND('Personal MTs'!AS187=0,'Personal MTs'!CV187=""),"OK",IF(AND('Personal MTs'!AT187=1,'Personal MTs'!CV187=""),"Wajib Diisi",IF(AND('Personal MTs'!AT187&gt;1,'Personal MTs'!CV187=""),"OK",IF(AND('Personal MTs'!AT187&lt;&gt;1,'Personal MTs'!CV187&lt;&gt;""),"Harap Dikosongkan",IF(AND('Personal MTs'!AT187=1,'Personal MTs'!CV187&lt;&gt;""),IF(VALUE(RIGHT('Personal MTs'!CV187,4))&gt;2016,"Tahun cek lagi",IF(VALUE(RIGHT('Personal MTs'!CV187,4))&lt;2006,"Tahun cek lagi","OK")),"-"))))))</f>
        <v>-</v>
      </c>
      <c r="CW187" s="103" t="str">
        <f>IF(AND('Personal MTs'!AS187="",'Personal MTs'!CW187=""),"-",IF(AND('Personal MTs'!AS187=0,'Personal MTs'!CW187=""),"OK",IF(AND('Personal MTs'!AS187=1,'Personal MTs'!CW187=""),"Wajib Diisi",IF(AND('Personal MTs'!AS187&lt;&gt;1,'Personal MTs'!CW187&lt;&gt;""),"Harap Dikosongkan",IF(AND('Personal MTs'!AS187=1,'Personal MTs'!CW187&lt;&gt;""),IF(LEN('Personal MTs'!CW187)&gt;3,"Tidak Valid",IF(LEN('Personal MTs'!CW187)&lt;3,"Tidak Valid","OK")),"-")))))</f>
        <v>-</v>
      </c>
      <c r="CX187" s="103" t="str">
        <f>IF(AND('Personal MTs'!AS187="",'Personal MTs'!CX187=""),"-",IF(AND('Personal MTs'!AS187=0,'Personal MTs'!CX187=""),"OK",IF(AND('Personal MTs'!AS187=1,'Personal MTs'!CX187=""),"Wajib Diisi",IF(AND('Personal MTs'!AS187&lt;&gt;1,'Personal MTs'!CX187&lt;&gt;""),"Harap Dikosongkan",IF(AND('Personal MTs'!AS187=1,'Personal MTs'!CX187&lt;&gt;""),"OK","-")))))</f>
        <v>-</v>
      </c>
    </row>
    <row r="188" spans="1:102" s="23" customFormat="1" ht="15" customHeight="1">
      <c r="A188" s="30" t="str">
        <f>IF('Personal MTs'!A188="","-",IF(LEN('Personal MTs'!A188)&lt;&gt;12,"Tidak valid","OK"))</f>
        <v>-</v>
      </c>
      <c r="B188" s="30" t="str">
        <f>IF('Personal MTs'!B188="","-",IF(LEN('Personal MTs'!B188)&lt;&gt;8,"Tidak valid","OK"))</f>
        <v>-</v>
      </c>
      <c r="C188" s="31" t="str">
        <f>IF('Personal MTs'!C188="","-",IF(LEN('Personal MTs'!C188)&lt;5,"Cek lagi","OK"))</f>
        <v>-</v>
      </c>
      <c r="D188" s="30" t="str">
        <f>IF('Personal MTs'!D188="","-",IF('Personal MTs'!D188="MTsN","OK",IF('Personal MTs'!D188="MTsS","OK","Tidak valid")))</f>
        <v>-</v>
      </c>
      <c r="E188" s="30" t="str">
        <f>IF('Personal MTs'!E188="","-",IF(LEN('Personal MTs'!E188)&lt;5,"Cek lagi","OK"))</f>
        <v>-</v>
      </c>
      <c r="F188" s="30" t="str">
        <f>IF('Personal MTs'!F188="","-",IF(LEN('Personal MTs'!F188)&lt;4,"Cek lagi","OK"))</f>
        <v>-</v>
      </c>
      <c r="G188" s="30" t="str">
        <f>IF('Personal MTs'!G188="","-",IF(LEN('Personal MTs'!G188)&lt;4,"Cek lagi","OK"))</f>
        <v>-</v>
      </c>
      <c r="H188" s="30" t="str">
        <f>IF('Personal MTs'!H188="","-",IF(LEN('Personal MTs'!H188)&lt;4,"Cek lagi","OK"))</f>
        <v>-</v>
      </c>
      <c r="I188" s="30" t="str">
        <f>IF('Personal MTs'!I188="","-",IF(LEN('Personal MTs'!I188)&lt;4,"Cek lagi","OK"))</f>
        <v>-</v>
      </c>
      <c r="J188" s="30" t="str">
        <f>IF('Personal MTs'!J188="","-",IF(LEN('Personal MTs'!J188)&lt;&gt;5,"Tidak valid","OK"))</f>
        <v>-</v>
      </c>
      <c r="K188" s="30" t="str">
        <f>IF('Personal MTs'!K188="","-",IF(LEN('Personal MTs'!K188)&lt;&gt;18,"Tidak valid",IF(VALUE('Personal MTs'!K188)&lt;0,"Cek lagi","OK")))</f>
        <v>-</v>
      </c>
      <c r="L188" s="30" t="str">
        <f>IF('Personal MTs'!L188="","-",IF(LEN('Personal MTs'!L188)&lt;&gt;16,"Tidak valid","OK"))</f>
        <v>-</v>
      </c>
      <c r="M188" s="30" t="str">
        <f>IF('Personal MTs'!M188="","-",IF(LEN('Personal MTs'!M188)&lt;4,"Cek lagi","OK"))</f>
        <v>-</v>
      </c>
      <c r="N188" s="30" t="str">
        <f>IF('Personal MTs'!N188="","-",IF(LEN('Personal MTs'!N188)&lt;16,"Tidak valid","OK"))</f>
        <v>-</v>
      </c>
      <c r="O188" s="30" t="str">
        <f>IF('Personal MTs'!O188="","-",IF(LEN('Personal MTs'!O188)&lt;4,"Cek lagi","OK"))</f>
        <v>-</v>
      </c>
      <c r="P188" s="31" t="str">
        <f>IF('Personal MTs'!P188="","-",IF(VALUE(LEFT('Personal MTs'!P188,2))&gt;31,"Tanggal tidak valid",IF(VALUE(LEFT(RIGHT('Personal MTs'!P188,7),2))&gt;12,"Bulan tidak valid",IF(VALUE(RIGHT('Personal MTs'!P188,4))&gt;2000,"Umur terlalu muda",IF(VALUE(RIGHT('Personal MTs'!P188,4))&lt;1945,"Umur terlalu tua","OK")))))</f>
        <v>-</v>
      </c>
      <c r="Q188" s="30" t="str">
        <f>IF('Personal MTs'!Q188="","-",IF('Personal MTs'!Q188="L","OK",IF('Personal MTs'!Q188="P","OK","Tidak valid")))</f>
        <v>-</v>
      </c>
      <c r="R188" s="30" t="str">
        <f>IF('Personal MTs'!R188="","-",IF(LEN('Personal MTs'!R188)&lt;4,"Cek lagi","OK"))</f>
        <v>-</v>
      </c>
      <c r="S188" s="30" t="str">
        <f>IF('Personal MTs'!S188="","-",IF('Personal MTs'!S188&gt;9,"Tidak valid","OK"))</f>
        <v>-</v>
      </c>
      <c r="T188" s="30" t="str">
        <f>IF('Personal MTs'!S188="","-",IF('Personal MTs'!S188&gt;2,IF('Personal MTs'!T188="","Wajib Diisi",IF(VALUE('Personal MTs'!T188)&gt;18,"Tidak valid","OK")),IF('Personal MTs'!S188&lt;3,IF('Personal MTs'!T188="","OK","Harap dikosongkan"))))</f>
        <v>-</v>
      </c>
      <c r="U188" s="30" t="str">
        <f>IF('Personal MTs'!U188="","-",IF('Personal MTs'!U188&gt;2,"Tidak valid",IF('Personal MTs'!U188&lt;1,"Tidak valid","OK")))</f>
        <v>-</v>
      </c>
      <c r="V188" s="30" t="str">
        <f>IF('Personal MTs'!U188="",IF('Personal MTs'!V188="","-","Tidak valid"),IF('Personal MTs'!U188=2,IF('Personal MTs'!V188="","Wajib Diisi",IF(VALUE('Personal MTs'!V188)&gt;1,"Tidak valid","OK")),IF('Personal MTs'!U188=1,IF('Personal MTs'!V188="","OK","Harap dikosongkan"))))</f>
        <v>-</v>
      </c>
      <c r="W188" s="31" t="str">
        <f>IF('Personal MTs'!U188=1,"OK",IF('Personal MTs'!V188="",IF('Personal MTs'!W188&lt;&gt;"","Harap dikosongkan","-"),IF('Personal MTs'!V188=0,IF('Personal MTs'!W188&lt;&gt;"","Harap dikosongkan","OK"),IF('Personal MTs'!W188="","Wajib Diisi",IF(VALUE(LEFT('Personal MTs'!W188,2))&gt;31,"Tanggal tidak valid",IF(VALUE(LEFT(RIGHT('Personal MTs'!W188,7),2))&gt;12,"Bulan tidak valid",IF(VALUE(RIGHT('Personal MTs'!W188,4))&gt;2016,"Tahun cek lagi",IF(VALUE(RIGHT('Personal MTs'!W188,4))&lt;1990,"Tahun cek lagi","OK"))))))))</f>
        <v>-</v>
      </c>
      <c r="X188" s="30" t="str">
        <f>IF('Personal MTs'!U188="","-",IF('Personal MTs'!U188=1,IF('Personal MTs'!X188="","Wajib Diisi",IF(VALUE(LEFT('Personal MTs'!X188,2))&gt;14,"Tidak valid","OK")),IF('Personal MTs'!U188=2,(IF('Personal MTs'!V188&lt;1,IF('Personal MTs'!X188="","OK","Harap dikosongkan"),IF('Personal MTs'!X188="","Wajib Diisi",IF(VALUE(LEFT('Personal MTs'!X188,2))&gt;14,"Tidak valid","OK")))))))</f>
        <v>-</v>
      </c>
      <c r="Y188" s="31" t="str">
        <f>IF('Personal MTs'!U188="","-",IF('Personal MTs'!U188=2,"OK",IF('Personal MTs'!U188=1,IF('Personal MTs'!Y188="","Wajib Diisi",IF('Personal MTs'!Y188="","-",IF(VALUE(LEFT('Personal MTs'!Y188,2))&gt;31,"Tanggal tidak valid",IF(VALUE(LEFT(RIGHT('Personal MTs'!Y188,7),2))&gt;12,"Bulan tidak valid",IF(VALUE(RIGHT('Personal MTs'!Y188,4))&gt;2016,"Tahun cek lagi",IF(VALUE(RIGHT('Personal MTs'!Y188,4))&lt;1960,"Tahun cek lagi","OK")))))))))</f>
        <v>-</v>
      </c>
      <c r="Z188" s="31" t="str">
        <f>IF('Personal MTs'!Z188="","-",IF(VALUE(LEFT('Personal MTs'!Z188,2))&gt;31,"Tanggal tidak valid",IF(VALUE(LEFT(RIGHT('Personal MTs'!Z188,7),2))&gt;12,"Bulan tidak valid",IF(VALUE(RIGHT('Personal MTs'!Z188,4))&gt;2016,"Tahun cek lagi",IF(VALUE(RIGHT('Personal MTs'!Z188,4))&lt;1960,"Tahun cek lagi","OK")))))</f>
        <v>-</v>
      </c>
      <c r="AA188" s="31" t="str">
        <f>IF('Personal MTs'!AA188="","-",IF(VALUE(LEFT('Personal MTs'!AA188,2))&gt;31,"Tanggal tidak valid",IF(VALUE(LEFT(RIGHT('Personal MTs'!AA188,7),2))&gt;12,"Bulan tidak valid",IF(VALUE(RIGHT('Personal MTs'!AA188,4))&gt;2016,"Tahun cek lagi",IF(VALUE(RIGHT('Personal MTs'!AA188,4))&lt;1960,"Tahun cek lagi","OK")))))</f>
        <v>-</v>
      </c>
      <c r="AB188" s="30" t="str">
        <f>IF('Personal MTs'!AB188="","-",IF('Personal MTs'!AB188&gt;6,"Tidak valid",IF('Personal MTs'!AB188&lt;1,"Tidak valid","OK")))</f>
        <v>-</v>
      </c>
      <c r="AC188" s="30" t="str">
        <f>IF('Personal MTs'!AC188="","-",IF('Personal MTs'!AC188&gt;4,"Tidak valid",IF('Personal MTs'!AC188&lt;1,"Tidak valid","OK")))</f>
        <v>-</v>
      </c>
      <c r="AD188" s="30" t="str">
        <f>IF('Personal MTs'!AD188="","-",IF('Personal MTs'!AD188&gt;20000000,"Cek lagi","OK"))</f>
        <v>-</v>
      </c>
      <c r="AE188" s="30" t="str">
        <f>IF('Personal MTs'!AE188="","-",IF('Personal MTs'!AE188&gt;2,"Tidak valid",IF('Personal MTs'!AE188&lt;1,"Tidak valid","OK")))</f>
        <v>-</v>
      </c>
      <c r="AF188" s="30" t="str">
        <f>IF('Personal MTs'!AE188="",IF('Personal MTs'!AF188="","-","Harap dikosongkan"),IF('Personal MTs'!AE188=1,IF('Personal MTs'!AF188="","OK","Harap dikosongkan"),IF('Personal MTs'!AF188="","Wajib Diisi",IF('Personal MTs'!AF188&gt;8,"Tidak valid",IF('Personal MTs'!AF188&lt;1,"Tidak valid","OK")))))</f>
        <v>-</v>
      </c>
      <c r="AG188" s="53" t="str">
        <f>IF('Personal MTs'!AE188=1,IF('Personal MTs'!AG188="","OK","Harap dikosongkan"),IF('Personal MTs'!AF188="",IF('Personal MTs'!AF188="","-","Harap dikosongkan"),IF('Personal MTs'!AF188="",IF('Personal MTs'!AG188="","OK","Harap dikosongkan"),IF('Personal MTs'!AF188&lt;&gt;"",IF('Personal MTs'!AG188="","Wajib Diisi",IF(LEN('Personal MTs'!AG188)&lt;&gt;8,"Tidak valid","OK"))))))</f>
        <v>-</v>
      </c>
      <c r="AH188" s="30" t="str">
        <f>IF('Personal MTs'!AH188="","-",IF('Personal MTs'!AH188&gt;2,"Tidak valid",IF('Personal MTs'!AH188&lt;1,"Tidak valid","OK")))</f>
        <v>-</v>
      </c>
      <c r="AI188" s="30" t="str">
        <f>IF('Personal MTs'!AI188="","-",IF('Personal MTs'!AI188&gt;5,"Tidak valid",IF('Personal MTs'!AI188&lt;1,"Tidak valid","OK")))</f>
        <v>-</v>
      </c>
      <c r="AJ188" s="30" t="str">
        <f>IF('Personal MTs'!AH188="",IF('Personal MTs'!AJ188="","-","Kolom AA Wajib Diisi"),IF('Personal MTs'!AH188=1,IF('Personal MTs'!AJ188="","Wajib Diisi",IF(VALUE('Personal MTs'!AJ188)&gt;0,IF(VALUE('Personal MTs'!AJ188)&lt;34,"OK","Tidak valid"))),IF('Personal MTs'!AH188&gt;1,IF('Personal MTs'!AJ188="","OK","Harap dikosongkan"))))</f>
        <v>-</v>
      </c>
      <c r="AK188" s="30" t="str">
        <f>IF('Personal MTs'!AH188&amp;'Personal MTs'!AJ188&amp;'Personal MTs'!AK188="","-",IF(VALUE('Personal MTs'!AH188&amp;'Personal MTs'!AJ188&amp;'Personal MTs'!AK188)=2,"OK",IF('Personal MTs'!AJ188="",IF(VALUE('Personal MTs'!AK188)&gt;0,"Harap dikosongkan","-"),IF('Personal MTs'!AJ188&lt;&gt;"",IF(VALUE('Personal MTs'!AK188)&gt;0,IF(VALUE('Personal MTs'!AK188)&gt;50,"Cek lagi","OK"),"Wajib Diisi")))))</f>
        <v>-</v>
      </c>
      <c r="AL188" s="30" t="str">
        <f>IF('Personal MTs'!AH188="",IF('Personal MTs'!AL188="","-","Kolom Z Wajib Diisi"),IF('Personal MTs'!AH188=2,IF('Personal MTs'!AL188="","Wajib Diisi",IF(VALUE('Personal MTs'!AL188)&gt;0,IF(VALUE('Personal MTs'!AL188)&lt;9,"OK","Tidak valid"))),IF('Personal MTs'!AH188=1,IF('Personal MTs'!AL188="","OK","Harap dikosongkan"))))</f>
        <v>-</v>
      </c>
      <c r="AM188" s="30" t="str">
        <f>IF('Personal MTs'!AM188="","-",IF('Personal MTs'!AM188&gt;8,"Tidak valid","OK"))</f>
        <v>-</v>
      </c>
      <c r="AN188" s="30" t="str">
        <f>IF('Personal MTs'!AM188="",IF('Personal MTs'!AN188="","-",IF('Personal MTs'!AN188&lt;&gt;"","Kolom AC Wajib Diisi","OK")),IF('Personal MTs'!AM188&lt;&gt;"",IF('Personal MTs'!AN188="","Wajib Diisi",IF(VALUE('Personal MTs'!AN188)&gt;24,"Cek lagi","OK"))))</f>
        <v>-</v>
      </c>
      <c r="AO188" s="30" t="str">
        <f>IF('Personal MTs'!AO188="","-",IF('Personal MTs'!AO188&gt;8,"Tidak valid","OK"))</f>
        <v>-</v>
      </c>
      <c r="AP188" s="53" t="str">
        <f>IF('Personal MTs'!AO188="",IF('Personal MTs'!AP188="","-","Harap dikosongkan"),IF('Personal MTs'!AO188&lt;&gt;"",IF('Personal MTs'!AP188="","Wajib Diisi",IF(LEN('Personal MTs'!AP188)&lt;&gt;8,"Tidak valid","OK"))))</f>
        <v>-</v>
      </c>
      <c r="AQ188" s="30" t="str">
        <f>IF('Personal MTs'!AO188="",IF('Personal MTs'!AQ188="","-","Kolom AG Wajib Diisi"),IF('Personal MTs'!AO188&lt;9,IF('Personal MTs'!AQ188="","Wajib Diisi",IF(VALUE('Personal MTs'!AQ188)&lt;34,IF(VALUE('Personal MTs'!AQ188)&gt;0,"OK","Tidak valid")))))</f>
        <v>-</v>
      </c>
      <c r="AR188" s="30" t="str">
        <f>IF('Personal MTs'!AO188="",IF('Personal MTs'!AR188="","-",IF('Personal MTs'!AR188&lt;&gt;"","Kolom AG Wajib Diisi","OK")),IF('Personal MTs'!AO188&lt;&gt;"",IF('Personal MTs'!AR188="","Wajib Diisi",IF(VALUE('Personal MTs'!AR188)&gt;50,"Cek lagi","OK"))))</f>
        <v>-</v>
      </c>
      <c r="AS188" s="30" t="str">
        <f>IF('Personal MTs'!AS188="","-",IF('Personal MTs'!AS188&gt;1,"Tidak valid",IF('Personal MTs'!AS188&lt;0,"Tidak valid","OK")))</f>
        <v>-</v>
      </c>
      <c r="AT188" s="30" t="str">
        <f>IF('Personal MTs'!AS188="",IF('Personal MTs'!AT188&lt;&gt;"","Harap dikosongkan","-"),IF('Personal MTs'!AS188=0,IF('Personal MTs'!AT188&lt;&gt;"","Harap dikosongkan","OK"),IF('Personal MTs'!AT188="","Wajib Diisi",IF('Personal MTs'!AT188&gt;3,"Tidak valid",IF('Personal MTs'!AT188&lt;1,"Tidak valid","OK")))))</f>
        <v>-</v>
      </c>
      <c r="AU188" s="30" t="str">
        <f>IF('Personal MTs'!AS188="",IF('Personal MTs'!AU188&lt;&gt;"","Harap dikosongkan","-"),IF('Personal MTs'!AT188&lt;&gt;1,IF('Personal MTs'!AU188="","OK","Harap dikosongkan"),IF('Personal MTs'!AU188="","Wajib Diisi",IF('Personal MTs'!AU188&gt;2016,"Cek lagi",IF('Personal MTs'!AU188&lt;2005,"Cek lagi","OK")))))</f>
        <v>-</v>
      </c>
      <c r="AV188" s="30" t="str">
        <f>IF('Personal MTs'!AS188="",IF('Personal MTs'!AV188&lt;&gt;"","Harap dikosongkan","-"),IF('Personal MTs'!AT188&lt;&gt;1,IF('Personal MTs'!AV188="","OK","Harap dikosongkan"),IF('Personal MTs'!AV188="","Wajib Diisi",IF(VALUE('Personal MTs'!AV188)&gt;33,"Tidak valid",IF(VALUE('Personal MTs'!AV188)&lt;1,"Tidak valid","OK")))))</f>
        <v>-</v>
      </c>
      <c r="AW188" s="30" t="str">
        <f>IF('Personal MTs'!AS188="",IF('Personal MTs'!AW188="","-","Harap dikosongkan"),IF('Personal MTs'!AS188=0,IF('Personal MTs'!AW188="","OK","Harap dikosongkan"),IF('Personal MTs'!AT188="",IF('Personal MTs'!AW188="","-","Harap dikosongkan"),IF('Personal MTs'!AT188&lt;&gt;1,IF('Personal MTs'!AW188="","OK","Harap dikosongkan"),IF('Personal MTs'!AW188="","OK",IF(LEN('Personal MTs'!AW188)&lt;12,"Tidak valid",IF(LEN('Personal MTs'!AW188)&gt;14,"Tidak valid","OK")))))))</f>
        <v>-</v>
      </c>
      <c r="AX188" s="31" t="str">
        <f>IF('Personal MTs'!AS188="",IF('Personal MTs'!AX188="","-","Harap dikosongkan"),IF('Personal MTs'!AS188=0,IF('Personal MTs'!AX188="","OK","Harap dikosongkan"),IF('Personal MTs'!AT188="",IF('Personal MTs'!AX188="","-","Harap dikosongkan"),IF('Personal MTs'!AT188&lt;&gt;1,IF('Personal MTs'!AX188="","OK","Harap dikosongkan"),IF('Personal MTs'!AW188="",IF('Personal MTs'!AX188="","OK","Harap dikosongkan"),IF('Personal MTs'!AX188="","Wajib diisi",IF(LEN('Personal MTs'!AX188)&lt;5,"Cek lagi","OK")))))))</f>
        <v>-</v>
      </c>
      <c r="AY188" s="31" t="str">
        <f>IF('Personal MTs'!AS188="",IF('Personal MTs'!AY188="","-","Harap dikosongkan"),IF('Personal MTs'!AS188=0,IF('Personal MTs'!AY188="","OK","Harap dikosongkan"),IF('Personal MTs'!AT188="",IF('Personal MTs'!AY188="","-","Harap dikosongkan"),IF('Personal MTs'!AT188&lt;&gt;1,IF('Personal MTs'!AY188="","OK","Harap dikosongkan"),IF('Personal MTs'!AW188="",IF('Personal MTs'!AY188="","OK","Harap dikosongkan"),IF('Personal MTs'!AY188="","Wajib diisi",IF(VALUE(LEFT('Personal MTs'!AY188,2))&gt;31,"Tanggal tidak valid",IF(VALUE(LEFT(RIGHT('Personal MTs'!AY188,7),2))&gt;12,"Bulan tidak valid",IF(VALUE(RIGHT('Personal MTs'!AY188,4))&gt;2016,"Tahun cek lagi",IF(VALUE(RIGHT('Personal MTs'!AY188,4))&lt;2005,"Tahun cek lagi","OK"))))))))))</f>
        <v>-</v>
      </c>
      <c r="AZ188" s="30" t="str">
        <f>IF('Personal MTs'!AS188="",IF('Personal MTs'!AZ188="","-","Harap dikosongkan"),IF('Personal MTs'!AS188=0,IF('Personal MTs'!AZ188="","OK","Harap dikosongkan"),IF('Personal MTs'!AT188="",IF('Personal MTs'!AZ188="","-","Harap dikosongkan"),IF('Personal MTs'!AT188&lt;&gt;1,IF('Personal MTs'!AZ188="","OK","Harap dikosongkan"),IF('Personal MTs'!AW188="",IF('Personal MTs'!AZ188="","OK","Harap dikosongkan"),IF('Personal MTs'!AW188&lt;&gt;"",IF('Personal MTs'!AZ188="","Wajib diisi",IF('Personal MTs'!AZ188&gt;1,"Tidak valid","OK"))))))))</f>
        <v>-</v>
      </c>
      <c r="BA188" s="30" t="str">
        <f>IF('Personal MTs'!AS188="",IF('Personal MTs'!BA188="","-","Harap dikosongkan"),IF('Personal MTs'!AS188=0,IF('Personal MTs'!BA188="","OK","Harap dikosongkan"),IF('Personal MTs'!AT188="",IF('Personal MTs'!BA188="","-","Harap dikosongkan"),IF('Personal MTs'!AT188&lt;&gt;1,IF('Personal MTs'!BA188="","OK","Harap dikosongkan"),IF('Personal MTs'!AZ188=0,IF('Personal MTs'!BA188="","OK","Harap dikosongkan"),IF('Personal MTs'!AZ188=1,IF('Personal MTs'!BA188="","Wajib diisi",IF('Personal MTs'!AZ188="",IF('Personal MTs'!BA188="","-","Harap dikosongkan"),IF('Personal MTs'!AZ188=0,IF('Personal MTs'!BA188="","OK","Harap dikosongkan"),IF('Personal MTs'!BA188="","Wajib diisi",IF('Personal MTs'!BA188&gt;2016,"Tidak valid",IF('Personal MTs'!BA188&lt;2005,"Tidak valid",IF('Personal MTs'!BA188&gt;'Personal MTs'!BA188,"Cek lagi","OK")))))))))))))</f>
        <v>-</v>
      </c>
      <c r="BB188" s="30" t="str">
        <f>IF('Personal MTs'!AS188="",IF('Personal MTs'!BB188="","-","Harap dikosongkan"),IF('Personal MTs'!AS188=0,IF('Personal MTs'!BB188="","OK","Harap dikosongkan"),IF('Personal MTs'!AT188="",IF('Personal MTs'!BB188="","-","Harap dikosongkan"),IF('Personal MTs'!AT188&lt;&gt;1,IF('Personal MTs'!BB188="","OK","Harap dikosongkan"),IF('Personal MTs'!AZ188=0,IF('Personal MTs'!BB188="","OK","Harap dikosongkan"),IF('Personal MTs'!AZ188=1,IF('Personal MTs'!BB188="","Wajib diisi",IF('Personal MTs'!AZ188="",IF('Personal MTs'!BB188="","-","Harap dikosongkan"),IF('Personal MTs'!AZ188=0,IF('Personal MTs'!BB188="","OK","Harap dikosongkan"),IF('Personal MTs'!BB188="","Wajib diisi",IF('Personal MTs'!BB188&gt;20000000,"Cek lagi",IF('Personal MTs'!BB188&lt;100000,"Cek lagi","OK"))))))))))))</f>
        <v>-</v>
      </c>
      <c r="BC188" s="30" t="str">
        <f>IF('Personal MTs'!BC188="","-",IF('Personal MTs'!BC188&gt;1,"Tidak valid","OK"))</f>
        <v>-</v>
      </c>
      <c r="BD188" s="30" t="str">
        <f>IF('Personal MTs'!BC188="",IF('Personal MTs'!BD188="","-","Harap dikosongkan"),IF('Personal MTs'!BC188=0,IF('Personal MTs'!BD188="","OK","Harap dikosongkan"),IF('Personal MTs'!BD188="","Wajib Diisi",IF('Personal MTs'!BD188&gt;2016,"Tidak valid",IF('Personal MTs'!BD188&lt;2005,"Tidak valid","OK")))))</f>
        <v>-</v>
      </c>
      <c r="BE188" s="30" t="str">
        <f>IF('Personal MTs'!BC188="",IF('Personal MTs'!BE188="","-","Harap dikosongkan"),IF('Personal MTs'!BC188=0,IF('Personal MTs'!BE188="","OK","Harap dikosongkan"),IF('Personal MTs'!BE188="","Wajib Diisi",IF('Personal MTs'!BE188&gt;2000000,"Cek lagi",IF('Personal MTs'!BE188&lt;50000,"Cek lagi","OK")))))</f>
        <v>-</v>
      </c>
      <c r="BF188" s="30" t="str">
        <f>IF('Personal MTs'!BF188="","-",IF('Personal MTs'!BF188&gt;1,"Tidak valid","OK"))</f>
        <v>-</v>
      </c>
      <c r="BG188" s="30" t="str">
        <f>IF('Personal MTs'!BF188="",IF('Personal MTs'!BG188&lt;&gt;"","Harap dikosongkan","-"),IF('Personal MTs'!BF188=0,IF('Personal MTs'!BG188&lt;&gt;"","Harap dikosongkan","OK"),IF('Personal MTs'!BG188="","Wajib Diisi",IF('Personal MTs'!BG188&gt;4,"Tidak valid",IF('Personal MTs'!BG188&lt;1,"Tidak valid","OK")))))</f>
        <v>-</v>
      </c>
      <c r="BH188" s="30" t="str">
        <f>IF('Personal MTs'!BF188="",IF('Personal MTs'!BH188&lt;&gt;"","Harap dikosongkan","-"),IF('Personal MTs'!BF188=0,IF('Personal MTs'!BH188&lt;&gt;"","Harap dikosongkan","OK"),IF('Personal MTs'!BH188="","Wajib Diisi",IF('Personal MTs'!BH188&gt;4,"Tidak valid",IF('Personal MTs'!BH188&lt;1,"Tidak valid","OK")))))</f>
        <v>-</v>
      </c>
      <c r="BI188" s="30" t="str">
        <f>IF('Personal MTs'!BF188="",IF('Personal MTs'!BI188&lt;&gt;"","Harap dikosongkan","-"),IF('Personal MTs'!BF188=0,IF('Personal MTs'!BI188&lt;&gt;"","Harap dikosongkan","OK"),IF('Personal MTs'!BI188="","Wajib Diisi",IF('Personal MTs'!BI188&gt;2015,"Tidak valid",IF('Personal MTs'!BI188&lt;1980,"Tidak valid","OK")))))</f>
        <v>-</v>
      </c>
      <c r="BJ188" s="30" t="str">
        <f>IF('Personal MTs'!BJ188="","-",IF('Personal MTs'!BJ188&gt;1,"Tidak valid","OK"))</f>
        <v>-</v>
      </c>
      <c r="BK188" s="30" t="str">
        <f>IF('Personal MTs'!BJ188="",IF('Personal MTs'!BK188&lt;&gt;"","Kolom BJ harus diisi","-"),IF('Personal MTs'!BJ188=0,IF('Personal MTs'!BK188&lt;&gt;"","Harap dikosongkan","OK"),IF('Personal MTs'!BK188="","Wajib Diisi",IF('Personal MTs'!BK188&gt;2016,"Tidak valid",IF('Personal MTs'!BK188&lt;1980,"Tidak valid","OK")))))</f>
        <v>-</v>
      </c>
      <c r="BL188" s="30" t="str">
        <f>IF('Personal MTs'!BL188="","-",IF('Personal MTs'!BL188&gt;1,"Tidak valid","OK"))</f>
        <v>-</v>
      </c>
      <c r="BM188" s="30" t="str">
        <f>IF('Personal MTs'!BL188="",IF('Personal MTs'!BM188&lt;&gt;"","Kolom BL harus diisi","-"),IF('Personal MTs'!BL188=0,IF('Personal MTs'!BM188&lt;&gt;"","Harap dikosongkan","OK"),IF('Personal MTs'!BM188="","Wajib Diisi",IF('Personal MTs'!BM188&gt;2016,"Tidak valid",IF('Personal MTs'!BM188&lt;1980,"Tidak valid","OK")))))</f>
        <v>-</v>
      </c>
      <c r="BN188" s="30" t="str">
        <f>IF('Personal MTs'!BN188="","-",IF('Personal MTs'!BN188&gt;1,"Tidak valid","OK"))</f>
        <v>-</v>
      </c>
      <c r="BO188" s="30" t="str">
        <f>IF('Personal MTs'!BN188="",IF('Personal MTs'!BO188&lt;&gt;"","Kolom BN harus diisi","-"),IF('Personal MTs'!BN188=0,IF('Personal MTs'!BO188&lt;&gt;"","Harap dikosongkan","OK"),IF('Personal MTs'!BO188="","Wajib Diisi",IF('Personal MTs'!BO188&gt;2016,"Tidak valid",IF('Personal MTs'!BO188&lt;1980,"Tidak valid","OK")))))</f>
        <v>-</v>
      </c>
      <c r="BP188" s="30" t="str">
        <f>IF('Personal MTs'!BP188="","-",IF('Personal MTs'!BP188&gt;1,"Tidak valid","OK"))</f>
        <v>-</v>
      </c>
      <c r="BQ188" s="30" t="str">
        <f>IF('Personal MTs'!BP188="",IF('Personal MTs'!BQ188&lt;&gt;"","Kolom BP harus diisi","-"),IF('Personal MTs'!BP188=0,IF('Personal MTs'!BQ188&lt;&gt;"","Harap dikosongkan","OK"),IF('Personal MTs'!BQ188="","Wajib Diisi",IF('Personal MTs'!BQ188&gt;2016,"Tidak valid",IF('Personal MTs'!BQ188&lt;1980,"Tidak valid","OK")))))</f>
        <v>-</v>
      </c>
      <c r="BR188" s="30" t="str">
        <f>IF('Personal MTs'!BR188="","-",IF('Personal MTs'!BR188&gt;1,"Tidak valid","OK"))</f>
        <v>-</v>
      </c>
      <c r="BS188" s="30" t="str">
        <f>IF('Personal MTs'!BR188="",IF('Personal MTs'!BS188&lt;&gt;"","Kolom BR harus diisi","-"),IF('Personal MTs'!BR188=0,IF('Personal MTs'!BS188&lt;&gt;"","Harap dikosongkan","OK"),IF('Personal MTs'!BS188="","Wajib Diisi",IF('Personal MTs'!BS188&gt;2016,"Tidak valid",IF('Personal MTs'!BS188&lt;1980,"Tidak valid","OK")))))</f>
        <v>-</v>
      </c>
      <c r="BT188" s="30" t="str">
        <f>IF('Personal MTs'!BT188="","-",IF(LEN('Personal MTs'!BT188)&lt;5,"Cek lagi","OK"))</f>
        <v>-</v>
      </c>
      <c r="BU188" s="30" t="str">
        <f>IF('Personal MTs'!BU188="","-",IF(LEN('Personal MTs'!BU188)&lt;4,"Cek lagi","OK"))</f>
        <v>-</v>
      </c>
      <c r="BV188" s="30" t="str">
        <f>IF('Personal MTs'!BV188="","-",IF(LEN('Personal MTs'!BV188)&lt;4,"Cek lagi","OK"))</f>
        <v>-</v>
      </c>
      <c r="BW188" s="30" t="str">
        <f>IF('Personal MTs'!BW188="","-",IF(LEN('Personal MTs'!BW188)&lt;4,"Cek lagi","OK"))</f>
        <v>-</v>
      </c>
      <c r="BX188" s="30" t="str">
        <f>IF('Personal MTs'!BX188="","-",IF(LEN('Personal MTs'!BX188)&lt;4,"Cek lagi","OK"))</f>
        <v>-</v>
      </c>
      <c r="BY188" s="30" t="str">
        <f>IF('Personal MTs'!BY188="","-",IF(LEN('Personal MTs'!BY188)&lt;&gt;5,"Tidak valid","OK"))</f>
        <v>-</v>
      </c>
      <c r="BZ188" s="30" t="str">
        <f>IF('Personal MTs'!BZ188="","-",IF('Personal MTs'!BZ188&gt;5,"Tidak valid",IF('Personal MTs'!BZ188&lt;1,"Tidak valid","OK")))</f>
        <v>-</v>
      </c>
      <c r="CA188" s="30" t="str">
        <f>IF('Personal MTs'!CA188="","-",IF('Personal MTs'!CA188&gt;8,"Tidak valid",IF('Personal MTs'!CA188&lt;1,"Tidak valid","OK")))</f>
        <v>-</v>
      </c>
      <c r="CB188" s="30" t="str">
        <f>IF('Personal MTs'!CB188="","-",IF(LEN('Personal MTs'!CB188)&lt;9,"Cek lagi",IF(LEN('Personal MTs'!CB188)&gt;14,"Cek lagi","OK")))</f>
        <v>-</v>
      </c>
      <c r="CC188" s="103" t="str">
        <f>IF('Personal MTs'!CC188="","-",IF('Personal MTs'!CC188&gt;6,"Tidak valid",IF('Personal MTs'!CC188&lt;1,"Tidak valid","OK")))</f>
        <v>-</v>
      </c>
      <c r="CD188" s="103" t="str">
        <f>IF('Personal MTs'!CD188="","-",IF('Personal MTs'!CD188&gt;6,"Tidak valid",IF('Personal MTs'!CD188&lt;1,"Tidak valid","OK")))</f>
        <v>-</v>
      </c>
      <c r="CE188" s="103" t="str">
        <f>IF('Personal MTs'!S188="","-",IF('Personal MTs'!S188&lt;6,IF('Personal MTs'!CE188="","OK","Cek lagi Kolom S"),IF(AND('Personal MTs'!S188&lt;6,'Personal MTs'!CE188&lt;&gt;""),"Harap Dikosongkan",IF(AND('Personal MTs'!S188&lt;6,'Personal MTs'!CE188=""),"-",IF(AND('Personal MTs'!S188&gt;5,'Personal MTs'!CE188=""),"Wajib Diisi",IF(OR(AND('Personal MTs'!S188&gt;5,'Personal MTs'!CE188&lt;"01"),AND('Personal MTs'!S188&gt;5,'Personal MTs'!CE188&gt;"18")),"Tidak Valid","OK"))))))</f>
        <v>-</v>
      </c>
      <c r="CF188" s="103" t="str">
        <f>IF('Personal MTs'!S188="","-",IF('Personal MTs'!S188&lt;6,IF('Personal MTs'!CF188="","OK","Cek lagi Kolom S"),IF(AND('Personal MTs'!S188&lt;6,'Personal MTs'!CF188&lt;&gt;""),"Harap Dikosongkan",IF(AND('Personal MTs'!S188&lt;6,'Personal MTs'!CF188=""),"-",IF(AND('Personal MTs'!S188&gt;5,'Personal MTs'!CF188=""),"Wajib Diisi","OK")))))</f>
        <v>-</v>
      </c>
      <c r="CG188" s="103" t="str">
        <f>IF('Personal MTs'!S188="","-",IF('Personal MTs'!S188&lt;6,IF('Personal MTs'!CG188="","OK","Cek lagi Kolom S"),IF(AND('Personal MTs'!S188&lt;6,'Personal MTs'!CG188&lt;&gt;""),"Harap Dikosongkan",IF(AND('Personal MTs'!S188&lt;6,'Personal MTs'!CG188=""),"-",IF(AND('Personal MTs'!S188&gt;5,'Personal MTs'!CG188=""),"Wajib Diisi",IF(OR(AND('Personal MTs'!S188&gt;5,'Personal MTs'!CG188&lt;1980),AND('Personal MTs'!S188&gt;5,'Personal MTs'!CG188&gt;2016)),"Cek lagi","OK"))))))</f>
        <v>-</v>
      </c>
      <c r="CH188" s="103" t="str">
        <f>IF('Personal MTs'!S188="","-",IF('Personal MTs'!S188&lt;8,IF('Personal MTs'!CH188="","OK","Cek lagi Kolom S"),IF(AND('Personal MTs'!S188&lt;8,'Personal MTs'!CH188&lt;&gt;""),"Harap Dikosongkan",IF(AND('Personal MTs'!S188&lt;8,'Personal MTs'!CH188=""),"-",IF(AND('Personal MTs'!S188&gt;7,'Personal MTs'!CH188=""),"Wajib Diisi",IF(OR(AND('Personal MTs'!S188&gt;7,'Personal MTs'!CH188&lt;"01"),AND('Personal MTs'!S188&gt;7,'Personal MTs'!CH188&gt;"18")),"Tidak Valid","OK"))))))</f>
        <v>-</v>
      </c>
      <c r="CI188" s="103" t="str">
        <f>IF('Personal MTs'!S188="","-",IF('Personal MTs'!S188&lt;8,IF('Personal MTs'!CI188="","OK","Cek lagi Kolom S"),IF(AND('Personal MTs'!S188&lt;8,'Personal MTs'!CI188&lt;&gt;""),"Harap Dikosongkan",IF(AND('Personal MTs'!S188&lt;8,'Personal MTs'!CI188=""),"-",IF(AND('Personal MTs'!S188&gt;7,'Personal MTs'!CI188=""),"Wajib Diisi","OK")))))</f>
        <v>-</v>
      </c>
      <c r="CJ188" s="103" t="str">
        <f>IF('Personal MTs'!S188="","-",IF('Personal MTs'!S188&lt;8,IF('Personal MTs'!CJ188="","OK","Cek lagi Kolom S"),IF(AND('Personal MTs'!S188&lt;8,'Personal MTs'!CJ188&lt;&gt;""),"Harap Dikosongkan",IF(AND('Personal MTs'!S188&lt;8,'Personal MTs'!CJ188=""),"-",IF(AND('Personal MTs'!S188&gt;7,'Personal MTs'!CJ188=""),"Wajib Diisi",IF(OR(AND('Personal MTs'!S188&gt;7,'Personal MTs'!CJ188&lt;1980),AND('Personal MTs'!S188&gt;7,'Personal MTs'!CJ188&gt;2016)),"Cek lagi","OK"))))))</f>
        <v>-</v>
      </c>
      <c r="CK188" s="103" t="str">
        <f>IF('Personal MTs'!S188="","-",IF('Personal MTs'!S188&lt;9,IF('Personal MTs'!CK188="","OK","Cek lagi Kolom S"),IF(AND('Personal MTs'!S188&lt;9,'Personal MTs'!CK188&lt;&gt;""),"Harap Dikosongkan",IF(AND('Personal MTs'!S188&lt;9,'Personal MTs'!CK188=""),"-",IF(AND('Personal MTs'!S188&gt;8,'Personal MTs'!CK188=""),"Wajib Diisi",IF(OR(AND('Personal MTs'!S188&gt;8,'Personal MTs'!CK188&lt;"01"),AND('Personal MTs'!S188&gt;8,'Personal MTs'!CK188&gt;"18")),"Tidak Valid","OK"))))))</f>
        <v>-</v>
      </c>
      <c r="CL188" s="103" t="str">
        <f>IF('Personal MTs'!S188="","-",IF('Personal MTs'!S188&lt;9,IF('Personal MTs'!CL188="","OK","Cek lagi Kolom S"),IF(AND('Personal MTs'!S188&lt;9,'Personal MTs'!CL188&lt;&gt;""),"Harap Dikosongkan",IF(AND('Personal MTs'!S188&lt;9,'Personal MTs'!CL188=""),"-",IF(AND('Personal MTs'!S188&gt;8,'Personal MTs'!CL188=""),"Wajib Diisi","OK")))))</f>
        <v>-</v>
      </c>
      <c r="CM188" s="103" t="str">
        <f>IF('Personal MTs'!S188="","-",IF('Personal MTs'!S188&lt;9,IF('Personal MTs'!CM188="","OK","Cek lagi Kolom S"),IF(AND('Personal MTs'!S188&lt;9,'Personal MTs'!CM188&lt;&gt;""),"Harap Dikosongkan",IF(AND('Personal MTs'!S188&lt;9,'Personal MTs'!CM188=""),"-",IF(AND('Personal MTs'!S188&gt;8,'Personal MTs'!CM188=""),"Wajib Diisi",IF(OR(AND('Personal MTs'!S188&gt;8,'Personal MTs'!CM188&lt;1980),AND('Personal MTs'!S188&gt;8,'Personal MTs'!CM188&gt;2016)),"Cek lagi","OK"))))))</f>
        <v>-</v>
      </c>
      <c r="CN188" s="103" t="str">
        <f>IF(AND('Personal MTs'!AH188=1,'Personal MTs'!U188=2,'Personal MTs'!AC188=1),IF(AND('Personal MTs'!AH188=1,'Personal MTs'!U188=2,'Personal MTs'!AC188=1,'Personal MTs'!CN188=""),"Wajib Diisi",IF(AND('Personal MTs'!AH188=1,'Personal MTs'!U188=2,'Personal MTs'!AC188=1,'Personal MTs'!CN188&lt;&gt;""),"OK","-")),IF('Personal MTs'!CN188&lt;&gt;"","Harap Dikosongkan","-"))</f>
        <v>-</v>
      </c>
      <c r="CO188" s="103" t="str">
        <f>IF(AND('Personal MTs'!AH188=1,'Personal MTs'!U188=2,'Personal MTs'!AC188=1),IF('Personal MTs'!CO188="","Wajib Diisi",IF(VALUE(RIGHT('Personal MTs'!CO188,4))&gt;2016,"Tahun cek lagi",IF(VALUE(RIGHT('Personal MTs'!CO188,4))&lt;1961,"Tahun cek lagi","OK"))),IF('Personal MTs'!CO188&lt;&gt;"","Harap dikosongkan","-"))</f>
        <v>-</v>
      </c>
      <c r="CP188" s="103" t="str">
        <f>IF(AND('Personal MTs'!AH188=1,'Personal MTs'!U188=2,'Personal MTs'!AC188=1,'Personal MTs'!V188=1),IF(AND('Personal MTs'!AH188=1,'Personal MTs'!U188=2,'Personal MTs'!AC188=1,'Personal MTs'!CP188="",,'Personal MTs'!V188=1),"Wajib Diisi",IF(AND('Personal MTs'!AH188=1,'Personal MTs'!U188=2,'Personal MTs'!AC188=1,'Personal MTs'!CP188&lt;&gt;"",'Personal MTs'!V188=1),"OK","-")),IF('Personal MTs'!CP188&lt;&gt;"","Harap Dikosongkan","-"))</f>
        <v>-</v>
      </c>
      <c r="CQ188" s="103" t="str">
        <f>IF(AND('Personal MTs'!AH188=1,'Personal MTs'!U188=2,'Personal MTs'!AC188=1,'Personal MTs'!V188=1),IF('Personal MTs'!CQ188="","Wajib Diisi",IF(VALUE(RIGHT('Personal MTs'!CQ188,4))&gt;2016,"Tahun cek lagi",IF(VALUE(RIGHT('Personal MTs'!CQ188,4))&lt;2006,"Tahun cek lagi","OK"))),IF('Personal MTs'!CQ188&lt;&gt;"","Harap dikosongkan","-"))</f>
        <v>-</v>
      </c>
      <c r="CR188" s="103" t="str">
        <f>IF(AND('Personal MTs'!AS188="",'Personal MTs'!CR188=""),"-",IF(AND('Personal MTs'!AS188=0,'Personal MTs'!CR188=""),"OK",IF(AND('Personal MTs'!AS188=1,'Personal MTs'!CR188=""),"Wajib Diisi",IF('Personal MTs'!AS188="",IF('Personal MTs'!CR188&lt;&gt;"","Harap dikosongkan","-"),IF('Personal MTs'!AS188&gt;1,IF('Personal MTs'!CR188="","-","Harap dikosongkan"),IF('Personal MTs'!CR188="","-",IF(LEN('Personal MTs'!CR188)&gt;54,"Tidak valid",IF(LEN('Personal MTs'!CR188)&lt;2,"Tidak valid",IF(VALUE('Personal MTs'!CR188)&lt;0,"Cek lagi","OK")))))))))</f>
        <v>-</v>
      </c>
      <c r="CS188" s="103" t="str">
        <f>IF(AND('Personal MTs'!AS188="",'Personal MTs'!CS188=""),"-",IF(AND('Personal MTs'!AS188=0,'Personal MTs'!CS188=""),"OK",IF(AND('Personal MTs'!AS188=1,'Personal MTs'!CS188=""),"Wajib Diisi",IF(OR('Personal MTs'!AS188="",'Personal MTs'!AS188=0),IF('Personal MTs'!CS188&lt;&gt;"","Harap dikosongkan","-"),IF('Personal MTs'!AS188&gt;1,IF('Personal MTs'!CS188="","-","Harap dikosongkan"),IF('Personal MTs'!CS188="","-",IF(('Personal MTs'!CS188)&gt;6,"Tidak Valid",IF(('Personal MTs'!CS188)&lt;1,"Tidak Valid",IF(VALUE('Personal MTs'!CS188)&lt;0,"Cek lagi","OK")))))))))</f>
        <v>-</v>
      </c>
      <c r="CT188" s="103" t="str">
        <f>IF(AND('Personal MTs'!AS188="",'Personal MTs'!CT188=""),"-",IF(AND('Personal MTs'!AS188=0,'Personal MTs'!CT188=""),"OK",IF(AND('Personal MTs'!AT188=1,'Personal MTs'!CT188=""),"Wajib Diisi",IF(AND('Personal MTs'!AT188&gt;1,'Personal MTs'!CT188=""),"OK",IF(AND('Personal MTs'!AT188&lt;&gt;1,'Personal MTs'!CT188&lt;&gt;""),"Harap Dikosongkan",IF(AND('Personal MTs'!AT188=1,'Personal MTs'!CT188&lt;&gt;""),IF(VALUE(RIGHT('Personal MTs'!CT188,4))&gt;2016,"Tahun cek lagi",IF(VALUE(RIGHT('Personal MTs'!CT188,4))&lt;2006,"Tahun cek lagi","OK")),"-"))))))</f>
        <v>-</v>
      </c>
      <c r="CU188" s="103" t="str">
        <f>IF(AND('Personal MTs'!AS188="",'Personal MTs'!CU188=""),"-",IF(AND('Personal MTs'!AS188=0,'Personal MTs'!CU188=""),"OK",IF(AND('Personal MTs'!AT188=1,'Personal MTs'!CU188=""),"Wajib Diisi",IF(AND('Personal MTs'!AT188&gt;1,'Personal MTs'!CT188=""),"OK",IF(AND('Personal MTs'!AT188&lt;&gt;1,'Personal MTs'!CU188&lt;&gt;""),"Harap Dikosongkan",IF(AND('Personal MTs'!AT188=1,'Personal MTs'!CU188&lt;&gt;""),IF(LEN('Personal MTs'!CU188)&gt;54,"Tidak Valid",IF(LEN('Personal MTs'!CU188)&lt;2,"Tidak Valid","OK")),"-"))))))</f>
        <v>-</v>
      </c>
      <c r="CV188" s="103" t="str">
        <f>IF(AND('Personal MTs'!AS188="",'Personal MTs'!CV188=""),"-",IF(AND('Personal MTs'!AS188=0,'Personal MTs'!CV188=""),"OK",IF(AND('Personal MTs'!AT188=1,'Personal MTs'!CV188=""),"Wajib Diisi",IF(AND('Personal MTs'!AT188&gt;1,'Personal MTs'!CV188=""),"OK",IF(AND('Personal MTs'!AT188&lt;&gt;1,'Personal MTs'!CV188&lt;&gt;""),"Harap Dikosongkan",IF(AND('Personal MTs'!AT188=1,'Personal MTs'!CV188&lt;&gt;""),IF(VALUE(RIGHT('Personal MTs'!CV188,4))&gt;2016,"Tahun cek lagi",IF(VALUE(RIGHT('Personal MTs'!CV188,4))&lt;2006,"Tahun cek lagi","OK")),"-"))))))</f>
        <v>-</v>
      </c>
      <c r="CW188" s="103" t="str">
        <f>IF(AND('Personal MTs'!AS188="",'Personal MTs'!CW188=""),"-",IF(AND('Personal MTs'!AS188=0,'Personal MTs'!CW188=""),"OK",IF(AND('Personal MTs'!AS188=1,'Personal MTs'!CW188=""),"Wajib Diisi",IF(AND('Personal MTs'!AS188&lt;&gt;1,'Personal MTs'!CW188&lt;&gt;""),"Harap Dikosongkan",IF(AND('Personal MTs'!AS188=1,'Personal MTs'!CW188&lt;&gt;""),IF(LEN('Personal MTs'!CW188)&gt;3,"Tidak Valid",IF(LEN('Personal MTs'!CW188)&lt;3,"Tidak Valid","OK")),"-")))))</f>
        <v>-</v>
      </c>
      <c r="CX188" s="103" t="str">
        <f>IF(AND('Personal MTs'!AS188="",'Personal MTs'!CX188=""),"-",IF(AND('Personal MTs'!AS188=0,'Personal MTs'!CX188=""),"OK",IF(AND('Personal MTs'!AS188=1,'Personal MTs'!CX188=""),"Wajib Diisi",IF(AND('Personal MTs'!AS188&lt;&gt;1,'Personal MTs'!CX188&lt;&gt;""),"Harap Dikosongkan",IF(AND('Personal MTs'!AS188=1,'Personal MTs'!CX188&lt;&gt;""),"OK","-")))))</f>
        <v>-</v>
      </c>
    </row>
    <row r="189" spans="1:102" s="23" customFormat="1" ht="15" customHeight="1">
      <c r="A189" s="30" t="str">
        <f>IF('Personal MTs'!A189="","-",IF(LEN('Personal MTs'!A189)&lt;&gt;12,"Tidak valid","OK"))</f>
        <v>-</v>
      </c>
      <c r="B189" s="30" t="str">
        <f>IF('Personal MTs'!B189="","-",IF(LEN('Personal MTs'!B189)&lt;&gt;8,"Tidak valid","OK"))</f>
        <v>-</v>
      </c>
      <c r="C189" s="31" t="str">
        <f>IF('Personal MTs'!C189="","-",IF(LEN('Personal MTs'!C189)&lt;5,"Cek lagi","OK"))</f>
        <v>-</v>
      </c>
      <c r="D189" s="30" t="str">
        <f>IF('Personal MTs'!D189="","-",IF('Personal MTs'!D189="MTsN","OK",IF('Personal MTs'!D189="MTsS","OK","Tidak valid")))</f>
        <v>-</v>
      </c>
      <c r="E189" s="30" t="str">
        <f>IF('Personal MTs'!E189="","-",IF(LEN('Personal MTs'!E189)&lt;5,"Cek lagi","OK"))</f>
        <v>-</v>
      </c>
      <c r="F189" s="30" t="str">
        <f>IF('Personal MTs'!F189="","-",IF(LEN('Personal MTs'!F189)&lt;4,"Cek lagi","OK"))</f>
        <v>-</v>
      </c>
      <c r="G189" s="30" t="str">
        <f>IF('Personal MTs'!G189="","-",IF(LEN('Personal MTs'!G189)&lt;4,"Cek lagi","OK"))</f>
        <v>-</v>
      </c>
      <c r="H189" s="30" t="str">
        <f>IF('Personal MTs'!H189="","-",IF(LEN('Personal MTs'!H189)&lt;4,"Cek lagi","OK"))</f>
        <v>-</v>
      </c>
      <c r="I189" s="30" t="str">
        <f>IF('Personal MTs'!I189="","-",IF(LEN('Personal MTs'!I189)&lt;4,"Cek lagi","OK"))</f>
        <v>-</v>
      </c>
      <c r="J189" s="30" t="str">
        <f>IF('Personal MTs'!J189="","-",IF(LEN('Personal MTs'!J189)&lt;&gt;5,"Tidak valid","OK"))</f>
        <v>-</v>
      </c>
      <c r="K189" s="30" t="str">
        <f>IF('Personal MTs'!K189="","-",IF(LEN('Personal MTs'!K189)&lt;&gt;18,"Tidak valid",IF(VALUE('Personal MTs'!K189)&lt;0,"Cek lagi","OK")))</f>
        <v>-</v>
      </c>
      <c r="L189" s="30" t="str">
        <f>IF('Personal MTs'!L189="","-",IF(LEN('Personal MTs'!L189)&lt;&gt;16,"Tidak valid","OK"))</f>
        <v>-</v>
      </c>
      <c r="M189" s="30" t="str">
        <f>IF('Personal MTs'!M189="","-",IF(LEN('Personal MTs'!M189)&lt;4,"Cek lagi","OK"))</f>
        <v>-</v>
      </c>
      <c r="N189" s="30" t="str">
        <f>IF('Personal MTs'!N189="","-",IF(LEN('Personal MTs'!N189)&lt;16,"Tidak valid","OK"))</f>
        <v>-</v>
      </c>
      <c r="O189" s="30" t="str">
        <f>IF('Personal MTs'!O189="","-",IF(LEN('Personal MTs'!O189)&lt;4,"Cek lagi","OK"))</f>
        <v>-</v>
      </c>
      <c r="P189" s="31" t="str">
        <f>IF('Personal MTs'!P189="","-",IF(VALUE(LEFT('Personal MTs'!P189,2))&gt;31,"Tanggal tidak valid",IF(VALUE(LEFT(RIGHT('Personal MTs'!P189,7),2))&gt;12,"Bulan tidak valid",IF(VALUE(RIGHT('Personal MTs'!P189,4))&gt;2000,"Umur terlalu muda",IF(VALUE(RIGHT('Personal MTs'!P189,4))&lt;1945,"Umur terlalu tua","OK")))))</f>
        <v>-</v>
      </c>
      <c r="Q189" s="30" t="str">
        <f>IF('Personal MTs'!Q189="","-",IF('Personal MTs'!Q189="L","OK",IF('Personal MTs'!Q189="P","OK","Tidak valid")))</f>
        <v>-</v>
      </c>
      <c r="R189" s="30" t="str">
        <f>IF('Personal MTs'!R189="","-",IF(LEN('Personal MTs'!R189)&lt;4,"Cek lagi","OK"))</f>
        <v>-</v>
      </c>
      <c r="S189" s="30" t="str">
        <f>IF('Personal MTs'!S189="","-",IF('Personal MTs'!S189&gt;9,"Tidak valid","OK"))</f>
        <v>-</v>
      </c>
      <c r="T189" s="30" t="str">
        <f>IF('Personal MTs'!S189="","-",IF('Personal MTs'!S189&gt;2,IF('Personal MTs'!T189="","Wajib Diisi",IF(VALUE('Personal MTs'!T189)&gt;18,"Tidak valid","OK")),IF('Personal MTs'!S189&lt;3,IF('Personal MTs'!T189="","OK","Harap dikosongkan"))))</f>
        <v>-</v>
      </c>
      <c r="U189" s="30" t="str">
        <f>IF('Personal MTs'!U189="","-",IF('Personal MTs'!U189&gt;2,"Tidak valid",IF('Personal MTs'!U189&lt;1,"Tidak valid","OK")))</f>
        <v>-</v>
      </c>
      <c r="V189" s="30" t="str">
        <f>IF('Personal MTs'!U189="",IF('Personal MTs'!V189="","-","Tidak valid"),IF('Personal MTs'!U189=2,IF('Personal MTs'!V189="","Wajib Diisi",IF(VALUE('Personal MTs'!V189)&gt;1,"Tidak valid","OK")),IF('Personal MTs'!U189=1,IF('Personal MTs'!V189="","OK","Harap dikosongkan"))))</f>
        <v>-</v>
      </c>
      <c r="W189" s="31" t="str">
        <f>IF('Personal MTs'!U189=1,"OK",IF('Personal MTs'!V189="",IF('Personal MTs'!W189&lt;&gt;"","Harap dikosongkan","-"),IF('Personal MTs'!V189=0,IF('Personal MTs'!W189&lt;&gt;"","Harap dikosongkan","OK"),IF('Personal MTs'!W189="","Wajib Diisi",IF(VALUE(LEFT('Personal MTs'!W189,2))&gt;31,"Tanggal tidak valid",IF(VALUE(LEFT(RIGHT('Personal MTs'!W189,7),2))&gt;12,"Bulan tidak valid",IF(VALUE(RIGHT('Personal MTs'!W189,4))&gt;2016,"Tahun cek lagi",IF(VALUE(RIGHT('Personal MTs'!W189,4))&lt;1990,"Tahun cek lagi","OK"))))))))</f>
        <v>-</v>
      </c>
      <c r="X189" s="30" t="str">
        <f>IF('Personal MTs'!U189="","-",IF('Personal MTs'!U189=1,IF('Personal MTs'!X189="","Wajib Diisi",IF(VALUE(LEFT('Personal MTs'!X189,2))&gt;14,"Tidak valid","OK")),IF('Personal MTs'!U189=2,(IF('Personal MTs'!V189&lt;1,IF('Personal MTs'!X189="","OK","Harap dikosongkan"),IF('Personal MTs'!X189="","Wajib Diisi",IF(VALUE(LEFT('Personal MTs'!X189,2))&gt;14,"Tidak valid","OK")))))))</f>
        <v>-</v>
      </c>
      <c r="Y189" s="31" t="str">
        <f>IF('Personal MTs'!U189="","-",IF('Personal MTs'!U189=2,"OK",IF('Personal MTs'!U189=1,IF('Personal MTs'!Y189="","Wajib Diisi",IF('Personal MTs'!Y189="","-",IF(VALUE(LEFT('Personal MTs'!Y189,2))&gt;31,"Tanggal tidak valid",IF(VALUE(LEFT(RIGHT('Personal MTs'!Y189,7),2))&gt;12,"Bulan tidak valid",IF(VALUE(RIGHT('Personal MTs'!Y189,4))&gt;2016,"Tahun cek lagi",IF(VALUE(RIGHT('Personal MTs'!Y189,4))&lt;1960,"Tahun cek lagi","OK")))))))))</f>
        <v>-</v>
      </c>
      <c r="Z189" s="31" t="str">
        <f>IF('Personal MTs'!Z189="","-",IF(VALUE(LEFT('Personal MTs'!Z189,2))&gt;31,"Tanggal tidak valid",IF(VALUE(LEFT(RIGHT('Personal MTs'!Z189,7),2))&gt;12,"Bulan tidak valid",IF(VALUE(RIGHT('Personal MTs'!Z189,4))&gt;2016,"Tahun cek lagi",IF(VALUE(RIGHT('Personal MTs'!Z189,4))&lt;1960,"Tahun cek lagi","OK")))))</f>
        <v>-</v>
      </c>
      <c r="AA189" s="31" t="str">
        <f>IF('Personal MTs'!AA189="","-",IF(VALUE(LEFT('Personal MTs'!AA189,2))&gt;31,"Tanggal tidak valid",IF(VALUE(LEFT(RIGHT('Personal MTs'!AA189,7),2))&gt;12,"Bulan tidak valid",IF(VALUE(RIGHT('Personal MTs'!AA189,4))&gt;2016,"Tahun cek lagi",IF(VALUE(RIGHT('Personal MTs'!AA189,4))&lt;1960,"Tahun cek lagi","OK")))))</f>
        <v>-</v>
      </c>
      <c r="AB189" s="30" t="str">
        <f>IF('Personal MTs'!AB189="","-",IF('Personal MTs'!AB189&gt;6,"Tidak valid",IF('Personal MTs'!AB189&lt;1,"Tidak valid","OK")))</f>
        <v>-</v>
      </c>
      <c r="AC189" s="30" t="str">
        <f>IF('Personal MTs'!AC189="","-",IF('Personal MTs'!AC189&gt;4,"Tidak valid",IF('Personal MTs'!AC189&lt;1,"Tidak valid","OK")))</f>
        <v>-</v>
      </c>
      <c r="AD189" s="30" t="str">
        <f>IF('Personal MTs'!AD189="","-",IF('Personal MTs'!AD189&gt;20000000,"Cek lagi","OK"))</f>
        <v>-</v>
      </c>
      <c r="AE189" s="30" t="str">
        <f>IF('Personal MTs'!AE189="","-",IF('Personal MTs'!AE189&gt;2,"Tidak valid",IF('Personal MTs'!AE189&lt;1,"Tidak valid","OK")))</f>
        <v>-</v>
      </c>
      <c r="AF189" s="30" t="str">
        <f>IF('Personal MTs'!AE189="",IF('Personal MTs'!AF189="","-","Harap dikosongkan"),IF('Personal MTs'!AE189=1,IF('Personal MTs'!AF189="","OK","Harap dikosongkan"),IF('Personal MTs'!AF189="","Wajib Diisi",IF('Personal MTs'!AF189&gt;8,"Tidak valid",IF('Personal MTs'!AF189&lt;1,"Tidak valid","OK")))))</f>
        <v>-</v>
      </c>
      <c r="AG189" s="53" t="str">
        <f>IF('Personal MTs'!AE189=1,IF('Personal MTs'!AG189="","OK","Harap dikosongkan"),IF('Personal MTs'!AF189="",IF('Personal MTs'!AF189="","-","Harap dikosongkan"),IF('Personal MTs'!AF189="",IF('Personal MTs'!AG189="","OK","Harap dikosongkan"),IF('Personal MTs'!AF189&lt;&gt;"",IF('Personal MTs'!AG189="","Wajib Diisi",IF(LEN('Personal MTs'!AG189)&lt;&gt;8,"Tidak valid","OK"))))))</f>
        <v>-</v>
      </c>
      <c r="AH189" s="30" t="str">
        <f>IF('Personal MTs'!AH189="","-",IF('Personal MTs'!AH189&gt;2,"Tidak valid",IF('Personal MTs'!AH189&lt;1,"Tidak valid","OK")))</f>
        <v>-</v>
      </c>
      <c r="AI189" s="30" t="str">
        <f>IF('Personal MTs'!AI189="","-",IF('Personal MTs'!AI189&gt;5,"Tidak valid",IF('Personal MTs'!AI189&lt;1,"Tidak valid","OK")))</f>
        <v>-</v>
      </c>
      <c r="AJ189" s="30" t="str">
        <f>IF('Personal MTs'!AH189="",IF('Personal MTs'!AJ189="","-","Kolom AA Wajib Diisi"),IF('Personal MTs'!AH189=1,IF('Personal MTs'!AJ189="","Wajib Diisi",IF(VALUE('Personal MTs'!AJ189)&gt;0,IF(VALUE('Personal MTs'!AJ189)&lt;34,"OK","Tidak valid"))),IF('Personal MTs'!AH189&gt;1,IF('Personal MTs'!AJ189="","OK","Harap dikosongkan"))))</f>
        <v>-</v>
      </c>
      <c r="AK189" s="30" t="str">
        <f>IF('Personal MTs'!AH189&amp;'Personal MTs'!AJ189&amp;'Personal MTs'!AK189="","-",IF(VALUE('Personal MTs'!AH189&amp;'Personal MTs'!AJ189&amp;'Personal MTs'!AK189)=2,"OK",IF('Personal MTs'!AJ189="",IF(VALUE('Personal MTs'!AK189)&gt;0,"Harap dikosongkan","-"),IF('Personal MTs'!AJ189&lt;&gt;"",IF(VALUE('Personal MTs'!AK189)&gt;0,IF(VALUE('Personal MTs'!AK189)&gt;50,"Cek lagi","OK"),"Wajib Diisi")))))</f>
        <v>-</v>
      </c>
      <c r="AL189" s="30" t="str">
        <f>IF('Personal MTs'!AH189="",IF('Personal MTs'!AL189="","-","Kolom Z Wajib Diisi"),IF('Personal MTs'!AH189=2,IF('Personal MTs'!AL189="","Wajib Diisi",IF(VALUE('Personal MTs'!AL189)&gt;0,IF(VALUE('Personal MTs'!AL189)&lt;9,"OK","Tidak valid"))),IF('Personal MTs'!AH189=1,IF('Personal MTs'!AL189="","OK","Harap dikosongkan"))))</f>
        <v>-</v>
      </c>
      <c r="AM189" s="30" t="str">
        <f>IF('Personal MTs'!AM189="","-",IF('Personal MTs'!AM189&gt;8,"Tidak valid","OK"))</f>
        <v>-</v>
      </c>
      <c r="AN189" s="30" t="str">
        <f>IF('Personal MTs'!AM189="",IF('Personal MTs'!AN189="","-",IF('Personal MTs'!AN189&lt;&gt;"","Kolom AC Wajib Diisi","OK")),IF('Personal MTs'!AM189&lt;&gt;"",IF('Personal MTs'!AN189="","Wajib Diisi",IF(VALUE('Personal MTs'!AN189)&gt;24,"Cek lagi","OK"))))</f>
        <v>-</v>
      </c>
      <c r="AO189" s="30" t="str">
        <f>IF('Personal MTs'!AO189="","-",IF('Personal MTs'!AO189&gt;8,"Tidak valid","OK"))</f>
        <v>-</v>
      </c>
      <c r="AP189" s="53" t="str">
        <f>IF('Personal MTs'!AO189="",IF('Personal MTs'!AP189="","-","Harap dikosongkan"),IF('Personal MTs'!AO189&lt;&gt;"",IF('Personal MTs'!AP189="","Wajib Diisi",IF(LEN('Personal MTs'!AP189)&lt;&gt;8,"Tidak valid","OK"))))</f>
        <v>-</v>
      </c>
      <c r="AQ189" s="30" t="str">
        <f>IF('Personal MTs'!AO189="",IF('Personal MTs'!AQ189="","-","Kolom AG Wajib Diisi"),IF('Personal MTs'!AO189&lt;9,IF('Personal MTs'!AQ189="","Wajib Diisi",IF(VALUE('Personal MTs'!AQ189)&lt;34,IF(VALUE('Personal MTs'!AQ189)&gt;0,"OK","Tidak valid")))))</f>
        <v>-</v>
      </c>
      <c r="AR189" s="30" t="str">
        <f>IF('Personal MTs'!AO189="",IF('Personal MTs'!AR189="","-",IF('Personal MTs'!AR189&lt;&gt;"","Kolom AG Wajib Diisi","OK")),IF('Personal MTs'!AO189&lt;&gt;"",IF('Personal MTs'!AR189="","Wajib Diisi",IF(VALUE('Personal MTs'!AR189)&gt;50,"Cek lagi","OK"))))</f>
        <v>-</v>
      </c>
      <c r="AS189" s="30" t="str">
        <f>IF('Personal MTs'!AS189="","-",IF('Personal MTs'!AS189&gt;1,"Tidak valid",IF('Personal MTs'!AS189&lt;0,"Tidak valid","OK")))</f>
        <v>-</v>
      </c>
      <c r="AT189" s="30" t="str">
        <f>IF('Personal MTs'!AS189="",IF('Personal MTs'!AT189&lt;&gt;"","Harap dikosongkan","-"),IF('Personal MTs'!AS189=0,IF('Personal MTs'!AT189&lt;&gt;"","Harap dikosongkan","OK"),IF('Personal MTs'!AT189="","Wajib Diisi",IF('Personal MTs'!AT189&gt;3,"Tidak valid",IF('Personal MTs'!AT189&lt;1,"Tidak valid","OK")))))</f>
        <v>-</v>
      </c>
      <c r="AU189" s="30" t="str">
        <f>IF('Personal MTs'!AS189="",IF('Personal MTs'!AU189&lt;&gt;"","Harap dikosongkan","-"),IF('Personal MTs'!AT189&lt;&gt;1,IF('Personal MTs'!AU189="","OK","Harap dikosongkan"),IF('Personal MTs'!AU189="","Wajib Diisi",IF('Personal MTs'!AU189&gt;2016,"Cek lagi",IF('Personal MTs'!AU189&lt;2005,"Cek lagi","OK")))))</f>
        <v>-</v>
      </c>
      <c r="AV189" s="30" t="str">
        <f>IF('Personal MTs'!AS189="",IF('Personal MTs'!AV189&lt;&gt;"","Harap dikosongkan","-"),IF('Personal MTs'!AT189&lt;&gt;1,IF('Personal MTs'!AV189="","OK","Harap dikosongkan"),IF('Personal MTs'!AV189="","Wajib Diisi",IF(VALUE('Personal MTs'!AV189)&gt;33,"Tidak valid",IF(VALUE('Personal MTs'!AV189)&lt;1,"Tidak valid","OK")))))</f>
        <v>-</v>
      </c>
      <c r="AW189" s="30" t="str">
        <f>IF('Personal MTs'!AS189="",IF('Personal MTs'!AW189="","-","Harap dikosongkan"),IF('Personal MTs'!AS189=0,IF('Personal MTs'!AW189="","OK","Harap dikosongkan"),IF('Personal MTs'!AT189="",IF('Personal MTs'!AW189="","-","Harap dikosongkan"),IF('Personal MTs'!AT189&lt;&gt;1,IF('Personal MTs'!AW189="","OK","Harap dikosongkan"),IF('Personal MTs'!AW189="","OK",IF(LEN('Personal MTs'!AW189)&lt;12,"Tidak valid",IF(LEN('Personal MTs'!AW189)&gt;14,"Tidak valid","OK")))))))</f>
        <v>-</v>
      </c>
      <c r="AX189" s="31" t="str">
        <f>IF('Personal MTs'!AS189="",IF('Personal MTs'!AX189="","-","Harap dikosongkan"),IF('Personal MTs'!AS189=0,IF('Personal MTs'!AX189="","OK","Harap dikosongkan"),IF('Personal MTs'!AT189="",IF('Personal MTs'!AX189="","-","Harap dikosongkan"),IF('Personal MTs'!AT189&lt;&gt;1,IF('Personal MTs'!AX189="","OK","Harap dikosongkan"),IF('Personal MTs'!AW189="",IF('Personal MTs'!AX189="","OK","Harap dikosongkan"),IF('Personal MTs'!AX189="","Wajib diisi",IF(LEN('Personal MTs'!AX189)&lt;5,"Cek lagi","OK")))))))</f>
        <v>-</v>
      </c>
      <c r="AY189" s="31" t="str">
        <f>IF('Personal MTs'!AS189="",IF('Personal MTs'!AY189="","-","Harap dikosongkan"),IF('Personal MTs'!AS189=0,IF('Personal MTs'!AY189="","OK","Harap dikosongkan"),IF('Personal MTs'!AT189="",IF('Personal MTs'!AY189="","-","Harap dikosongkan"),IF('Personal MTs'!AT189&lt;&gt;1,IF('Personal MTs'!AY189="","OK","Harap dikosongkan"),IF('Personal MTs'!AW189="",IF('Personal MTs'!AY189="","OK","Harap dikosongkan"),IF('Personal MTs'!AY189="","Wajib diisi",IF(VALUE(LEFT('Personal MTs'!AY189,2))&gt;31,"Tanggal tidak valid",IF(VALUE(LEFT(RIGHT('Personal MTs'!AY189,7),2))&gt;12,"Bulan tidak valid",IF(VALUE(RIGHT('Personal MTs'!AY189,4))&gt;2016,"Tahun cek lagi",IF(VALUE(RIGHT('Personal MTs'!AY189,4))&lt;2005,"Tahun cek lagi","OK"))))))))))</f>
        <v>-</v>
      </c>
      <c r="AZ189" s="30" t="str">
        <f>IF('Personal MTs'!AS189="",IF('Personal MTs'!AZ189="","-","Harap dikosongkan"),IF('Personal MTs'!AS189=0,IF('Personal MTs'!AZ189="","OK","Harap dikosongkan"),IF('Personal MTs'!AT189="",IF('Personal MTs'!AZ189="","-","Harap dikosongkan"),IF('Personal MTs'!AT189&lt;&gt;1,IF('Personal MTs'!AZ189="","OK","Harap dikosongkan"),IF('Personal MTs'!AW189="",IF('Personal MTs'!AZ189="","OK","Harap dikosongkan"),IF('Personal MTs'!AW189&lt;&gt;"",IF('Personal MTs'!AZ189="","Wajib diisi",IF('Personal MTs'!AZ189&gt;1,"Tidak valid","OK"))))))))</f>
        <v>-</v>
      </c>
      <c r="BA189" s="30" t="str">
        <f>IF('Personal MTs'!AS189="",IF('Personal MTs'!BA189="","-","Harap dikosongkan"),IF('Personal MTs'!AS189=0,IF('Personal MTs'!BA189="","OK","Harap dikosongkan"),IF('Personal MTs'!AT189="",IF('Personal MTs'!BA189="","-","Harap dikosongkan"),IF('Personal MTs'!AT189&lt;&gt;1,IF('Personal MTs'!BA189="","OK","Harap dikosongkan"),IF('Personal MTs'!AZ189=0,IF('Personal MTs'!BA189="","OK","Harap dikosongkan"),IF('Personal MTs'!AZ189=1,IF('Personal MTs'!BA189="","Wajib diisi",IF('Personal MTs'!AZ189="",IF('Personal MTs'!BA189="","-","Harap dikosongkan"),IF('Personal MTs'!AZ189=0,IF('Personal MTs'!BA189="","OK","Harap dikosongkan"),IF('Personal MTs'!BA189="","Wajib diisi",IF('Personal MTs'!BA189&gt;2016,"Tidak valid",IF('Personal MTs'!BA189&lt;2005,"Tidak valid",IF('Personal MTs'!BA189&gt;'Personal MTs'!BA189,"Cek lagi","OK")))))))))))))</f>
        <v>-</v>
      </c>
      <c r="BB189" s="30" t="str">
        <f>IF('Personal MTs'!AS189="",IF('Personal MTs'!BB189="","-","Harap dikosongkan"),IF('Personal MTs'!AS189=0,IF('Personal MTs'!BB189="","OK","Harap dikosongkan"),IF('Personal MTs'!AT189="",IF('Personal MTs'!BB189="","-","Harap dikosongkan"),IF('Personal MTs'!AT189&lt;&gt;1,IF('Personal MTs'!BB189="","OK","Harap dikosongkan"),IF('Personal MTs'!AZ189=0,IF('Personal MTs'!BB189="","OK","Harap dikosongkan"),IF('Personal MTs'!AZ189=1,IF('Personal MTs'!BB189="","Wajib diisi",IF('Personal MTs'!AZ189="",IF('Personal MTs'!BB189="","-","Harap dikosongkan"),IF('Personal MTs'!AZ189=0,IF('Personal MTs'!BB189="","OK","Harap dikosongkan"),IF('Personal MTs'!BB189="","Wajib diisi",IF('Personal MTs'!BB189&gt;20000000,"Cek lagi",IF('Personal MTs'!BB189&lt;100000,"Cek lagi","OK"))))))))))))</f>
        <v>-</v>
      </c>
      <c r="BC189" s="30" t="str">
        <f>IF('Personal MTs'!BC189="","-",IF('Personal MTs'!BC189&gt;1,"Tidak valid","OK"))</f>
        <v>-</v>
      </c>
      <c r="BD189" s="30" t="str">
        <f>IF('Personal MTs'!BC189="",IF('Personal MTs'!BD189="","-","Harap dikosongkan"),IF('Personal MTs'!BC189=0,IF('Personal MTs'!BD189="","OK","Harap dikosongkan"),IF('Personal MTs'!BD189="","Wajib Diisi",IF('Personal MTs'!BD189&gt;2016,"Tidak valid",IF('Personal MTs'!BD189&lt;2005,"Tidak valid","OK")))))</f>
        <v>-</v>
      </c>
      <c r="BE189" s="30" t="str">
        <f>IF('Personal MTs'!BC189="",IF('Personal MTs'!BE189="","-","Harap dikosongkan"),IF('Personal MTs'!BC189=0,IF('Personal MTs'!BE189="","OK","Harap dikosongkan"),IF('Personal MTs'!BE189="","Wajib Diisi",IF('Personal MTs'!BE189&gt;2000000,"Cek lagi",IF('Personal MTs'!BE189&lt;50000,"Cek lagi","OK")))))</f>
        <v>-</v>
      </c>
      <c r="BF189" s="30" t="str">
        <f>IF('Personal MTs'!BF189="","-",IF('Personal MTs'!BF189&gt;1,"Tidak valid","OK"))</f>
        <v>-</v>
      </c>
      <c r="BG189" s="30" t="str">
        <f>IF('Personal MTs'!BF189="",IF('Personal MTs'!BG189&lt;&gt;"","Harap dikosongkan","-"),IF('Personal MTs'!BF189=0,IF('Personal MTs'!BG189&lt;&gt;"","Harap dikosongkan","OK"),IF('Personal MTs'!BG189="","Wajib Diisi",IF('Personal MTs'!BG189&gt;4,"Tidak valid",IF('Personal MTs'!BG189&lt;1,"Tidak valid","OK")))))</f>
        <v>-</v>
      </c>
      <c r="BH189" s="30" t="str">
        <f>IF('Personal MTs'!BF189="",IF('Personal MTs'!BH189&lt;&gt;"","Harap dikosongkan","-"),IF('Personal MTs'!BF189=0,IF('Personal MTs'!BH189&lt;&gt;"","Harap dikosongkan","OK"),IF('Personal MTs'!BH189="","Wajib Diisi",IF('Personal MTs'!BH189&gt;4,"Tidak valid",IF('Personal MTs'!BH189&lt;1,"Tidak valid","OK")))))</f>
        <v>-</v>
      </c>
      <c r="BI189" s="30" t="str">
        <f>IF('Personal MTs'!BF189="",IF('Personal MTs'!BI189&lt;&gt;"","Harap dikosongkan","-"),IF('Personal MTs'!BF189=0,IF('Personal MTs'!BI189&lt;&gt;"","Harap dikosongkan","OK"),IF('Personal MTs'!BI189="","Wajib Diisi",IF('Personal MTs'!BI189&gt;2015,"Tidak valid",IF('Personal MTs'!BI189&lt;1980,"Tidak valid","OK")))))</f>
        <v>-</v>
      </c>
      <c r="BJ189" s="30" t="str">
        <f>IF('Personal MTs'!BJ189="","-",IF('Personal MTs'!BJ189&gt;1,"Tidak valid","OK"))</f>
        <v>-</v>
      </c>
      <c r="BK189" s="30" t="str">
        <f>IF('Personal MTs'!BJ189="",IF('Personal MTs'!BK189&lt;&gt;"","Kolom BJ harus diisi","-"),IF('Personal MTs'!BJ189=0,IF('Personal MTs'!BK189&lt;&gt;"","Harap dikosongkan","OK"),IF('Personal MTs'!BK189="","Wajib Diisi",IF('Personal MTs'!BK189&gt;2016,"Tidak valid",IF('Personal MTs'!BK189&lt;1980,"Tidak valid","OK")))))</f>
        <v>-</v>
      </c>
      <c r="BL189" s="30" t="str">
        <f>IF('Personal MTs'!BL189="","-",IF('Personal MTs'!BL189&gt;1,"Tidak valid","OK"))</f>
        <v>-</v>
      </c>
      <c r="BM189" s="30" t="str">
        <f>IF('Personal MTs'!BL189="",IF('Personal MTs'!BM189&lt;&gt;"","Kolom BL harus diisi","-"),IF('Personal MTs'!BL189=0,IF('Personal MTs'!BM189&lt;&gt;"","Harap dikosongkan","OK"),IF('Personal MTs'!BM189="","Wajib Diisi",IF('Personal MTs'!BM189&gt;2016,"Tidak valid",IF('Personal MTs'!BM189&lt;1980,"Tidak valid","OK")))))</f>
        <v>-</v>
      </c>
      <c r="BN189" s="30" t="str">
        <f>IF('Personal MTs'!BN189="","-",IF('Personal MTs'!BN189&gt;1,"Tidak valid","OK"))</f>
        <v>-</v>
      </c>
      <c r="BO189" s="30" t="str">
        <f>IF('Personal MTs'!BN189="",IF('Personal MTs'!BO189&lt;&gt;"","Kolom BN harus diisi","-"),IF('Personal MTs'!BN189=0,IF('Personal MTs'!BO189&lt;&gt;"","Harap dikosongkan","OK"),IF('Personal MTs'!BO189="","Wajib Diisi",IF('Personal MTs'!BO189&gt;2016,"Tidak valid",IF('Personal MTs'!BO189&lt;1980,"Tidak valid","OK")))))</f>
        <v>-</v>
      </c>
      <c r="BP189" s="30" t="str">
        <f>IF('Personal MTs'!BP189="","-",IF('Personal MTs'!BP189&gt;1,"Tidak valid","OK"))</f>
        <v>-</v>
      </c>
      <c r="BQ189" s="30" t="str">
        <f>IF('Personal MTs'!BP189="",IF('Personal MTs'!BQ189&lt;&gt;"","Kolom BP harus diisi","-"),IF('Personal MTs'!BP189=0,IF('Personal MTs'!BQ189&lt;&gt;"","Harap dikosongkan","OK"),IF('Personal MTs'!BQ189="","Wajib Diisi",IF('Personal MTs'!BQ189&gt;2016,"Tidak valid",IF('Personal MTs'!BQ189&lt;1980,"Tidak valid","OK")))))</f>
        <v>-</v>
      </c>
      <c r="BR189" s="30" t="str">
        <f>IF('Personal MTs'!BR189="","-",IF('Personal MTs'!BR189&gt;1,"Tidak valid","OK"))</f>
        <v>-</v>
      </c>
      <c r="BS189" s="30" t="str">
        <f>IF('Personal MTs'!BR189="",IF('Personal MTs'!BS189&lt;&gt;"","Kolom BR harus diisi","-"),IF('Personal MTs'!BR189=0,IF('Personal MTs'!BS189&lt;&gt;"","Harap dikosongkan","OK"),IF('Personal MTs'!BS189="","Wajib Diisi",IF('Personal MTs'!BS189&gt;2016,"Tidak valid",IF('Personal MTs'!BS189&lt;1980,"Tidak valid","OK")))))</f>
        <v>-</v>
      </c>
      <c r="BT189" s="30" t="str">
        <f>IF('Personal MTs'!BT189="","-",IF(LEN('Personal MTs'!BT189)&lt;5,"Cek lagi","OK"))</f>
        <v>-</v>
      </c>
      <c r="BU189" s="30" t="str">
        <f>IF('Personal MTs'!BU189="","-",IF(LEN('Personal MTs'!BU189)&lt;4,"Cek lagi","OK"))</f>
        <v>-</v>
      </c>
      <c r="BV189" s="30" t="str">
        <f>IF('Personal MTs'!BV189="","-",IF(LEN('Personal MTs'!BV189)&lt;4,"Cek lagi","OK"))</f>
        <v>-</v>
      </c>
      <c r="BW189" s="30" t="str">
        <f>IF('Personal MTs'!BW189="","-",IF(LEN('Personal MTs'!BW189)&lt;4,"Cek lagi","OK"))</f>
        <v>-</v>
      </c>
      <c r="BX189" s="30" t="str">
        <f>IF('Personal MTs'!BX189="","-",IF(LEN('Personal MTs'!BX189)&lt;4,"Cek lagi","OK"))</f>
        <v>-</v>
      </c>
      <c r="BY189" s="30" t="str">
        <f>IF('Personal MTs'!BY189="","-",IF(LEN('Personal MTs'!BY189)&lt;&gt;5,"Tidak valid","OK"))</f>
        <v>-</v>
      </c>
      <c r="BZ189" s="30" t="str">
        <f>IF('Personal MTs'!BZ189="","-",IF('Personal MTs'!BZ189&gt;5,"Tidak valid",IF('Personal MTs'!BZ189&lt;1,"Tidak valid","OK")))</f>
        <v>-</v>
      </c>
      <c r="CA189" s="30" t="str">
        <f>IF('Personal MTs'!CA189="","-",IF('Personal MTs'!CA189&gt;8,"Tidak valid",IF('Personal MTs'!CA189&lt;1,"Tidak valid","OK")))</f>
        <v>-</v>
      </c>
      <c r="CB189" s="30" t="str">
        <f>IF('Personal MTs'!CB189="","-",IF(LEN('Personal MTs'!CB189)&lt;9,"Cek lagi",IF(LEN('Personal MTs'!CB189)&gt;14,"Cek lagi","OK")))</f>
        <v>-</v>
      </c>
      <c r="CC189" s="103" t="str">
        <f>IF('Personal MTs'!CC189="","-",IF('Personal MTs'!CC189&gt;6,"Tidak valid",IF('Personal MTs'!CC189&lt;1,"Tidak valid","OK")))</f>
        <v>-</v>
      </c>
      <c r="CD189" s="103" t="str">
        <f>IF('Personal MTs'!CD189="","-",IF('Personal MTs'!CD189&gt;6,"Tidak valid",IF('Personal MTs'!CD189&lt;1,"Tidak valid","OK")))</f>
        <v>-</v>
      </c>
      <c r="CE189" s="103" t="str">
        <f>IF('Personal MTs'!S189="","-",IF('Personal MTs'!S189&lt;6,IF('Personal MTs'!CE189="","OK","Cek lagi Kolom S"),IF(AND('Personal MTs'!S189&lt;6,'Personal MTs'!CE189&lt;&gt;""),"Harap Dikosongkan",IF(AND('Personal MTs'!S189&lt;6,'Personal MTs'!CE189=""),"-",IF(AND('Personal MTs'!S189&gt;5,'Personal MTs'!CE189=""),"Wajib Diisi",IF(OR(AND('Personal MTs'!S189&gt;5,'Personal MTs'!CE189&lt;"01"),AND('Personal MTs'!S189&gt;5,'Personal MTs'!CE189&gt;"18")),"Tidak Valid","OK"))))))</f>
        <v>-</v>
      </c>
      <c r="CF189" s="103" t="str">
        <f>IF('Personal MTs'!S189="","-",IF('Personal MTs'!S189&lt;6,IF('Personal MTs'!CF189="","OK","Cek lagi Kolom S"),IF(AND('Personal MTs'!S189&lt;6,'Personal MTs'!CF189&lt;&gt;""),"Harap Dikosongkan",IF(AND('Personal MTs'!S189&lt;6,'Personal MTs'!CF189=""),"-",IF(AND('Personal MTs'!S189&gt;5,'Personal MTs'!CF189=""),"Wajib Diisi","OK")))))</f>
        <v>-</v>
      </c>
      <c r="CG189" s="103" t="str">
        <f>IF('Personal MTs'!S189="","-",IF('Personal MTs'!S189&lt;6,IF('Personal MTs'!CG189="","OK","Cek lagi Kolom S"),IF(AND('Personal MTs'!S189&lt;6,'Personal MTs'!CG189&lt;&gt;""),"Harap Dikosongkan",IF(AND('Personal MTs'!S189&lt;6,'Personal MTs'!CG189=""),"-",IF(AND('Personal MTs'!S189&gt;5,'Personal MTs'!CG189=""),"Wajib Diisi",IF(OR(AND('Personal MTs'!S189&gt;5,'Personal MTs'!CG189&lt;1980),AND('Personal MTs'!S189&gt;5,'Personal MTs'!CG189&gt;2016)),"Cek lagi","OK"))))))</f>
        <v>-</v>
      </c>
      <c r="CH189" s="103" t="str">
        <f>IF('Personal MTs'!S189="","-",IF('Personal MTs'!S189&lt;8,IF('Personal MTs'!CH189="","OK","Cek lagi Kolom S"),IF(AND('Personal MTs'!S189&lt;8,'Personal MTs'!CH189&lt;&gt;""),"Harap Dikosongkan",IF(AND('Personal MTs'!S189&lt;8,'Personal MTs'!CH189=""),"-",IF(AND('Personal MTs'!S189&gt;7,'Personal MTs'!CH189=""),"Wajib Diisi",IF(OR(AND('Personal MTs'!S189&gt;7,'Personal MTs'!CH189&lt;"01"),AND('Personal MTs'!S189&gt;7,'Personal MTs'!CH189&gt;"18")),"Tidak Valid","OK"))))))</f>
        <v>-</v>
      </c>
      <c r="CI189" s="103" t="str">
        <f>IF('Personal MTs'!S189="","-",IF('Personal MTs'!S189&lt;8,IF('Personal MTs'!CI189="","OK","Cek lagi Kolom S"),IF(AND('Personal MTs'!S189&lt;8,'Personal MTs'!CI189&lt;&gt;""),"Harap Dikosongkan",IF(AND('Personal MTs'!S189&lt;8,'Personal MTs'!CI189=""),"-",IF(AND('Personal MTs'!S189&gt;7,'Personal MTs'!CI189=""),"Wajib Diisi","OK")))))</f>
        <v>-</v>
      </c>
      <c r="CJ189" s="103" t="str">
        <f>IF('Personal MTs'!S189="","-",IF('Personal MTs'!S189&lt;8,IF('Personal MTs'!CJ189="","OK","Cek lagi Kolom S"),IF(AND('Personal MTs'!S189&lt;8,'Personal MTs'!CJ189&lt;&gt;""),"Harap Dikosongkan",IF(AND('Personal MTs'!S189&lt;8,'Personal MTs'!CJ189=""),"-",IF(AND('Personal MTs'!S189&gt;7,'Personal MTs'!CJ189=""),"Wajib Diisi",IF(OR(AND('Personal MTs'!S189&gt;7,'Personal MTs'!CJ189&lt;1980),AND('Personal MTs'!S189&gt;7,'Personal MTs'!CJ189&gt;2016)),"Cek lagi","OK"))))))</f>
        <v>-</v>
      </c>
      <c r="CK189" s="103" t="str">
        <f>IF('Personal MTs'!S189="","-",IF('Personal MTs'!S189&lt;9,IF('Personal MTs'!CK189="","OK","Cek lagi Kolom S"),IF(AND('Personal MTs'!S189&lt;9,'Personal MTs'!CK189&lt;&gt;""),"Harap Dikosongkan",IF(AND('Personal MTs'!S189&lt;9,'Personal MTs'!CK189=""),"-",IF(AND('Personal MTs'!S189&gt;8,'Personal MTs'!CK189=""),"Wajib Diisi",IF(OR(AND('Personal MTs'!S189&gt;8,'Personal MTs'!CK189&lt;"01"),AND('Personal MTs'!S189&gt;8,'Personal MTs'!CK189&gt;"18")),"Tidak Valid","OK"))))))</f>
        <v>-</v>
      </c>
      <c r="CL189" s="103" t="str">
        <f>IF('Personal MTs'!S189="","-",IF('Personal MTs'!S189&lt;9,IF('Personal MTs'!CL189="","OK","Cek lagi Kolom S"),IF(AND('Personal MTs'!S189&lt;9,'Personal MTs'!CL189&lt;&gt;""),"Harap Dikosongkan",IF(AND('Personal MTs'!S189&lt;9,'Personal MTs'!CL189=""),"-",IF(AND('Personal MTs'!S189&gt;8,'Personal MTs'!CL189=""),"Wajib Diisi","OK")))))</f>
        <v>-</v>
      </c>
      <c r="CM189" s="103" t="str">
        <f>IF('Personal MTs'!S189="","-",IF('Personal MTs'!S189&lt;9,IF('Personal MTs'!CM189="","OK","Cek lagi Kolom S"),IF(AND('Personal MTs'!S189&lt;9,'Personal MTs'!CM189&lt;&gt;""),"Harap Dikosongkan",IF(AND('Personal MTs'!S189&lt;9,'Personal MTs'!CM189=""),"-",IF(AND('Personal MTs'!S189&gt;8,'Personal MTs'!CM189=""),"Wajib Diisi",IF(OR(AND('Personal MTs'!S189&gt;8,'Personal MTs'!CM189&lt;1980),AND('Personal MTs'!S189&gt;8,'Personal MTs'!CM189&gt;2016)),"Cek lagi","OK"))))))</f>
        <v>-</v>
      </c>
      <c r="CN189" s="103" t="str">
        <f>IF(AND('Personal MTs'!AH189=1,'Personal MTs'!U189=2,'Personal MTs'!AC189=1),IF(AND('Personal MTs'!AH189=1,'Personal MTs'!U189=2,'Personal MTs'!AC189=1,'Personal MTs'!CN189=""),"Wajib Diisi",IF(AND('Personal MTs'!AH189=1,'Personal MTs'!U189=2,'Personal MTs'!AC189=1,'Personal MTs'!CN189&lt;&gt;""),"OK","-")),IF('Personal MTs'!CN189&lt;&gt;"","Harap Dikosongkan","-"))</f>
        <v>-</v>
      </c>
      <c r="CO189" s="103" t="str">
        <f>IF(AND('Personal MTs'!AH189=1,'Personal MTs'!U189=2,'Personal MTs'!AC189=1),IF('Personal MTs'!CO189="","Wajib Diisi",IF(VALUE(RIGHT('Personal MTs'!CO189,4))&gt;2016,"Tahun cek lagi",IF(VALUE(RIGHT('Personal MTs'!CO189,4))&lt;1961,"Tahun cek lagi","OK"))),IF('Personal MTs'!CO189&lt;&gt;"","Harap dikosongkan","-"))</f>
        <v>-</v>
      </c>
      <c r="CP189" s="103" t="str">
        <f>IF(AND('Personal MTs'!AH189=1,'Personal MTs'!U189=2,'Personal MTs'!AC189=1,'Personal MTs'!V189=1),IF(AND('Personal MTs'!AH189=1,'Personal MTs'!U189=2,'Personal MTs'!AC189=1,'Personal MTs'!CP189="",,'Personal MTs'!V189=1),"Wajib Diisi",IF(AND('Personal MTs'!AH189=1,'Personal MTs'!U189=2,'Personal MTs'!AC189=1,'Personal MTs'!CP189&lt;&gt;"",'Personal MTs'!V189=1),"OK","-")),IF('Personal MTs'!CP189&lt;&gt;"","Harap Dikosongkan","-"))</f>
        <v>-</v>
      </c>
      <c r="CQ189" s="103" t="str">
        <f>IF(AND('Personal MTs'!AH189=1,'Personal MTs'!U189=2,'Personal MTs'!AC189=1,'Personal MTs'!V189=1),IF('Personal MTs'!CQ189="","Wajib Diisi",IF(VALUE(RIGHT('Personal MTs'!CQ189,4))&gt;2016,"Tahun cek lagi",IF(VALUE(RIGHT('Personal MTs'!CQ189,4))&lt;2006,"Tahun cek lagi","OK"))),IF('Personal MTs'!CQ189&lt;&gt;"","Harap dikosongkan","-"))</f>
        <v>-</v>
      </c>
      <c r="CR189" s="103" t="str">
        <f>IF(AND('Personal MTs'!AS189="",'Personal MTs'!CR189=""),"-",IF(AND('Personal MTs'!AS189=0,'Personal MTs'!CR189=""),"OK",IF(AND('Personal MTs'!AS189=1,'Personal MTs'!CR189=""),"Wajib Diisi",IF('Personal MTs'!AS189="",IF('Personal MTs'!CR189&lt;&gt;"","Harap dikosongkan","-"),IF('Personal MTs'!AS189&gt;1,IF('Personal MTs'!CR189="","-","Harap dikosongkan"),IF('Personal MTs'!CR189="","-",IF(LEN('Personal MTs'!CR189)&gt;54,"Tidak valid",IF(LEN('Personal MTs'!CR189)&lt;2,"Tidak valid",IF(VALUE('Personal MTs'!CR189)&lt;0,"Cek lagi","OK")))))))))</f>
        <v>-</v>
      </c>
      <c r="CS189" s="103" t="str">
        <f>IF(AND('Personal MTs'!AS189="",'Personal MTs'!CS189=""),"-",IF(AND('Personal MTs'!AS189=0,'Personal MTs'!CS189=""),"OK",IF(AND('Personal MTs'!AS189=1,'Personal MTs'!CS189=""),"Wajib Diisi",IF(OR('Personal MTs'!AS189="",'Personal MTs'!AS189=0),IF('Personal MTs'!CS189&lt;&gt;"","Harap dikosongkan","-"),IF('Personal MTs'!AS189&gt;1,IF('Personal MTs'!CS189="","-","Harap dikosongkan"),IF('Personal MTs'!CS189="","-",IF(('Personal MTs'!CS189)&gt;6,"Tidak Valid",IF(('Personal MTs'!CS189)&lt;1,"Tidak Valid",IF(VALUE('Personal MTs'!CS189)&lt;0,"Cek lagi","OK")))))))))</f>
        <v>-</v>
      </c>
      <c r="CT189" s="103" t="str">
        <f>IF(AND('Personal MTs'!AS189="",'Personal MTs'!CT189=""),"-",IF(AND('Personal MTs'!AS189=0,'Personal MTs'!CT189=""),"OK",IF(AND('Personal MTs'!AT189=1,'Personal MTs'!CT189=""),"Wajib Diisi",IF(AND('Personal MTs'!AT189&gt;1,'Personal MTs'!CT189=""),"OK",IF(AND('Personal MTs'!AT189&lt;&gt;1,'Personal MTs'!CT189&lt;&gt;""),"Harap Dikosongkan",IF(AND('Personal MTs'!AT189=1,'Personal MTs'!CT189&lt;&gt;""),IF(VALUE(RIGHT('Personal MTs'!CT189,4))&gt;2016,"Tahun cek lagi",IF(VALUE(RIGHT('Personal MTs'!CT189,4))&lt;2006,"Tahun cek lagi","OK")),"-"))))))</f>
        <v>-</v>
      </c>
      <c r="CU189" s="103" t="str">
        <f>IF(AND('Personal MTs'!AS189="",'Personal MTs'!CU189=""),"-",IF(AND('Personal MTs'!AS189=0,'Personal MTs'!CU189=""),"OK",IF(AND('Personal MTs'!AT189=1,'Personal MTs'!CU189=""),"Wajib Diisi",IF(AND('Personal MTs'!AT189&gt;1,'Personal MTs'!CT189=""),"OK",IF(AND('Personal MTs'!AT189&lt;&gt;1,'Personal MTs'!CU189&lt;&gt;""),"Harap Dikosongkan",IF(AND('Personal MTs'!AT189=1,'Personal MTs'!CU189&lt;&gt;""),IF(LEN('Personal MTs'!CU189)&gt;54,"Tidak Valid",IF(LEN('Personal MTs'!CU189)&lt;2,"Tidak Valid","OK")),"-"))))))</f>
        <v>-</v>
      </c>
      <c r="CV189" s="103" t="str">
        <f>IF(AND('Personal MTs'!AS189="",'Personal MTs'!CV189=""),"-",IF(AND('Personal MTs'!AS189=0,'Personal MTs'!CV189=""),"OK",IF(AND('Personal MTs'!AT189=1,'Personal MTs'!CV189=""),"Wajib Diisi",IF(AND('Personal MTs'!AT189&gt;1,'Personal MTs'!CV189=""),"OK",IF(AND('Personal MTs'!AT189&lt;&gt;1,'Personal MTs'!CV189&lt;&gt;""),"Harap Dikosongkan",IF(AND('Personal MTs'!AT189=1,'Personal MTs'!CV189&lt;&gt;""),IF(VALUE(RIGHT('Personal MTs'!CV189,4))&gt;2016,"Tahun cek lagi",IF(VALUE(RIGHT('Personal MTs'!CV189,4))&lt;2006,"Tahun cek lagi","OK")),"-"))))))</f>
        <v>-</v>
      </c>
      <c r="CW189" s="103" t="str">
        <f>IF(AND('Personal MTs'!AS189="",'Personal MTs'!CW189=""),"-",IF(AND('Personal MTs'!AS189=0,'Personal MTs'!CW189=""),"OK",IF(AND('Personal MTs'!AS189=1,'Personal MTs'!CW189=""),"Wajib Diisi",IF(AND('Personal MTs'!AS189&lt;&gt;1,'Personal MTs'!CW189&lt;&gt;""),"Harap Dikosongkan",IF(AND('Personal MTs'!AS189=1,'Personal MTs'!CW189&lt;&gt;""),IF(LEN('Personal MTs'!CW189)&gt;3,"Tidak Valid",IF(LEN('Personal MTs'!CW189)&lt;3,"Tidak Valid","OK")),"-")))))</f>
        <v>-</v>
      </c>
      <c r="CX189" s="103" t="str">
        <f>IF(AND('Personal MTs'!AS189="",'Personal MTs'!CX189=""),"-",IF(AND('Personal MTs'!AS189=0,'Personal MTs'!CX189=""),"OK",IF(AND('Personal MTs'!AS189=1,'Personal MTs'!CX189=""),"Wajib Diisi",IF(AND('Personal MTs'!AS189&lt;&gt;1,'Personal MTs'!CX189&lt;&gt;""),"Harap Dikosongkan",IF(AND('Personal MTs'!AS189=1,'Personal MTs'!CX189&lt;&gt;""),"OK","-")))))</f>
        <v>-</v>
      </c>
    </row>
    <row r="190" spans="1:102" s="23" customFormat="1" ht="15" customHeight="1">
      <c r="A190" s="30" t="str">
        <f>IF('Personal MTs'!A190="","-",IF(LEN('Personal MTs'!A190)&lt;&gt;12,"Tidak valid","OK"))</f>
        <v>-</v>
      </c>
      <c r="B190" s="30" t="str">
        <f>IF('Personal MTs'!B190="","-",IF(LEN('Personal MTs'!B190)&lt;&gt;8,"Tidak valid","OK"))</f>
        <v>-</v>
      </c>
      <c r="C190" s="31" t="str">
        <f>IF('Personal MTs'!C190="","-",IF(LEN('Personal MTs'!C190)&lt;5,"Cek lagi","OK"))</f>
        <v>-</v>
      </c>
      <c r="D190" s="30" t="str">
        <f>IF('Personal MTs'!D190="","-",IF('Personal MTs'!D190="MTsN","OK",IF('Personal MTs'!D190="MTsS","OK","Tidak valid")))</f>
        <v>-</v>
      </c>
      <c r="E190" s="30" t="str">
        <f>IF('Personal MTs'!E190="","-",IF(LEN('Personal MTs'!E190)&lt;5,"Cek lagi","OK"))</f>
        <v>-</v>
      </c>
      <c r="F190" s="30" t="str">
        <f>IF('Personal MTs'!F190="","-",IF(LEN('Personal MTs'!F190)&lt;4,"Cek lagi","OK"))</f>
        <v>-</v>
      </c>
      <c r="G190" s="30" t="str">
        <f>IF('Personal MTs'!G190="","-",IF(LEN('Personal MTs'!G190)&lt;4,"Cek lagi","OK"))</f>
        <v>-</v>
      </c>
      <c r="H190" s="30" t="str">
        <f>IF('Personal MTs'!H190="","-",IF(LEN('Personal MTs'!H190)&lt;4,"Cek lagi","OK"))</f>
        <v>-</v>
      </c>
      <c r="I190" s="30" t="str">
        <f>IF('Personal MTs'!I190="","-",IF(LEN('Personal MTs'!I190)&lt;4,"Cek lagi","OK"))</f>
        <v>-</v>
      </c>
      <c r="J190" s="30" t="str">
        <f>IF('Personal MTs'!J190="","-",IF(LEN('Personal MTs'!J190)&lt;&gt;5,"Tidak valid","OK"))</f>
        <v>-</v>
      </c>
      <c r="K190" s="30" t="str">
        <f>IF('Personal MTs'!K190="","-",IF(LEN('Personal MTs'!K190)&lt;&gt;18,"Tidak valid",IF(VALUE('Personal MTs'!K190)&lt;0,"Cek lagi","OK")))</f>
        <v>-</v>
      </c>
      <c r="L190" s="30" t="str">
        <f>IF('Personal MTs'!L190="","-",IF(LEN('Personal MTs'!L190)&lt;&gt;16,"Tidak valid","OK"))</f>
        <v>-</v>
      </c>
      <c r="M190" s="30" t="str">
        <f>IF('Personal MTs'!M190="","-",IF(LEN('Personal MTs'!M190)&lt;4,"Cek lagi","OK"))</f>
        <v>-</v>
      </c>
      <c r="N190" s="30" t="str">
        <f>IF('Personal MTs'!N190="","-",IF(LEN('Personal MTs'!N190)&lt;16,"Tidak valid","OK"))</f>
        <v>-</v>
      </c>
      <c r="O190" s="30" t="str">
        <f>IF('Personal MTs'!O190="","-",IF(LEN('Personal MTs'!O190)&lt;4,"Cek lagi","OK"))</f>
        <v>-</v>
      </c>
      <c r="P190" s="31" t="str">
        <f>IF('Personal MTs'!P190="","-",IF(VALUE(LEFT('Personal MTs'!P190,2))&gt;31,"Tanggal tidak valid",IF(VALUE(LEFT(RIGHT('Personal MTs'!P190,7),2))&gt;12,"Bulan tidak valid",IF(VALUE(RIGHT('Personal MTs'!P190,4))&gt;2000,"Umur terlalu muda",IF(VALUE(RIGHT('Personal MTs'!P190,4))&lt;1945,"Umur terlalu tua","OK")))))</f>
        <v>-</v>
      </c>
      <c r="Q190" s="30" t="str">
        <f>IF('Personal MTs'!Q190="","-",IF('Personal MTs'!Q190="L","OK",IF('Personal MTs'!Q190="P","OK","Tidak valid")))</f>
        <v>-</v>
      </c>
      <c r="R190" s="30" t="str">
        <f>IF('Personal MTs'!R190="","-",IF(LEN('Personal MTs'!R190)&lt;4,"Cek lagi","OK"))</f>
        <v>-</v>
      </c>
      <c r="S190" s="30" t="str">
        <f>IF('Personal MTs'!S190="","-",IF('Personal MTs'!S190&gt;9,"Tidak valid","OK"))</f>
        <v>-</v>
      </c>
      <c r="T190" s="30" t="str">
        <f>IF('Personal MTs'!S190="","-",IF('Personal MTs'!S190&gt;2,IF('Personal MTs'!T190="","Wajib Diisi",IF(VALUE('Personal MTs'!T190)&gt;18,"Tidak valid","OK")),IF('Personal MTs'!S190&lt;3,IF('Personal MTs'!T190="","OK","Harap dikosongkan"))))</f>
        <v>-</v>
      </c>
      <c r="U190" s="30" t="str">
        <f>IF('Personal MTs'!U190="","-",IF('Personal MTs'!U190&gt;2,"Tidak valid",IF('Personal MTs'!U190&lt;1,"Tidak valid","OK")))</f>
        <v>-</v>
      </c>
      <c r="V190" s="30" t="str">
        <f>IF('Personal MTs'!U190="",IF('Personal MTs'!V190="","-","Tidak valid"),IF('Personal MTs'!U190=2,IF('Personal MTs'!V190="","Wajib Diisi",IF(VALUE('Personal MTs'!V190)&gt;1,"Tidak valid","OK")),IF('Personal MTs'!U190=1,IF('Personal MTs'!V190="","OK","Harap dikosongkan"))))</f>
        <v>-</v>
      </c>
      <c r="W190" s="31" t="str">
        <f>IF('Personal MTs'!U190=1,"OK",IF('Personal MTs'!V190="",IF('Personal MTs'!W190&lt;&gt;"","Harap dikosongkan","-"),IF('Personal MTs'!V190=0,IF('Personal MTs'!W190&lt;&gt;"","Harap dikosongkan","OK"),IF('Personal MTs'!W190="","Wajib Diisi",IF(VALUE(LEFT('Personal MTs'!W190,2))&gt;31,"Tanggal tidak valid",IF(VALUE(LEFT(RIGHT('Personal MTs'!W190,7),2))&gt;12,"Bulan tidak valid",IF(VALUE(RIGHT('Personal MTs'!W190,4))&gt;2016,"Tahun cek lagi",IF(VALUE(RIGHT('Personal MTs'!W190,4))&lt;1990,"Tahun cek lagi","OK"))))))))</f>
        <v>-</v>
      </c>
      <c r="X190" s="30" t="str">
        <f>IF('Personal MTs'!U190="","-",IF('Personal MTs'!U190=1,IF('Personal MTs'!X190="","Wajib Diisi",IF(VALUE(LEFT('Personal MTs'!X190,2))&gt;14,"Tidak valid","OK")),IF('Personal MTs'!U190=2,(IF('Personal MTs'!V190&lt;1,IF('Personal MTs'!X190="","OK","Harap dikosongkan"),IF('Personal MTs'!X190="","Wajib Diisi",IF(VALUE(LEFT('Personal MTs'!X190,2))&gt;14,"Tidak valid","OK")))))))</f>
        <v>-</v>
      </c>
      <c r="Y190" s="31" t="str">
        <f>IF('Personal MTs'!U190="","-",IF('Personal MTs'!U190=2,"OK",IF('Personal MTs'!U190=1,IF('Personal MTs'!Y190="","Wajib Diisi",IF('Personal MTs'!Y190="","-",IF(VALUE(LEFT('Personal MTs'!Y190,2))&gt;31,"Tanggal tidak valid",IF(VALUE(LEFT(RIGHT('Personal MTs'!Y190,7),2))&gt;12,"Bulan tidak valid",IF(VALUE(RIGHT('Personal MTs'!Y190,4))&gt;2016,"Tahun cek lagi",IF(VALUE(RIGHT('Personal MTs'!Y190,4))&lt;1960,"Tahun cek lagi","OK")))))))))</f>
        <v>-</v>
      </c>
      <c r="Z190" s="31" t="str">
        <f>IF('Personal MTs'!Z190="","-",IF(VALUE(LEFT('Personal MTs'!Z190,2))&gt;31,"Tanggal tidak valid",IF(VALUE(LEFT(RIGHT('Personal MTs'!Z190,7),2))&gt;12,"Bulan tidak valid",IF(VALUE(RIGHT('Personal MTs'!Z190,4))&gt;2016,"Tahun cek lagi",IF(VALUE(RIGHT('Personal MTs'!Z190,4))&lt;1960,"Tahun cek lagi","OK")))))</f>
        <v>-</v>
      </c>
      <c r="AA190" s="31" t="str">
        <f>IF('Personal MTs'!AA190="","-",IF(VALUE(LEFT('Personal MTs'!AA190,2))&gt;31,"Tanggal tidak valid",IF(VALUE(LEFT(RIGHT('Personal MTs'!AA190,7),2))&gt;12,"Bulan tidak valid",IF(VALUE(RIGHT('Personal MTs'!AA190,4))&gt;2016,"Tahun cek lagi",IF(VALUE(RIGHT('Personal MTs'!AA190,4))&lt;1960,"Tahun cek lagi","OK")))))</f>
        <v>-</v>
      </c>
      <c r="AB190" s="30" t="str">
        <f>IF('Personal MTs'!AB190="","-",IF('Personal MTs'!AB190&gt;6,"Tidak valid",IF('Personal MTs'!AB190&lt;1,"Tidak valid","OK")))</f>
        <v>-</v>
      </c>
      <c r="AC190" s="30" t="str">
        <f>IF('Personal MTs'!AC190="","-",IF('Personal MTs'!AC190&gt;4,"Tidak valid",IF('Personal MTs'!AC190&lt;1,"Tidak valid","OK")))</f>
        <v>-</v>
      </c>
      <c r="AD190" s="30" t="str">
        <f>IF('Personal MTs'!AD190="","-",IF('Personal MTs'!AD190&gt;20000000,"Cek lagi","OK"))</f>
        <v>-</v>
      </c>
      <c r="AE190" s="30" t="str">
        <f>IF('Personal MTs'!AE190="","-",IF('Personal MTs'!AE190&gt;2,"Tidak valid",IF('Personal MTs'!AE190&lt;1,"Tidak valid","OK")))</f>
        <v>-</v>
      </c>
      <c r="AF190" s="30" t="str">
        <f>IF('Personal MTs'!AE190="",IF('Personal MTs'!AF190="","-","Harap dikosongkan"),IF('Personal MTs'!AE190=1,IF('Personal MTs'!AF190="","OK","Harap dikosongkan"),IF('Personal MTs'!AF190="","Wajib Diisi",IF('Personal MTs'!AF190&gt;8,"Tidak valid",IF('Personal MTs'!AF190&lt;1,"Tidak valid","OK")))))</f>
        <v>-</v>
      </c>
      <c r="AG190" s="53" t="str">
        <f>IF('Personal MTs'!AE190=1,IF('Personal MTs'!AG190="","OK","Harap dikosongkan"),IF('Personal MTs'!AF190="",IF('Personal MTs'!AF190="","-","Harap dikosongkan"),IF('Personal MTs'!AF190="",IF('Personal MTs'!AG190="","OK","Harap dikosongkan"),IF('Personal MTs'!AF190&lt;&gt;"",IF('Personal MTs'!AG190="","Wajib Diisi",IF(LEN('Personal MTs'!AG190)&lt;&gt;8,"Tidak valid","OK"))))))</f>
        <v>-</v>
      </c>
      <c r="AH190" s="30" t="str">
        <f>IF('Personal MTs'!AH190="","-",IF('Personal MTs'!AH190&gt;2,"Tidak valid",IF('Personal MTs'!AH190&lt;1,"Tidak valid","OK")))</f>
        <v>-</v>
      </c>
      <c r="AI190" s="30" t="str">
        <f>IF('Personal MTs'!AI190="","-",IF('Personal MTs'!AI190&gt;5,"Tidak valid",IF('Personal MTs'!AI190&lt;1,"Tidak valid","OK")))</f>
        <v>-</v>
      </c>
      <c r="AJ190" s="30" t="str">
        <f>IF('Personal MTs'!AH190="",IF('Personal MTs'!AJ190="","-","Kolom AA Wajib Diisi"),IF('Personal MTs'!AH190=1,IF('Personal MTs'!AJ190="","Wajib Diisi",IF(VALUE('Personal MTs'!AJ190)&gt;0,IF(VALUE('Personal MTs'!AJ190)&lt;34,"OK","Tidak valid"))),IF('Personal MTs'!AH190&gt;1,IF('Personal MTs'!AJ190="","OK","Harap dikosongkan"))))</f>
        <v>-</v>
      </c>
      <c r="AK190" s="30" t="str">
        <f>IF('Personal MTs'!AH190&amp;'Personal MTs'!AJ190&amp;'Personal MTs'!AK190="","-",IF(VALUE('Personal MTs'!AH190&amp;'Personal MTs'!AJ190&amp;'Personal MTs'!AK190)=2,"OK",IF('Personal MTs'!AJ190="",IF(VALUE('Personal MTs'!AK190)&gt;0,"Harap dikosongkan","-"),IF('Personal MTs'!AJ190&lt;&gt;"",IF(VALUE('Personal MTs'!AK190)&gt;0,IF(VALUE('Personal MTs'!AK190)&gt;50,"Cek lagi","OK"),"Wajib Diisi")))))</f>
        <v>-</v>
      </c>
      <c r="AL190" s="30" t="str">
        <f>IF('Personal MTs'!AH190="",IF('Personal MTs'!AL190="","-","Kolom Z Wajib Diisi"),IF('Personal MTs'!AH190=2,IF('Personal MTs'!AL190="","Wajib Diisi",IF(VALUE('Personal MTs'!AL190)&gt;0,IF(VALUE('Personal MTs'!AL190)&lt;9,"OK","Tidak valid"))),IF('Personal MTs'!AH190=1,IF('Personal MTs'!AL190="","OK","Harap dikosongkan"))))</f>
        <v>-</v>
      </c>
      <c r="AM190" s="30" t="str">
        <f>IF('Personal MTs'!AM190="","-",IF('Personal MTs'!AM190&gt;8,"Tidak valid","OK"))</f>
        <v>-</v>
      </c>
      <c r="AN190" s="30" t="str">
        <f>IF('Personal MTs'!AM190="",IF('Personal MTs'!AN190="","-",IF('Personal MTs'!AN190&lt;&gt;"","Kolom AC Wajib Diisi","OK")),IF('Personal MTs'!AM190&lt;&gt;"",IF('Personal MTs'!AN190="","Wajib Diisi",IF(VALUE('Personal MTs'!AN190)&gt;24,"Cek lagi","OK"))))</f>
        <v>-</v>
      </c>
      <c r="AO190" s="30" t="str">
        <f>IF('Personal MTs'!AO190="","-",IF('Personal MTs'!AO190&gt;8,"Tidak valid","OK"))</f>
        <v>-</v>
      </c>
      <c r="AP190" s="53" t="str">
        <f>IF('Personal MTs'!AO190="",IF('Personal MTs'!AP190="","-","Harap dikosongkan"),IF('Personal MTs'!AO190&lt;&gt;"",IF('Personal MTs'!AP190="","Wajib Diisi",IF(LEN('Personal MTs'!AP190)&lt;&gt;8,"Tidak valid","OK"))))</f>
        <v>-</v>
      </c>
      <c r="AQ190" s="30" t="str">
        <f>IF('Personal MTs'!AO190="",IF('Personal MTs'!AQ190="","-","Kolom AG Wajib Diisi"),IF('Personal MTs'!AO190&lt;9,IF('Personal MTs'!AQ190="","Wajib Diisi",IF(VALUE('Personal MTs'!AQ190)&lt;34,IF(VALUE('Personal MTs'!AQ190)&gt;0,"OK","Tidak valid")))))</f>
        <v>-</v>
      </c>
      <c r="AR190" s="30" t="str">
        <f>IF('Personal MTs'!AO190="",IF('Personal MTs'!AR190="","-",IF('Personal MTs'!AR190&lt;&gt;"","Kolom AG Wajib Diisi","OK")),IF('Personal MTs'!AO190&lt;&gt;"",IF('Personal MTs'!AR190="","Wajib Diisi",IF(VALUE('Personal MTs'!AR190)&gt;50,"Cek lagi","OK"))))</f>
        <v>-</v>
      </c>
      <c r="AS190" s="30" t="str">
        <f>IF('Personal MTs'!AS190="","-",IF('Personal MTs'!AS190&gt;1,"Tidak valid",IF('Personal MTs'!AS190&lt;0,"Tidak valid","OK")))</f>
        <v>-</v>
      </c>
      <c r="AT190" s="30" t="str">
        <f>IF('Personal MTs'!AS190="",IF('Personal MTs'!AT190&lt;&gt;"","Harap dikosongkan","-"),IF('Personal MTs'!AS190=0,IF('Personal MTs'!AT190&lt;&gt;"","Harap dikosongkan","OK"),IF('Personal MTs'!AT190="","Wajib Diisi",IF('Personal MTs'!AT190&gt;3,"Tidak valid",IF('Personal MTs'!AT190&lt;1,"Tidak valid","OK")))))</f>
        <v>-</v>
      </c>
      <c r="AU190" s="30" t="str">
        <f>IF('Personal MTs'!AS190="",IF('Personal MTs'!AU190&lt;&gt;"","Harap dikosongkan","-"),IF('Personal MTs'!AT190&lt;&gt;1,IF('Personal MTs'!AU190="","OK","Harap dikosongkan"),IF('Personal MTs'!AU190="","Wajib Diisi",IF('Personal MTs'!AU190&gt;2016,"Cek lagi",IF('Personal MTs'!AU190&lt;2005,"Cek lagi","OK")))))</f>
        <v>-</v>
      </c>
      <c r="AV190" s="30" t="str">
        <f>IF('Personal MTs'!AS190="",IF('Personal MTs'!AV190&lt;&gt;"","Harap dikosongkan","-"),IF('Personal MTs'!AT190&lt;&gt;1,IF('Personal MTs'!AV190="","OK","Harap dikosongkan"),IF('Personal MTs'!AV190="","Wajib Diisi",IF(VALUE('Personal MTs'!AV190)&gt;33,"Tidak valid",IF(VALUE('Personal MTs'!AV190)&lt;1,"Tidak valid","OK")))))</f>
        <v>-</v>
      </c>
      <c r="AW190" s="30" t="str">
        <f>IF('Personal MTs'!AS190="",IF('Personal MTs'!AW190="","-","Harap dikosongkan"),IF('Personal MTs'!AS190=0,IF('Personal MTs'!AW190="","OK","Harap dikosongkan"),IF('Personal MTs'!AT190="",IF('Personal MTs'!AW190="","-","Harap dikosongkan"),IF('Personal MTs'!AT190&lt;&gt;1,IF('Personal MTs'!AW190="","OK","Harap dikosongkan"),IF('Personal MTs'!AW190="","OK",IF(LEN('Personal MTs'!AW190)&lt;12,"Tidak valid",IF(LEN('Personal MTs'!AW190)&gt;14,"Tidak valid","OK")))))))</f>
        <v>-</v>
      </c>
      <c r="AX190" s="31" t="str">
        <f>IF('Personal MTs'!AS190="",IF('Personal MTs'!AX190="","-","Harap dikosongkan"),IF('Personal MTs'!AS190=0,IF('Personal MTs'!AX190="","OK","Harap dikosongkan"),IF('Personal MTs'!AT190="",IF('Personal MTs'!AX190="","-","Harap dikosongkan"),IF('Personal MTs'!AT190&lt;&gt;1,IF('Personal MTs'!AX190="","OK","Harap dikosongkan"),IF('Personal MTs'!AW190="",IF('Personal MTs'!AX190="","OK","Harap dikosongkan"),IF('Personal MTs'!AX190="","Wajib diisi",IF(LEN('Personal MTs'!AX190)&lt;5,"Cek lagi","OK")))))))</f>
        <v>-</v>
      </c>
      <c r="AY190" s="31" t="str">
        <f>IF('Personal MTs'!AS190="",IF('Personal MTs'!AY190="","-","Harap dikosongkan"),IF('Personal MTs'!AS190=0,IF('Personal MTs'!AY190="","OK","Harap dikosongkan"),IF('Personal MTs'!AT190="",IF('Personal MTs'!AY190="","-","Harap dikosongkan"),IF('Personal MTs'!AT190&lt;&gt;1,IF('Personal MTs'!AY190="","OK","Harap dikosongkan"),IF('Personal MTs'!AW190="",IF('Personal MTs'!AY190="","OK","Harap dikosongkan"),IF('Personal MTs'!AY190="","Wajib diisi",IF(VALUE(LEFT('Personal MTs'!AY190,2))&gt;31,"Tanggal tidak valid",IF(VALUE(LEFT(RIGHT('Personal MTs'!AY190,7),2))&gt;12,"Bulan tidak valid",IF(VALUE(RIGHT('Personal MTs'!AY190,4))&gt;2016,"Tahun cek lagi",IF(VALUE(RIGHT('Personal MTs'!AY190,4))&lt;2005,"Tahun cek lagi","OK"))))))))))</f>
        <v>-</v>
      </c>
      <c r="AZ190" s="30" t="str">
        <f>IF('Personal MTs'!AS190="",IF('Personal MTs'!AZ190="","-","Harap dikosongkan"),IF('Personal MTs'!AS190=0,IF('Personal MTs'!AZ190="","OK","Harap dikosongkan"),IF('Personal MTs'!AT190="",IF('Personal MTs'!AZ190="","-","Harap dikosongkan"),IF('Personal MTs'!AT190&lt;&gt;1,IF('Personal MTs'!AZ190="","OK","Harap dikosongkan"),IF('Personal MTs'!AW190="",IF('Personal MTs'!AZ190="","OK","Harap dikosongkan"),IF('Personal MTs'!AW190&lt;&gt;"",IF('Personal MTs'!AZ190="","Wajib diisi",IF('Personal MTs'!AZ190&gt;1,"Tidak valid","OK"))))))))</f>
        <v>-</v>
      </c>
      <c r="BA190" s="30" t="str">
        <f>IF('Personal MTs'!AS190="",IF('Personal MTs'!BA190="","-","Harap dikosongkan"),IF('Personal MTs'!AS190=0,IF('Personal MTs'!BA190="","OK","Harap dikosongkan"),IF('Personal MTs'!AT190="",IF('Personal MTs'!BA190="","-","Harap dikosongkan"),IF('Personal MTs'!AT190&lt;&gt;1,IF('Personal MTs'!BA190="","OK","Harap dikosongkan"),IF('Personal MTs'!AZ190=0,IF('Personal MTs'!BA190="","OK","Harap dikosongkan"),IF('Personal MTs'!AZ190=1,IF('Personal MTs'!BA190="","Wajib diisi",IF('Personal MTs'!AZ190="",IF('Personal MTs'!BA190="","-","Harap dikosongkan"),IF('Personal MTs'!AZ190=0,IF('Personal MTs'!BA190="","OK","Harap dikosongkan"),IF('Personal MTs'!BA190="","Wajib diisi",IF('Personal MTs'!BA190&gt;2016,"Tidak valid",IF('Personal MTs'!BA190&lt;2005,"Tidak valid",IF('Personal MTs'!BA190&gt;'Personal MTs'!BA190,"Cek lagi","OK")))))))))))))</f>
        <v>-</v>
      </c>
      <c r="BB190" s="30" t="str">
        <f>IF('Personal MTs'!AS190="",IF('Personal MTs'!BB190="","-","Harap dikosongkan"),IF('Personal MTs'!AS190=0,IF('Personal MTs'!BB190="","OK","Harap dikosongkan"),IF('Personal MTs'!AT190="",IF('Personal MTs'!BB190="","-","Harap dikosongkan"),IF('Personal MTs'!AT190&lt;&gt;1,IF('Personal MTs'!BB190="","OK","Harap dikosongkan"),IF('Personal MTs'!AZ190=0,IF('Personal MTs'!BB190="","OK","Harap dikosongkan"),IF('Personal MTs'!AZ190=1,IF('Personal MTs'!BB190="","Wajib diisi",IF('Personal MTs'!AZ190="",IF('Personal MTs'!BB190="","-","Harap dikosongkan"),IF('Personal MTs'!AZ190=0,IF('Personal MTs'!BB190="","OK","Harap dikosongkan"),IF('Personal MTs'!BB190="","Wajib diisi",IF('Personal MTs'!BB190&gt;20000000,"Cek lagi",IF('Personal MTs'!BB190&lt;100000,"Cek lagi","OK"))))))))))))</f>
        <v>-</v>
      </c>
      <c r="BC190" s="30" t="str">
        <f>IF('Personal MTs'!BC190="","-",IF('Personal MTs'!BC190&gt;1,"Tidak valid","OK"))</f>
        <v>-</v>
      </c>
      <c r="BD190" s="30" t="str">
        <f>IF('Personal MTs'!BC190="",IF('Personal MTs'!BD190="","-","Harap dikosongkan"),IF('Personal MTs'!BC190=0,IF('Personal MTs'!BD190="","OK","Harap dikosongkan"),IF('Personal MTs'!BD190="","Wajib Diisi",IF('Personal MTs'!BD190&gt;2016,"Tidak valid",IF('Personal MTs'!BD190&lt;2005,"Tidak valid","OK")))))</f>
        <v>-</v>
      </c>
      <c r="BE190" s="30" t="str">
        <f>IF('Personal MTs'!BC190="",IF('Personal MTs'!BE190="","-","Harap dikosongkan"),IF('Personal MTs'!BC190=0,IF('Personal MTs'!BE190="","OK","Harap dikosongkan"),IF('Personal MTs'!BE190="","Wajib Diisi",IF('Personal MTs'!BE190&gt;2000000,"Cek lagi",IF('Personal MTs'!BE190&lt;50000,"Cek lagi","OK")))))</f>
        <v>-</v>
      </c>
      <c r="BF190" s="30" t="str">
        <f>IF('Personal MTs'!BF190="","-",IF('Personal MTs'!BF190&gt;1,"Tidak valid","OK"))</f>
        <v>-</v>
      </c>
      <c r="BG190" s="30" t="str">
        <f>IF('Personal MTs'!BF190="",IF('Personal MTs'!BG190&lt;&gt;"","Harap dikosongkan","-"),IF('Personal MTs'!BF190=0,IF('Personal MTs'!BG190&lt;&gt;"","Harap dikosongkan","OK"),IF('Personal MTs'!BG190="","Wajib Diisi",IF('Personal MTs'!BG190&gt;4,"Tidak valid",IF('Personal MTs'!BG190&lt;1,"Tidak valid","OK")))))</f>
        <v>-</v>
      </c>
      <c r="BH190" s="30" t="str">
        <f>IF('Personal MTs'!BF190="",IF('Personal MTs'!BH190&lt;&gt;"","Harap dikosongkan","-"),IF('Personal MTs'!BF190=0,IF('Personal MTs'!BH190&lt;&gt;"","Harap dikosongkan","OK"),IF('Personal MTs'!BH190="","Wajib Diisi",IF('Personal MTs'!BH190&gt;4,"Tidak valid",IF('Personal MTs'!BH190&lt;1,"Tidak valid","OK")))))</f>
        <v>-</v>
      </c>
      <c r="BI190" s="30" t="str">
        <f>IF('Personal MTs'!BF190="",IF('Personal MTs'!BI190&lt;&gt;"","Harap dikosongkan","-"),IF('Personal MTs'!BF190=0,IF('Personal MTs'!BI190&lt;&gt;"","Harap dikosongkan","OK"),IF('Personal MTs'!BI190="","Wajib Diisi",IF('Personal MTs'!BI190&gt;2015,"Tidak valid",IF('Personal MTs'!BI190&lt;1980,"Tidak valid","OK")))))</f>
        <v>-</v>
      </c>
      <c r="BJ190" s="30" t="str">
        <f>IF('Personal MTs'!BJ190="","-",IF('Personal MTs'!BJ190&gt;1,"Tidak valid","OK"))</f>
        <v>-</v>
      </c>
      <c r="BK190" s="30" t="str">
        <f>IF('Personal MTs'!BJ190="",IF('Personal MTs'!BK190&lt;&gt;"","Kolom BJ harus diisi","-"),IF('Personal MTs'!BJ190=0,IF('Personal MTs'!BK190&lt;&gt;"","Harap dikosongkan","OK"),IF('Personal MTs'!BK190="","Wajib Diisi",IF('Personal MTs'!BK190&gt;2016,"Tidak valid",IF('Personal MTs'!BK190&lt;1980,"Tidak valid","OK")))))</f>
        <v>-</v>
      </c>
      <c r="BL190" s="30" t="str">
        <f>IF('Personal MTs'!BL190="","-",IF('Personal MTs'!BL190&gt;1,"Tidak valid","OK"))</f>
        <v>-</v>
      </c>
      <c r="BM190" s="30" t="str">
        <f>IF('Personal MTs'!BL190="",IF('Personal MTs'!BM190&lt;&gt;"","Kolom BL harus diisi","-"),IF('Personal MTs'!BL190=0,IF('Personal MTs'!BM190&lt;&gt;"","Harap dikosongkan","OK"),IF('Personal MTs'!BM190="","Wajib Diisi",IF('Personal MTs'!BM190&gt;2016,"Tidak valid",IF('Personal MTs'!BM190&lt;1980,"Tidak valid","OK")))))</f>
        <v>-</v>
      </c>
      <c r="BN190" s="30" t="str">
        <f>IF('Personal MTs'!BN190="","-",IF('Personal MTs'!BN190&gt;1,"Tidak valid","OK"))</f>
        <v>-</v>
      </c>
      <c r="BO190" s="30" t="str">
        <f>IF('Personal MTs'!BN190="",IF('Personal MTs'!BO190&lt;&gt;"","Kolom BN harus diisi","-"),IF('Personal MTs'!BN190=0,IF('Personal MTs'!BO190&lt;&gt;"","Harap dikosongkan","OK"),IF('Personal MTs'!BO190="","Wajib Diisi",IF('Personal MTs'!BO190&gt;2016,"Tidak valid",IF('Personal MTs'!BO190&lt;1980,"Tidak valid","OK")))))</f>
        <v>-</v>
      </c>
      <c r="BP190" s="30" t="str">
        <f>IF('Personal MTs'!BP190="","-",IF('Personal MTs'!BP190&gt;1,"Tidak valid","OK"))</f>
        <v>-</v>
      </c>
      <c r="BQ190" s="30" t="str">
        <f>IF('Personal MTs'!BP190="",IF('Personal MTs'!BQ190&lt;&gt;"","Kolom BP harus diisi","-"),IF('Personal MTs'!BP190=0,IF('Personal MTs'!BQ190&lt;&gt;"","Harap dikosongkan","OK"),IF('Personal MTs'!BQ190="","Wajib Diisi",IF('Personal MTs'!BQ190&gt;2016,"Tidak valid",IF('Personal MTs'!BQ190&lt;1980,"Tidak valid","OK")))))</f>
        <v>-</v>
      </c>
      <c r="BR190" s="30" t="str">
        <f>IF('Personal MTs'!BR190="","-",IF('Personal MTs'!BR190&gt;1,"Tidak valid","OK"))</f>
        <v>-</v>
      </c>
      <c r="BS190" s="30" t="str">
        <f>IF('Personal MTs'!BR190="",IF('Personal MTs'!BS190&lt;&gt;"","Kolom BR harus diisi","-"),IF('Personal MTs'!BR190=0,IF('Personal MTs'!BS190&lt;&gt;"","Harap dikosongkan","OK"),IF('Personal MTs'!BS190="","Wajib Diisi",IF('Personal MTs'!BS190&gt;2016,"Tidak valid",IF('Personal MTs'!BS190&lt;1980,"Tidak valid","OK")))))</f>
        <v>-</v>
      </c>
      <c r="BT190" s="30" t="str">
        <f>IF('Personal MTs'!BT190="","-",IF(LEN('Personal MTs'!BT190)&lt;5,"Cek lagi","OK"))</f>
        <v>-</v>
      </c>
      <c r="BU190" s="30" t="str">
        <f>IF('Personal MTs'!BU190="","-",IF(LEN('Personal MTs'!BU190)&lt;4,"Cek lagi","OK"))</f>
        <v>-</v>
      </c>
      <c r="BV190" s="30" t="str">
        <f>IF('Personal MTs'!BV190="","-",IF(LEN('Personal MTs'!BV190)&lt;4,"Cek lagi","OK"))</f>
        <v>-</v>
      </c>
      <c r="BW190" s="30" t="str">
        <f>IF('Personal MTs'!BW190="","-",IF(LEN('Personal MTs'!BW190)&lt;4,"Cek lagi","OK"))</f>
        <v>-</v>
      </c>
      <c r="BX190" s="30" t="str">
        <f>IF('Personal MTs'!BX190="","-",IF(LEN('Personal MTs'!BX190)&lt;4,"Cek lagi","OK"))</f>
        <v>-</v>
      </c>
      <c r="BY190" s="30" t="str">
        <f>IF('Personal MTs'!BY190="","-",IF(LEN('Personal MTs'!BY190)&lt;&gt;5,"Tidak valid","OK"))</f>
        <v>-</v>
      </c>
      <c r="BZ190" s="30" t="str">
        <f>IF('Personal MTs'!BZ190="","-",IF('Personal MTs'!BZ190&gt;5,"Tidak valid",IF('Personal MTs'!BZ190&lt;1,"Tidak valid","OK")))</f>
        <v>-</v>
      </c>
      <c r="CA190" s="30" t="str">
        <f>IF('Personal MTs'!CA190="","-",IF('Personal MTs'!CA190&gt;8,"Tidak valid",IF('Personal MTs'!CA190&lt;1,"Tidak valid","OK")))</f>
        <v>-</v>
      </c>
      <c r="CB190" s="30" t="str">
        <f>IF('Personal MTs'!CB190="","-",IF(LEN('Personal MTs'!CB190)&lt;9,"Cek lagi",IF(LEN('Personal MTs'!CB190)&gt;14,"Cek lagi","OK")))</f>
        <v>-</v>
      </c>
      <c r="CC190" s="103" t="str">
        <f>IF('Personal MTs'!CC190="","-",IF('Personal MTs'!CC190&gt;6,"Tidak valid",IF('Personal MTs'!CC190&lt;1,"Tidak valid","OK")))</f>
        <v>-</v>
      </c>
      <c r="CD190" s="103" t="str">
        <f>IF('Personal MTs'!CD190="","-",IF('Personal MTs'!CD190&gt;6,"Tidak valid",IF('Personal MTs'!CD190&lt;1,"Tidak valid","OK")))</f>
        <v>-</v>
      </c>
      <c r="CE190" s="103" t="str">
        <f>IF('Personal MTs'!S190="","-",IF('Personal MTs'!S190&lt;6,IF('Personal MTs'!CE190="","OK","Cek lagi Kolom S"),IF(AND('Personal MTs'!S190&lt;6,'Personal MTs'!CE190&lt;&gt;""),"Harap Dikosongkan",IF(AND('Personal MTs'!S190&lt;6,'Personal MTs'!CE190=""),"-",IF(AND('Personal MTs'!S190&gt;5,'Personal MTs'!CE190=""),"Wajib Diisi",IF(OR(AND('Personal MTs'!S190&gt;5,'Personal MTs'!CE190&lt;"01"),AND('Personal MTs'!S190&gt;5,'Personal MTs'!CE190&gt;"18")),"Tidak Valid","OK"))))))</f>
        <v>-</v>
      </c>
      <c r="CF190" s="103" t="str">
        <f>IF('Personal MTs'!S190="","-",IF('Personal MTs'!S190&lt;6,IF('Personal MTs'!CF190="","OK","Cek lagi Kolom S"),IF(AND('Personal MTs'!S190&lt;6,'Personal MTs'!CF190&lt;&gt;""),"Harap Dikosongkan",IF(AND('Personal MTs'!S190&lt;6,'Personal MTs'!CF190=""),"-",IF(AND('Personal MTs'!S190&gt;5,'Personal MTs'!CF190=""),"Wajib Diisi","OK")))))</f>
        <v>-</v>
      </c>
      <c r="CG190" s="103" t="str">
        <f>IF('Personal MTs'!S190="","-",IF('Personal MTs'!S190&lt;6,IF('Personal MTs'!CG190="","OK","Cek lagi Kolom S"),IF(AND('Personal MTs'!S190&lt;6,'Personal MTs'!CG190&lt;&gt;""),"Harap Dikosongkan",IF(AND('Personal MTs'!S190&lt;6,'Personal MTs'!CG190=""),"-",IF(AND('Personal MTs'!S190&gt;5,'Personal MTs'!CG190=""),"Wajib Diisi",IF(OR(AND('Personal MTs'!S190&gt;5,'Personal MTs'!CG190&lt;1980),AND('Personal MTs'!S190&gt;5,'Personal MTs'!CG190&gt;2016)),"Cek lagi","OK"))))))</f>
        <v>-</v>
      </c>
      <c r="CH190" s="103" t="str">
        <f>IF('Personal MTs'!S190="","-",IF('Personal MTs'!S190&lt;8,IF('Personal MTs'!CH190="","OK","Cek lagi Kolom S"),IF(AND('Personal MTs'!S190&lt;8,'Personal MTs'!CH190&lt;&gt;""),"Harap Dikosongkan",IF(AND('Personal MTs'!S190&lt;8,'Personal MTs'!CH190=""),"-",IF(AND('Personal MTs'!S190&gt;7,'Personal MTs'!CH190=""),"Wajib Diisi",IF(OR(AND('Personal MTs'!S190&gt;7,'Personal MTs'!CH190&lt;"01"),AND('Personal MTs'!S190&gt;7,'Personal MTs'!CH190&gt;"18")),"Tidak Valid","OK"))))))</f>
        <v>-</v>
      </c>
      <c r="CI190" s="103" t="str">
        <f>IF('Personal MTs'!S190="","-",IF('Personal MTs'!S190&lt;8,IF('Personal MTs'!CI190="","OK","Cek lagi Kolom S"),IF(AND('Personal MTs'!S190&lt;8,'Personal MTs'!CI190&lt;&gt;""),"Harap Dikosongkan",IF(AND('Personal MTs'!S190&lt;8,'Personal MTs'!CI190=""),"-",IF(AND('Personal MTs'!S190&gt;7,'Personal MTs'!CI190=""),"Wajib Diisi","OK")))))</f>
        <v>-</v>
      </c>
      <c r="CJ190" s="103" t="str">
        <f>IF('Personal MTs'!S190="","-",IF('Personal MTs'!S190&lt;8,IF('Personal MTs'!CJ190="","OK","Cek lagi Kolom S"),IF(AND('Personal MTs'!S190&lt;8,'Personal MTs'!CJ190&lt;&gt;""),"Harap Dikosongkan",IF(AND('Personal MTs'!S190&lt;8,'Personal MTs'!CJ190=""),"-",IF(AND('Personal MTs'!S190&gt;7,'Personal MTs'!CJ190=""),"Wajib Diisi",IF(OR(AND('Personal MTs'!S190&gt;7,'Personal MTs'!CJ190&lt;1980),AND('Personal MTs'!S190&gt;7,'Personal MTs'!CJ190&gt;2016)),"Cek lagi","OK"))))))</f>
        <v>-</v>
      </c>
      <c r="CK190" s="103" t="str">
        <f>IF('Personal MTs'!S190="","-",IF('Personal MTs'!S190&lt;9,IF('Personal MTs'!CK190="","OK","Cek lagi Kolom S"),IF(AND('Personal MTs'!S190&lt;9,'Personal MTs'!CK190&lt;&gt;""),"Harap Dikosongkan",IF(AND('Personal MTs'!S190&lt;9,'Personal MTs'!CK190=""),"-",IF(AND('Personal MTs'!S190&gt;8,'Personal MTs'!CK190=""),"Wajib Diisi",IF(OR(AND('Personal MTs'!S190&gt;8,'Personal MTs'!CK190&lt;"01"),AND('Personal MTs'!S190&gt;8,'Personal MTs'!CK190&gt;"18")),"Tidak Valid","OK"))))))</f>
        <v>-</v>
      </c>
      <c r="CL190" s="103" t="str">
        <f>IF('Personal MTs'!S190="","-",IF('Personal MTs'!S190&lt;9,IF('Personal MTs'!CL190="","OK","Cek lagi Kolom S"),IF(AND('Personal MTs'!S190&lt;9,'Personal MTs'!CL190&lt;&gt;""),"Harap Dikosongkan",IF(AND('Personal MTs'!S190&lt;9,'Personal MTs'!CL190=""),"-",IF(AND('Personal MTs'!S190&gt;8,'Personal MTs'!CL190=""),"Wajib Diisi","OK")))))</f>
        <v>-</v>
      </c>
      <c r="CM190" s="103" t="str">
        <f>IF('Personal MTs'!S190="","-",IF('Personal MTs'!S190&lt;9,IF('Personal MTs'!CM190="","OK","Cek lagi Kolom S"),IF(AND('Personal MTs'!S190&lt;9,'Personal MTs'!CM190&lt;&gt;""),"Harap Dikosongkan",IF(AND('Personal MTs'!S190&lt;9,'Personal MTs'!CM190=""),"-",IF(AND('Personal MTs'!S190&gt;8,'Personal MTs'!CM190=""),"Wajib Diisi",IF(OR(AND('Personal MTs'!S190&gt;8,'Personal MTs'!CM190&lt;1980),AND('Personal MTs'!S190&gt;8,'Personal MTs'!CM190&gt;2016)),"Cek lagi","OK"))))))</f>
        <v>-</v>
      </c>
      <c r="CN190" s="103" t="str">
        <f>IF(AND('Personal MTs'!AH190=1,'Personal MTs'!U190=2,'Personal MTs'!AC190=1),IF(AND('Personal MTs'!AH190=1,'Personal MTs'!U190=2,'Personal MTs'!AC190=1,'Personal MTs'!CN190=""),"Wajib Diisi",IF(AND('Personal MTs'!AH190=1,'Personal MTs'!U190=2,'Personal MTs'!AC190=1,'Personal MTs'!CN190&lt;&gt;""),"OK","-")),IF('Personal MTs'!CN190&lt;&gt;"","Harap Dikosongkan","-"))</f>
        <v>-</v>
      </c>
      <c r="CO190" s="103" t="str">
        <f>IF(AND('Personal MTs'!AH190=1,'Personal MTs'!U190=2,'Personal MTs'!AC190=1),IF('Personal MTs'!CO190="","Wajib Diisi",IF(VALUE(RIGHT('Personal MTs'!CO190,4))&gt;2016,"Tahun cek lagi",IF(VALUE(RIGHT('Personal MTs'!CO190,4))&lt;1961,"Tahun cek lagi","OK"))),IF('Personal MTs'!CO190&lt;&gt;"","Harap dikosongkan","-"))</f>
        <v>-</v>
      </c>
      <c r="CP190" s="103" t="str">
        <f>IF(AND('Personal MTs'!AH190=1,'Personal MTs'!U190=2,'Personal MTs'!AC190=1,'Personal MTs'!V190=1),IF(AND('Personal MTs'!AH190=1,'Personal MTs'!U190=2,'Personal MTs'!AC190=1,'Personal MTs'!CP190="",,'Personal MTs'!V190=1),"Wajib Diisi",IF(AND('Personal MTs'!AH190=1,'Personal MTs'!U190=2,'Personal MTs'!AC190=1,'Personal MTs'!CP190&lt;&gt;"",'Personal MTs'!V190=1),"OK","-")),IF('Personal MTs'!CP190&lt;&gt;"","Harap Dikosongkan","-"))</f>
        <v>-</v>
      </c>
      <c r="CQ190" s="103" t="str">
        <f>IF(AND('Personal MTs'!AH190=1,'Personal MTs'!U190=2,'Personal MTs'!AC190=1,'Personal MTs'!V190=1),IF('Personal MTs'!CQ190="","Wajib Diisi",IF(VALUE(RIGHT('Personal MTs'!CQ190,4))&gt;2016,"Tahun cek lagi",IF(VALUE(RIGHT('Personal MTs'!CQ190,4))&lt;2006,"Tahun cek lagi","OK"))),IF('Personal MTs'!CQ190&lt;&gt;"","Harap dikosongkan","-"))</f>
        <v>-</v>
      </c>
      <c r="CR190" s="103" t="str">
        <f>IF(AND('Personal MTs'!AS190="",'Personal MTs'!CR190=""),"-",IF(AND('Personal MTs'!AS190=0,'Personal MTs'!CR190=""),"OK",IF(AND('Personal MTs'!AS190=1,'Personal MTs'!CR190=""),"Wajib Diisi",IF('Personal MTs'!AS190="",IF('Personal MTs'!CR190&lt;&gt;"","Harap dikosongkan","-"),IF('Personal MTs'!AS190&gt;1,IF('Personal MTs'!CR190="","-","Harap dikosongkan"),IF('Personal MTs'!CR190="","-",IF(LEN('Personal MTs'!CR190)&gt;54,"Tidak valid",IF(LEN('Personal MTs'!CR190)&lt;2,"Tidak valid",IF(VALUE('Personal MTs'!CR190)&lt;0,"Cek lagi","OK")))))))))</f>
        <v>-</v>
      </c>
      <c r="CS190" s="103" t="str">
        <f>IF(AND('Personal MTs'!AS190="",'Personal MTs'!CS190=""),"-",IF(AND('Personal MTs'!AS190=0,'Personal MTs'!CS190=""),"OK",IF(AND('Personal MTs'!AS190=1,'Personal MTs'!CS190=""),"Wajib Diisi",IF(OR('Personal MTs'!AS190="",'Personal MTs'!AS190=0),IF('Personal MTs'!CS190&lt;&gt;"","Harap dikosongkan","-"),IF('Personal MTs'!AS190&gt;1,IF('Personal MTs'!CS190="","-","Harap dikosongkan"),IF('Personal MTs'!CS190="","-",IF(('Personal MTs'!CS190)&gt;6,"Tidak Valid",IF(('Personal MTs'!CS190)&lt;1,"Tidak Valid",IF(VALUE('Personal MTs'!CS190)&lt;0,"Cek lagi","OK")))))))))</f>
        <v>-</v>
      </c>
      <c r="CT190" s="103" t="str">
        <f>IF(AND('Personal MTs'!AS190="",'Personal MTs'!CT190=""),"-",IF(AND('Personal MTs'!AS190=0,'Personal MTs'!CT190=""),"OK",IF(AND('Personal MTs'!AT190=1,'Personal MTs'!CT190=""),"Wajib Diisi",IF(AND('Personal MTs'!AT190&gt;1,'Personal MTs'!CT190=""),"OK",IF(AND('Personal MTs'!AT190&lt;&gt;1,'Personal MTs'!CT190&lt;&gt;""),"Harap Dikosongkan",IF(AND('Personal MTs'!AT190=1,'Personal MTs'!CT190&lt;&gt;""),IF(VALUE(RIGHT('Personal MTs'!CT190,4))&gt;2016,"Tahun cek lagi",IF(VALUE(RIGHT('Personal MTs'!CT190,4))&lt;2006,"Tahun cek lagi","OK")),"-"))))))</f>
        <v>-</v>
      </c>
      <c r="CU190" s="103" t="str">
        <f>IF(AND('Personal MTs'!AS190="",'Personal MTs'!CU190=""),"-",IF(AND('Personal MTs'!AS190=0,'Personal MTs'!CU190=""),"OK",IF(AND('Personal MTs'!AT190=1,'Personal MTs'!CU190=""),"Wajib Diisi",IF(AND('Personal MTs'!AT190&gt;1,'Personal MTs'!CT190=""),"OK",IF(AND('Personal MTs'!AT190&lt;&gt;1,'Personal MTs'!CU190&lt;&gt;""),"Harap Dikosongkan",IF(AND('Personal MTs'!AT190=1,'Personal MTs'!CU190&lt;&gt;""),IF(LEN('Personal MTs'!CU190)&gt;54,"Tidak Valid",IF(LEN('Personal MTs'!CU190)&lt;2,"Tidak Valid","OK")),"-"))))))</f>
        <v>-</v>
      </c>
      <c r="CV190" s="103" t="str">
        <f>IF(AND('Personal MTs'!AS190="",'Personal MTs'!CV190=""),"-",IF(AND('Personal MTs'!AS190=0,'Personal MTs'!CV190=""),"OK",IF(AND('Personal MTs'!AT190=1,'Personal MTs'!CV190=""),"Wajib Diisi",IF(AND('Personal MTs'!AT190&gt;1,'Personal MTs'!CV190=""),"OK",IF(AND('Personal MTs'!AT190&lt;&gt;1,'Personal MTs'!CV190&lt;&gt;""),"Harap Dikosongkan",IF(AND('Personal MTs'!AT190=1,'Personal MTs'!CV190&lt;&gt;""),IF(VALUE(RIGHT('Personal MTs'!CV190,4))&gt;2016,"Tahun cek lagi",IF(VALUE(RIGHT('Personal MTs'!CV190,4))&lt;2006,"Tahun cek lagi","OK")),"-"))))))</f>
        <v>-</v>
      </c>
      <c r="CW190" s="103" t="str">
        <f>IF(AND('Personal MTs'!AS190="",'Personal MTs'!CW190=""),"-",IF(AND('Personal MTs'!AS190=0,'Personal MTs'!CW190=""),"OK",IF(AND('Personal MTs'!AS190=1,'Personal MTs'!CW190=""),"Wajib Diisi",IF(AND('Personal MTs'!AS190&lt;&gt;1,'Personal MTs'!CW190&lt;&gt;""),"Harap Dikosongkan",IF(AND('Personal MTs'!AS190=1,'Personal MTs'!CW190&lt;&gt;""),IF(LEN('Personal MTs'!CW190)&gt;3,"Tidak Valid",IF(LEN('Personal MTs'!CW190)&lt;3,"Tidak Valid","OK")),"-")))))</f>
        <v>-</v>
      </c>
      <c r="CX190" s="103" t="str">
        <f>IF(AND('Personal MTs'!AS190="",'Personal MTs'!CX190=""),"-",IF(AND('Personal MTs'!AS190=0,'Personal MTs'!CX190=""),"OK",IF(AND('Personal MTs'!AS190=1,'Personal MTs'!CX190=""),"Wajib Diisi",IF(AND('Personal MTs'!AS190&lt;&gt;1,'Personal MTs'!CX190&lt;&gt;""),"Harap Dikosongkan",IF(AND('Personal MTs'!AS190=1,'Personal MTs'!CX190&lt;&gt;""),"OK","-")))))</f>
        <v>-</v>
      </c>
    </row>
    <row r="191" spans="1:102" s="23" customFormat="1" ht="15" customHeight="1">
      <c r="A191" s="30" t="str">
        <f>IF('Personal MTs'!A191="","-",IF(LEN('Personal MTs'!A191)&lt;&gt;12,"Tidak valid","OK"))</f>
        <v>-</v>
      </c>
      <c r="B191" s="30" t="str">
        <f>IF('Personal MTs'!B191="","-",IF(LEN('Personal MTs'!B191)&lt;&gt;8,"Tidak valid","OK"))</f>
        <v>-</v>
      </c>
      <c r="C191" s="31" t="str">
        <f>IF('Personal MTs'!C191="","-",IF(LEN('Personal MTs'!C191)&lt;5,"Cek lagi","OK"))</f>
        <v>-</v>
      </c>
      <c r="D191" s="30" t="str">
        <f>IF('Personal MTs'!D191="","-",IF('Personal MTs'!D191="MTsN","OK",IF('Personal MTs'!D191="MTsS","OK","Tidak valid")))</f>
        <v>-</v>
      </c>
      <c r="E191" s="30" t="str">
        <f>IF('Personal MTs'!E191="","-",IF(LEN('Personal MTs'!E191)&lt;5,"Cek lagi","OK"))</f>
        <v>-</v>
      </c>
      <c r="F191" s="30" t="str">
        <f>IF('Personal MTs'!F191="","-",IF(LEN('Personal MTs'!F191)&lt;4,"Cek lagi","OK"))</f>
        <v>-</v>
      </c>
      <c r="G191" s="30" t="str">
        <f>IF('Personal MTs'!G191="","-",IF(LEN('Personal MTs'!G191)&lt;4,"Cek lagi","OK"))</f>
        <v>-</v>
      </c>
      <c r="H191" s="30" t="str">
        <f>IF('Personal MTs'!H191="","-",IF(LEN('Personal MTs'!H191)&lt;4,"Cek lagi","OK"))</f>
        <v>-</v>
      </c>
      <c r="I191" s="30" t="str">
        <f>IF('Personal MTs'!I191="","-",IF(LEN('Personal MTs'!I191)&lt;4,"Cek lagi","OK"))</f>
        <v>-</v>
      </c>
      <c r="J191" s="30" t="str">
        <f>IF('Personal MTs'!J191="","-",IF(LEN('Personal MTs'!J191)&lt;&gt;5,"Tidak valid","OK"))</f>
        <v>-</v>
      </c>
      <c r="K191" s="30" t="str">
        <f>IF('Personal MTs'!K191="","-",IF(LEN('Personal MTs'!K191)&lt;&gt;18,"Tidak valid",IF(VALUE('Personal MTs'!K191)&lt;0,"Cek lagi","OK")))</f>
        <v>-</v>
      </c>
      <c r="L191" s="30" t="str">
        <f>IF('Personal MTs'!L191="","-",IF(LEN('Personal MTs'!L191)&lt;&gt;16,"Tidak valid","OK"))</f>
        <v>-</v>
      </c>
      <c r="M191" s="30" t="str">
        <f>IF('Personal MTs'!M191="","-",IF(LEN('Personal MTs'!M191)&lt;4,"Cek lagi","OK"))</f>
        <v>-</v>
      </c>
      <c r="N191" s="30" t="str">
        <f>IF('Personal MTs'!N191="","-",IF(LEN('Personal MTs'!N191)&lt;16,"Tidak valid","OK"))</f>
        <v>-</v>
      </c>
      <c r="O191" s="30" t="str">
        <f>IF('Personal MTs'!O191="","-",IF(LEN('Personal MTs'!O191)&lt;4,"Cek lagi","OK"))</f>
        <v>-</v>
      </c>
      <c r="P191" s="31" t="str">
        <f>IF('Personal MTs'!P191="","-",IF(VALUE(LEFT('Personal MTs'!P191,2))&gt;31,"Tanggal tidak valid",IF(VALUE(LEFT(RIGHT('Personal MTs'!P191,7),2))&gt;12,"Bulan tidak valid",IF(VALUE(RIGHT('Personal MTs'!P191,4))&gt;2000,"Umur terlalu muda",IF(VALUE(RIGHT('Personal MTs'!P191,4))&lt;1945,"Umur terlalu tua","OK")))))</f>
        <v>-</v>
      </c>
      <c r="Q191" s="30" t="str">
        <f>IF('Personal MTs'!Q191="","-",IF('Personal MTs'!Q191="L","OK",IF('Personal MTs'!Q191="P","OK","Tidak valid")))</f>
        <v>-</v>
      </c>
      <c r="R191" s="30" t="str">
        <f>IF('Personal MTs'!R191="","-",IF(LEN('Personal MTs'!R191)&lt;4,"Cek lagi","OK"))</f>
        <v>-</v>
      </c>
      <c r="S191" s="30" t="str">
        <f>IF('Personal MTs'!S191="","-",IF('Personal MTs'!S191&gt;9,"Tidak valid","OK"))</f>
        <v>-</v>
      </c>
      <c r="T191" s="30" t="str">
        <f>IF('Personal MTs'!S191="","-",IF('Personal MTs'!S191&gt;2,IF('Personal MTs'!T191="","Wajib Diisi",IF(VALUE('Personal MTs'!T191)&gt;18,"Tidak valid","OK")),IF('Personal MTs'!S191&lt;3,IF('Personal MTs'!T191="","OK","Harap dikosongkan"))))</f>
        <v>-</v>
      </c>
      <c r="U191" s="30" t="str">
        <f>IF('Personal MTs'!U191="","-",IF('Personal MTs'!U191&gt;2,"Tidak valid",IF('Personal MTs'!U191&lt;1,"Tidak valid","OK")))</f>
        <v>-</v>
      </c>
      <c r="V191" s="30" t="str">
        <f>IF('Personal MTs'!U191="",IF('Personal MTs'!V191="","-","Tidak valid"),IF('Personal MTs'!U191=2,IF('Personal MTs'!V191="","Wajib Diisi",IF(VALUE('Personal MTs'!V191)&gt;1,"Tidak valid","OK")),IF('Personal MTs'!U191=1,IF('Personal MTs'!V191="","OK","Harap dikosongkan"))))</f>
        <v>-</v>
      </c>
      <c r="W191" s="31" t="str">
        <f>IF('Personal MTs'!U191=1,"OK",IF('Personal MTs'!V191="",IF('Personal MTs'!W191&lt;&gt;"","Harap dikosongkan","-"),IF('Personal MTs'!V191=0,IF('Personal MTs'!W191&lt;&gt;"","Harap dikosongkan","OK"),IF('Personal MTs'!W191="","Wajib Diisi",IF(VALUE(LEFT('Personal MTs'!W191,2))&gt;31,"Tanggal tidak valid",IF(VALUE(LEFT(RIGHT('Personal MTs'!W191,7),2))&gt;12,"Bulan tidak valid",IF(VALUE(RIGHT('Personal MTs'!W191,4))&gt;2016,"Tahun cek lagi",IF(VALUE(RIGHT('Personal MTs'!W191,4))&lt;1990,"Tahun cek lagi","OK"))))))))</f>
        <v>-</v>
      </c>
      <c r="X191" s="30" t="str">
        <f>IF('Personal MTs'!U191="","-",IF('Personal MTs'!U191=1,IF('Personal MTs'!X191="","Wajib Diisi",IF(VALUE(LEFT('Personal MTs'!X191,2))&gt;14,"Tidak valid","OK")),IF('Personal MTs'!U191=2,(IF('Personal MTs'!V191&lt;1,IF('Personal MTs'!X191="","OK","Harap dikosongkan"),IF('Personal MTs'!X191="","Wajib Diisi",IF(VALUE(LEFT('Personal MTs'!X191,2))&gt;14,"Tidak valid","OK")))))))</f>
        <v>-</v>
      </c>
      <c r="Y191" s="31" t="str">
        <f>IF('Personal MTs'!U191="","-",IF('Personal MTs'!U191=2,"OK",IF('Personal MTs'!U191=1,IF('Personal MTs'!Y191="","Wajib Diisi",IF('Personal MTs'!Y191="","-",IF(VALUE(LEFT('Personal MTs'!Y191,2))&gt;31,"Tanggal tidak valid",IF(VALUE(LEFT(RIGHT('Personal MTs'!Y191,7),2))&gt;12,"Bulan tidak valid",IF(VALUE(RIGHT('Personal MTs'!Y191,4))&gt;2016,"Tahun cek lagi",IF(VALUE(RIGHT('Personal MTs'!Y191,4))&lt;1960,"Tahun cek lagi","OK")))))))))</f>
        <v>-</v>
      </c>
      <c r="Z191" s="31" t="str">
        <f>IF('Personal MTs'!Z191="","-",IF(VALUE(LEFT('Personal MTs'!Z191,2))&gt;31,"Tanggal tidak valid",IF(VALUE(LEFT(RIGHT('Personal MTs'!Z191,7),2))&gt;12,"Bulan tidak valid",IF(VALUE(RIGHT('Personal MTs'!Z191,4))&gt;2016,"Tahun cek lagi",IF(VALUE(RIGHT('Personal MTs'!Z191,4))&lt;1960,"Tahun cek lagi","OK")))))</f>
        <v>-</v>
      </c>
      <c r="AA191" s="31" t="str">
        <f>IF('Personal MTs'!AA191="","-",IF(VALUE(LEFT('Personal MTs'!AA191,2))&gt;31,"Tanggal tidak valid",IF(VALUE(LEFT(RIGHT('Personal MTs'!AA191,7),2))&gt;12,"Bulan tidak valid",IF(VALUE(RIGHT('Personal MTs'!AA191,4))&gt;2016,"Tahun cek lagi",IF(VALUE(RIGHT('Personal MTs'!AA191,4))&lt;1960,"Tahun cek lagi","OK")))))</f>
        <v>-</v>
      </c>
      <c r="AB191" s="30" t="str">
        <f>IF('Personal MTs'!AB191="","-",IF('Personal MTs'!AB191&gt;6,"Tidak valid",IF('Personal MTs'!AB191&lt;1,"Tidak valid","OK")))</f>
        <v>-</v>
      </c>
      <c r="AC191" s="30" t="str">
        <f>IF('Personal MTs'!AC191="","-",IF('Personal MTs'!AC191&gt;4,"Tidak valid",IF('Personal MTs'!AC191&lt;1,"Tidak valid","OK")))</f>
        <v>-</v>
      </c>
      <c r="AD191" s="30" t="str">
        <f>IF('Personal MTs'!AD191="","-",IF('Personal MTs'!AD191&gt;20000000,"Cek lagi","OK"))</f>
        <v>-</v>
      </c>
      <c r="AE191" s="30" t="str">
        <f>IF('Personal MTs'!AE191="","-",IF('Personal MTs'!AE191&gt;2,"Tidak valid",IF('Personal MTs'!AE191&lt;1,"Tidak valid","OK")))</f>
        <v>-</v>
      </c>
      <c r="AF191" s="30" t="str">
        <f>IF('Personal MTs'!AE191="",IF('Personal MTs'!AF191="","-","Harap dikosongkan"),IF('Personal MTs'!AE191=1,IF('Personal MTs'!AF191="","OK","Harap dikosongkan"),IF('Personal MTs'!AF191="","Wajib Diisi",IF('Personal MTs'!AF191&gt;8,"Tidak valid",IF('Personal MTs'!AF191&lt;1,"Tidak valid","OK")))))</f>
        <v>-</v>
      </c>
      <c r="AG191" s="53" t="str">
        <f>IF('Personal MTs'!AE191=1,IF('Personal MTs'!AG191="","OK","Harap dikosongkan"),IF('Personal MTs'!AF191="",IF('Personal MTs'!AF191="","-","Harap dikosongkan"),IF('Personal MTs'!AF191="",IF('Personal MTs'!AG191="","OK","Harap dikosongkan"),IF('Personal MTs'!AF191&lt;&gt;"",IF('Personal MTs'!AG191="","Wajib Diisi",IF(LEN('Personal MTs'!AG191)&lt;&gt;8,"Tidak valid","OK"))))))</f>
        <v>-</v>
      </c>
      <c r="AH191" s="30" t="str">
        <f>IF('Personal MTs'!AH191="","-",IF('Personal MTs'!AH191&gt;2,"Tidak valid",IF('Personal MTs'!AH191&lt;1,"Tidak valid","OK")))</f>
        <v>-</v>
      </c>
      <c r="AI191" s="30" t="str">
        <f>IF('Personal MTs'!AI191="","-",IF('Personal MTs'!AI191&gt;5,"Tidak valid",IF('Personal MTs'!AI191&lt;1,"Tidak valid","OK")))</f>
        <v>-</v>
      </c>
      <c r="AJ191" s="30" t="str">
        <f>IF('Personal MTs'!AH191="",IF('Personal MTs'!AJ191="","-","Kolom AA Wajib Diisi"),IF('Personal MTs'!AH191=1,IF('Personal MTs'!AJ191="","Wajib Diisi",IF(VALUE('Personal MTs'!AJ191)&gt;0,IF(VALUE('Personal MTs'!AJ191)&lt;34,"OK","Tidak valid"))),IF('Personal MTs'!AH191&gt;1,IF('Personal MTs'!AJ191="","OK","Harap dikosongkan"))))</f>
        <v>-</v>
      </c>
      <c r="AK191" s="30" t="str">
        <f>IF('Personal MTs'!AH191&amp;'Personal MTs'!AJ191&amp;'Personal MTs'!AK191="","-",IF(VALUE('Personal MTs'!AH191&amp;'Personal MTs'!AJ191&amp;'Personal MTs'!AK191)=2,"OK",IF('Personal MTs'!AJ191="",IF(VALUE('Personal MTs'!AK191)&gt;0,"Harap dikosongkan","-"),IF('Personal MTs'!AJ191&lt;&gt;"",IF(VALUE('Personal MTs'!AK191)&gt;0,IF(VALUE('Personal MTs'!AK191)&gt;50,"Cek lagi","OK"),"Wajib Diisi")))))</f>
        <v>-</v>
      </c>
      <c r="AL191" s="30" t="str">
        <f>IF('Personal MTs'!AH191="",IF('Personal MTs'!AL191="","-","Kolom Z Wajib Diisi"),IF('Personal MTs'!AH191=2,IF('Personal MTs'!AL191="","Wajib Diisi",IF(VALUE('Personal MTs'!AL191)&gt;0,IF(VALUE('Personal MTs'!AL191)&lt;9,"OK","Tidak valid"))),IF('Personal MTs'!AH191=1,IF('Personal MTs'!AL191="","OK","Harap dikosongkan"))))</f>
        <v>-</v>
      </c>
      <c r="AM191" s="30" t="str">
        <f>IF('Personal MTs'!AM191="","-",IF('Personal MTs'!AM191&gt;8,"Tidak valid","OK"))</f>
        <v>-</v>
      </c>
      <c r="AN191" s="30" t="str">
        <f>IF('Personal MTs'!AM191="",IF('Personal MTs'!AN191="","-",IF('Personal MTs'!AN191&lt;&gt;"","Kolom AC Wajib Diisi","OK")),IF('Personal MTs'!AM191&lt;&gt;"",IF('Personal MTs'!AN191="","Wajib Diisi",IF(VALUE('Personal MTs'!AN191)&gt;24,"Cek lagi","OK"))))</f>
        <v>-</v>
      </c>
      <c r="AO191" s="30" t="str">
        <f>IF('Personal MTs'!AO191="","-",IF('Personal MTs'!AO191&gt;8,"Tidak valid","OK"))</f>
        <v>-</v>
      </c>
      <c r="AP191" s="53" t="str">
        <f>IF('Personal MTs'!AO191="",IF('Personal MTs'!AP191="","-","Harap dikosongkan"),IF('Personal MTs'!AO191&lt;&gt;"",IF('Personal MTs'!AP191="","Wajib Diisi",IF(LEN('Personal MTs'!AP191)&lt;&gt;8,"Tidak valid","OK"))))</f>
        <v>-</v>
      </c>
      <c r="AQ191" s="30" t="str">
        <f>IF('Personal MTs'!AO191="",IF('Personal MTs'!AQ191="","-","Kolom AG Wajib Diisi"),IF('Personal MTs'!AO191&lt;9,IF('Personal MTs'!AQ191="","Wajib Diisi",IF(VALUE('Personal MTs'!AQ191)&lt;34,IF(VALUE('Personal MTs'!AQ191)&gt;0,"OK","Tidak valid")))))</f>
        <v>-</v>
      </c>
      <c r="AR191" s="30" t="str">
        <f>IF('Personal MTs'!AO191="",IF('Personal MTs'!AR191="","-",IF('Personal MTs'!AR191&lt;&gt;"","Kolom AG Wajib Diisi","OK")),IF('Personal MTs'!AO191&lt;&gt;"",IF('Personal MTs'!AR191="","Wajib Diisi",IF(VALUE('Personal MTs'!AR191)&gt;50,"Cek lagi","OK"))))</f>
        <v>-</v>
      </c>
      <c r="AS191" s="30" t="str">
        <f>IF('Personal MTs'!AS191="","-",IF('Personal MTs'!AS191&gt;1,"Tidak valid",IF('Personal MTs'!AS191&lt;0,"Tidak valid","OK")))</f>
        <v>-</v>
      </c>
      <c r="AT191" s="30" t="str">
        <f>IF('Personal MTs'!AS191="",IF('Personal MTs'!AT191&lt;&gt;"","Harap dikosongkan","-"),IF('Personal MTs'!AS191=0,IF('Personal MTs'!AT191&lt;&gt;"","Harap dikosongkan","OK"),IF('Personal MTs'!AT191="","Wajib Diisi",IF('Personal MTs'!AT191&gt;3,"Tidak valid",IF('Personal MTs'!AT191&lt;1,"Tidak valid","OK")))))</f>
        <v>-</v>
      </c>
      <c r="AU191" s="30" t="str">
        <f>IF('Personal MTs'!AS191="",IF('Personal MTs'!AU191&lt;&gt;"","Harap dikosongkan","-"),IF('Personal MTs'!AT191&lt;&gt;1,IF('Personal MTs'!AU191="","OK","Harap dikosongkan"),IF('Personal MTs'!AU191="","Wajib Diisi",IF('Personal MTs'!AU191&gt;2016,"Cek lagi",IF('Personal MTs'!AU191&lt;2005,"Cek lagi","OK")))))</f>
        <v>-</v>
      </c>
      <c r="AV191" s="30" t="str">
        <f>IF('Personal MTs'!AS191="",IF('Personal MTs'!AV191&lt;&gt;"","Harap dikosongkan","-"),IF('Personal MTs'!AT191&lt;&gt;1,IF('Personal MTs'!AV191="","OK","Harap dikosongkan"),IF('Personal MTs'!AV191="","Wajib Diisi",IF(VALUE('Personal MTs'!AV191)&gt;33,"Tidak valid",IF(VALUE('Personal MTs'!AV191)&lt;1,"Tidak valid","OK")))))</f>
        <v>-</v>
      </c>
      <c r="AW191" s="30" t="str">
        <f>IF('Personal MTs'!AS191="",IF('Personal MTs'!AW191="","-","Harap dikosongkan"),IF('Personal MTs'!AS191=0,IF('Personal MTs'!AW191="","OK","Harap dikosongkan"),IF('Personal MTs'!AT191="",IF('Personal MTs'!AW191="","-","Harap dikosongkan"),IF('Personal MTs'!AT191&lt;&gt;1,IF('Personal MTs'!AW191="","OK","Harap dikosongkan"),IF('Personal MTs'!AW191="","OK",IF(LEN('Personal MTs'!AW191)&lt;12,"Tidak valid",IF(LEN('Personal MTs'!AW191)&gt;14,"Tidak valid","OK")))))))</f>
        <v>-</v>
      </c>
      <c r="AX191" s="31" t="str">
        <f>IF('Personal MTs'!AS191="",IF('Personal MTs'!AX191="","-","Harap dikosongkan"),IF('Personal MTs'!AS191=0,IF('Personal MTs'!AX191="","OK","Harap dikosongkan"),IF('Personal MTs'!AT191="",IF('Personal MTs'!AX191="","-","Harap dikosongkan"),IF('Personal MTs'!AT191&lt;&gt;1,IF('Personal MTs'!AX191="","OK","Harap dikosongkan"),IF('Personal MTs'!AW191="",IF('Personal MTs'!AX191="","OK","Harap dikosongkan"),IF('Personal MTs'!AX191="","Wajib diisi",IF(LEN('Personal MTs'!AX191)&lt;5,"Cek lagi","OK")))))))</f>
        <v>-</v>
      </c>
      <c r="AY191" s="31" t="str">
        <f>IF('Personal MTs'!AS191="",IF('Personal MTs'!AY191="","-","Harap dikosongkan"),IF('Personal MTs'!AS191=0,IF('Personal MTs'!AY191="","OK","Harap dikosongkan"),IF('Personal MTs'!AT191="",IF('Personal MTs'!AY191="","-","Harap dikosongkan"),IF('Personal MTs'!AT191&lt;&gt;1,IF('Personal MTs'!AY191="","OK","Harap dikosongkan"),IF('Personal MTs'!AW191="",IF('Personal MTs'!AY191="","OK","Harap dikosongkan"),IF('Personal MTs'!AY191="","Wajib diisi",IF(VALUE(LEFT('Personal MTs'!AY191,2))&gt;31,"Tanggal tidak valid",IF(VALUE(LEFT(RIGHT('Personal MTs'!AY191,7),2))&gt;12,"Bulan tidak valid",IF(VALUE(RIGHT('Personal MTs'!AY191,4))&gt;2016,"Tahun cek lagi",IF(VALUE(RIGHT('Personal MTs'!AY191,4))&lt;2005,"Tahun cek lagi","OK"))))))))))</f>
        <v>-</v>
      </c>
      <c r="AZ191" s="30" t="str">
        <f>IF('Personal MTs'!AS191="",IF('Personal MTs'!AZ191="","-","Harap dikosongkan"),IF('Personal MTs'!AS191=0,IF('Personal MTs'!AZ191="","OK","Harap dikosongkan"),IF('Personal MTs'!AT191="",IF('Personal MTs'!AZ191="","-","Harap dikosongkan"),IF('Personal MTs'!AT191&lt;&gt;1,IF('Personal MTs'!AZ191="","OK","Harap dikosongkan"),IF('Personal MTs'!AW191="",IF('Personal MTs'!AZ191="","OK","Harap dikosongkan"),IF('Personal MTs'!AW191&lt;&gt;"",IF('Personal MTs'!AZ191="","Wajib diisi",IF('Personal MTs'!AZ191&gt;1,"Tidak valid","OK"))))))))</f>
        <v>-</v>
      </c>
      <c r="BA191" s="30" t="str">
        <f>IF('Personal MTs'!AS191="",IF('Personal MTs'!BA191="","-","Harap dikosongkan"),IF('Personal MTs'!AS191=0,IF('Personal MTs'!BA191="","OK","Harap dikosongkan"),IF('Personal MTs'!AT191="",IF('Personal MTs'!BA191="","-","Harap dikosongkan"),IF('Personal MTs'!AT191&lt;&gt;1,IF('Personal MTs'!BA191="","OK","Harap dikosongkan"),IF('Personal MTs'!AZ191=0,IF('Personal MTs'!BA191="","OK","Harap dikosongkan"),IF('Personal MTs'!AZ191=1,IF('Personal MTs'!BA191="","Wajib diisi",IF('Personal MTs'!AZ191="",IF('Personal MTs'!BA191="","-","Harap dikosongkan"),IF('Personal MTs'!AZ191=0,IF('Personal MTs'!BA191="","OK","Harap dikosongkan"),IF('Personal MTs'!BA191="","Wajib diisi",IF('Personal MTs'!BA191&gt;2016,"Tidak valid",IF('Personal MTs'!BA191&lt;2005,"Tidak valid",IF('Personal MTs'!BA191&gt;'Personal MTs'!BA191,"Cek lagi","OK")))))))))))))</f>
        <v>-</v>
      </c>
      <c r="BB191" s="30" t="str">
        <f>IF('Personal MTs'!AS191="",IF('Personal MTs'!BB191="","-","Harap dikosongkan"),IF('Personal MTs'!AS191=0,IF('Personal MTs'!BB191="","OK","Harap dikosongkan"),IF('Personal MTs'!AT191="",IF('Personal MTs'!BB191="","-","Harap dikosongkan"),IF('Personal MTs'!AT191&lt;&gt;1,IF('Personal MTs'!BB191="","OK","Harap dikosongkan"),IF('Personal MTs'!AZ191=0,IF('Personal MTs'!BB191="","OK","Harap dikosongkan"),IF('Personal MTs'!AZ191=1,IF('Personal MTs'!BB191="","Wajib diisi",IF('Personal MTs'!AZ191="",IF('Personal MTs'!BB191="","-","Harap dikosongkan"),IF('Personal MTs'!AZ191=0,IF('Personal MTs'!BB191="","OK","Harap dikosongkan"),IF('Personal MTs'!BB191="","Wajib diisi",IF('Personal MTs'!BB191&gt;20000000,"Cek lagi",IF('Personal MTs'!BB191&lt;100000,"Cek lagi","OK"))))))))))))</f>
        <v>-</v>
      </c>
      <c r="BC191" s="30" t="str">
        <f>IF('Personal MTs'!BC191="","-",IF('Personal MTs'!BC191&gt;1,"Tidak valid","OK"))</f>
        <v>-</v>
      </c>
      <c r="BD191" s="30" t="str">
        <f>IF('Personal MTs'!BC191="",IF('Personal MTs'!BD191="","-","Harap dikosongkan"),IF('Personal MTs'!BC191=0,IF('Personal MTs'!BD191="","OK","Harap dikosongkan"),IF('Personal MTs'!BD191="","Wajib Diisi",IF('Personal MTs'!BD191&gt;2016,"Tidak valid",IF('Personal MTs'!BD191&lt;2005,"Tidak valid","OK")))))</f>
        <v>-</v>
      </c>
      <c r="BE191" s="30" t="str">
        <f>IF('Personal MTs'!BC191="",IF('Personal MTs'!BE191="","-","Harap dikosongkan"),IF('Personal MTs'!BC191=0,IF('Personal MTs'!BE191="","OK","Harap dikosongkan"),IF('Personal MTs'!BE191="","Wajib Diisi",IF('Personal MTs'!BE191&gt;2000000,"Cek lagi",IF('Personal MTs'!BE191&lt;50000,"Cek lagi","OK")))))</f>
        <v>-</v>
      </c>
      <c r="BF191" s="30" t="str">
        <f>IF('Personal MTs'!BF191="","-",IF('Personal MTs'!BF191&gt;1,"Tidak valid","OK"))</f>
        <v>-</v>
      </c>
      <c r="BG191" s="30" t="str">
        <f>IF('Personal MTs'!BF191="",IF('Personal MTs'!BG191&lt;&gt;"","Harap dikosongkan","-"),IF('Personal MTs'!BF191=0,IF('Personal MTs'!BG191&lt;&gt;"","Harap dikosongkan","OK"),IF('Personal MTs'!BG191="","Wajib Diisi",IF('Personal MTs'!BG191&gt;4,"Tidak valid",IF('Personal MTs'!BG191&lt;1,"Tidak valid","OK")))))</f>
        <v>-</v>
      </c>
      <c r="BH191" s="30" t="str">
        <f>IF('Personal MTs'!BF191="",IF('Personal MTs'!BH191&lt;&gt;"","Harap dikosongkan","-"),IF('Personal MTs'!BF191=0,IF('Personal MTs'!BH191&lt;&gt;"","Harap dikosongkan","OK"),IF('Personal MTs'!BH191="","Wajib Diisi",IF('Personal MTs'!BH191&gt;4,"Tidak valid",IF('Personal MTs'!BH191&lt;1,"Tidak valid","OK")))))</f>
        <v>-</v>
      </c>
      <c r="BI191" s="30" t="str">
        <f>IF('Personal MTs'!BF191="",IF('Personal MTs'!BI191&lt;&gt;"","Harap dikosongkan","-"),IF('Personal MTs'!BF191=0,IF('Personal MTs'!BI191&lt;&gt;"","Harap dikosongkan","OK"),IF('Personal MTs'!BI191="","Wajib Diisi",IF('Personal MTs'!BI191&gt;2015,"Tidak valid",IF('Personal MTs'!BI191&lt;1980,"Tidak valid","OK")))))</f>
        <v>-</v>
      </c>
      <c r="BJ191" s="30" t="str">
        <f>IF('Personal MTs'!BJ191="","-",IF('Personal MTs'!BJ191&gt;1,"Tidak valid","OK"))</f>
        <v>-</v>
      </c>
      <c r="BK191" s="30" t="str">
        <f>IF('Personal MTs'!BJ191="",IF('Personal MTs'!BK191&lt;&gt;"","Kolom BJ harus diisi","-"),IF('Personal MTs'!BJ191=0,IF('Personal MTs'!BK191&lt;&gt;"","Harap dikosongkan","OK"),IF('Personal MTs'!BK191="","Wajib Diisi",IF('Personal MTs'!BK191&gt;2016,"Tidak valid",IF('Personal MTs'!BK191&lt;1980,"Tidak valid","OK")))))</f>
        <v>-</v>
      </c>
      <c r="BL191" s="30" t="str">
        <f>IF('Personal MTs'!BL191="","-",IF('Personal MTs'!BL191&gt;1,"Tidak valid","OK"))</f>
        <v>-</v>
      </c>
      <c r="BM191" s="30" t="str">
        <f>IF('Personal MTs'!BL191="",IF('Personal MTs'!BM191&lt;&gt;"","Kolom BL harus diisi","-"),IF('Personal MTs'!BL191=0,IF('Personal MTs'!BM191&lt;&gt;"","Harap dikosongkan","OK"),IF('Personal MTs'!BM191="","Wajib Diisi",IF('Personal MTs'!BM191&gt;2016,"Tidak valid",IF('Personal MTs'!BM191&lt;1980,"Tidak valid","OK")))))</f>
        <v>-</v>
      </c>
      <c r="BN191" s="30" t="str">
        <f>IF('Personal MTs'!BN191="","-",IF('Personal MTs'!BN191&gt;1,"Tidak valid","OK"))</f>
        <v>-</v>
      </c>
      <c r="BO191" s="30" t="str">
        <f>IF('Personal MTs'!BN191="",IF('Personal MTs'!BO191&lt;&gt;"","Kolom BN harus diisi","-"),IF('Personal MTs'!BN191=0,IF('Personal MTs'!BO191&lt;&gt;"","Harap dikosongkan","OK"),IF('Personal MTs'!BO191="","Wajib Diisi",IF('Personal MTs'!BO191&gt;2016,"Tidak valid",IF('Personal MTs'!BO191&lt;1980,"Tidak valid","OK")))))</f>
        <v>-</v>
      </c>
      <c r="BP191" s="30" t="str">
        <f>IF('Personal MTs'!BP191="","-",IF('Personal MTs'!BP191&gt;1,"Tidak valid","OK"))</f>
        <v>-</v>
      </c>
      <c r="BQ191" s="30" t="str">
        <f>IF('Personal MTs'!BP191="",IF('Personal MTs'!BQ191&lt;&gt;"","Kolom BP harus diisi","-"),IF('Personal MTs'!BP191=0,IF('Personal MTs'!BQ191&lt;&gt;"","Harap dikosongkan","OK"),IF('Personal MTs'!BQ191="","Wajib Diisi",IF('Personal MTs'!BQ191&gt;2016,"Tidak valid",IF('Personal MTs'!BQ191&lt;1980,"Tidak valid","OK")))))</f>
        <v>-</v>
      </c>
      <c r="BR191" s="30" t="str">
        <f>IF('Personal MTs'!BR191="","-",IF('Personal MTs'!BR191&gt;1,"Tidak valid","OK"))</f>
        <v>-</v>
      </c>
      <c r="BS191" s="30" t="str">
        <f>IF('Personal MTs'!BR191="",IF('Personal MTs'!BS191&lt;&gt;"","Kolom BR harus diisi","-"),IF('Personal MTs'!BR191=0,IF('Personal MTs'!BS191&lt;&gt;"","Harap dikosongkan","OK"),IF('Personal MTs'!BS191="","Wajib Diisi",IF('Personal MTs'!BS191&gt;2016,"Tidak valid",IF('Personal MTs'!BS191&lt;1980,"Tidak valid","OK")))))</f>
        <v>-</v>
      </c>
      <c r="BT191" s="30" t="str">
        <f>IF('Personal MTs'!BT191="","-",IF(LEN('Personal MTs'!BT191)&lt;5,"Cek lagi","OK"))</f>
        <v>-</v>
      </c>
      <c r="BU191" s="30" t="str">
        <f>IF('Personal MTs'!BU191="","-",IF(LEN('Personal MTs'!BU191)&lt;4,"Cek lagi","OK"))</f>
        <v>-</v>
      </c>
      <c r="BV191" s="30" t="str">
        <f>IF('Personal MTs'!BV191="","-",IF(LEN('Personal MTs'!BV191)&lt;4,"Cek lagi","OK"))</f>
        <v>-</v>
      </c>
      <c r="BW191" s="30" t="str">
        <f>IF('Personal MTs'!BW191="","-",IF(LEN('Personal MTs'!BW191)&lt;4,"Cek lagi","OK"))</f>
        <v>-</v>
      </c>
      <c r="BX191" s="30" t="str">
        <f>IF('Personal MTs'!BX191="","-",IF(LEN('Personal MTs'!BX191)&lt;4,"Cek lagi","OK"))</f>
        <v>-</v>
      </c>
      <c r="BY191" s="30" t="str">
        <f>IF('Personal MTs'!BY191="","-",IF(LEN('Personal MTs'!BY191)&lt;&gt;5,"Tidak valid","OK"))</f>
        <v>-</v>
      </c>
      <c r="BZ191" s="30" t="str">
        <f>IF('Personal MTs'!BZ191="","-",IF('Personal MTs'!BZ191&gt;5,"Tidak valid",IF('Personal MTs'!BZ191&lt;1,"Tidak valid","OK")))</f>
        <v>-</v>
      </c>
      <c r="CA191" s="30" t="str">
        <f>IF('Personal MTs'!CA191="","-",IF('Personal MTs'!CA191&gt;8,"Tidak valid",IF('Personal MTs'!CA191&lt;1,"Tidak valid","OK")))</f>
        <v>-</v>
      </c>
      <c r="CB191" s="30" t="str">
        <f>IF('Personal MTs'!CB191="","-",IF(LEN('Personal MTs'!CB191)&lt;9,"Cek lagi",IF(LEN('Personal MTs'!CB191)&gt;14,"Cek lagi","OK")))</f>
        <v>-</v>
      </c>
      <c r="CC191" s="103" t="str">
        <f>IF('Personal MTs'!CC191="","-",IF('Personal MTs'!CC191&gt;6,"Tidak valid",IF('Personal MTs'!CC191&lt;1,"Tidak valid","OK")))</f>
        <v>-</v>
      </c>
      <c r="CD191" s="103" t="str">
        <f>IF('Personal MTs'!CD191="","-",IF('Personal MTs'!CD191&gt;6,"Tidak valid",IF('Personal MTs'!CD191&lt;1,"Tidak valid","OK")))</f>
        <v>-</v>
      </c>
      <c r="CE191" s="103" t="str">
        <f>IF('Personal MTs'!S191="","-",IF('Personal MTs'!S191&lt;6,IF('Personal MTs'!CE191="","OK","Cek lagi Kolom S"),IF(AND('Personal MTs'!S191&lt;6,'Personal MTs'!CE191&lt;&gt;""),"Harap Dikosongkan",IF(AND('Personal MTs'!S191&lt;6,'Personal MTs'!CE191=""),"-",IF(AND('Personal MTs'!S191&gt;5,'Personal MTs'!CE191=""),"Wajib Diisi",IF(OR(AND('Personal MTs'!S191&gt;5,'Personal MTs'!CE191&lt;"01"),AND('Personal MTs'!S191&gt;5,'Personal MTs'!CE191&gt;"18")),"Tidak Valid","OK"))))))</f>
        <v>-</v>
      </c>
      <c r="CF191" s="103" t="str">
        <f>IF('Personal MTs'!S191="","-",IF('Personal MTs'!S191&lt;6,IF('Personal MTs'!CF191="","OK","Cek lagi Kolom S"),IF(AND('Personal MTs'!S191&lt;6,'Personal MTs'!CF191&lt;&gt;""),"Harap Dikosongkan",IF(AND('Personal MTs'!S191&lt;6,'Personal MTs'!CF191=""),"-",IF(AND('Personal MTs'!S191&gt;5,'Personal MTs'!CF191=""),"Wajib Diisi","OK")))))</f>
        <v>-</v>
      </c>
      <c r="CG191" s="103" t="str">
        <f>IF('Personal MTs'!S191="","-",IF('Personal MTs'!S191&lt;6,IF('Personal MTs'!CG191="","OK","Cek lagi Kolom S"),IF(AND('Personal MTs'!S191&lt;6,'Personal MTs'!CG191&lt;&gt;""),"Harap Dikosongkan",IF(AND('Personal MTs'!S191&lt;6,'Personal MTs'!CG191=""),"-",IF(AND('Personal MTs'!S191&gt;5,'Personal MTs'!CG191=""),"Wajib Diisi",IF(OR(AND('Personal MTs'!S191&gt;5,'Personal MTs'!CG191&lt;1980),AND('Personal MTs'!S191&gt;5,'Personal MTs'!CG191&gt;2016)),"Cek lagi","OK"))))))</f>
        <v>-</v>
      </c>
      <c r="CH191" s="103" t="str">
        <f>IF('Personal MTs'!S191="","-",IF('Personal MTs'!S191&lt;8,IF('Personal MTs'!CH191="","OK","Cek lagi Kolom S"),IF(AND('Personal MTs'!S191&lt;8,'Personal MTs'!CH191&lt;&gt;""),"Harap Dikosongkan",IF(AND('Personal MTs'!S191&lt;8,'Personal MTs'!CH191=""),"-",IF(AND('Personal MTs'!S191&gt;7,'Personal MTs'!CH191=""),"Wajib Diisi",IF(OR(AND('Personal MTs'!S191&gt;7,'Personal MTs'!CH191&lt;"01"),AND('Personal MTs'!S191&gt;7,'Personal MTs'!CH191&gt;"18")),"Tidak Valid","OK"))))))</f>
        <v>-</v>
      </c>
      <c r="CI191" s="103" t="str">
        <f>IF('Personal MTs'!S191="","-",IF('Personal MTs'!S191&lt;8,IF('Personal MTs'!CI191="","OK","Cek lagi Kolom S"),IF(AND('Personal MTs'!S191&lt;8,'Personal MTs'!CI191&lt;&gt;""),"Harap Dikosongkan",IF(AND('Personal MTs'!S191&lt;8,'Personal MTs'!CI191=""),"-",IF(AND('Personal MTs'!S191&gt;7,'Personal MTs'!CI191=""),"Wajib Diisi","OK")))))</f>
        <v>-</v>
      </c>
      <c r="CJ191" s="103" t="str">
        <f>IF('Personal MTs'!S191="","-",IF('Personal MTs'!S191&lt;8,IF('Personal MTs'!CJ191="","OK","Cek lagi Kolom S"),IF(AND('Personal MTs'!S191&lt;8,'Personal MTs'!CJ191&lt;&gt;""),"Harap Dikosongkan",IF(AND('Personal MTs'!S191&lt;8,'Personal MTs'!CJ191=""),"-",IF(AND('Personal MTs'!S191&gt;7,'Personal MTs'!CJ191=""),"Wajib Diisi",IF(OR(AND('Personal MTs'!S191&gt;7,'Personal MTs'!CJ191&lt;1980),AND('Personal MTs'!S191&gt;7,'Personal MTs'!CJ191&gt;2016)),"Cek lagi","OK"))))))</f>
        <v>-</v>
      </c>
      <c r="CK191" s="103" t="str">
        <f>IF('Personal MTs'!S191="","-",IF('Personal MTs'!S191&lt;9,IF('Personal MTs'!CK191="","OK","Cek lagi Kolom S"),IF(AND('Personal MTs'!S191&lt;9,'Personal MTs'!CK191&lt;&gt;""),"Harap Dikosongkan",IF(AND('Personal MTs'!S191&lt;9,'Personal MTs'!CK191=""),"-",IF(AND('Personal MTs'!S191&gt;8,'Personal MTs'!CK191=""),"Wajib Diisi",IF(OR(AND('Personal MTs'!S191&gt;8,'Personal MTs'!CK191&lt;"01"),AND('Personal MTs'!S191&gt;8,'Personal MTs'!CK191&gt;"18")),"Tidak Valid","OK"))))))</f>
        <v>-</v>
      </c>
      <c r="CL191" s="103" t="str">
        <f>IF('Personal MTs'!S191="","-",IF('Personal MTs'!S191&lt;9,IF('Personal MTs'!CL191="","OK","Cek lagi Kolom S"),IF(AND('Personal MTs'!S191&lt;9,'Personal MTs'!CL191&lt;&gt;""),"Harap Dikosongkan",IF(AND('Personal MTs'!S191&lt;9,'Personal MTs'!CL191=""),"-",IF(AND('Personal MTs'!S191&gt;8,'Personal MTs'!CL191=""),"Wajib Diisi","OK")))))</f>
        <v>-</v>
      </c>
      <c r="CM191" s="103" t="str">
        <f>IF('Personal MTs'!S191="","-",IF('Personal MTs'!S191&lt;9,IF('Personal MTs'!CM191="","OK","Cek lagi Kolom S"),IF(AND('Personal MTs'!S191&lt;9,'Personal MTs'!CM191&lt;&gt;""),"Harap Dikosongkan",IF(AND('Personal MTs'!S191&lt;9,'Personal MTs'!CM191=""),"-",IF(AND('Personal MTs'!S191&gt;8,'Personal MTs'!CM191=""),"Wajib Diisi",IF(OR(AND('Personal MTs'!S191&gt;8,'Personal MTs'!CM191&lt;1980),AND('Personal MTs'!S191&gt;8,'Personal MTs'!CM191&gt;2016)),"Cek lagi","OK"))))))</f>
        <v>-</v>
      </c>
      <c r="CN191" s="103" t="str">
        <f>IF(AND('Personal MTs'!AH191=1,'Personal MTs'!U191=2,'Personal MTs'!AC191=1),IF(AND('Personal MTs'!AH191=1,'Personal MTs'!U191=2,'Personal MTs'!AC191=1,'Personal MTs'!CN191=""),"Wajib Diisi",IF(AND('Personal MTs'!AH191=1,'Personal MTs'!U191=2,'Personal MTs'!AC191=1,'Personal MTs'!CN191&lt;&gt;""),"OK","-")),IF('Personal MTs'!CN191&lt;&gt;"","Harap Dikosongkan","-"))</f>
        <v>-</v>
      </c>
      <c r="CO191" s="103" t="str">
        <f>IF(AND('Personal MTs'!AH191=1,'Personal MTs'!U191=2,'Personal MTs'!AC191=1),IF('Personal MTs'!CO191="","Wajib Diisi",IF(VALUE(RIGHT('Personal MTs'!CO191,4))&gt;2016,"Tahun cek lagi",IF(VALUE(RIGHT('Personal MTs'!CO191,4))&lt;1961,"Tahun cek lagi","OK"))),IF('Personal MTs'!CO191&lt;&gt;"","Harap dikosongkan","-"))</f>
        <v>-</v>
      </c>
      <c r="CP191" s="103" t="str">
        <f>IF(AND('Personal MTs'!AH191=1,'Personal MTs'!U191=2,'Personal MTs'!AC191=1,'Personal MTs'!V191=1),IF(AND('Personal MTs'!AH191=1,'Personal MTs'!U191=2,'Personal MTs'!AC191=1,'Personal MTs'!CP191="",,'Personal MTs'!V191=1),"Wajib Diisi",IF(AND('Personal MTs'!AH191=1,'Personal MTs'!U191=2,'Personal MTs'!AC191=1,'Personal MTs'!CP191&lt;&gt;"",'Personal MTs'!V191=1),"OK","-")),IF('Personal MTs'!CP191&lt;&gt;"","Harap Dikosongkan","-"))</f>
        <v>-</v>
      </c>
      <c r="CQ191" s="103" t="str">
        <f>IF(AND('Personal MTs'!AH191=1,'Personal MTs'!U191=2,'Personal MTs'!AC191=1,'Personal MTs'!V191=1),IF('Personal MTs'!CQ191="","Wajib Diisi",IF(VALUE(RIGHT('Personal MTs'!CQ191,4))&gt;2016,"Tahun cek lagi",IF(VALUE(RIGHT('Personal MTs'!CQ191,4))&lt;2006,"Tahun cek lagi","OK"))),IF('Personal MTs'!CQ191&lt;&gt;"","Harap dikosongkan","-"))</f>
        <v>-</v>
      </c>
      <c r="CR191" s="103" t="str">
        <f>IF(AND('Personal MTs'!AS191="",'Personal MTs'!CR191=""),"-",IF(AND('Personal MTs'!AS191=0,'Personal MTs'!CR191=""),"OK",IF(AND('Personal MTs'!AS191=1,'Personal MTs'!CR191=""),"Wajib Diisi",IF('Personal MTs'!AS191="",IF('Personal MTs'!CR191&lt;&gt;"","Harap dikosongkan","-"),IF('Personal MTs'!AS191&gt;1,IF('Personal MTs'!CR191="","-","Harap dikosongkan"),IF('Personal MTs'!CR191="","-",IF(LEN('Personal MTs'!CR191)&gt;54,"Tidak valid",IF(LEN('Personal MTs'!CR191)&lt;2,"Tidak valid",IF(VALUE('Personal MTs'!CR191)&lt;0,"Cek lagi","OK")))))))))</f>
        <v>-</v>
      </c>
      <c r="CS191" s="103" t="str">
        <f>IF(AND('Personal MTs'!AS191="",'Personal MTs'!CS191=""),"-",IF(AND('Personal MTs'!AS191=0,'Personal MTs'!CS191=""),"OK",IF(AND('Personal MTs'!AS191=1,'Personal MTs'!CS191=""),"Wajib Diisi",IF(OR('Personal MTs'!AS191="",'Personal MTs'!AS191=0),IF('Personal MTs'!CS191&lt;&gt;"","Harap dikosongkan","-"),IF('Personal MTs'!AS191&gt;1,IF('Personal MTs'!CS191="","-","Harap dikosongkan"),IF('Personal MTs'!CS191="","-",IF(('Personal MTs'!CS191)&gt;6,"Tidak Valid",IF(('Personal MTs'!CS191)&lt;1,"Tidak Valid",IF(VALUE('Personal MTs'!CS191)&lt;0,"Cek lagi","OK")))))))))</f>
        <v>-</v>
      </c>
      <c r="CT191" s="103" t="str">
        <f>IF(AND('Personal MTs'!AS191="",'Personal MTs'!CT191=""),"-",IF(AND('Personal MTs'!AS191=0,'Personal MTs'!CT191=""),"OK",IF(AND('Personal MTs'!AT191=1,'Personal MTs'!CT191=""),"Wajib Diisi",IF(AND('Personal MTs'!AT191&gt;1,'Personal MTs'!CT191=""),"OK",IF(AND('Personal MTs'!AT191&lt;&gt;1,'Personal MTs'!CT191&lt;&gt;""),"Harap Dikosongkan",IF(AND('Personal MTs'!AT191=1,'Personal MTs'!CT191&lt;&gt;""),IF(VALUE(RIGHT('Personal MTs'!CT191,4))&gt;2016,"Tahun cek lagi",IF(VALUE(RIGHT('Personal MTs'!CT191,4))&lt;2006,"Tahun cek lagi","OK")),"-"))))))</f>
        <v>-</v>
      </c>
      <c r="CU191" s="103" t="str">
        <f>IF(AND('Personal MTs'!AS191="",'Personal MTs'!CU191=""),"-",IF(AND('Personal MTs'!AS191=0,'Personal MTs'!CU191=""),"OK",IF(AND('Personal MTs'!AT191=1,'Personal MTs'!CU191=""),"Wajib Diisi",IF(AND('Personal MTs'!AT191&gt;1,'Personal MTs'!CT191=""),"OK",IF(AND('Personal MTs'!AT191&lt;&gt;1,'Personal MTs'!CU191&lt;&gt;""),"Harap Dikosongkan",IF(AND('Personal MTs'!AT191=1,'Personal MTs'!CU191&lt;&gt;""),IF(LEN('Personal MTs'!CU191)&gt;54,"Tidak Valid",IF(LEN('Personal MTs'!CU191)&lt;2,"Tidak Valid","OK")),"-"))))))</f>
        <v>-</v>
      </c>
      <c r="CV191" s="103" t="str">
        <f>IF(AND('Personal MTs'!AS191="",'Personal MTs'!CV191=""),"-",IF(AND('Personal MTs'!AS191=0,'Personal MTs'!CV191=""),"OK",IF(AND('Personal MTs'!AT191=1,'Personal MTs'!CV191=""),"Wajib Diisi",IF(AND('Personal MTs'!AT191&gt;1,'Personal MTs'!CV191=""),"OK",IF(AND('Personal MTs'!AT191&lt;&gt;1,'Personal MTs'!CV191&lt;&gt;""),"Harap Dikosongkan",IF(AND('Personal MTs'!AT191=1,'Personal MTs'!CV191&lt;&gt;""),IF(VALUE(RIGHT('Personal MTs'!CV191,4))&gt;2016,"Tahun cek lagi",IF(VALUE(RIGHT('Personal MTs'!CV191,4))&lt;2006,"Tahun cek lagi","OK")),"-"))))))</f>
        <v>-</v>
      </c>
      <c r="CW191" s="103" t="str">
        <f>IF(AND('Personal MTs'!AS191="",'Personal MTs'!CW191=""),"-",IF(AND('Personal MTs'!AS191=0,'Personal MTs'!CW191=""),"OK",IF(AND('Personal MTs'!AS191=1,'Personal MTs'!CW191=""),"Wajib Diisi",IF(AND('Personal MTs'!AS191&lt;&gt;1,'Personal MTs'!CW191&lt;&gt;""),"Harap Dikosongkan",IF(AND('Personal MTs'!AS191=1,'Personal MTs'!CW191&lt;&gt;""),IF(LEN('Personal MTs'!CW191)&gt;3,"Tidak Valid",IF(LEN('Personal MTs'!CW191)&lt;3,"Tidak Valid","OK")),"-")))))</f>
        <v>-</v>
      </c>
      <c r="CX191" s="103" t="str">
        <f>IF(AND('Personal MTs'!AS191="",'Personal MTs'!CX191=""),"-",IF(AND('Personal MTs'!AS191=0,'Personal MTs'!CX191=""),"OK",IF(AND('Personal MTs'!AS191=1,'Personal MTs'!CX191=""),"Wajib Diisi",IF(AND('Personal MTs'!AS191&lt;&gt;1,'Personal MTs'!CX191&lt;&gt;""),"Harap Dikosongkan",IF(AND('Personal MTs'!AS191=1,'Personal MTs'!CX191&lt;&gt;""),"OK","-")))))</f>
        <v>-</v>
      </c>
    </row>
    <row r="192" spans="1:102" s="23" customFormat="1" ht="15" customHeight="1">
      <c r="A192" s="30" t="str">
        <f>IF('Personal MTs'!A192="","-",IF(LEN('Personal MTs'!A192)&lt;&gt;12,"Tidak valid","OK"))</f>
        <v>-</v>
      </c>
      <c r="B192" s="30" t="str">
        <f>IF('Personal MTs'!B192="","-",IF(LEN('Personal MTs'!B192)&lt;&gt;8,"Tidak valid","OK"))</f>
        <v>-</v>
      </c>
      <c r="C192" s="31" t="str">
        <f>IF('Personal MTs'!C192="","-",IF(LEN('Personal MTs'!C192)&lt;5,"Cek lagi","OK"))</f>
        <v>-</v>
      </c>
      <c r="D192" s="30" t="str">
        <f>IF('Personal MTs'!D192="","-",IF('Personal MTs'!D192="MTsN","OK",IF('Personal MTs'!D192="MTsS","OK","Tidak valid")))</f>
        <v>-</v>
      </c>
      <c r="E192" s="30" t="str">
        <f>IF('Personal MTs'!E192="","-",IF(LEN('Personal MTs'!E192)&lt;5,"Cek lagi","OK"))</f>
        <v>-</v>
      </c>
      <c r="F192" s="30" t="str">
        <f>IF('Personal MTs'!F192="","-",IF(LEN('Personal MTs'!F192)&lt;4,"Cek lagi","OK"))</f>
        <v>-</v>
      </c>
      <c r="G192" s="30" t="str">
        <f>IF('Personal MTs'!G192="","-",IF(LEN('Personal MTs'!G192)&lt;4,"Cek lagi","OK"))</f>
        <v>-</v>
      </c>
      <c r="H192" s="30" t="str">
        <f>IF('Personal MTs'!H192="","-",IF(LEN('Personal MTs'!H192)&lt;4,"Cek lagi","OK"))</f>
        <v>-</v>
      </c>
      <c r="I192" s="30" t="str">
        <f>IF('Personal MTs'!I192="","-",IF(LEN('Personal MTs'!I192)&lt;4,"Cek lagi","OK"))</f>
        <v>-</v>
      </c>
      <c r="J192" s="30" t="str">
        <f>IF('Personal MTs'!J192="","-",IF(LEN('Personal MTs'!J192)&lt;&gt;5,"Tidak valid","OK"))</f>
        <v>-</v>
      </c>
      <c r="K192" s="30" t="str">
        <f>IF('Personal MTs'!K192="","-",IF(LEN('Personal MTs'!K192)&lt;&gt;18,"Tidak valid",IF(VALUE('Personal MTs'!K192)&lt;0,"Cek lagi","OK")))</f>
        <v>-</v>
      </c>
      <c r="L192" s="30" t="str">
        <f>IF('Personal MTs'!L192="","-",IF(LEN('Personal MTs'!L192)&lt;&gt;16,"Tidak valid","OK"))</f>
        <v>-</v>
      </c>
      <c r="M192" s="30" t="str">
        <f>IF('Personal MTs'!M192="","-",IF(LEN('Personal MTs'!M192)&lt;4,"Cek lagi","OK"))</f>
        <v>-</v>
      </c>
      <c r="N192" s="30" t="str">
        <f>IF('Personal MTs'!N192="","-",IF(LEN('Personal MTs'!N192)&lt;16,"Tidak valid","OK"))</f>
        <v>-</v>
      </c>
      <c r="O192" s="30" t="str">
        <f>IF('Personal MTs'!O192="","-",IF(LEN('Personal MTs'!O192)&lt;4,"Cek lagi","OK"))</f>
        <v>-</v>
      </c>
      <c r="P192" s="31" t="str">
        <f>IF('Personal MTs'!P192="","-",IF(VALUE(LEFT('Personal MTs'!P192,2))&gt;31,"Tanggal tidak valid",IF(VALUE(LEFT(RIGHT('Personal MTs'!P192,7),2))&gt;12,"Bulan tidak valid",IF(VALUE(RIGHT('Personal MTs'!P192,4))&gt;2000,"Umur terlalu muda",IF(VALUE(RIGHT('Personal MTs'!P192,4))&lt;1945,"Umur terlalu tua","OK")))))</f>
        <v>-</v>
      </c>
      <c r="Q192" s="30" t="str">
        <f>IF('Personal MTs'!Q192="","-",IF('Personal MTs'!Q192="L","OK",IF('Personal MTs'!Q192="P","OK","Tidak valid")))</f>
        <v>-</v>
      </c>
      <c r="R192" s="30" t="str">
        <f>IF('Personal MTs'!R192="","-",IF(LEN('Personal MTs'!R192)&lt;4,"Cek lagi","OK"))</f>
        <v>-</v>
      </c>
      <c r="S192" s="30" t="str">
        <f>IF('Personal MTs'!S192="","-",IF('Personal MTs'!S192&gt;9,"Tidak valid","OK"))</f>
        <v>-</v>
      </c>
      <c r="T192" s="30" t="str">
        <f>IF('Personal MTs'!S192="","-",IF('Personal MTs'!S192&gt;2,IF('Personal MTs'!T192="","Wajib Diisi",IF(VALUE('Personal MTs'!T192)&gt;18,"Tidak valid","OK")),IF('Personal MTs'!S192&lt;3,IF('Personal MTs'!T192="","OK","Harap dikosongkan"))))</f>
        <v>-</v>
      </c>
      <c r="U192" s="30" t="str">
        <f>IF('Personal MTs'!U192="","-",IF('Personal MTs'!U192&gt;2,"Tidak valid",IF('Personal MTs'!U192&lt;1,"Tidak valid","OK")))</f>
        <v>-</v>
      </c>
      <c r="V192" s="30" t="str">
        <f>IF('Personal MTs'!U192="",IF('Personal MTs'!V192="","-","Tidak valid"),IF('Personal MTs'!U192=2,IF('Personal MTs'!V192="","Wajib Diisi",IF(VALUE('Personal MTs'!V192)&gt;1,"Tidak valid","OK")),IF('Personal MTs'!U192=1,IF('Personal MTs'!V192="","OK","Harap dikosongkan"))))</f>
        <v>-</v>
      </c>
      <c r="W192" s="31" t="str">
        <f>IF('Personal MTs'!U192=1,"OK",IF('Personal MTs'!V192="",IF('Personal MTs'!W192&lt;&gt;"","Harap dikosongkan","-"),IF('Personal MTs'!V192=0,IF('Personal MTs'!W192&lt;&gt;"","Harap dikosongkan","OK"),IF('Personal MTs'!W192="","Wajib Diisi",IF(VALUE(LEFT('Personal MTs'!W192,2))&gt;31,"Tanggal tidak valid",IF(VALUE(LEFT(RIGHT('Personal MTs'!W192,7),2))&gt;12,"Bulan tidak valid",IF(VALUE(RIGHT('Personal MTs'!W192,4))&gt;2016,"Tahun cek lagi",IF(VALUE(RIGHT('Personal MTs'!W192,4))&lt;1990,"Tahun cek lagi","OK"))))))))</f>
        <v>-</v>
      </c>
      <c r="X192" s="30" t="str">
        <f>IF('Personal MTs'!U192="","-",IF('Personal MTs'!U192=1,IF('Personal MTs'!X192="","Wajib Diisi",IF(VALUE(LEFT('Personal MTs'!X192,2))&gt;14,"Tidak valid","OK")),IF('Personal MTs'!U192=2,(IF('Personal MTs'!V192&lt;1,IF('Personal MTs'!X192="","OK","Harap dikosongkan"),IF('Personal MTs'!X192="","Wajib Diisi",IF(VALUE(LEFT('Personal MTs'!X192,2))&gt;14,"Tidak valid","OK")))))))</f>
        <v>-</v>
      </c>
      <c r="Y192" s="31" t="str">
        <f>IF('Personal MTs'!U192="","-",IF('Personal MTs'!U192=2,"OK",IF('Personal MTs'!U192=1,IF('Personal MTs'!Y192="","Wajib Diisi",IF('Personal MTs'!Y192="","-",IF(VALUE(LEFT('Personal MTs'!Y192,2))&gt;31,"Tanggal tidak valid",IF(VALUE(LEFT(RIGHT('Personal MTs'!Y192,7),2))&gt;12,"Bulan tidak valid",IF(VALUE(RIGHT('Personal MTs'!Y192,4))&gt;2016,"Tahun cek lagi",IF(VALUE(RIGHT('Personal MTs'!Y192,4))&lt;1960,"Tahun cek lagi","OK")))))))))</f>
        <v>-</v>
      </c>
      <c r="Z192" s="31" t="str">
        <f>IF('Personal MTs'!Z192="","-",IF(VALUE(LEFT('Personal MTs'!Z192,2))&gt;31,"Tanggal tidak valid",IF(VALUE(LEFT(RIGHT('Personal MTs'!Z192,7),2))&gt;12,"Bulan tidak valid",IF(VALUE(RIGHT('Personal MTs'!Z192,4))&gt;2016,"Tahun cek lagi",IF(VALUE(RIGHT('Personal MTs'!Z192,4))&lt;1960,"Tahun cek lagi","OK")))))</f>
        <v>-</v>
      </c>
      <c r="AA192" s="31" t="str">
        <f>IF('Personal MTs'!AA192="","-",IF(VALUE(LEFT('Personal MTs'!AA192,2))&gt;31,"Tanggal tidak valid",IF(VALUE(LEFT(RIGHT('Personal MTs'!AA192,7),2))&gt;12,"Bulan tidak valid",IF(VALUE(RIGHT('Personal MTs'!AA192,4))&gt;2016,"Tahun cek lagi",IF(VALUE(RIGHT('Personal MTs'!AA192,4))&lt;1960,"Tahun cek lagi","OK")))))</f>
        <v>-</v>
      </c>
      <c r="AB192" s="30" t="str">
        <f>IF('Personal MTs'!AB192="","-",IF('Personal MTs'!AB192&gt;6,"Tidak valid",IF('Personal MTs'!AB192&lt;1,"Tidak valid","OK")))</f>
        <v>-</v>
      </c>
      <c r="AC192" s="30" t="str">
        <f>IF('Personal MTs'!AC192="","-",IF('Personal MTs'!AC192&gt;4,"Tidak valid",IF('Personal MTs'!AC192&lt;1,"Tidak valid","OK")))</f>
        <v>-</v>
      </c>
      <c r="AD192" s="30" t="str">
        <f>IF('Personal MTs'!AD192="","-",IF('Personal MTs'!AD192&gt;20000000,"Cek lagi","OK"))</f>
        <v>-</v>
      </c>
      <c r="AE192" s="30" t="str">
        <f>IF('Personal MTs'!AE192="","-",IF('Personal MTs'!AE192&gt;2,"Tidak valid",IF('Personal MTs'!AE192&lt;1,"Tidak valid","OK")))</f>
        <v>-</v>
      </c>
      <c r="AF192" s="30" t="str">
        <f>IF('Personal MTs'!AE192="",IF('Personal MTs'!AF192="","-","Harap dikosongkan"),IF('Personal MTs'!AE192=1,IF('Personal MTs'!AF192="","OK","Harap dikosongkan"),IF('Personal MTs'!AF192="","Wajib Diisi",IF('Personal MTs'!AF192&gt;8,"Tidak valid",IF('Personal MTs'!AF192&lt;1,"Tidak valid","OK")))))</f>
        <v>-</v>
      </c>
      <c r="AG192" s="53" t="str">
        <f>IF('Personal MTs'!AE192=1,IF('Personal MTs'!AG192="","OK","Harap dikosongkan"),IF('Personal MTs'!AF192="",IF('Personal MTs'!AF192="","-","Harap dikosongkan"),IF('Personal MTs'!AF192="",IF('Personal MTs'!AG192="","OK","Harap dikosongkan"),IF('Personal MTs'!AF192&lt;&gt;"",IF('Personal MTs'!AG192="","Wajib Diisi",IF(LEN('Personal MTs'!AG192)&lt;&gt;8,"Tidak valid","OK"))))))</f>
        <v>-</v>
      </c>
      <c r="AH192" s="30" t="str">
        <f>IF('Personal MTs'!AH192="","-",IF('Personal MTs'!AH192&gt;2,"Tidak valid",IF('Personal MTs'!AH192&lt;1,"Tidak valid","OK")))</f>
        <v>-</v>
      </c>
      <c r="AI192" s="30" t="str">
        <f>IF('Personal MTs'!AI192="","-",IF('Personal MTs'!AI192&gt;5,"Tidak valid",IF('Personal MTs'!AI192&lt;1,"Tidak valid","OK")))</f>
        <v>-</v>
      </c>
      <c r="AJ192" s="30" t="str">
        <f>IF('Personal MTs'!AH192="",IF('Personal MTs'!AJ192="","-","Kolom AA Wajib Diisi"),IF('Personal MTs'!AH192=1,IF('Personal MTs'!AJ192="","Wajib Diisi",IF(VALUE('Personal MTs'!AJ192)&gt;0,IF(VALUE('Personal MTs'!AJ192)&lt;34,"OK","Tidak valid"))),IF('Personal MTs'!AH192&gt;1,IF('Personal MTs'!AJ192="","OK","Harap dikosongkan"))))</f>
        <v>-</v>
      </c>
      <c r="AK192" s="30" t="str">
        <f>IF('Personal MTs'!AH192&amp;'Personal MTs'!AJ192&amp;'Personal MTs'!AK192="","-",IF(VALUE('Personal MTs'!AH192&amp;'Personal MTs'!AJ192&amp;'Personal MTs'!AK192)=2,"OK",IF('Personal MTs'!AJ192="",IF(VALUE('Personal MTs'!AK192)&gt;0,"Harap dikosongkan","-"),IF('Personal MTs'!AJ192&lt;&gt;"",IF(VALUE('Personal MTs'!AK192)&gt;0,IF(VALUE('Personal MTs'!AK192)&gt;50,"Cek lagi","OK"),"Wajib Diisi")))))</f>
        <v>-</v>
      </c>
      <c r="AL192" s="30" t="str">
        <f>IF('Personal MTs'!AH192="",IF('Personal MTs'!AL192="","-","Kolom Z Wajib Diisi"),IF('Personal MTs'!AH192=2,IF('Personal MTs'!AL192="","Wajib Diisi",IF(VALUE('Personal MTs'!AL192)&gt;0,IF(VALUE('Personal MTs'!AL192)&lt;9,"OK","Tidak valid"))),IF('Personal MTs'!AH192=1,IF('Personal MTs'!AL192="","OK","Harap dikosongkan"))))</f>
        <v>-</v>
      </c>
      <c r="AM192" s="30" t="str">
        <f>IF('Personal MTs'!AM192="","-",IF('Personal MTs'!AM192&gt;8,"Tidak valid","OK"))</f>
        <v>-</v>
      </c>
      <c r="AN192" s="30" t="str">
        <f>IF('Personal MTs'!AM192="",IF('Personal MTs'!AN192="","-",IF('Personal MTs'!AN192&lt;&gt;"","Kolom AC Wajib Diisi","OK")),IF('Personal MTs'!AM192&lt;&gt;"",IF('Personal MTs'!AN192="","Wajib Diisi",IF(VALUE('Personal MTs'!AN192)&gt;24,"Cek lagi","OK"))))</f>
        <v>-</v>
      </c>
      <c r="AO192" s="30" t="str">
        <f>IF('Personal MTs'!AO192="","-",IF('Personal MTs'!AO192&gt;8,"Tidak valid","OK"))</f>
        <v>-</v>
      </c>
      <c r="AP192" s="53" t="str">
        <f>IF('Personal MTs'!AO192="",IF('Personal MTs'!AP192="","-","Harap dikosongkan"),IF('Personal MTs'!AO192&lt;&gt;"",IF('Personal MTs'!AP192="","Wajib Diisi",IF(LEN('Personal MTs'!AP192)&lt;&gt;8,"Tidak valid","OK"))))</f>
        <v>-</v>
      </c>
      <c r="AQ192" s="30" t="str">
        <f>IF('Personal MTs'!AO192="",IF('Personal MTs'!AQ192="","-","Kolom AG Wajib Diisi"),IF('Personal MTs'!AO192&lt;9,IF('Personal MTs'!AQ192="","Wajib Diisi",IF(VALUE('Personal MTs'!AQ192)&lt;34,IF(VALUE('Personal MTs'!AQ192)&gt;0,"OK","Tidak valid")))))</f>
        <v>-</v>
      </c>
      <c r="AR192" s="30" t="str">
        <f>IF('Personal MTs'!AO192="",IF('Personal MTs'!AR192="","-",IF('Personal MTs'!AR192&lt;&gt;"","Kolom AG Wajib Diisi","OK")),IF('Personal MTs'!AO192&lt;&gt;"",IF('Personal MTs'!AR192="","Wajib Diisi",IF(VALUE('Personal MTs'!AR192)&gt;50,"Cek lagi","OK"))))</f>
        <v>-</v>
      </c>
      <c r="AS192" s="30" t="str">
        <f>IF('Personal MTs'!AS192="","-",IF('Personal MTs'!AS192&gt;1,"Tidak valid",IF('Personal MTs'!AS192&lt;0,"Tidak valid","OK")))</f>
        <v>-</v>
      </c>
      <c r="AT192" s="30" t="str">
        <f>IF('Personal MTs'!AS192="",IF('Personal MTs'!AT192&lt;&gt;"","Harap dikosongkan","-"),IF('Personal MTs'!AS192=0,IF('Personal MTs'!AT192&lt;&gt;"","Harap dikosongkan","OK"),IF('Personal MTs'!AT192="","Wajib Diisi",IF('Personal MTs'!AT192&gt;3,"Tidak valid",IF('Personal MTs'!AT192&lt;1,"Tidak valid","OK")))))</f>
        <v>-</v>
      </c>
      <c r="AU192" s="30" t="str">
        <f>IF('Personal MTs'!AS192="",IF('Personal MTs'!AU192&lt;&gt;"","Harap dikosongkan","-"),IF('Personal MTs'!AT192&lt;&gt;1,IF('Personal MTs'!AU192="","OK","Harap dikosongkan"),IF('Personal MTs'!AU192="","Wajib Diisi",IF('Personal MTs'!AU192&gt;2016,"Cek lagi",IF('Personal MTs'!AU192&lt;2005,"Cek lagi","OK")))))</f>
        <v>-</v>
      </c>
      <c r="AV192" s="30" t="str">
        <f>IF('Personal MTs'!AS192="",IF('Personal MTs'!AV192&lt;&gt;"","Harap dikosongkan","-"),IF('Personal MTs'!AT192&lt;&gt;1,IF('Personal MTs'!AV192="","OK","Harap dikosongkan"),IF('Personal MTs'!AV192="","Wajib Diisi",IF(VALUE('Personal MTs'!AV192)&gt;33,"Tidak valid",IF(VALUE('Personal MTs'!AV192)&lt;1,"Tidak valid","OK")))))</f>
        <v>-</v>
      </c>
      <c r="AW192" s="30" t="str">
        <f>IF('Personal MTs'!AS192="",IF('Personal MTs'!AW192="","-","Harap dikosongkan"),IF('Personal MTs'!AS192=0,IF('Personal MTs'!AW192="","OK","Harap dikosongkan"),IF('Personal MTs'!AT192="",IF('Personal MTs'!AW192="","-","Harap dikosongkan"),IF('Personal MTs'!AT192&lt;&gt;1,IF('Personal MTs'!AW192="","OK","Harap dikosongkan"),IF('Personal MTs'!AW192="","OK",IF(LEN('Personal MTs'!AW192)&lt;12,"Tidak valid",IF(LEN('Personal MTs'!AW192)&gt;14,"Tidak valid","OK")))))))</f>
        <v>-</v>
      </c>
      <c r="AX192" s="31" t="str">
        <f>IF('Personal MTs'!AS192="",IF('Personal MTs'!AX192="","-","Harap dikosongkan"),IF('Personal MTs'!AS192=0,IF('Personal MTs'!AX192="","OK","Harap dikosongkan"),IF('Personal MTs'!AT192="",IF('Personal MTs'!AX192="","-","Harap dikosongkan"),IF('Personal MTs'!AT192&lt;&gt;1,IF('Personal MTs'!AX192="","OK","Harap dikosongkan"),IF('Personal MTs'!AW192="",IF('Personal MTs'!AX192="","OK","Harap dikosongkan"),IF('Personal MTs'!AX192="","Wajib diisi",IF(LEN('Personal MTs'!AX192)&lt;5,"Cek lagi","OK")))))))</f>
        <v>-</v>
      </c>
      <c r="AY192" s="31" t="str">
        <f>IF('Personal MTs'!AS192="",IF('Personal MTs'!AY192="","-","Harap dikosongkan"),IF('Personal MTs'!AS192=0,IF('Personal MTs'!AY192="","OK","Harap dikosongkan"),IF('Personal MTs'!AT192="",IF('Personal MTs'!AY192="","-","Harap dikosongkan"),IF('Personal MTs'!AT192&lt;&gt;1,IF('Personal MTs'!AY192="","OK","Harap dikosongkan"),IF('Personal MTs'!AW192="",IF('Personal MTs'!AY192="","OK","Harap dikosongkan"),IF('Personal MTs'!AY192="","Wajib diisi",IF(VALUE(LEFT('Personal MTs'!AY192,2))&gt;31,"Tanggal tidak valid",IF(VALUE(LEFT(RIGHT('Personal MTs'!AY192,7),2))&gt;12,"Bulan tidak valid",IF(VALUE(RIGHT('Personal MTs'!AY192,4))&gt;2016,"Tahun cek lagi",IF(VALUE(RIGHT('Personal MTs'!AY192,4))&lt;2005,"Tahun cek lagi","OK"))))))))))</f>
        <v>-</v>
      </c>
      <c r="AZ192" s="30" t="str">
        <f>IF('Personal MTs'!AS192="",IF('Personal MTs'!AZ192="","-","Harap dikosongkan"),IF('Personal MTs'!AS192=0,IF('Personal MTs'!AZ192="","OK","Harap dikosongkan"),IF('Personal MTs'!AT192="",IF('Personal MTs'!AZ192="","-","Harap dikosongkan"),IF('Personal MTs'!AT192&lt;&gt;1,IF('Personal MTs'!AZ192="","OK","Harap dikosongkan"),IF('Personal MTs'!AW192="",IF('Personal MTs'!AZ192="","OK","Harap dikosongkan"),IF('Personal MTs'!AW192&lt;&gt;"",IF('Personal MTs'!AZ192="","Wajib diisi",IF('Personal MTs'!AZ192&gt;1,"Tidak valid","OK"))))))))</f>
        <v>-</v>
      </c>
      <c r="BA192" s="30" t="str">
        <f>IF('Personal MTs'!AS192="",IF('Personal MTs'!BA192="","-","Harap dikosongkan"),IF('Personal MTs'!AS192=0,IF('Personal MTs'!BA192="","OK","Harap dikosongkan"),IF('Personal MTs'!AT192="",IF('Personal MTs'!BA192="","-","Harap dikosongkan"),IF('Personal MTs'!AT192&lt;&gt;1,IF('Personal MTs'!BA192="","OK","Harap dikosongkan"),IF('Personal MTs'!AZ192=0,IF('Personal MTs'!BA192="","OK","Harap dikosongkan"),IF('Personal MTs'!AZ192=1,IF('Personal MTs'!BA192="","Wajib diisi",IF('Personal MTs'!AZ192="",IF('Personal MTs'!BA192="","-","Harap dikosongkan"),IF('Personal MTs'!AZ192=0,IF('Personal MTs'!BA192="","OK","Harap dikosongkan"),IF('Personal MTs'!BA192="","Wajib diisi",IF('Personal MTs'!BA192&gt;2016,"Tidak valid",IF('Personal MTs'!BA192&lt;2005,"Tidak valid",IF('Personal MTs'!BA192&gt;'Personal MTs'!BA192,"Cek lagi","OK")))))))))))))</f>
        <v>-</v>
      </c>
      <c r="BB192" s="30" t="str">
        <f>IF('Personal MTs'!AS192="",IF('Personal MTs'!BB192="","-","Harap dikosongkan"),IF('Personal MTs'!AS192=0,IF('Personal MTs'!BB192="","OK","Harap dikosongkan"),IF('Personal MTs'!AT192="",IF('Personal MTs'!BB192="","-","Harap dikosongkan"),IF('Personal MTs'!AT192&lt;&gt;1,IF('Personal MTs'!BB192="","OK","Harap dikosongkan"),IF('Personal MTs'!AZ192=0,IF('Personal MTs'!BB192="","OK","Harap dikosongkan"),IF('Personal MTs'!AZ192=1,IF('Personal MTs'!BB192="","Wajib diisi",IF('Personal MTs'!AZ192="",IF('Personal MTs'!BB192="","-","Harap dikosongkan"),IF('Personal MTs'!AZ192=0,IF('Personal MTs'!BB192="","OK","Harap dikosongkan"),IF('Personal MTs'!BB192="","Wajib diisi",IF('Personal MTs'!BB192&gt;20000000,"Cek lagi",IF('Personal MTs'!BB192&lt;100000,"Cek lagi","OK"))))))))))))</f>
        <v>-</v>
      </c>
      <c r="BC192" s="30" t="str">
        <f>IF('Personal MTs'!BC192="","-",IF('Personal MTs'!BC192&gt;1,"Tidak valid","OK"))</f>
        <v>-</v>
      </c>
      <c r="BD192" s="30" t="str">
        <f>IF('Personal MTs'!BC192="",IF('Personal MTs'!BD192="","-","Harap dikosongkan"),IF('Personal MTs'!BC192=0,IF('Personal MTs'!BD192="","OK","Harap dikosongkan"),IF('Personal MTs'!BD192="","Wajib Diisi",IF('Personal MTs'!BD192&gt;2016,"Tidak valid",IF('Personal MTs'!BD192&lt;2005,"Tidak valid","OK")))))</f>
        <v>-</v>
      </c>
      <c r="BE192" s="30" t="str">
        <f>IF('Personal MTs'!BC192="",IF('Personal MTs'!BE192="","-","Harap dikosongkan"),IF('Personal MTs'!BC192=0,IF('Personal MTs'!BE192="","OK","Harap dikosongkan"),IF('Personal MTs'!BE192="","Wajib Diisi",IF('Personal MTs'!BE192&gt;2000000,"Cek lagi",IF('Personal MTs'!BE192&lt;50000,"Cek lagi","OK")))))</f>
        <v>-</v>
      </c>
      <c r="BF192" s="30" t="str">
        <f>IF('Personal MTs'!BF192="","-",IF('Personal MTs'!BF192&gt;1,"Tidak valid","OK"))</f>
        <v>-</v>
      </c>
      <c r="BG192" s="30" t="str">
        <f>IF('Personal MTs'!BF192="",IF('Personal MTs'!BG192&lt;&gt;"","Harap dikosongkan","-"),IF('Personal MTs'!BF192=0,IF('Personal MTs'!BG192&lt;&gt;"","Harap dikosongkan","OK"),IF('Personal MTs'!BG192="","Wajib Diisi",IF('Personal MTs'!BG192&gt;4,"Tidak valid",IF('Personal MTs'!BG192&lt;1,"Tidak valid","OK")))))</f>
        <v>-</v>
      </c>
      <c r="BH192" s="30" t="str">
        <f>IF('Personal MTs'!BF192="",IF('Personal MTs'!BH192&lt;&gt;"","Harap dikosongkan","-"),IF('Personal MTs'!BF192=0,IF('Personal MTs'!BH192&lt;&gt;"","Harap dikosongkan","OK"),IF('Personal MTs'!BH192="","Wajib Diisi",IF('Personal MTs'!BH192&gt;4,"Tidak valid",IF('Personal MTs'!BH192&lt;1,"Tidak valid","OK")))))</f>
        <v>-</v>
      </c>
      <c r="BI192" s="30" t="str">
        <f>IF('Personal MTs'!BF192="",IF('Personal MTs'!BI192&lt;&gt;"","Harap dikosongkan","-"),IF('Personal MTs'!BF192=0,IF('Personal MTs'!BI192&lt;&gt;"","Harap dikosongkan","OK"),IF('Personal MTs'!BI192="","Wajib Diisi",IF('Personal MTs'!BI192&gt;2015,"Tidak valid",IF('Personal MTs'!BI192&lt;1980,"Tidak valid","OK")))))</f>
        <v>-</v>
      </c>
      <c r="BJ192" s="30" t="str">
        <f>IF('Personal MTs'!BJ192="","-",IF('Personal MTs'!BJ192&gt;1,"Tidak valid","OK"))</f>
        <v>-</v>
      </c>
      <c r="BK192" s="30" t="str">
        <f>IF('Personal MTs'!BJ192="",IF('Personal MTs'!BK192&lt;&gt;"","Kolom BJ harus diisi","-"),IF('Personal MTs'!BJ192=0,IF('Personal MTs'!BK192&lt;&gt;"","Harap dikosongkan","OK"),IF('Personal MTs'!BK192="","Wajib Diisi",IF('Personal MTs'!BK192&gt;2016,"Tidak valid",IF('Personal MTs'!BK192&lt;1980,"Tidak valid","OK")))))</f>
        <v>-</v>
      </c>
      <c r="BL192" s="30" t="str">
        <f>IF('Personal MTs'!BL192="","-",IF('Personal MTs'!BL192&gt;1,"Tidak valid","OK"))</f>
        <v>-</v>
      </c>
      <c r="BM192" s="30" t="str">
        <f>IF('Personal MTs'!BL192="",IF('Personal MTs'!BM192&lt;&gt;"","Kolom BL harus diisi","-"),IF('Personal MTs'!BL192=0,IF('Personal MTs'!BM192&lt;&gt;"","Harap dikosongkan","OK"),IF('Personal MTs'!BM192="","Wajib Diisi",IF('Personal MTs'!BM192&gt;2016,"Tidak valid",IF('Personal MTs'!BM192&lt;1980,"Tidak valid","OK")))))</f>
        <v>-</v>
      </c>
      <c r="BN192" s="30" t="str">
        <f>IF('Personal MTs'!BN192="","-",IF('Personal MTs'!BN192&gt;1,"Tidak valid","OK"))</f>
        <v>-</v>
      </c>
      <c r="BO192" s="30" t="str">
        <f>IF('Personal MTs'!BN192="",IF('Personal MTs'!BO192&lt;&gt;"","Kolom BN harus diisi","-"),IF('Personal MTs'!BN192=0,IF('Personal MTs'!BO192&lt;&gt;"","Harap dikosongkan","OK"),IF('Personal MTs'!BO192="","Wajib Diisi",IF('Personal MTs'!BO192&gt;2016,"Tidak valid",IF('Personal MTs'!BO192&lt;1980,"Tidak valid","OK")))))</f>
        <v>-</v>
      </c>
      <c r="BP192" s="30" t="str">
        <f>IF('Personal MTs'!BP192="","-",IF('Personal MTs'!BP192&gt;1,"Tidak valid","OK"))</f>
        <v>-</v>
      </c>
      <c r="BQ192" s="30" t="str">
        <f>IF('Personal MTs'!BP192="",IF('Personal MTs'!BQ192&lt;&gt;"","Kolom BP harus diisi","-"),IF('Personal MTs'!BP192=0,IF('Personal MTs'!BQ192&lt;&gt;"","Harap dikosongkan","OK"),IF('Personal MTs'!BQ192="","Wajib Diisi",IF('Personal MTs'!BQ192&gt;2016,"Tidak valid",IF('Personal MTs'!BQ192&lt;1980,"Tidak valid","OK")))))</f>
        <v>-</v>
      </c>
      <c r="BR192" s="30" t="str">
        <f>IF('Personal MTs'!BR192="","-",IF('Personal MTs'!BR192&gt;1,"Tidak valid","OK"))</f>
        <v>-</v>
      </c>
      <c r="BS192" s="30" t="str">
        <f>IF('Personal MTs'!BR192="",IF('Personal MTs'!BS192&lt;&gt;"","Kolom BR harus diisi","-"),IF('Personal MTs'!BR192=0,IF('Personal MTs'!BS192&lt;&gt;"","Harap dikosongkan","OK"),IF('Personal MTs'!BS192="","Wajib Diisi",IF('Personal MTs'!BS192&gt;2016,"Tidak valid",IF('Personal MTs'!BS192&lt;1980,"Tidak valid","OK")))))</f>
        <v>-</v>
      </c>
      <c r="BT192" s="30" t="str">
        <f>IF('Personal MTs'!BT192="","-",IF(LEN('Personal MTs'!BT192)&lt;5,"Cek lagi","OK"))</f>
        <v>-</v>
      </c>
      <c r="BU192" s="30" t="str">
        <f>IF('Personal MTs'!BU192="","-",IF(LEN('Personal MTs'!BU192)&lt;4,"Cek lagi","OK"))</f>
        <v>-</v>
      </c>
      <c r="BV192" s="30" t="str">
        <f>IF('Personal MTs'!BV192="","-",IF(LEN('Personal MTs'!BV192)&lt;4,"Cek lagi","OK"))</f>
        <v>-</v>
      </c>
      <c r="BW192" s="30" t="str">
        <f>IF('Personal MTs'!BW192="","-",IF(LEN('Personal MTs'!BW192)&lt;4,"Cek lagi","OK"))</f>
        <v>-</v>
      </c>
      <c r="BX192" s="30" t="str">
        <f>IF('Personal MTs'!BX192="","-",IF(LEN('Personal MTs'!BX192)&lt;4,"Cek lagi","OK"))</f>
        <v>-</v>
      </c>
      <c r="BY192" s="30" t="str">
        <f>IF('Personal MTs'!BY192="","-",IF(LEN('Personal MTs'!BY192)&lt;&gt;5,"Tidak valid","OK"))</f>
        <v>-</v>
      </c>
      <c r="BZ192" s="30" t="str">
        <f>IF('Personal MTs'!BZ192="","-",IF('Personal MTs'!BZ192&gt;5,"Tidak valid",IF('Personal MTs'!BZ192&lt;1,"Tidak valid","OK")))</f>
        <v>-</v>
      </c>
      <c r="CA192" s="30" t="str">
        <f>IF('Personal MTs'!CA192="","-",IF('Personal MTs'!CA192&gt;8,"Tidak valid",IF('Personal MTs'!CA192&lt;1,"Tidak valid","OK")))</f>
        <v>-</v>
      </c>
      <c r="CB192" s="30" t="str">
        <f>IF('Personal MTs'!CB192="","-",IF(LEN('Personal MTs'!CB192)&lt;9,"Cek lagi",IF(LEN('Personal MTs'!CB192)&gt;14,"Cek lagi","OK")))</f>
        <v>-</v>
      </c>
      <c r="CC192" s="103" t="str">
        <f>IF('Personal MTs'!CC192="","-",IF('Personal MTs'!CC192&gt;6,"Tidak valid",IF('Personal MTs'!CC192&lt;1,"Tidak valid","OK")))</f>
        <v>-</v>
      </c>
      <c r="CD192" s="103" t="str">
        <f>IF('Personal MTs'!CD192="","-",IF('Personal MTs'!CD192&gt;6,"Tidak valid",IF('Personal MTs'!CD192&lt;1,"Tidak valid","OK")))</f>
        <v>-</v>
      </c>
      <c r="CE192" s="103" t="str">
        <f>IF('Personal MTs'!S192="","-",IF('Personal MTs'!S192&lt;6,IF('Personal MTs'!CE192="","OK","Cek lagi Kolom S"),IF(AND('Personal MTs'!S192&lt;6,'Personal MTs'!CE192&lt;&gt;""),"Harap Dikosongkan",IF(AND('Personal MTs'!S192&lt;6,'Personal MTs'!CE192=""),"-",IF(AND('Personal MTs'!S192&gt;5,'Personal MTs'!CE192=""),"Wajib Diisi",IF(OR(AND('Personal MTs'!S192&gt;5,'Personal MTs'!CE192&lt;"01"),AND('Personal MTs'!S192&gt;5,'Personal MTs'!CE192&gt;"18")),"Tidak Valid","OK"))))))</f>
        <v>-</v>
      </c>
      <c r="CF192" s="103" t="str">
        <f>IF('Personal MTs'!S192="","-",IF('Personal MTs'!S192&lt;6,IF('Personal MTs'!CF192="","OK","Cek lagi Kolom S"),IF(AND('Personal MTs'!S192&lt;6,'Personal MTs'!CF192&lt;&gt;""),"Harap Dikosongkan",IF(AND('Personal MTs'!S192&lt;6,'Personal MTs'!CF192=""),"-",IF(AND('Personal MTs'!S192&gt;5,'Personal MTs'!CF192=""),"Wajib Diisi","OK")))))</f>
        <v>-</v>
      </c>
      <c r="CG192" s="103" t="str">
        <f>IF('Personal MTs'!S192="","-",IF('Personal MTs'!S192&lt;6,IF('Personal MTs'!CG192="","OK","Cek lagi Kolom S"),IF(AND('Personal MTs'!S192&lt;6,'Personal MTs'!CG192&lt;&gt;""),"Harap Dikosongkan",IF(AND('Personal MTs'!S192&lt;6,'Personal MTs'!CG192=""),"-",IF(AND('Personal MTs'!S192&gt;5,'Personal MTs'!CG192=""),"Wajib Diisi",IF(OR(AND('Personal MTs'!S192&gt;5,'Personal MTs'!CG192&lt;1980),AND('Personal MTs'!S192&gt;5,'Personal MTs'!CG192&gt;2016)),"Cek lagi","OK"))))))</f>
        <v>-</v>
      </c>
      <c r="CH192" s="103" t="str">
        <f>IF('Personal MTs'!S192="","-",IF('Personal MTs'!S192&lt;8,IF('Personal MTs'!CH192="","OK","Cek lagi Kolom S"),IF(AND('Personal MTs'!S192&lt;8,'Personal MTs'!CH192&lt;&gt;""),"Harap Dikosongkan",IF(AND('Personal MTs'!S192&lt;8,'Personal MTs'!CH192=""),"-",IF(AND('Personal MTs'!S192&gt;7,'Personal MTs'!CH192=""),"Wajib Diisi",IF(OR(AND('Personal MTs'!S192&gt;7,'Personal MTs'!CH192&lt;"01"),AND('Personal MTs'!S192&gt;7,'Personal MTs'!CH192&gt;"18")),"Tidak Valid","OK"))))))</f>
        <v>-</v>
      </c>
      <c r="CI192" s="103" t="str">
        <f>IF('Personal MTs'!S192="","-",IF('Personal MTs'!S192&lt;8,IF('Personal MTs'!CI192="","OK","Cek lagi Kolom S"),IF(AND('Personal MTs'!S192&lt;8,'Personal MTs'!CI192&lt;&gt;""),"Harap Dikosongkan",IF(AND('Personal MTs'!S192&lt;8,'Personal MTs'!CI192=""),"-",IF(AND('Personal MTs'!S192&gt;7,'Personal MTs'!CI192=""),"Wajib Diisi","OK")))))</f>
        <v>-</v>
      </c>
      <c r="CJ192" s="103" t="str">
        <f>IF('Personal MTs'!S192="","-",IF('Personal MTs'!S192&lt;8,IF('Personal MTs'!CJ192="","OK","Cek lagi Kolom S"),IF(AND('Personal MTs'!S192&lt;8,'Personal MTs'!CJ192&lt;&gt;""),"Harap Dikosongkan",IF(AND('Personal MTs'!S192&lt;8,'Personal MTs'!CJ192=""),"-",IF(AND('Personal MTs'!S192&gt;7,'Personal MTs'!CJ192=""),"Wajib Diisi",IF(OR(AND('Personal MTs'!S192&gt;7,'Personal MTs'!CJ192&lt;1980),AND('Personal MTs'!S192&gt;7,'Personal MTs'!CJ192&gt;2016)),"Cek lagi","OK"))))))</f>
        <v>-</v>
      </c>
      <c r="CK192" s="103" t="str">
        <f>IF('Personal MTs'!S192="","-",IF('Personal MTs'!S192&lt;9,IF('Personal MTs'!CK192="","OK","Cek lagi Kolom S"),IF(AND('Personal MTs'!S192&lt;9,'Personal MTs'!CK192&lt;&gt;""),"Harap Dikosongkan",IF(AND('Personal MTs'!S192&lt;9,'Personal MTs'!CK192=""),"-",IF(AND('Personal MTs'!S192&gt;8,'Personal MTs'!CK192=""),"Wajib Diisi",IF(OR(AND('Personal MTs'!S192&gt;8,'Personal MTs'!CK192&lt;"01"),AND('Personal MTs'!S192&gt;8,'Personal MTs'!CK192&gt;"18")),"Tidak Valid","OK"))))))</f>
        <v>-</v>
      </c>
      <c r="CL192" s="103" t="str">
        <f>IF('Personal MTs'!S192="","-",IF('Personal MTs'!S192&lt;9,IF('Personal MTs'!CL192="","OK","Cek lagi Kolom S"),IF(AND('Personal MTs'!S192&lt;9,'Personal MTs'!CL192&lt;&gt;""),"Harap Dikosongkan",IF(AND('Personal MTs'!S192&lt;9,'Personal MTs'!CL192=""),"-",IF(AND('Personal MTs'!S192&gt;8,'Personal MTs'!CL192=""),"Wajib Diisi","OK")))))</f>
        <v>-</v>
      </c>
      <c r="CM192" s="103" t="str">
        <f>IF('Personal MTs'!S192="","-",IF('Personal MTs'!S192&lt;9,IF('Personal MTs'!CM192="","OK","Cek lagi Kolom S"),IF(AND('Personal MTs'!S192&lt;9,'Personal MTs'!CM192&lt;&gt;""),"Harap Dikosongkan",IF(AND('Personal MTs'!S192&lt;9,'Personal MTs'!CM192=""),"-",IF(AND('Personal MTs'!S192&gt;8,'Personal MTs'!CM192=""),"Wajib Diisi",IF(OR(AND('Personal MTs'!S192&gt;8,'Personal MTs'!CM192&lt;1980),AND('Personal MTs'!S192&gt;8,'Personal MTs'!CM192&gt;2016)),"Cek lagi","OK"))))))</f>
        <v>-</v>
      </c>
      <c r="CN192" s="103" t="str">
        <f>IF(AND('Personal MTs'!AH192=1,'Personal MTs'!U192=2,'Personal MTs'!AC192=1),IF(AND('Personal MTs'!AH192=1,'Personal MTs'!U192=2,'Personal MTs'!AC192=1,'Personal MTs'!CN192=""),"Wajib Diisi",IF(AND('Personal MTs'!AH192=1,'Personal MTs'!U192=2,'Personal MTs'!AC192=1,'Personal MTs'!CN192&lt;&gt;""),"OK","-")),IF('Personal MTs'!CN192&lt;&gt;"","Harap Dikosongkan","-"))</f>
        <v>-</v>
      </c>
      <c r="CO192" s="103" t="str">
        <f>IF(AND('Personal MTs'!AH192=1,'Personal MTs'!U192=2,'Personal MTs'!AC192=1),IF('Personal MTs'!CO192="","Wajib Diisi",IF(VALUE(RIGHT('Personal MTs'!CO192,4))&gt;2016,"Tahun cek lagi",IF(VALUE(RIGHT('Personal MTs'!CO192,4))&lt;1961,"Tahun cek lagi","OK"))),IF('Personal MTs'!CO192&lt;&gt;"","Harap dikosongkan","-"))</f>
        <v>-</v>
      </c>
      <c r="CP192" s="103" t="str">
        <f>IF(AND('Personal MTs'!AH192=1,'Personal MTs'!U192=2,'Personal MTs'!AC192=1,'Personal MTs'!V192=1),IF(AND('Personal MTs'!AH192=1,'Personal MTs'!U192=2,'Personal MTs'!AC192=1,'Personal MTs'!CP192="",,'Personal MTs'!V192=1),"Wajib Diisi",IF(AND('Personal MTs'!AH192=1,'Personal MTs'!U192=2,'Personal MTs'!AC192=1,'Personal MTs'!CP192&lt;&gt;"",'Personal MTs'!V192=1),"OK","-")),IF('Personal MTs'!CP192&lt;&gt;"","Harap Dikosongkan","-"))</f>
        <v>-</v>
      </c>
      <c r="CQ192" s="103" t="str">
        <f>IF(AND('Personal MTs'!AH192=1,'Personal MTs'!U192=2,'Personal MTs'!AC192=1,'Personal MTs'!V192=1),IF('Personal MTs'!CQ192="","Wajib Diisi",IF(VALUE(RIGHT('Personal MTs'!CQ192,4))&gt;2016,"Tahun cek lagi",IF(VALUE(RIGHT('Personal MTs'!CQ192,4))&lt;2006,"Tahun cek lagi","OK"))),IF('Personal MTs'!CQ192&lt;&gt;"","Harap dikosongkan","-"))</f>
        <v>-</v>
      </c>
      <c r="CR192" s="103" t="str">
        <f>IF(AND('Personal MTs'!AS192="",'Personal MTs'!CR192=""),"-",IF(AND('Personal MTs'!AS192=0,'Personal MTs'!CR192=""),"OK",IF(AND('Personal MTs'!AS192=1,'Personal MTs'!CR192=""),"Wajib Diisi",IF('Personal MTs'!AS192="",IF('Personal MTs'!CR192&lt;&gt;"","Harap dikosongkan","-"),IF('Personal MTs'!AS192&gt;1,IF('Personal MTs'!CR192="","-","Harap dikosongkan"),IF('Personal MTs'!CR192="","-",IF(LEN('Personal MTs'!CR192)&gt;54,"Tidak valid",IF(LEN('Personal MTs'!CR192)&lt;2,"Tidak valid",IF(VALUE('Personal MTs'!CR192)&lt;0,"Cek lagi","OK")))))))))</f>
        <v>-</v>
      </c>
      <c r="CS192" s="103" t="str">
        <f>IF(AND('Personal MTs'!AS192="",'Personal MTs'!CS192=""),"-",IF(AND('Personal MTs'!AS192=0,'Personal MTs'!CS192=""),"OK",IF(AND('Personal MTs'!AS192=1,'Personal MTs'!CS192=""),"Wajib Diisi",IF(OR('Personal MTs'!AS192="",'Personal MTs'!AS192=0),IF('Personal MTs'!CS192&lt;&gt;"","Harap dikosongkan","-"),IF('Personal MTs'!AS192&gt;1,IF('Personal MTs'!CS192="","-","Harap dikosongkan"),IF('Personal MTs'!CS192="","-",IF(('Personal MTs'!CS192)&gt;6,"Tidak Valid",IF(('Personal MTs'!CS192)&lt;1,"Tidak Valid",IF(VALUE('Personal MTs'!CS192)&lt;0,"Cek lagi","OK")))))))))</f>
        <v>-</v>
      </c>
      <c r="CT192" s="103" t="str">
        <f>IF(AND('Personal MTs'!AS192="",'Personal MTs'!CT192=""),"-",IF(AND('Personal MTs'!AS192=0,'Personal MTs'!CT192=""),"OK",IF(AND('Personal MTs'!AT192=1,'Personal MTs'!CT192=""),"Wajib Diisi",IF(AND('Personal MTs'!AT192&gt;1,'Personal MTs'!CT192=""),"OK",IF(AND('Personal MTs'!AT192&lt;&gt;1,'Personal MTs'!CT192&lt;&gt;""),"Harap Dikosongkan",IF(AND('Personal MTs'!AT192=1,'Personal MTs'!CT192&lt;&gt;""),IF(VALUE(RIGHT('Personal MTs'!CT192,4))&gt;2016,"Tahun cek lagi",IF(VALUE(RIGHT('Personal MTs'!CT192,4))&lt;2006,"Tahun cek lagi","OK")),"-"))))))</f>
        <v>-</v>
      </c>
      <c r="CU192" s="103" t="str">
        <f>IF(AND('Personal MTs'!AS192="",'Personal MTs'!CU192=""),"-",IF(AND('Personal MTs'!AS192=0,'Personal MTs'!CU192=""),"OK",IF(AND('Personal MTs'!AT192=1,'Personal MTs'!CU192=""),"Wajib Diisi",IF(AND('Personal MTs'!AT192&gt;1,'Personal MTs'!CT192=""),"OK",IF(AND('Personal MTs'!AT192&lt;&gt;1,'Personal MTs'!CU192&lt;&gt;""),"Harap Dikosongkan",IF(AND('Personal MTs'!AT192=1,'Personal MTs'!CU192&lt;&gt;""),IF(LEN('Personal MTs'!CU192)&gt;54,"Tidak Valid",IF(LEN('Personal MTs'!CU192)&lt;2,"Tidak Valid","OK")),"-"))))))</f>
        <v>-</v>
      </c>
      <c r="CV192" s="103" t="str">
        <f>IF(AND('Personal MTs'!AS192="",'Personal MTs'!CV192=""),"-",IF(AND('Personal MTs'!AS192=0,'Personal MTs'!CV192=""),"OK",IF(AND('Personal MTs'!AT192=1,'Personal MTs'!CV192=""),"Wajib Diisi",IF(AND('Personal MTs'!AT192&gt;1,'Personal MTs'!CV192=""),"OK",IF(AND('Personal MTs'!AT192&lt;&gt;1,'Personal MTs'!CV192&lt;&gt;""),"Harap Dikosongkan",IF(AND('Personal MTs'!AT192=1,'Personal MTs'!CV192&lt;&gt;""),IF(VALUE(RIGHT('Personal MTs'!CV192,4))&gt;2016,"Tahun cek lagi",IF(VALUE(RIGHT('Personal MTs'!CV192,4))&lt;2006,"Tahun cek lagi","OK")),"-"))))))</f>
        <v>-</v>
      </c>
      <c r="CW192" s="103" t="str">
        <f>IF(AND('Personal MTs'!AS192="",'Personal MTs'!CW192=""),"-",IF(AND('Personal MTs'!AS192=0,'Personal MTs'!CW192=""),"OK",IF(AND('Personal MTs'!AS192=1,'Personal MTs'!CW192=""),"Wajib Diisi",IF(AND('Personal MTs'!AS192&lt;&gt;1,'Personal MTs'!CW192&lt;&gt;""),"Harap Dikosongkan",IF(AND('Personal MTs'!AS192=1,'Personal MTs'!CW192&lt;&gt;""),IF(LEN('Personal MTs'!CW192)&gt;3,"Tidak Valid",IF(LEN('Personal MTs'!CW192)&lt;3,"Tidak Valid","OK")),"-")))))</f>
        <v>-</v>
      </c>
      <c r="CX192" s="103" t="str">
        <f>IF(AND('Personal MTs'!AS192="",'Personal MTs'!CX192=""),"-",IF(AND('Personal MTs'!AS192=0,'Personal MTs'!CX192=""),"OK",IF(AND('Personal MTs'!AS192=1,'Personal MTs'!CX192=""),"Wajib Diisi",IF(AND('Personal MTs'!AS192&lt;&gt;1,'Personal MTs'!CX192&lt;&gt;""),"Harap Dikosongkan",IF(AND('Personal MTs'!AS192=1,'Personal MTs'!CX192&lt;&gt;""),"OK","-")))))</f>
        <v>-</v>
      </c>
    </row>
    <row r="193" spans="1:102" s="23" customFormat="1" ht="15" customHeight="1">
      <c r="A193" s="30" t="str">
        <f>IF('Personal MTs'!A193="","-",IF(LEN('Personal MTs'!A193)&lt;&gt;12,"Tidak valid","OK"))</f>
        <v>-</v>
      </c>
      <c r="B193" s="30" t="str">
        <f>IF('Personal MTs'!B193="","-",IF(LEN('Personal MTs'!B193)&lt;&gt;8,"Tidak valid","OK"))</f>
        <v>-</v>
      </c>
      <c r="C193" s="31" t="str">
        <f>IF('Personal MTs'!C193="","-",IF(LEN('Personal MTs'!C193)&lt;5,"Cek lagi","OK"))</f>
        <v>-</v>
      </c>
      <c r="D193" s="30" t="str">
        <f>IF('Personal MTs'!D193="","-",IF('Personal MTs'!D193="MTsN","OK",IF('Personal MTs'!D193="MTsS","OK","Tidak valid")))</f>
        <v>-</v>
      </c>
      <c r="E193" s="30" t="str">
        <f>IF('Personal MTs'!E193="","-",IF(LEN('Personal MTs'!E193)&lt;5,"Cek lagi","OK"))</f>
        <v>-</v>
      </c>
      <c r="F193" s="30" t="str">
        <f>IF('Personal MTs'!F193="","-",IF(LEN('Personal MTs'!F193)&lt;4,"Cek lagi","OK"))</f>
        <v>-</v>
      </c>
      <c r="G193" s="30" t="str">
        <f>IF('Personal MTs'!G193="","-",IF(LEN('Personal MTs'!G193)&lt;4,"Cek lagi","OK"))</f>
        <v>-</v>
      </c>
      <c r="H193" s="30" t="str">
        <f>IF('Personal MTs'!H193="","-",IF(LEN('Personal MTs'!H193)&lt;4,"Cek lagi","OK"))</f>
        <v>-</v>
      </c>
      <c r="I193" s="30" t="str">
        <f>IF('Personal MTs'!I193="","-",IF(LEN('Personal MTs'!I193)&lt;4,"Cek lagi","OK"))</f>
        <v>-</v>
      </c>
      <c r="J193" s="30" t="str">
        <f>IF('Personal MTs'!J193="","-",IF(LEN('Personal MTs'!J193)&lt;&gt;5,"Tidak valid","OK"))</f>
        <v>-</v>
      </c>
      <c r="K193" s="30" t="str">
        <f>IF('Personal MTs'!K193="","-",IF(LEN('Personal MTs'!K193)&lt;&gt;18,"Tidak valid",IF(VALUE('Personal MTs'!K193)&lt;0,"Cek lagi","OK")))</f>
        <v>-</v>
      </c>
      <c r="L193" s="30" t="str">
        <f>IF('Personal MTs'!L193="","-",IF(LEN('Personal MTs'!L193)&lt;&gt;16,"Tidak valid","OK"))</f>
        <v>-</v>
      </c>
      <c r="M193" s="30" t="str">
        <f>IF('Personal MTs'!M193="","-",IF(LEN('Personal MTs'!M193)&lt;4,"Cek lagi","OK"))</f>
        <v>-</v>
      </c>
      <c r="N193" s="30" t="str">
        <f>IF('Personal MTs'!N193="","-",IF(LEN('Personal MTs'!N193)&lt;16,"Tidak valid","OK"))</f>
        <v>-</v>
      </c>
      <c r="O193" s="30" t="str">
        <f>IF('Personal MTs'!O193="","-",IF(LEN('Personal MTs'!O193)&lt;4,"Cek lagi","OK"))</f>
        <v>-</v>
      </c>
      <c r="P193" s="31" t="str">
        <f>IF('Personal MTs'!P193="","-",IF(VALUE(LEFT('Personal MTs'!P193,2))&gt;31,"Tanggal tidak valid",IF(VALUE(LEFT(RIGHT('Personal MTs'!P193,7),2))&gt;12,"Bulan tidak valid",IF(VALUE(RIGHT('Personal MTs'!P193,4))&gt;2000,"Umur terlalu muda",IF(VALUE(RIGHT('Personal MTs'!P193,4))&lt;1945,"Umur terlalu tua","OK")))))</f>
        <v>-</v>
      </c>
      <c r="Q193" s="30" t="str">
        <f>IF('Personal MTs'!Q193="","-",IF('Personal MTs'!Q193="L","OK",IF('Personal MTs'!Q193="P","OK","Tidak valid")))</f>
        <v>-</v>
      </c>
      <c r="R193" s="30" t="str">
        <f>IF('Personal MTs'!R193="","-",IF(LEN('Personal MTs'!R193)&lt;4,"Cek lagi","OK"))</f>
        <v>-</v>
      </c>
      <c r="S193" s="30" t="str">
        <f>IF('Personal MTs'!S193="","-",IF('Personal MTs'!S193&gt;9,"Tidak valid","OK"))</f>
        <v>-</v>
      </c>
      <c r="T193" s="30" t="str">
        <f>IF('Personal MTs'!S193="","-",IF('Personal MTs'!S193&gt;2,IF('Personal MTs'!T193="","Wajib Diisi",IF(VALUE('Personal MTs'!T193)&gt;18,"Tidak valid","OK")),IF('Personal MTs'!S193&lt;3,IF('Personal MTs'!T193="","OK","Harap dikosongkan"))))</f>
        <v>-</v>
      </c>
      <c r="U193" s="30" t="str">
        <f>IF('Personal MTs'!U193="","-",IF('Personal MTs'!U193&gt;2,"Tidak valid",IF('Personal MTs'!U193&lt;1,"Tidak valid","OK")))</f>
        <v>-</v>
      </c>
      <c r="V193" s="30" t="str">
        <f>IF('Personal MTs'!U193="",IF('Personal MTs'!V193="","-","Tidak valid"),IF('Personal MTs'!U193=2,IF('Personal MTs'!V193="","Wajib Diisi",IF(VALUE('Personal MTs'!V193)&gt;1,"Tidak valid","OK")),IF('Personal MTs'!U193=1,IF('Personal MTs'!V193="","OK","Harap dikosongkan"))))</f>
        <v>-</v>
      </c>
      <c r="W193" s="31" t="str">
        <f>IF('Personal MTs'!U193=1,"OK",IF('Personal MTs'!V193="",IF('Personal MTs'!W193&lt;&gt;"","Harap dikosongkan","-"),IF('Personal MTs'!V193=0,IF('Personal MTs'!W193&lt;&gt;"","Harap dikosongkan","OK"),IF('Personal MTs'!W193="","Wajib Diisi",IF(VALUE(LEFT('Personal MTs'!W193,2))&gt;31,"Tanggal tidak valid",IF(VALUE(LEFT(RIGHT('Personal MTs'!W193,7),2))&gt;12,"Bulan tidak valid",IF(VALUE(RIGHT('Personal MTs'!W193,4))&gt;2016,"Tahun cek lagi",IF(VALUE(RIGHT('Personal MTs'!W193,4))&lt;1990,"Tahun cek lagi","OK"))))))))</f>
        <v>-</v>
      </c>
      <c r="X193" s="30" t="str">
        <f>IF('Personal MTs'!U193="","-",IF('Personal MTs'!U193=1,IF('Personal MTs'!X193="","Wajib Diisi",IF(VALUE(LEFT('Personal MTs'!X193,2))&gt;14,"Tidak valid","OK")),IF('Personal MTs'!U193=2,(IF('Personal MTs'!V193&lt;1,IF('Personal MTs'!X193="","OK","Harap dikosongkan"),IF('Personal MTs'!X193="","Wajib Diisi",IF(VALUE(LEFT('Personal MTs'!X193,2))&gt;14,"Tidak valid","OK")))))))</f>
        <v>-</v>
      </c>
      <c r="Y193" s="31" t="str">
        <f>IF('Personal MTs'!U193="","-",IF('Personal MTs'!U193=2,"OK",IF('Personal MTs'!U193=1,IF('Personal MTs'!Y193="","Wajib Diisi",IF('Personal MTs'!Y193="","-",IF(VALUE(LEFT('Personal MTs'!Y193,2))&gt;31,"Tanggal tidak valid",IF(VALUE(LEFT(RIGHT('Personal MTs'!Y193,7),2))&gt;12,"Bulan tidak valid",IF(VALUE(RIGHT('Personal MTs'!Y193,4))&gt;2016,"Tahun cek lagi",IF(VALUE(RIGHT('Personal MTs'!Y193,4))&lt;1960,"Tahun cek lagi","OK")))))))))</f>
        <v>-</v>
      </c>
      <c r="Z193" s="31" t="str">
        <f>IF('Personal MTs'!Z193="","-",IF(VALUE(LEFT('Personal MTs'!Z193,2))&gt;31,"Tanggal tidak valid",IF(VALUE(LEFT(RIGHT('Personal MTs'!Z193,7),2))&gt;12,"Bulan tidak valid",IF(VALUE(RIGHT('Personal MTs'!Z193,4))&gt;2016,"Tahun cek lagi",IF(VALUE(RIGHT('Personal MTs'!Z193,4))&lt;1960,"Tahun cek lagi","OK")))))</f>
        <v>-</v>
      </c>
      <c r="AA193" s="31" t="str">
        <f>IF('Personal MTs'!AA193="","-",IF(VALUE(LEFT('Personal MTs'!AA193,2))&gt;31,"Tanggal tidak valid",IF(VALUE(LEFT(RIGHT('Personal MTs'!AA193,7),2))&gt;12,"Bulan tidak valid",IF(VALUE(RIGHT('Personal MTs'!AA193,4))&gt;2016,"Tahun cek lagi",IF(VALUE(RIGHT('Personal MTs'!AA193,4))&lt;1960,"Tahun cek lagi","OK")))))</f>
        <v>-</v>
      </c>
      <c r="AB193" s="30" t="str">
        <f>IF('Personal MTs'!AB193="","-",IF('Personal MTs'!AB193&gt;6,"Tidak valid",IF('Personal MTs'!AB193&lt;1,"Tidak valid","OK")))</f>
        <v>-</v>
      </c>
      <c r="AC193" s="30" t="str">
        <f>IF('Personal MTs'!AC193="","-",IF('Personal MTs'!AC193&gt;4,"Tidak valid",IF('Personal MTs'!AC193&lt;1,"Tidak valid","OK")))</f>
        <v>-</v>
      </c>
      <c r="AD193" s="30" t="str">
        <f>IF('Personal MTs'!AD193="","-",IF('Personal MTs'!AD193&gt;20000000,"Cek lagi","OK"))</f>
        <v>-</v>
      </c>
      <c r="AE193" s="30" t="str">
        <f>IF('Personal MTs'!AE193="","-",IF('Personal MTs'!AE193&gt;2,"Tidak valid",IF('Personal MTs'!AE193&lt;1,"Tidak valid","OK")))</f>
        <v>-</v>
      </c>
      <c r="AF193" s="30" t="str">
        <f>IF('Personal MTs'!AE193="",IF('Personal MTs'!AF193="","-","Harap dikosongkan"),IF('Personal MTs'!AE193=1,IF('Personal MTs'!AF193="","OK","Harap dikosongkan"),IF('Personal MTs'!AF193="","Wajib Diisi",IF('Personal MTs'!AF193&gt;8,"Tidak valid",IF('Personal MTs'!AF193&lt;1,"Tidak valid","OK")))))</f>
        <v>-</v>
      </c>
      <c r="AG193" s="53" t="str">
        <f>IF('Personal MTs'!AE193=1,IF('Personal MTs'!AG193="","OK","Harap dikosongkan"),IF('Personal MTs'!AF193="",IF('Personal MTs'!AF193="","-","Harap dikosongkan"),IF('Personal MTs'!AF193="",IF('Personal MTs'!AG193="","OK","Harap dikosongkan"),IF('Personal MTs'!AF193&lt;&gt;"",IF('Personal MTs'!AG193="","Wajib Diisi",IF(LEN('Personal MTs'!AG193)&lt;&gt;8,"Tidak valid","OK"))))))</f>
        <v>-</v>
      </c>
      <c r="AH193" s="30" t="str">
        <f>IF('Personal MTs'!AH193="","-",IF('Personal MTs'!AH193&gt;2,"Tidak valid",IF('Personal MTs'!AH193&lt;1,"Tidak valid","OK")))</f>
        <v>-</v>
      </c>
      <c r="AI193" s="30" t="str">
        <f>IF('Personal MTs'!AI193="","-",IF('Personal MTs'!AI193&gt;5,"Tidak valid",IF('Personal MTs'!AI193&lt;1,"Tidak valid","OK")))</f>
        <v>-</v>
      </c>
      <c r="AJ193" s="30" t="str">
        <f>IF('Personal MTs'!AH193="",IF('Personal MTs'!AJ193="","-","Kolom AA Wajib Diisi"),IF('Personal MTs'!AH193=1,IF('Personal MTs'!AJ193="","Wajib Diisi",IF(VALUE('Personal MTs'!AJ193)&gt;0,IF(VALUE('Personal MTs'!AJ193)&lt;34,"OK","Tidak valid"))),IF('Personal MTs'!AH193&gt;1,IF('Personal MTs'!AJ193="","OK","Harap dikosongkan"))))</f>
        <v>-</v>
      </c>
      <c r="AK193" s="30" t="str">
        <f>IF('Personal MTs'!AH193&amp;'Personal MTs'!AJ193&amp;'Personal MTs'!AK193="","-",IF(VALUE('Personal MTs'!AH193&amp;'Personal MTs'!AJ193&amp;'Personal MTs'!AK193)=2,"OK",IF('Personal MTs'!AJ193="",IF(VALUE('Personal MTs'!AK193)&gt;0,"Harap dikosongkan","-"),IF('Personal MTs'!AJ193&lt;&gt;"",IF(VALUE('Personal MTs'!AK193)&gt;0,IF(VALUE('Personal MTs'!AK193)&gt;50,"Cek lagi","OK"),"Wajib Diisi")))))</f>
        <v>-</v>
      </c>
      <c r="AL193" s="30" t="str">
        <f>IF('Personal MTs'!AH193="",IF('Personal MTs'!AL193="","-","Kolom Z Wajib Diisi"),IF('Personal MTs'!AH193=2,IF('Personal MTs'!AL193="","Wajib Diisi",IF(VALUE('Personal MTs'!AL193)&gt;0,IF(VALUE('Personal MTs'!AL193)&lt;9,"OK","Tidak valid"))),IF('Personal MTs'!AH193=1,IF('Personal MTs'!AL193="","OK","Harap dikosongkan"))))</f>
        <v>-</v>
      </c>
      <c r="AM193" s="30" t="str">
        <f>IF('Personal MTs'!AM193="","-",IF('Personal MTs'!AM193&gt;8,"Tidak valid","OK"))</f>
        <v>-</v>
      </c>
      <c r="AN193" s="30" t="str">
        <f>IF('Personal MTs'!AM193="",IF('Personal MTs'!AN193="","-",IF('Personal MTs'!AN193&lt;&gt;"","Kolom AC Wajib Diisi","OK")),IF('Personal MTs'!AM193&lt;&gt;"",IF('Personal MTs'!AN193="","Wajib Diisi",IF(VALUE('Personal MTs'!AN193)&gt;24,"Cek lagi","OK"))))</f>
        <v>-</v>
      </c>
      <c r="AO193" s="30" t="str">
        <f>IF('Personal MTs'!AO193="","-",IF('Personal MTs'!AO193&gt;8,"Tidak valid","OK"))</f>
        <v>-</v>
      </c>
      <c r="AP193" s="53" t="str">
        <f>IF('Personal MTs'!AO193="",IF('Personal MTs'!AP193="","-","Harap dikosongkan"),IF('Personal MTs'!AO193&lt;&gt;"",IF('Personal MTs'!AP193="","Wajib Diisi",IF(LEN('Personal MTs'!AP193)&lt;&gt;8,"Tidak valid","OK"))))</f>
        <v>-</v>
      </c>
      <c r="AQ193" s="30" t="str">
        <f>IF('Personal MTs'!AO193="",IF('Personal MTs'!AQ193="","-","Kolom AG Wajib Diisi"),IF('Personal MTs'!AO193&lt;9,IF('Personal MTs'!AQ193="","Wajib Diisi",IF(VALUE('Personal MTs'!AQ193)&lt;34,IF(VALUE('Personal MTs'!AQ193)&gt;0,"OK","Tidak valid")))))</f>
        <v>-</v>
      </c>
      <c r="AR193" s="30" t="str">
        <f>IF('Personal MTs'!AO193="",IF('Personal MTs'!AR193="","-",IF('Personal MTs'!AR193&lt;&gt;"","Kolom AG Wajib Diisi","OK")),IF('Personal MTs'!AO193&lt;&gt;"",IF('Personal MTs'!AR193="","Wajib Diisi",IF(VALUE('Personal MTs'!AR193)&gt;50,"Cek lagi","OK"))))</f>
        <v>-</v>
      </c>
      <c r="AS193" s="30" t="str">
        <f>IF('Personal MTs'!AS193="","-",IF('Personal MTs'!AS193&gt;1,"Tidak valid",IF('Personal MTs'!AS193&lt;0,"Tidak valid","OK")))</f>
        <v>-</v>
      </c>
      <c r="AT193" s="30" t="str">
        <f>IF('Personal MTs'!AS193="",IF('Personal MTs'!AT193&lt;&gt;"","Harap dikosongkan","-"),IF('Personal MTs'!AS193=0,IF('Personal MTs'!AT193&lt;&gt;"","Harap dikosongkan","OK"),IF('Personal MTs'!AT193="","Wajib Diisi",IF('Personal MTs'!AT193&gt;3,"Tidak valid",IF('Personal MTs'!AT193&lt;1,"Tidak valid","OK")))))</f>
        <v>-</v>
      </c>
      <c r="AU193" s="30" t="str">
        <f>IF('Personal MTs'!AS193="",IF('Personal MTs'!AU193&lt;&gt;"","Harap dikosongkan","-"),IF('Personal MTs'!AT193&lt;&gt;1,IF('Personal MTs'!AU193="","OK","Harap dikosongkan"),IF('Personal MTs'!AU193="","Wajib Diisi",IF('Personal MTs'!AU193&gt;2016,"Cek lagi",IF('Personal MTs'!AU193&lt;2005,"Cek lagi","OK")))))</f>
        <v>-</v>
      </c>
      <c r="AV193" s="30" t="str">
        <f>IF('Personal MTs'!AS193="",IF('Personal MTs'!AV193&lt;&gt;"","Harap dikosongkan","-"),IF('Personal MTs'!AT193&lt;&gt;1,IF('Personal MTs'!AV193="","OK","Harap dikosongkan"),IF('Personal MTs'!AV193="","Wajib Diisi",IF(VALUE('Personal MTs'!AV193)&gt;33,"Tidak valid",IF(VALUE('Personal MTs'!AV193)&lt;1,"Tidak valid","OK")))))</f>
        <v>-</v>
      </c>
      <c r="AW193" s="30" t="str">
        <f>IF('Personal MTs'!AS193="",IF('Personal MTs'!AW193="","-","Harap dikosongkan"),IF('Personal MTs'!AS193=0,IF('Personal MTs'!AW193="","OK","Harap dikosongkan"),IF('Personal MTs'!AT193="",IF('Personal MTs'!AW193="","-","Harap dikosongkan"),IF('Personal MTs'!AT193&lt;&gt;1,IF('Personal MTs'!AW193="","OK","Harap dikosongkan"),IF('Personal MTs'!AW193="","OK",IF(LEN('Personal MTs'!AW193)&lt;12,"Tidak valid",IF(LEN('Personal MTs'!AW193)&gt;14,"Tidak valid","OK")))))))</f>
        <v>-</v>
      </c>
      <c r="AX193" s="31" t="str">
        <f>IF('Personal MTs'!AS193="",IF('Personal MTs'!AX193="","-","Harap dikosongkan"),IF('Personal MTs'!AS193=0,IF('Personal MTs'!AX193="","OK","Harap dikosongkan"),IF('Personal MTs'!AT193="",IF('Personal MTs'!AX193="","-","Harap dikosongkan"),IF('Personal MTs'!AT193&lt;&gt;1,IF('Personal MTs'!AX193="","OK","Harap dikosongkan"),IF('Personal MTs'!AW193="",IF('Personal MTs'!AX193="","OK","Harap dikosongkan"),IF('Personal MTs'!AX193="","Wajib diisi",IF(LEN('Personal MTs'!AX193)&lt;5,"Cek lagi","OK")))))))</f>
        <v>-</v>
      </c>
      <c r="AY193" s="31" t="str">
        <f>IF('Personal MTs'!AS193="",IF('Personal MTs'!AY193="","-","Harap dikosongkan"),IF('Personal MTs'!AS193=0,IF('Personal MTs'!AY193="","OK","Harap dikosongkan"),IF('Personal MTs'!AT193="",IF('Personal MTs'!AY193="","-","Harap dikosongkan"),IF('Personal MTs'!AT193&lt;&gt;1,IF('Personal MTs'!AY193="","OK","Harap dikosongkan"),IF('Personal MTs'!AW193="",IF('Personal MTs'!AY193="","OK","Harap dikosongkan"),IF('Personal MTs'!AY193="","Wajib diisi",IF(VALUE(LEFT('Personal MTs'!AY193,2))&gt;31,"Tanggal tidak valid",IF(VALUE(LEFT(RIGHT('Personal MTs'!AY193,7),2))&gt;12,"Bulan tidak valid",IF(VALUE(RIGHT('Personal MTs'!AY193,4))&gt;2016,"Tahun cek lagi",IF(VALUE(RIGHT('Personal MTs'!AY193,4))&lt;2005,"Tahun cek lagi","OK"))))))))))</f>
        <v>-</v>
      </c>
      <c r="AZ193" s="30" t="str">
        <f>IF('Personal MTs'!AS193="",IF('Personal MTs'!AZ193="","-","Harap dikosongkan"),IF('Personal MTs'!AS193=0,IF('Personal MTs'!AZ193="","OK","Harap dikosongkan"),IF('Personal MTs'!AT193="",IF('Personal MTs'!AZ193="","-","Harap dikosongkan"),IF('Personal MTs'!AT193&lt;&gt;1,IF('Personal MTs'!AZ193="","OK","Harap dikosongkan"),IF('Personal MTs'!AW193="",IF('Personal MTs'!AZ193="","OK","Harap dikosongkan"),IF('Personal MTs'!AW193&lt;&gt;"",IF('Personal MTs'!AZ193="","Wajib diisi",IF('Personal MTs'!AZ193&gt;1,"Tidak valid","OK"))))))))</f>
        <v>-</v>
      </c>
      <c r="BA193" s="30" t="str">
        <f>IF('Personal MTs'!AS193="",IF('Personal MTs'!BA193="","-","Harap dikosongkan"),IF('Personal MTs'!AS193=0,IF('Personal MTs'!BA193="","OK","Harap dikosongkan"),IF('Personal MTs'!AT193="",IF('Personal MTs'!BA193="","-","Harap dikosongkan"),IF('Personal MTs'!AT193&lt;&gt;1,IF('Personal MTs'!BA193="","OK","Harap dikosongkan"),IF('Personal MTs'!AZ193=0,IF('Personal MTs'!BA193="","OK","Harap dikosongkan"),IF('Personal MTs'!AZ193=1,IF('Personal MTs'!BA193="","Wajib diisi",IF('Personal MTs'!AZ193="",IF('Personal MTs'!BA193="","-","Harap dikosongkan"),IF('Personal MTs'!AZ193=0,IF('Personal MTs'!BA193="","OK","Harap dikosongkan"),IF('Personal MTs'!BA193="","Wajib diisi",IF('Personal MTs'!BA193&gt;2016,"Tidak valid",IF('Personal MTs'!BA193&lt;2005,"Tidak valid",IF('Personal MTs'!BA193&gt;'Personal MTs'!BA193,"Cek lagi","OK")))))))))))))</f>
        <v>-</v>
      </c>
      <c r="BB193" s="30" t="str">
        <f>IF('Personal MTs'!AS193="",IF('Personal MTs'!BB193="","-","Harap dikosongkan"),IF('Personal MTs'!AS193=0,IF('Personal MTs'!BB193="","OK","Harap dikosongkan"),IF('Personal MTs'!AT193="",IF('Personal MTs'!BB193="","-","Harap dikosongkan"),IF('Personal MTs'!AT193&lt;&gt;1,IF('Personal MTs'!BB193="","OK","Harap dikosongkan"),IF('Personal MTs'!AZ193=0,IF('Personal MTs'!BB193="","OK","Harap dikosongkan"),IF('Personal MTs'!AZ193=1,IF('Personal MTs'!BB193="","Wajib diisi",IF('Personal MTs'!AZ193="",IF('Personal MTs'!BB193="","-","Harap dikosongkan"),IF('Personal MTs'!AZ193=0,IF('Personal MTs'!BB193="","OK","Harap dikosongkan"),IF('Personal MTs'!BB193="","Wajib diisi",IF('Personal MTs'!BB193&gt;20000000,"Cek lagi",IF('Personal MTs'!BB193&lt;100000,"Cek lagi","OK"))))))))))))</f>
        <v>-</v>
      </c>
      <c r="BC193" s="30" t="str">
        <f>IF('Personal MTs'!BC193="","-",IF('Personal MTs'!BC193&gt;1,"Tidak valid","OK"))</f>
        <v>-</v>
      </c>
      <c r="BD193" s="30" t="str">
        <f>IF('Personal MTs'!BC193="",IF('Personal MTs'!BD193="","-","Harap dikosongkan"),IF('Personal MTs'!BC193=0,IF('Personal MTs'!BD193="","OK","Harap dikosongkan"),IF('Personal MTs'!BD193="","Wajib Diisi",IF('Personal MTs'!BD193&gt;2016,"Tidak valid",IF('Personal MTs'!BD193&lt;2005,"Tidak valid","OK")))))</f>
        <v>-</v>
      </c>
      <c r="BE193" s="30" t="str">
        <f>IF('Personal MTs'!BC193="",IF('Personal MTs'!BE193="","-","Harap dikosongkan"),IF('Personal MTs'!BC193=0,IF('Personal MTs'!BE193="","OK","Harap dikosongkan"),IF('Personal MTs'!BE193="","Wajib Diisi",IF('Personal MTs'!BE193&gt;2000000,"Cek lagi",IF('Personal MTs'!BE193&lt;50000,"Cek lagi","OK")))))</f>
        <v>-</v>
      </c>
      <c r="BF193" s="30" t="str">
        <f>IF('Personal MTs'!BF193="","-",IF('Personal MTs'!BF193&gt;1,"Tidak valid","OK"))</f>
        <v>-</v>
      </c>
      <c r="BG193" s="30" t="str">
        <f>IF('Personal MTs'!BF193="",IF('Personal MTs'!BG193&lt;&gt;"","Harap dikosongkan","-"),IF('Personal MTs'!BF193=0,IF('Personal MTs'!BG193&lt;&gt;"","Harap dikosongkan","OK"),IF('Personal MTs'!BG193="","Wajib Diisi",IF('Personal MTs'!BG193&gt;4,"Tidak valid",IF('Personal MTs'!BG193&lt;1,"Tidak valid","OK")))))</f>
        <v>-</v>
      </c>
      <c r="BH193" s="30" t="str">
        <f>IF('Personal MTs'!BF193="",IF('Personal MTs'!BH193&lt;&gt;"","Harap dikosongkan","-"),IF('Personal MTs'!BF193=0,IF('Personal MTs'!BH193&lt;&gt;"","Harap dikosongkan","OK"),IF('Personal MTs'!BH193="","Wajib Diisi",IF('Personal MTs'!BH193&gt;4,"Tidak valid",IF('Personal MTs'!BH193&lt;1,"Tidak valid","OK")))))</f>
        <v>-</v>
      </c>
      <c r="BI193" s="30" t="str">
        <f>IF('Personal MTs'!BF193="",IF('Personal MTs'!BI193&lt;&gt;"","Harap dikosongkan","-"),IF('Personal MTs'!BF193=0,IF('Personal MTs'!BI193&lt;&gt;"","Harap dikosongkan","OK"),IF('Personal MTs'!BI193="","Wajib Diisi",IF('Personal MTs'!BI193&gt;2015,"Tidak valid",IF('Personal MTs'!BI193&lt;1980,"Tidak valid","OK")))))</f>
        <v>-</v>
      </c>
      <c r="BJ193" s="30" t="str">
        <f>IF('Personal MTs'!BJ193="","-",IF('Personal MTs'!BJ193&gt;1,"Tidak valid","OK"))</f>
        <v>-</v>
      </c>
      <c r="BK193" s="30" t="str">
        <f>IF('Personal MTs'!BJ193="",IF('Personal MTs'!BK193&lt;&gt;"","Kolom BJ harus diisi","-"),IF('Personal MTs'!BJ193=0,IF('Personal MTs'!BK193&lt;&gt;"","Harap dikosongkan","OK"),IF('Personal MTs'!BK193="","Wajib Diisi",IF('Personal MTs'!BK193&gt;2016,"Tidak valid",IF('Personal MTs'!BK193&lt;1980,"Tidak valid","OK")))))</f>
        <v>-</v>
      </c>
      <c r="BL193" s="30" t="str">
        <f>IF('Personal MTs'!BL193="","-",IF('Personal MTs'!BL193&gt;1,"Tidak valid","OK"))</f>
        <v>-</v>
      </c>
      <c r="BM193" s="30" t="str">
        <f>IF('Personal MTs'!BL193="",IF('Personal MTs'!BM193&lt;&gt;"","Kolom BL harus diisi","-"),IF('Personal MTs'!BL193=0,IF('Personal MTs'!BM193&lt;&gt;"","Harap dikosongkan","OK"),IF('Personal MTs'!BM193="","Wajib Diisi",IF('Personal MTs'!BM193&gt;2016,"Tidak valid",IF('Personal MTs'!BM193&lt;1980,"Tidak valid","OK")))))</f>
        <v>-</v>
      </c>
      <c r="BN193" s="30" t="str">
        <f>IF('Personal MTs'!BN193="","-",IF('Personal MTs'!BN193&gt;1,"Tidak valid","OK"))</f>
        <v>-</v>
      </c>
      <c r="BO193" s="30" t="str">
        <f>IF('Personal MTs'!BN193="",IF('Personal MTs'!BO193&lt;&gt;"","Kolom BN harus diisi","-"),IF('Personal MTs'!BN193=0,IF('Personal MTs'!BO193&lt;&gt;"","Harap dikosongkan","OK"),IF('Personal MTs'!BO193="","Wajib Diisi",IF('Personal MTs'!BO193&gt;2016,"Tidak valid",IF('Personal MTs'!BO193&lt;1980,"Tidak valid","OK")))))</f>
        <v>-</v>
      </c>
      <c r="BP193" s="30" t="str">
        <f>IF('Personal MTs'!BP193="","-",IF('Personal MTs'!BP193&gt;1,"Tidak valid","OK"))</f>
        <v>-</v>
      </c>
      <c r="BQ193" s="30" t="str">
        <f>IF('Personal MTs'!BP193="",IF('Personal MTs'!BQ193&lt;&gt;"","Kolom BP harus diisi","-"),IF('Personal MTs'!BP193=0,IF('Personal MTs'!BQ193&lt;&gt;"","Harap dikosongkan","OK"),IF('Personal MTs'!BQ193="","Wajib Diisi",IF('Personal MTs'!BQ193&gt;2016,"Tidak valid",IF('Personal MTs'!BQ193&lt;1980,"Tidak valid","OK")))))</f>
        <v>-</v>
      </c>
      <c r="BR193" s="30" t="str">
        <f>IF('Personal MTs'!BR193="","-",IF('Personal MTs'!BR193&gt;1,"Tidak valid","OK"))</f>
        <v>-</v>
      </c>
      <c r="BS193" s="30" t="str">
        <f>IF('Personal MTs'!BR193="",IF('Personal MTs'!BS193&lt;&gt;"","Kolom BR harus diisi","-"),IF('Personal MTs'!BR193=0,IF('Personal MTs'!BS193&lt;&gt;"","Harap dikosongkan","OK"),IF('Personal MTs'!BS193="","Wajib Diisi",IF('Personal MTs'!BS193&gt;2016,"Tidak valid",IF('Personal MTs'!BS193&lt;1980,"Tidak valid","OK")))))</f>
        <v>-</v>
      </c>
      <c r="BT193" s="30" t="str">
        <f>IF('Personal MTs'!BT193="","-",IF(LEN('Personal MTs'!BT193)&lt;5,"Cek lagi","OK"))</f>
        <v>-</v>
      </c>
      <c r="BU193" s="30" t="str">
        <f>IF('Personal MTs'!BU193="","-",IF(LEN('Personal MTs'!BU193)&lt;4,"Cek lagi","OK"))</f>
        <v>-</v>
      </c>
      <c r="BV193" s="30" t="str">
        <f>IF('Personal MTs'!BV193="","-",IF(LEN('Personal MTs'!BV193)&lt;4,"Cek lagi","OK"))</f>
        <v>-</v>
      </c>
      <c r="BW193" s="30" t="str">
        <f>IF('Personal MTs'!BW193="","-",IF(LEN('Personal MTs'!BW193)&lt;4,"Cek lagi","OK"))</f>
        <v>-</v>
      </c>
      <c r="BX193" s="30" t="str">
        <f>IF('Personal MTs'!BX193="","-",IF(LEN('Personal MTs'!BX193)&lt;4,"Cek lagi","OK"))</f>
        <v>-</v>
      </c>
      <c r="BY193" s="30" t="str">
        <f>IF('Personal MTs'!BY193="","-",IF(LEN('Personal MTs'!BY193)&lt;&gt;5,"Tidak valid","OK"))</f>
        <v>-</v>
      </c>
      <c r="BZ193" s="30" t="str">
        <f>IF('Personal MTs'!BZ193="","-",IF('Personal MTs'!BZ193&gt;5,"Tidak valid",IF('Personal MTs'!BZ193&lt;1,"Tidak valid","OK")))</f>
        <v>-</v>
      </c>
      <c r="CA193" s="30" t="str">
        <f>IF('Personal MTs'!CA193="","-",IF('Personal MTs'!CA193&gt;8,"Tidak valid",IF('Personal MTs'!CA193&lt;1,"Tidak valid","OK")))</f>
        <v>-</v>
      </c>
      <c r="CB193" s="30" t="str">
        <f>IF('Personal MTs'!CB193="","-",IF(LEN('Personal MTs'!CB193)&lt;9,"Cek lagi",IF(LEN('Personal MTs'!CB193)&gt;14,"Cek lagi","OK")))</f>
        <v>-</v>
      </c>
      <c r="CC193" s="103" t="str">
        <f>IF('Personal MTs'!CC193="","-",IF('Personal MTs'!CC193&gt;6,"Tidak valid",IF('Personal MTs'!CC193&lt;1,"Tidak valid","OK")))</f>
        <v>-</v>
      </c>
      <c r="CD193" s="103" t="str">
        <f>IF('Personal MTs'!CD193="","-",IF('Personal MTs'!CD193&gt;6,"Tidak valid",IF('Personal MTs'!CD193&lt;1,"Tidak valid","OK")))</f>
        <v>-</v>
      </c>
      <c r="CE193" s="103" t="str">
        <f>IF('Personal MTs'!S193="","-",IF('Personal MTs'!S193&lt;6,IF('Personal MTs'!CE193="","OK","Cek lagi Kolom S"),IF(AND('Personal MTs'!S193&lt;6,'Personal MTs'!CE193&lt;&gt;""),"Harap Dikosongkan",IF(AND('Personal MTs'!S193&lt;6,'Personal MTs'!CE193=""),"-",IF(AND('Personal MTs'!S193&gt;5,'Personal MTs'!CE193=""),"Wajib Diisi",IF(OR(AND('Personal MTs'!S193&gt;5,'Personal MTs'!CE193&lt;"01"),AND('Personal MTs'!S193&gt;5,'Personal MTs'!CE193&gt;"18")),"Tidak Valid","OK"))))))</f>
        <v>-</v>
      </c>
      <c r="CF193" s="103" t="str">
        <f>IF('Personal MTs'!S193="","-",IF('Personal MTs'!S193&lt;6,IF('Personal MTs'!CF193="","OK","Cek lagi Kolom S"),IF(AND('Personal MTs'!S193&lt;6,'Personal MTs'!CF193&lt;&gt;""),"Harap Dikosongkan",IF(AND('Personal MTs'!S193&lt;6,'Personal MTs'!CF193=""),"-",IF(AND('Personal MTs'!S193&gt;5,'Personal MTs'!CF193=""),"Wajib Diisi","OK")))))</f>
        <v>-</v>
      </c>
      <c r="CG193" s="103" t="str">
        <f>IF('Personal MTs'!S193="","-",IF('Personal MTs'!S193&lt;6,IF('Personal MTs'!CG193="","OK","Cek lagi Kolom S"),IF(AND('Personal MTs'!S193&lt;6,'Personal MTs'!CG193&lt;&gt;""),"Harap Dikosongkan",IF(AND('Personal MTs'!S193&lt;6,'Personal MTs'!CG193=""),"-",IF(AND('Personal MTs'!S193&gt;5,'Personal MTs'!CG193=""),"Wajib Diisi",IF(OR(AND('Personal MTs'!S193&gt;5,'Personal MTs'!CG193&lt;1980),AND('Personal MTs'!S193&gt;5,'Personal MTs'!CG193&gt;2016)),"Cek lagi","OK"))))))</f>
        <v>-</v>
      </c>
      <c r="CH193" s="103" t="str">
        <f>IF('Personal MTs'!S193="","-",IF('Personal MTs'!S193&lt;8,IF('Personal MTs'!CH193="","OK","Cek lagi Kolom S"),IF(AND('Personal MTs'!S193&lt;8,'Personal MTs'!CH193&lt;&gt;""),"Harap Dikosongkan",IF(AND('Personal MTs'!S193&lt;8,'Personal MTs'!CH193=""),"-",IF(AND('Personal MTs'!S193&gt;7,'Personal MTs'!CH193=""),"Wajib Diisi",IF(OR(AND('Personal MTs'!S193&gt;7,'Personal MTs'!CH193&lt;"01"),AND('Personal MTs'!S193&gt;7,'Personal MTs'!CH193&gt;"18")),"Tidak Valid","OK"))))))</f>
        <v>-</v>
      </c>
      <c r="CI193" s="103" t="str">
        <f>IF('Personal MTs'!S193="","-",IF('Personal MTs'!S193&lt;8,IF('Personal MTs'!CI193="","OK","Cek lagi Kolom S"),IF(AND('Personal MTs'!S193&lt;8,'Personal MTs'!CI193&lt;&gt;""),"Harap Dikosongkan",IF(AND('Personal MTs'!S193&lt;8,'Personal MTs'!CI193=""),"-",IF(AND('Personal MTs'!S193&gt;7,'Personal MTs'!CI193=""),"Wajib Diisi","OK")))))</f>
        <v>-</v>
      </c>
      <c r="CJ193" s="103" t="str">
        <f>IF('Personal MTs'!S193="","-",IF('Personal MTs'!S193&lt;8,IF('Personal MTs'!CJ193="","OK","Cek lagi Kolom S"),IF(AND('Personal MTs'!S193&lt;8,'Personal MTs'!CJ193&lt;&gt;""),"Harap Dikosongkan",IF(AND('Personal MTs'!S193&lt;8,'Personal MTs'!CJ193=""),"-",IF(AND('Personal MTs'!S193&gt;7,'Personal MTs'!CJ193=""),"Wajib Diisi",IF(OR(AND('Personal MTs'!S193&gt;7,'Personal MTs'!CJ193&lt;1980),AND('Personal MTs'!S193&gt;7,'Personal MTs'!CJ193&gt;2016)),"Cek lagi","OK"))))))</f>
        <v>-</v>
      </c>
      <c r="CK193" s="103" t="str">
        <f>IF('Personal MTs'!S193="","-",IF('Personal MTs'!S193&lt;9,IF('Personal MTs'!CK193="","OK","Cek lagi Kolom S"),IF(AND('Personal MTs'!S193&lt;9,'Personal MTs'!CK193&lt;&gt;""),"Harap Dikosongkan",IF(AND('Personal MTs'!S193&lt;9,'Personal MTs'!CK193=""),"-",IF(AND('Personal MTs'!S193&gt;8,'Personal MTs'!CK193=""),"Wajib Diisi",IF(OR(AND('Personal MTs'!S193&gt;8,'Personal MTs'!CK193&lt;"01"),AND('Personal MTs'!S193&gt;8,'Personal MTs'!CK193&gt;"18")),"Tidak Valid","OK"))))))</f>
        <v>-</v>
      </c>
      <c r="CL193" s="103" t="str">
        <f>IF('Personal MTs'!S193="","-",IF('Personal MTs'!S193&lt;9,IF('Personal MTs'!CL193="","OK","Cek lagi Kolom S"),IF(AND('Personal MTs'!S193&lt;9,'Personal MTs'!CL193&lt;&gt;""),"Harap Dikosongkan",IF(AND('Personal MTs'!S193&lt;9,'Personal MTs'!CL193=""),"-",IF(AND('Personal MTs'!S193&gt;8,'Personal MTs'!CL193=""),"Wajib Diisi","OK")))))</f>
        <v>-</v>
      </c>
      <c r="CM193" s="103" t="str">
        <f>IF('Personal MTs'!S193="","-",IF('Personal MTs'!S193&lt;9,IF('Personal MTs'!CM193="","OK","Cek lagi Kolom S"),IF(AND('Personal MTs'!S193&lt;9,'Personal MTs'!CM193&lt;&gt;""),"Harap Dikosongkan",IF(AND('Personal MTs'!S193&lt;9,'Personal MTs'!CM193=""),"-",IF(AND('Personal MTs'!S193&gt;8,'Personal MTs'!CM193=""),"Wajib Diisi",IF(OR(AND('Personal MTs'!S193&gt;8,'Personal MTs'!CM193&lt;1980),AND('Personal MTs'!S193&gt;8,'Personal MTs'!CM193&gt;2016)),"Cek lagi","OK"))))))</f>
        <v>-</v>
      </c>
      <c r="CN193" s="103" t="str">
        <f>IF(AND('Personal MTs'!AH193=1,'Personal MTs'!U193=2,'Personal MTs'!AC193=1),IF(AND('Personal MTs'!AH193=1,'Personal MTs'!U193=2,'Personal MTs'!AC193=1,'Personal MTs'!CN193=""),"Wajib Diisi",IF(AND('Personal MTs'!AH193=1,'Personal MTs'!U193=2,'Personal MTs'!AC193=1,'Personal MTs'!CN193&lt;&gt;""),"OK","-")),IF('Personal MTs'!CN193&lt;&gt;"","Harap Dikosongkan","-"))</f>
        <v>-</v>
      </c>
      <c r="CO193" s="103" t="str">
        <f>IF(AND('Personal MTs'!AH193=1,'Personal MTs'!U193=2,'Personal MTs'!AC193=1),IF('Personal MTs'!CO193="","Wajib Diisi",IF(VALUE(RIGHT('Personal MTs'!CO193,4))&gt;2016,"Tahun cek lagi",IF(VALUE(RIGHT('Personal MTs'!CO193,4))&lt;1961,"Tahun cek lagi","OK"))),IF('Personal MTs'!CO193&lt;&gt;"","Harap dikosongkan","-"))</f>
        <v>-</v>
      </c>
      <c r="CP193" s="103" t="str">
        <f>IF(AND('Personal MTs'!AH193=1,'Personal MTs'!U193=2,'Personal MTs'!AC193=1,'Personal MTs'!V193=1),IF(AND('Personal MTs'!AH193=1,'Personal MTs'!U193=2,'Personal MTs'!AC193=1,'Personal MTs'!CP193="",,'Personal MTs'!V193=1),"Wajib Diisi",IF(AND('Personal MTs'!AH193=1,'Personal MTs'!U193=2,'Personal MTs'!AC193=1,'Personal MTs'!CP193&lt;&gt;"",'Personal MTs'!V193=1),"OK","-")),IF('Personal MTs'!CP193&lt;&gt;"","Harap Dikosongkan","-"))</f>
        <v>-</v>
      </c>
      <c r="CQ193" s="103" t="str">
        <f>IF(AND('Personal MTs'!AH193=1,'Personal MTs'!U193=2,'Personal MTs'!AC193=1,'Personal MTs'!V193=1),IF('Personal MTs'!CQ193="","Wajib Diisi",IF(VALUE(RIGHT('Personal MTs'!CQ193,4))&gt;2016,"Tahun cek lagi",IF(VALUE(RIGHT('Personal MTs'!CQ193,4))&lt;2006,"Tahun cek lagi","OK"))),IF('Personal MTs'!CQ193&lt;&gt;"","Harap dikosongkan","-"))</f>
        <v>-</v>
      </c>
      <c r="CR193" s="103" t="str">
        <f>IF(AND('Personal MTs'!AS193="",'Personal MTs'!CR193=""),"-",IF(AND('Personal MTs'!AS193=0,'Personal MTs'!CR193=""),"OK",IF(AND('Personal MTs'!AS193=1,'Personal MTs'!CR193=""),"Wajib Diisi",IF('Personal MTs'!AS193="",IF('Personal MTs'!CR193&lt;&gt;"","Harap dikosongkan","-"),IF('Personal MTs'!AS193&gt;1,IF('Personal MTs'!CR193="","-","Harap dikosongkan"),IF('Personal MTs'!CR193="","-",IF(LEN('Personal MTs'!CR193)&gt;54,"Tidak valid",IF(LEN('Personal MTs'!CR193)&lt;2,"Tidak valid",IF(VALUE('Personal MTs'!CR193)&lt;0,"Cek lagi","OK")))))))))</f>
        <v>-</v>
      </c>
      <c r="CS193" s="103" t="str">
        <f>IF(AND('Personal MTs'!AS193="",'Personal MTs'!CS193=""),"-",IF(AND('Personal MTs'!AS193=0,'Personal MTs'!CS193=""),"OK",IF(AND('Personal MTs'!AS193=1,'Personal MTs'!CS193=""),"Wajib Diisi",IF(OR('Personal MTs'!AS193="",'Personal MTs'!AS193=0),IF('Personal MTs'!CS193&lt;&gt;"","Harap dikosongkan","-"),IF('Personal MTs'!AS193&gt;1,IF('Personal MTs'!CS193="","-","Harap dikosongkan"),IF('Personal MTs'!CS193="","-",IF(('Personal MTs'!CS193)&gt;6,"Tidak Valid",IF(('Personal MTs'!CS193)&lt;1,"Tidak Valid",IF(VALUE('Personal MTs'!CS193)&lt;0,"Cek lagi","OK")))))))))</f>
        <v>-</v>
      </c>
      <c r="CT193" s="103" t="str">
        <f>IF(AND('Personal MTs'!AS193="",'Personal MTs'!CT193=""),"-",IF(AND('Personal MTs'!AS193=0,'Personal MTs'!CT193=""),"OK",IF(AND('Personal MTs'!AT193=1,'Personal MTs'!CT193=""),"Wajib Diisi",IF(AND('Personal MTs'!AT193&gt;1,'Personal MTs'!CT193=""),"OK",IF(AND('Personal MTs'!AT193&lt;&gt;1,'Personal MTs'!CT193&lt;&gt;""),"Harap Dikosongkan",IF(AND('Personal MTs'!AT193=1,'Personal MTs'!CT193&lt;&gt;""),IF(VALUE(RIGHT('Personal MTs'!CT193,4))&gt;2016,"Tahun cek lagi",IF(VALUE(RIGHT('Personal MTs'!CT193,4))&lt;2006,"Tahun cek lagi","OK")),"-"))))))</f>
        <v>-</v>
      </c>
      <c r="CU193" s="103" t="str">
        <f>IF(AND('Personal MTs'!AS193="",'Personal MTs'!CU193=""),"-",IF(AND('Personal MTs'!AS193=0,'Personal MTs'!CU193=""),"OK",IF(AND('Personal MTs'!AT193=1,'Personal MTs'!CU193=""),"Wajib Diisi",IF(AND('Personal MTs'!AT193&gt;1,'Personal MTs'!CT193=""),"OK",IF(AND('Personal MTs'!AT193&lt;&gt;1,'Personal MTs'!CU193&lt;&gt;""),"Harap Dikosongkan",IF(AND('Personal MTs'!AT193=1,'Personal MTs'!CU193&lt;&gt;""),IF(LEN('Personal MTs'!CU193)&gt;54,"Tidak Valid",IF(LEN('Personal MTs'!CU193)&lt;2,"Tidak Valid","OK")),"-"))))))</f>
        <v>-</v>
      </c>
      <c r="CV193" s="103" t="str">
        <f>IF(AND('Personal MTs'!AS193="",'Personal MTs'!CV193=""),"-",IF(AND('Personal MTs'!AS193=0,'Personal MTs'!CV193=""),"OK",IF(AND('Personal MTs'!AT193=1,'Personal MTs'!CV193=""),"Wajib Diisi",IF(AND('Personal MTs'!AT193&gt;1,'Personal MTs'!CV193=""),"OK",IF(AND('Personal MTs'!AT193&lt;&gt;1,'Personal MTs'!CV193&lt;&gt;""),"Harap Dikosongkan",IF(AND('Personal MTs'!AT193=1,'Personal MTs'!CV193&lt;&gt;""),IF(VALUE(RIGHT('Personal MTs'!CV193,4))&gt;2016,"Tahun cek lagi",IF(VALUE(RIGHT('Personal MTs'!CV193,4))&lt;2006,"Tahun cek lagi","OK")),"-"))))))</f>
        <v>-</v>
      </c>
      <c r="CW193" s="103" t="str">
        <f>IF(AND('Personal MTs'!AS193="",'Personal MTs'!CW193=""),"-",IF(AND('Personal MTs'!AS193=0,'Personal MTs'!CW193=""),"OK",IF(AND('Personal MTs'!AS193=1,'Personal MTs'!CW193=""),"Wajib Diisi",IF(AND('Personal MTs'!AS193&lt;&gt;1,'Personal MTs'!CW193&lt;&gt;""),"Harap Dikosongkan",IF(AND('Personal MTs'!AS193=1,'Personal MTs'!CW193&lt;&gt;""),IF(LEN('Personal MTs'!CW193)&gt;3,"Tidak Valid",IF(LEN('Personal MTs'!CW193)&lt;3,"Tidak Valid","OK")),"-")))))</f>
        <v>-</v>
      </c>
      <c r="CX193" s="103" t="str">
        <f>IF(AND('Personal MTs'!AS193="",'Personal MTs'!CX193=""),"-",IF(AND('Personal MTs'!AS193=0,'Personal MTs'!CX193=""),"OK",IF(AND('Personal MTs'!AS193=1,'Personal MTs'!CX193=""),"Wajib Diisi",IF(AND('Personal MTs'!AS193&lt;&gt;1,'Personal MTs'!CX193&lt;&gt;""),"Harap Dikosongkan",IF(AND('Personal MTs'!AS193=1,'Personal MTs'!CX193&lt;&gt;""),"OK","-")))))</f>
        <v>-</v>
      </c>
    </row>
    <row r="194" spans="1:102" s="23" customFormat="1" ht="15" customHeight="1">
      <c r="A194" s="30" t="str">
        <f>IF('Personal MTs'!A194="","-",IF(LEN('Personal MTs'!A194)&lt;&gt;12,"Tidak valid","OK"))</f>
        <v>-</v>
      </c>
      <c r="B194" s="30" t="str">
        <f>IF('Personal MTs'!B194="","-",IF(LEN('Personal MTs'!B194)&lt;&gt;8,"Tidak valid","OK"))</f>
        <v>-</v>
      </c>
      <c r="C194" s="31" t="str">
        <f>IF('Personal MTs'!C194="","-",IF(LEN('Personal MTs'!C194)&lt;5,"Cek lagi","OK"))</f>
        <v>-</v>
      </c>
      <c r="D194" s="30" t="str">
        <f>IF('Personal MTs'!D194="","-",IF('Personal MTs'!D194="MTsN","OK",IF('Personal MTs'!D194="MTsS","OK","Tidak valid")))</f>
        <v>-</v>
      </c>
      <c r="E194" s="30" t="str">
        <f>IF('Personal MTs'!E194="","-",IF(LEN('Personal MTs'!E194)&lt;5,"Cek lagi","OK"))</f>
        <v>-</v>
      </c>
      <c r="F194" s="30" t="str">
        <f>IF('Personal MTs'!F194="","-",IF(LEN('Personal MTs'!F194)&lt;4,"Cek lagi","OK"))</f>
        <v>-</v>
      </c>
      <c r="G194" s="30" t="str">
        <f>IF('Personal MTs'!G194="","-",IF(LEN('Personal MTs'!G194)&lt;4,"Cek lagi","OK"))</f>
        <v>-</v>
      </c>
      <c r="H194" s="30" t="str">
        <f>IF('Personal MTs'!H194="","-",IF(LEN('Personal MTs'!H194)&lt;4,"Cek lagi","OK"))</f>
        <v>-</v>
      </c>
      <c r="I194" s="30" t="str">
        <f>IF('Personal MTs'!I194="","-",IF(LEN('Personal MTs'!I194)&lt;4,"Cek lagi","OK"))</f>
        <v>-</v>
      </c>
      <c r="J194" s="30" t="str">
        <f>IF('Personal MTs'!J194="","-",IF(LEN('Personal MTs'!J194)&lt;&gt;5,"Tidak valid","OK"))</f>
        <v>-</v>
      </c>
      <c r="K194" s="30" t="str">
        <f>IF('Personal MTs'!K194="","-",IF(LEN('Personal MTs'!K194)&lt;&gt;18,"Tidak valid",IF(VALUE('Personal MTs'!K194)&lt;0,"Cek lagi","OK")))</f>
        <v>-</v>
      </c>
      <c r="L194" s="30" t="str">
        <f>IF('Personal MTs'!L194="","-",IF(LEN('Personal MTs'!L194)&lt;&gt;16,"Tidak valid","OK"))</f>
        <v>-</v>
      </c>
      <c r="M194" s="30" t="str">
        <f>IF('Personal MTs'!M194="","-",IF(LEN('Personal MTs'!M194)&lt;4,"Cek lagi","OK"))</f>
        <v>-</v>
      </c>
      <c r="N194" s="30" t="str">
        <f>IF('Personal MTs'!N194="","-",IF(LEN('Personal MTs'!N194)&lt;16,"Tidak valid","OK"))</f>
        <v>-</v>
      </c>
      <c r="O194" s="30" t="str">
        <f>IF('Personal MTs'!O194="","-",IF(LEN('Personal MTs'!O194)&lt;4,"Cek lagi","OK"))</f>
        <v>-</v>
      </c>
      <c r="P194" s="31" t="str">
        <f>IF('Personal MTs'!P194="","-",IF(VALUE(LEFT('Personal MTs'!P194,2))&gt;31,"Tanggal tidak valid",IF(VALUE(LEFT(RIGHT('Personal MTs'!P194,7),2))&gt;12,"Bulan tidak valid",IF(VALUE(RIGHT('Personal MTs'!P194,4))&gt;2000,"Umur terlalu muda",IF(VALUE(RIGHT('Personal MTs'!P194,4))&lt;1945,"Umur terlalu tua","OK")))))</f>
        <v>-</v>
      </c>
      <c r="Q194" s="30" t="str">
        <f>IF('Personal MTs'!Q194="","-",IF('Personal MTs'!Q194="L","OK",IF('Personal MTs'!Q194="P","OK","Tidak valid")))</f>
        <v>-</v>
      </c>
      <c r="R194" s="30" t="str">
        <f>IF('Personal MTs'!R194="","-",IF(LEN('Personal MTs'!R194)&lt;4,"Cek lagi","OK"))</f>
        <v>-</v>
      </c>
      <c r="S194" s="30" t="str">
        <f>IF('Personal MTs'!S194="","-",IF('Personal MTs'!S194&gt;9,"Tidak valid","OK"))</f>
        <v>-</v>
      </c>
      <c r="T194" s="30" t="str">
        <f>IF('Personal MTs'!S194="","-",IF('Personal MTs'!S194&gt;2,IF('Personal MTs'!T194="","Wajib Diisi",IF(VALUE('Personal MTs'!T194)&gt;18,"Tidak valid","OK")),IF('Personal MTs'!S194&lt;3,IF('Personal MTs'!T194="","OK","Harap dikosongkan"))))</f>
        <v>-</v>
      </c>
      <c r="U194" s="30" t="str">
        <f>IF('Personal MTs'!U194="","-",IF('Personal MTs'!U194&gt;2,"Tidak valid",IF('Personal MTs'!U194&lt;1,"Tidak valid","OK")))</f>
        <v>-</v>
      </c>
      <c r="V194" s="30" t="str">
        <f>IF('Personal MTs'!U194="",IF('Personal MTs'!V194="","-","Tidak valid"),IF('Personal MTs'!U194=2,IF('Personal MTs'!V194="","Wajib Diisi",IF(VALUE('Personal MTs'!V194)&gt;1,"Tidak valid","OK")),IF('Personal MTs'!U194=1,IF('Personal MTs'!V194="","OK","Harap dikosongkan"))))</f>
        <v>-</v>
      </c>
      <c r="W194" s="31" t="str">
        <f>IF('Personal MTs'!U194=1,"OK",IF('Personal MTs'!V194="",IF('Personal MTs'!W194&lt;&gt;"","Harap dikosongkan","-"),IF('Personal MTs'!V194=0,IF('Personal MTs'!W194&lt;&gt;"","Harap dikosongkan","OK"),IF('Personal MTs'!W194="","Wajib Diisi",IF(VALUE(LEFT('Personal MTs'!W194,2))&gt;31,"Tanggal tidak valid",IF(VALUE(LEFT(RIGHT('Personal MTs'!W194,7),2))&gt;12,"Bulan tidak valid",IF(VALUE(RIGHT('Personal MTs'!W194,4))&gt;2016,"Tahun cek lagi",IF(VALUE(RIGHT('Personal MTs'!W194,4))&lt;1990,"Tahun cek lagi","OK"))))))))</f>
        <v>-</v>
      </c>
      <c r="X194" s="30" t="str">
        <f>IF('Personal MTs'!U194="","-",IF('Personal MTs'!U194=1,IF('Personal MTs'!X194="","Wajib Diisi",IF(VALUE(LEFT('Personal MTs'!X194,2))&gt;14,"Tidak valid","OK")),IF('Personal MTs'!U194=2,(IF('Personal MTs'!V194&lt;1,IF('Personal MTs'!X194="","OK","Harap dikosongkan"),IF('Personal MTs'!X194="","Wajib Diisi",IF(VALUE(LEFT('Personal MTs'!X194,2))&gt;14,"Tidak valid","OK")))))))</f>
        <v>-</v>
      </c>
      <c r="Y194" s="31" t="str">
        <f>IF('Personal MTs'!U194="","-",IF('Personal MTs'!U194=2,"OK",IF('Personal MTs'!U194=1,IF('Personal MTs'!Y194="","Wajib Diisi",IF('Personal MTs'!Y194="","-",IF(VALUE(LEFT('Personal MTs'!Y194,2))&gt;31,"Tanggal tidak valid",IF(VALUE(LEFT(RIGHT('Personal MTs'!Y194,7),2))&gt;12,"Bulan tidak valid",IF(VALUE(RIGHT('Personal MTs'!Y194,4))&gt;2016,"Tahun cek lagi",IF(VALUE(RIGHT('Personal MTs'!Y194,4))&lt;1960,"Tahun cek lagi","OK")))))))))</f>
        <v>-</v>
      </c>
      <c r="Z194" s="31" t="str">
        <f>IF('Personal MTs'!Z194="","-",IF(VALUE(LEFT('Personal MTs'!Z194,2))&gt;31,"Tanggal tidak valid",IF(VALUE(LEFT(RIGHT('Personal MTs'!Z194,7),2))&gt;12,"Bulan tidak valid",IF(VALUE(RIGHT('Personal MTs'!Z194,4))&gt;2016,"Tahun cek lagi",IF(VALUE(RIGHT('Personal MTs'!Z194,4))&lt;1960,"Tahun cek lagi","OK")))))</f>
        <v>-</v>
      </c>
      <c r="AA194" s="31" t="str">
        <f>IF('Personal MTs'!AA194="","-",IF(VALUE(LEFT('Personal MTs'!AA194,2))&gt;31,"Tanggal tidak valid",IF(VALUE(LEFT(RIGHT('Personal MTs'!AA194,7),2))&gt;12,"Bulan tidak valid",IF(VALUE(RIGHT('Personal MTs'!AA194,4))&gt;2016,"Tahun cek lagi",IF(VALUE(RIGHT('Personal MTs'!AA194,4))&lt;1960,"Tahun cek lagi","OK")))))</f>
        <v>-</v>
      </c>
      <c r="AB194" s="30" t="str">
        <f>IF('Personal MTs'!AB194="","-",IF('Personal MTs'!AB194&gt;6,"Tidak valid",IF('Personal MTs'!AB194&lt;1,"Tidak valid","OK")))</f>
        <v>-</v>
      </c>
      <c r="AC194" s="30" t="str">
        <f>IF('Personal MTs'!AC194="","-",IF('Personal MTs'!AC194&gt;4,"Tidak valid",IF('Personal MTs'!AC194&lt;1,"Tidak valid","OK")))</f>
        <v>-</v>
      </c>
      <c r="AD194" s="30" t="str">
        <f>IF('Personal MTs'!AD194="","-",IF('Personal MTs'!AD194&gt;20000000,"Cek lagi","OK"))</f>
        <v>-</v>
      </c>
      <c r="AE194" s="30" t="str">
        <f>IF('Personal MTs'!AE194="","-",IF('Personal MTs'!AE194&gt;2,"Tidak valid",IF('Personal MTs'!AE194&lt;1,"Tidak valid","OK")))</f>
        <v>-</v>
      </c>
      <c r="AF194" s="30" t="str">
        <f>IF('Personal MTs'!AE194="",IF('Personal MTs'!AF194="","-","Harap dikosongkan"),IF('Personal MTs'!AE194=1,IF('Personal MTs'!AF194="","OK","Harap dikosongkan"),IF('Personal MTs'!AF194="","Wajib Diisi",IF('Personal MTs'!AF194&gt;8,"Tidak valid",IF('Personal MTs'!AF194&lt;1,"Tidak valid","OK")))))</f>
        <v>-</v>
      </c>
      <c r="AG194" s="53" t="str">
        <f>IF('Personal MTs'!AE194=1,IF('Personal MTs'!AG194="","OK","Harap dikosongkan"),IF('Personal MTs'!AF194="",IF('Personal MTs'!AF194="","-","Harap dikosongkan"),IF('Personal MTs'!AF194="",IF('Personal MTs'!AG194="","OK","Harap dikosongkan"),IF('Personal MTs'!AF194&lt;&gt;"",IF('Personal MTs'!AG194="","Wajib Diisi",IF(LEN('Personal MTs'!AG194)&lt;&gt;8,"Tidak valid","OK"))))))</f>
        <v>-</v>
      </c>
      <c r="AH194" s="30" t="str">
        <f>IF('Personal MTs'!AH194="","-",IF('Personal MTs'!AH194&gt;2,"Tidak valid",IF('Personal MTs'!AH194&lt;1,"Tidak valid","OK")))</f>
        <v>-</v>
      </c>
      <c r="AI194" s="30" t="str">
        <f>IF('Personal MTs'!AI194="","-",IF('Personal MTs'!AI194&gt;5,"Tidak valid",IF('Personal MTs'!AI194&lt;1,"Tidak valid","OK")))</f>
        <v>-</v>
      </c>
      <c r="AJ194" s="30" t="str">
        <f>IF('Personal MTs'!AH194="",IF('Personal MTs'!AJ194="","-","Kolom AA Wajib Diisi"),IF('Personal MTs'!AH194=1,IF('Personal MTs'!AJ194="","Wajib Diisi",IF(VALUE('Personal MTs'!AJ194)&gt;0,IF(VALUE('Personal MTs'!AJ194)&lt;34,"OK","Tidak valid"))),IF('Personal MTs'!AH194&gt;1,IF('Personal MTs'!AJ194="","OK","Harap dikosongkan"))))</f>
        <v>-</v>
      </c>
      <c r="AK194" s="30" t="str">
        <f>IF('Personal MTs'!AH194&amp;'Personal MTs'!AJ194&amp;'Personal MTs'!AK194="","-",IF(VALUE('Personal MTs'!AH194&amp;'Personal MTs'!AJ194&amp;'Personal MTs'!AK194)=2,"OK",IF('Personal MTs'!AJ194="",IF(VALUE('Personal MTs'!AK194)&gt;0,"Harap dikosongkan","-"),IF('Personal MTs'!AJ194&lt;&gt;"",IF(VALUE('Personal MTs'!AK194)&gt;0,IF(VALUE('Personal MTs'!AK194)&gt;50,"Cek lagi","OK"),"Wajib Diisi")))))</f>
        <v>-</v>
      </c>
      <c r="AL194" s="30" t="str">
        <f>IF('Personal MTs'!AH194="",IF('Personal MTs'!AL194="","-","Kolom Z Wajib Diisi"),IF('Personal MTs'!AH194=2,IF('Personal MTs'!AL194="","Wajib Diisi",IF(VALUE('Personal MTs'!AL194)&gt;0,IF(VALUE('Personal MTs'!AL194)&lt;9,"OK","Tidak valid"))),IF('Personal MTs'!AH194=1,IF('Personal MTs'!AL194="","OK","Harap dikosongkan"))))</f>
        <v>-</v>
      </c>
      <c r="AM194" s="30" t="str">
        <f>IF('Personal MTs'!AM194="","-",IF('Personal MTs'!AM194&gt;8,"Tidak valid","OK"))</f>
        <v>-</v>
      </c>
      <c r="AN194" s="30" t="str">
        <f>IF('Personal MTs'!AM194="",IF('Personal MTs'!AN194="","-",IF('Personal MTs'!AN194&lt;&gt;"","Kolom AC Wajib Diisi","OK")),IF('Personal MTs'!AM194&lt;&gt;"",IF('Personal MTs'!AN194="","Wajib Diisi",IF(VALUE('Personal MTs'!AN194)&gt;24,"Cek lagi","OK"))))</f>
        <v>-</v>
      </c>
      <c r="AO194" s="30" t="str">
        <f>IF('Personal MTs'!AO194="","-",IF('Personal MTs'!AO194&gt;8,"Tidak valid","OK"))</f>
        <v>-</v>
      </c>
      <c r="AP194" s="53" t="str">
        <f>IF('Personal MTs'!AO194="",IF('Personal MTs'!AP194="","-","Harap dikosongkan"),IF('Personal MTs'!AO194&lt;&gt;"",IF('Personal MTs'!AP194="","Wajib Diisi",IF(LEN('Personal MTs'!AP194)&lt;&gt;8,"Tidak valid","OK"))))</f>
        <v>-</v>
      </c>
      <c r="AQ194" s="30" t="str">
        <f>IF('Personal MTs'!AO194="",IF('Personal MTs'!AQ194="","-","Kolom AG Wajib Diisi"),IF('Personal MTs'!AO194&lt;9,IF('Personal MTs'!AQ194="","Wajib Diisi",IF(VALUE('Personal MTs'!AQ194)&lt;34,IF(VALUE('Personal MTs'!AQ194)&gt;0,"OK","Tidak valid")))))</f>
        <v>-</v>
      </c>
      <c r="AR194" s="30" t="str">
        <f>IF('Personal MTs'!AO194="",IF('Personal MTs'!AR194="","-",IF('Personal MTs'!AR194&lt;&gt;"","Kolom AG Wajib Diisi","OK")),IF('Personal MTs'!AO194&lt;&gt;"",IF('Personal MTs'!AR194="","Wajib Diisi",IF(VALUE('Personal MTs'!AR194)&gt;50,"Cek lagi","OK"))))</f>
        <v>-</v>
      </c>
      <c r="AS194" s="30" t="str">
        <f>IF('Personal MTs'!AS194="","-",IF('Personal MTs'!AS194&gt;1,"Tidak valid",IF('Personal MTs'!AS194&lt;0,"Tidak valid","OK")))</f>
        <v>-</v>
      </c>
      <c r="AT194" s="30" t="str">
        <f>IF('Personal MTs'!AS194="",IF('Personal MTs'!AT194&lt;&gt;"","Harap dikosongkan","-"),IF('Personal MTs'!AS194=0,IF('Personal MTs'!AT194&lt;&gt;"","Harap dikosongkan","OK"),IF('Personal MTs'!AT194="","Wajib Diisi",IF('Personal MTs'!AT194&gt;3,"Tidak valid",IF('Personal MTs'!AT194&lt;1,"Tidak valid","OK")))))</f>
        <v>-</v>
      </c>
      <c r="AU194" s="30" t="str">
        <f>IF('Personal MTs'!AS194="",IF('Personal MTs'!AU194&lt;&gt;"","Harap dikosongkan","-"),IF('Personal MTs'!AT194&lt;&gt;1,IF('Personal MTs'!AU194="","OK","Harap dikosongkan"),IF('Personal MTs'!AU194="","Wajib Diisi",IF('Personal MTs'!AU194&gt;2016,"Cek lagi",IF('Personal MTs'!AU194&lt;2005,"Cek lagi","OK")))))</f>
        <v>-</v>
      </c>
      <c r="AV194" s="30" t="str">
        <f>IF('Personal MTs'!AS194="",IF('Personal MTs'!AV194&lt;&gt;"","Harap dikosongkan","-"),IF('Personal MTs'!AT194&lt;&gt;1,IF('Personal MTs'!AV194="","OK","Harap dikosongkan"),IF('Personal MTs'!AV194="","Wajib Diisi",IF(VALUE('Personal MTs'!AV194)&gt;33,"Tidak valid",IF(VALUE('Personal MTs'!AV194)&lt;1,"Tidak valid","OK")))))</f>
        <v>-</v>
      </c>
      <c r="AW194" s="30" t="str">
        <f>IF('Personal MTs'!AS194="",IF('Personal MTs'!AW194="","-","Harap dikosongkan"),IF('Personal MTs'!AS194=0,IF('Personal MTs'!AW194="","OK","Harap dikosongkan"),IF('Personal MTs'!AT194="",IF('Personal MTs'!AW194="","-","Harap dikosongkan"),IF('Personal MTs'!AT194&lt;&gt;1,IF('Personal MTs'!AW194="","OK","Harap dikosongkan"),IF('Personal MTs'!AW194="","OK",IF(LEN('Personal MTs'!AW194)&lt;12,"Tidak valid",IF(LEN('Personal MTs'!AW194)&gt;14,"Tidak valid","OK")))))))</f>
        <v>-</v>
      </c>
      <c r="AX194" s="31" t="str">
        <f>IF('Personal MTs'!AS194="",IF('Personal MTs'!AX194="","-","Harap dikosongkan"),IF('Personal MTs'!AS194=0,IF('Personal MTs'!AX194="","OK","Harap dikosongkan"),IF('Personal MTs'!AT194="",IF('Personal MTs'!AX194="","-","Harap dikosongkan"),IF('Personal MTs'!AT194&lt;&gt;1,IF('Personal MTs'!AX194="","OK","Harap dikosongkan"),IF('Personal MTs'!AW194="",IF('Personal MTs'!AX194="","OK","Harap dikosongkan"),IF('Personal MTs'!AX194="","Wajib diisi",IF(LEN('Personal MTs'!AX194)&lt;5,"Cek lagi","OK")))))))</f>
        <v>-</v>
      </c>
      <c r="AY194" s="31" t="str">
        <f>IF('Personal MTs'!AS194="",IF('Personal MTs'!AY194="","-","Harap dikosongkan"),IF('Personal MTs'!AS194=0,IF('Personal MTs'!AY194="","OK","Harap dikosongkan"),IF('Personal MTs'!AT194="",IF('Personal MTs'!AY194="","-","Harap dikosongkan"),IF('Personal MTs'!AT194&lt;&gt;1,IF('Personal MTs'!AY194="","OK","Harap dikosongkan"),IF('Personal MTs'!AW194="",IF('Personal MTs'!AY194="","OK","Harap dikosongkan"),IF('Personal MTs'!AY194="","Wajib diisi",IF(VALUE(LEFT('Personal MTs'!AY194,2))&gt;31,"Tanggal tidak valid",IF(VALUE(LEFT(RIGHT('Personal MTs'!AY194,7),2))&gt;12,"Bulan tidak valid",IF(VALUE(RIGHT('Personal MTs'!AY194,4))&gt;2016,"Tahun cek lagi",IF(VALUE(RIGHT('Personal MTs'!AY194,4))&lt;2005,"Tahun cek lagi","OK"))))))))))</f>
        <v>-</v>
      </c>
      <c r="AZ194" s="30" t="str">
        <f>IF('Personal MTs'!AS194="",IF('Personal MTs'!AZ194="","-","Harap dikosongkan"),IF('Personal MTs'!AS194=0,IF('Personal MTs'!AZ194="","OK","Harap dikosongkan"),IF('Personal MTs'!AT194="",IF('Personal MTs'!AZ194="","-","Harap dikosongkan"),IF('Personal MTs'!AT194&lt;&gt;1,IF('Personal MTs'!AZ194="","OK","Harap dikosongkan"),IF('Personal MTs'!AW194="",IF('Personal MTs'!AZ194="","OK","Harap dikosongkan"),IF('Personal MTs'!AW194&lt;&gt;"",IF('Personal MTs'!AZ194="","Wajib diisi",IF('Personal MTs'!AZ194&gt;1,"Tidak valid","OK"))))))))</f>
        <v>-</v>
      </c>
      <c r="BA194" s="30" t="str">
        <f>IF('Personal MTs'!AS194="",IF('Personal MTs'!BA194="","-","Harap dikosongkan"),IF('Personal MTs'!AS194=0,IF('Personal MTs'!BA194="","OK","Harap dikosongkan"),IF('Personal MTs'!AT194="",IF('Personal MTs'!BA194="","-","Harap dikosongkan"),IF('Personal MTs'!AT194&lt;&gt;1,IF('Personal MTs'!BA194="","OK","Harap dikosongkan"),IF('Personal MTs'!AZ194=0,IF('Personal MTs'!BA194="","OK","Harap dikosongkan"),IF('Personal MTs'!AZ194=1,IF('Personal MTs'!BA194="","Wajib diisi",IF('Personal MTs'!AZ194="",IF('Personal MTs'!BA194="","-","Harap dikosongkan"),IF('Personal MTs'!AZ194=0,IF('Personal MTs'!BA194="","OK","Harap dikosongkan"),IF('Personal MTs'!BA194="","Wajib diisi",IF('Personal MTs'!BA194&gt;2016,"Tidak valid",IF('Personal MTs'!BA194&lt;2005,"Tidak valid",IF('Personal MTs'!BA194&gt;'Personal MTs'!BA194,"Cek lagi","OK")))))))))))))</f>
        <v>-</v>
      </c>
      <c r="BB194" s="30" t="str">
        <f>IF('Personal MTs'!AS194="",IF('Personal MTs'!BB194="","-","Harap dikosongkan"),IF('Personal MTs'!AS194=0,IF('Personal MTs'!BB194="","OK","Harap dikosongkan"),IF('Personal MTs'!AT194="",IF('Personal MTs'!BB194="","-","Harap dikosongkan"),IF('Personal MTs'!AT194&lt;&gt;1,IF('Personal MTs'!BB194="","OK","Harap dikosongkan"),IF('Personal MTs'!AZ194=0,IF('Personal MTs'!BB194="","OK","Harap dikosongkan"),IF('Personal MTs'!AZ194=1,IF('Personal MTs'!BB194="","Wajib diisi",IF('Personal MTs'!AZ194="",IF('Personal MTs'!BB194="","-","Harap dikosongkan"),IF('Personal MTs'!AZ194=0,IF('Personal MTs'!BB194="","OK","Harap dikosongkan"),IF('Personal MTs'!BB194="","Wajib diisi",IF('Personal MTs'!BB194&gt;20000000,"Cek lagi",IF('Personal MTs'!BB194&lt;100000,"Cek lagi","OK"))))))))))))</f>
        <v>-</v>
      </c>
      <c r="BC194" s="30" t="str">
        <f>IF('Personal MTs'!BC194="","-",IF('Personal MTs'!BC194&gt;1,"Tidak valid","OK"))</f>
        <v>-</v>
      </c>
      <c r="BD194" s="30" t="str">
        <f>IF('Personal MTs'!BC194="",IF('Personal MTs'!BD194="","-","Harap dikosongkan"),IF('Personal MTs'!BC194=0,IF('Personal MTs'!BD194="","OK","Harap dikosongkan"),IF('Personal MTs'!BD194="","Wajib Diisi",IF('Personal MTs'!BD194&gt;2016,"Tidak valid",IF('Personal MTs'!BD194&lt;2005,"Tidak valid","OK")))))</f>
        <v>-</v>
      </c>
      <c r="BE194" s="30" t="str">
        <f>IF('Personal MTs'!BC194="",IF('Personal MTs'!BE194="","-","Harap dikosongkan"),IF('Personal MTs'!BC194=0,IF('Personal MTs'!BE194="","OK","Harap dikosongkan"),IF('Personal MTs'!BE194="","Wajib Diisi",IF('Personal MTs'!BE194&gt;2000000,"Cek lagi",IF('Personal MTs'!BE194&lt;50000,"Cek lagi","OK")))))</f>
        <v>-</v>
      </c>
      <c r="BF194" s="30" t="str">
        <f>IF('Personal MTs'!BF194="","-",IF('Personal MTs'!BF194&gt;1,"Tidak valid","OK"))</f>
        <v>-</v>
      </c>
      <c r="BG194" s="30" t="str">
        <f>IF('Personal MTs'!BF194="",IF('Personal MTs'!BG194&lt;&gt;"","Harap dikosongkan","-"),IF('Personal MTs'!BF194=0,IF('Personal MTs'!BG194&lt;&gt;"","Harap dikosongkan","OK"),IF('Personal MTs'!BG194="","Wajib Diisi",IF('Personal MTs'!BG194&gt;4,"Tidak valid",IF('Personal MTs'!BG194&lt;1,"Tidak valid","OK")))))</f>
        <v>-</v>
      </c>
      <c r="BH194" s="30" t="str">
        <f>IF('Personal MTs'!BF194="",IF('Personal MTs'!BH194&lt;&gt;"","Harap dikosongkan","-"),IF('Personal MTs'!BF194=0,IF('Personal MTs'!BH194&lt;&gt;"","Harap dikosongkan","OK"),IF('Personal MTs'!BH194="","Wajib Diisi",IF('Personal MTs'!BH194&gt;4,"Tidak valid",IF('Personal MTs'!BH194&lt;1,"Tidak valid","OK")))))</f>
        <v>-</v>
      </c>
      <c r="BI194" s="30" t="str">
        <f>IF('Personal MTs'!BF194="",IF('Personal MTs'!BI194&lt;&gt;"","Harap dikosongkan","-"),IF('Personal MTs'!BF194=0,IF('Personal MTs'!BI194&lt;&gt;"","Harap dikosongkan","OK"),IF('Personal MTs'!BI194="","Wajib Diisi",IF('Personal MTs'!BI194&gt;2015,"Tidak valid",IF('Personal MTs'!BI194&lt;1980,"Tidak valid","OK")))))</f>
        <v>-</v>
      </c>
      <c r="BJ194" s="30" t="str">
        <f>IF('Personal MTs'!BJ194="","-",IF('Personal MTs'!BJ194&gt;1,"Tidak valid","OK"))</f>
        <v>-</v>
      </c>
      <c r="BK194" s="30" t="str">
        <f>IF('Personal MTs'!BJ194="",IF('Personal MTs'!BK194&lt;&gt;"","Kolom BJ harus diisi","-"),IF('Personal MTs'!BJ194=0,IF('Personal MTs'!BK194&lt;&gt;"","Harap dikosongkan","OK"),IF('Personal MTs'!BK194="","Wajib Diisi",IF('Personal MTs'!BK194&gt;2016,"Tidak valid",IF('Personal MTs'!BK194&lt;1980,"Tidak valid","OK")))))</f>
        <v>-</v>
      </c>
      <c r="BL194" s="30" t="str">
        <f>IF('Personal MTs'!BL194="","-",IF('Personal MTs'!BL194&gt;1,"Tidak valid","OK"))</f>
        <v>-</v>
      </c>
      <c r="BM194" s="30" t="str">
        <f>IF('Personal MTs'!BL194="",IF('Personal MTs'!BM194&lt;&gt;"","Kolom BL harus diisi","-"),IF('Personal MTs'!BL194=0,IF('Personal MTs'!BM194&lt;&gt;"","Harap dikosongkan","OK"),IF('Personal MTs'!BM194="","Wajib Diisi",IF('Personal MTs'!BM194&gt;2016,"Tidak valid",IF('Personal MTs'!BM194&lt;1980,"Tidak valid","OK")))))</f>
        <v>-</v>
      </c>
      <c r="BN194" s="30" t="str">
        <f>IF('Personal MTs'!BN194="","-",IF('Personal MTs'!BN194&gt;1,"Tidak valid","OK"))</f>
        <v>-</v>
      </c>
      <c r="BO194" s="30" t="str">
        <f>IF('Personal MTs'!BN194="",IF('Personal MTs'!BO194&lt;&gt;"","Kolom BN harus diisi","-"),IF('Personal MTs'!BN194=0,IF('Personal MTs'!BO194&lt;&gt;"","Harap dikosongkan","OK"),IF('Personal MTs'!BO194="","Wajib Diisi",IF('Personal MTs'!BO194&gt;2016,"Tidak valid",IF('Personal MTs'!BO194&lt;1980,"Tidak valid","OK")))))</f>
        <v>-</v>
      </c>
      <c r="BP194" s="30" t="str">
        <f>IF('Personal MTs'!BP194="","-",IF('Personal MTs'!BP194&gt;1,"Tidak valid","OK"))</f>
        <v>-</v>
      </c>
      <c r="BQ194" s="30" t="str">
        <f>IF('Personal MTs'!BP194="",IF('Personal MTs'!BQ194&lt;&gt;"","Kolom BP harus diisi","-"),IF('Personal MTs'!BP194=0,IF('Personal MTs'!BQ194&lt;&gt;"","Harap dikosongkan","OK"),IF('Personal MTs'!BQ194="","Wajib Diisi",IF('Personal MTs'!BQ194&gt;2016,"Tidak valid",IF('Personal MTs'!BQ194&lt;1980,"Tidak valid","OK")))))</f>
        <v>-</v>
      </c>
      <c r="BR194" s="30" t="str">
        <f>IF('Personal MTs'!BR194="","-",IF('Personal MTs'!BR194&gt;1,"Tidak valid","OK"))</f>
        <v>-</v>
      </c>
      <c r="BS194" s="30" t="str">
        <f>IF('Personal MTs'!BR194="",IF('Personal MTs'!BS194&lt;&gt;"","Kolom BR harus diisi","-"),IF('Personal MTs'!BR194=0,IF('Personal MTs'!BS194&lt;&gt;"","Harap dikosongkan","OK"),IF('Personal MTs'!BS194="","Wajib Diisi",IF('Personal MTs'!BS194&gt;2016,"Tidak valid",IF('Personal MTs'!BS194&lt;1980,"Tidak valid","OK")))))</f>
        <v>-</v>
      </c>
      <c r="BT194" s="30" t="str">
        <f>IF('Personal MTs'!BT194="","-",IF(LEN('Personal MTs'!BT194)&lt;5,"Cek lagi","OK"))</f>
        <v>-</v>
      </c>
      <c r="BU194" s="30" t="str">
        <f>IF('Personal MTs'!BU194="","-",IF(LEN('Personal MTs'!BU194)&lt;4,"Cek lagi","OK"))</f>
        <v>-</v>
      </c>
      <c r="BV194" s="30" t="str">
        <f>IF('Personal MTs'!BV194="","-",IF(LEN('Personal MTs'!BV194)&lt;4,"Cek lagi","OK"))</f>
        <v>-</v>
      </c>
      <c r="BW194" s="30" t="str">
        <f>IF('Personal MTs'!BW194="","-",IF(LEN('Personal MTs'!BW194)&lt;4,"Cek lagi","OK"))</f>
        <v>-</v>
      </c>
      <c r="BX194" s="30" t="str">
        <f>IF('Personal MTs'!BX194="","-",IF(LEN('Personal MTs'!BX194)&lt;4,"Cek lagi","OK"))</f>
        <v>-</v>
      </c>
      <c r="BY194" s="30" t="str">
        <f>IF('Personal MTs'!BY194="","-",IF(LEN('Personal MTs'!BY194)&lt;&gt;5,"Tidak valid","OK"))</f>
        <v>-</v>
      </c>
      <c r="BZ194" s="30" t="str">
        <f>IF('Personal MTs'!BZ194="","-",IF('Personal MTs'!BZ194&gt;5,"Tidak valid",IF('Personal MTs'!BZ194&lt;1,"Tidak valid","OK")))</f>
        <v>-</v>
      </c>
      <c r="CA194" s="30" t="str">
        <f>IF('Personal MTs'!CA194="","-",IF('Personal MTs'!CA194&gt;8,"Tidak valid",IF('Personal MTs'!CA194&lt;1,"Tidak valid","OK")))</f>
        <v>-</v>
      </c>
      <c r="CB194" s="30" t="str">
        <f>IF('Personal MTs'!CB194="","-",IF(LEN('Personal MTs'!CB194)&lt;9,"Cek lagi",IF(LEN('Personal MTs'!CB194)&gt;14,"Cek lagi","OK")))</f>
        <v>-</v>
      </c>
      <c r="CC194" s="103" t="str">
        <f>IF('Personal MTs'!CC194="","-",IF('Personal MTs'!CC194&gt;6,"Tidak valid",IF('Personal MTs'!CC194&lt;1,"Tidak valid","OK")))</f>
        <v>-</v>
      </c>
      <c r="CD194" s="103" t="str">
        <f>IF('Personal MTs'!CD194="","-",IF('Personal MTs'!CD194&gt;6,"Tidak valid",IF('Personal MTs'!CD194&lt;1,"Tidak valid","OK")))</f>
        <v>-</v>
      </c>
      <c r="CE194" s="103" t="str">
        <f>IF('Personal MTs'!S194="","-",IF('Personal MTs'!S194&lt;6,IF('Personal MTs'!CE194="","OK","Cek lagi Kolom S"),IF(AND('Personal MTs'!S194&lt;6,'Personal MTs'!CE194&lt;&gt;""),"Harap Dikosongkan",IF(AND('Personal MTs'!S194&lt;6,'Personal MTs'!CE194=""),"-",IF(AND('Personal MTs'!S194&gt;5,'Personal MTs'!CE194=""),"Wajib Diisi",IF(OR(AND('Personal MTs'!S194&gt;5,'Personal MTs'!CE194&lt;"01"),AND('Personal MTs'!S194&gt;5,'Personal MTs'!CE194&gt;"18")),"Tidak Valid","OK"))))))</f>
        <v>-</v>
      </c>
      <c r="CF194" s="103" t="str">
        <f>IF('Personal MTs'!S194="","-",IF('Personal MTs'!S194&lt;6,IF('Personal MTs'!CF194="","OK","Cek lagi Kolom S"),IF(AND('Personal MTs'!S194&lt;6,'Personal MTs'!CF194&lt;&gt;""),"Harap Dikosongkan",IF(AND('Personal MTs'!S194&lt;6,'Personal MTs'!CF194=""),"-",IF(AND('Personal MTs'!S194&gt;5,'Personal MTs'!CF194=""),"Wajib Diisi","OK")))))</f>
        <v>-</v>
      </c>
      <c r="CG194" s="103" t="str">
        <f>IF('Personal MTs'!S194="","-",IF('Personal MTs'!S194&lt;6,IF('Personal MTs'!CG194="","OK","Cek lagi Kolom S"),IF(AND('Personal MTs'!S194&lt;6,'Personal MTs'!CG194&lt;&gt;""),"Harap Dikosongkan",IF(AND('Personal MTs'!S194&lt;6,'Personal MTs'!CG194=""),"-",IF(AND('Personal MTs'!S194&gt;5,'Personal MTs'!CG194=""),"Wajib Diisi",IF(OR(AND('Personal MTs'!S194&gt;5,'Personal MTs'!CG194&lt;1980),AND('Personal MTs'!S194&gt;5,'Personal MTs'!CG194&gt;2016)),"Cek lagi","OK"))))))</f>
        <v>-</v>
      </c>
      <c r="CH194" s="103" t="str">
        <f>IF('Personal MTs'!S194="","-",IF('Personal MTs'!S194&lt;8,IF('Personal MTs'!CH194="","OK","Cek lagi Kolom S"),IF(AND('Personal MTs'!S194&lt;8,'Personal MTs'!CH194&lt;&gt;""),"Harap Dikosongkan",IF(AND('Personal MTs'!S194&lt;8,'Personal MTs'!CH194=""),"-",IF(AND('Personal MTs'!S194&gt;7,'Personal MTs'!CH194=""),"Wajib Diisi",IF(OR(AND('Personal MTs'!S194&gt;7,'Personal MTs'!CH194&lt;"01"),AND('Personal MTs'!S194&gt;7,'Personal MTs'!CH194&gt;"18")),"Tidak Valid","OK"))))))</f>
        <v>-</v>
      </c>
      <c r="CI194" s="103" t="str">
        <f>IF('Personal MTs'!S194="","-",IF('Personal MTs'!S194&lt;8,IF('Personal MTs'!CI194="","OK","Cek lagi Kolom S"),IF(AND('Personal MTs'!S194&lt;8,'Personal MTs'!CI194&lt;&gt;""),"Harap Dikosongkan",IF(AND('Personal MTs'!S194&lt;8,'Personal MTs'!CI194=""),"-",IF(AND('Personal MTs'!S194&gt;7,'Personal MTs'!CI194=""),"Wajib Diisi","OK")))))</f>
        <v>-</v>
      </c>
      <c r="CJ194" s="103" t="str">
        <f>IF('Personal MTs'!S194="","-",IF('Personal MTs'!S194&lt;8,IF('Personal MTs'!CJ194="","OK","Cek lagi Kolom S"),IF(AND('Personal MTs'!S194&lt;8,'Personal MTs'!CJ194&lt;&gt;""),"Harap Dikosongkan",IF(AND('Personal MTs'!S194&lt;8,'Personal MTs'!CJ194=""),"-",IF(AND('Personal MTs'!S194&gt;7,'Personal MTs'!CJ194=""),"Wajib Diisi",IF(OR(AND('Personal MTs'!S194&gt;7,'Personal MTs'!CJ194&lt;1980),AND('Personal MTs'!S194&gt;7,'Personal MTs'!CJ194&gt;2016)),"Cek lagi","OK"))))))</f>
        <v>-</v>
      </c>
      <c r="CK194" s="103" t="str">
        <f>IF('Personal MTs'!S194="","-",IF('Personal MTs'!S194&lt;9,IF('Personal MTs'!CK194="","OK","Cek lagi Kolom S"),IF(AND('Personal MTs'!S194&lt;9,'Personal MTs'!CK194&lt;&gt;""),"Harap Dikosongkan",IF(AND('Personal MTs'!S194&lt;9,'Personal MTs'!CK194=""),"-",IF(AND('Personal MTs'!S194&gt;8,'Personal MTs'!CK194=""),"Wajib Diisi",IF(OR(AND('Personal MTs'!S194&gt;8,'Personal MTs'!CK194&lt;"01"),AND('Personal MTs'!S194&gt;8,'Personal MTs'!CK194&gt;"18")),"Tidak Valid","OK"))))))</f>
        <v>-</v>
      </c>
      <c r="CL194" s="103" t="str">
        <f>IF('Personal MTs'!S194="","-",IF('Personal MTs'!S194&lt;9,IF('Personal MTs'!CL194="","OK","Cek lagi Kolom S"),IF(AND('Personal MTs'!S194&lt;9,'Personal MTs'!CL194&lt;&gt;""),"Harap Dikosongkan",IF(AND('Personal MTs'!S194&lt;9,'Personal MTs'!CL194=""),"-",IF(AND('Personal MTs'!S194&gt;8,'Personal MTs'!CL194=""),"Wajib Diisi","OK")))))</f>
        <v>-</v>
      </c>
      <c r="CM194" s="103" t="str">
        <f>IF('Personal MTs'!S194="","-",IF('Personal MTs'!S194&lt;9,IF('Personal MTs'!CM194="","OK","Cek lagi Kolom S"),IF(AND('Personal MTs'!S194&lt;9,'Personal MTs'!CM194&lt;&gt;""),"Harap Dikosongkan",IF(AND('Personal MTs'!S194&lt;9,'Personal MTs'!CM194=""),"-",IF(AND('Personal MTs'!S194&gt;8,'Personal MTs'!CM194=""),"Wajib Diisi",IF(OR(AND('Personal MTs'!S194&gt;8,'Personal MTs'!CM194&lt;1980),AND('Personal MTs'!S194&gt;8,'Personal MTs'!CM194&gt;2016)),"Cek lagi","OK"))))))</f>
        <v>-</v>
      </c>
      <c r="CN194" s="103" t="str">
        <f>IF(AND('Personal MTs'!AH194=1,'Personal MTs'!U194=2,'Personal MTs'!AC194=1),IF(AND('Personal MTs'!AH194=1,'Personal MTs'!U194=2,'Personal MTs'!AC194=1,'Personal MTs'!CN194=""),"Wajib Diisi",IF(AND('Personal MTs'!AH194=1,'Personal MTs'!U194=2,'Personal MTs'!AC194=1,'Personal MTs'!CN194&lt;&gt;""),"OK","-")),IF('Personal MTs'!CN194&lt;&gt;"","Harap Dikosongkan","-"))</f>
        <v>-</v>
      </c>
      <c r="CO194" s="103" t="str">
        <f>IF(AND('Personal MTs'!AH194=1,'Personal MTs'!U194=2,'Personal MTs'!AC194=1),IF('Personal MTs'!CO194="","Wajib Diisi",IF(VALUE(RIGHT('Personal MTs'!CO194,4))&gt;2016,"Tahun cek lagi",IF(VALUE(RIGHT('Personal MTs'!CO194,4))&lt;1961,"Tahun cek lagi","OK"))),IF('Personal MTs'!CO194&lt;&gt;"","Harap dikosongkan","-"))</f>
        <v>-</v>
      </c>
      <c r="CP194" s="103" t="str">
        <f>IF(AND('Personal MTs'!AH194=1,'Personal MTs'!U194=2,'Personal MTs'!AC194=1,'Personal MTs'!V194=1),IF(AND('Personal MTs'!AH194=1,'Personal MTs'!U194=2,'Personal MTs'!AC194=1,'Personal MTs'!CP194="",,'Personal MTs'!V194=1),"Wajib Diisi",IF(AND('Personal MTs'!AH194=1,'Personal MTs'!U194=2,'Personal MTs'!AC194=1,'Personal MTs'!CP194&lt;&gt;"",'Personal MTs'!V194=1),"OK","-")),IF('Personal MTs'!CP194&lt;&gt;"","Harap Dikosongkan","-"))</f>
        <v>-</v>
      </c>
      <c r="CQ194" s="103" t="str">
        <f>IF(AND('Personal MTs'!AH194=1,'Personal MTs'!U194=2,'Personal MTs'!AC194=1,'Personal MTs'!V194=1),IF('Personal MTs'!CQ194="","Wajib Diisi",IF(VALUE(RIGHT('Personal MTs'!CQ194,4))&gt;2016,"Tahun cek lagi",IF(VALUE(RIGHT('Personal MTs'!CQ194,4))&lt;2006,"Tahun cek lagi","OK"))),IF('Personal MTs'!CQ194&lt;&gt;"","Harap dikosongkan","-"))</f>
        <v>-</v>
      </c>
      <c r="CR194" s="103" t="str">
        <f>IF(AND('Personal MTs'!AS194="",'Personal MTs'!CR194=""),"-",IF(AND('Personal MTs'!AS194=0,'Personal MTs'!CR194=""),"OK",IF(AND('Personal MTs'!AS194=1,'Personal MTs'!CR194=""),"Wajib Diisi",IF('Personal MTs'!AS194="",IF('Personal MTs'!CR194&lt;&gt;"","Harap dikosongkan","-"),IF('Personal MTs'!AS194&gt;1,IF('Personal MTs'!CR194="","-","Harap dikosongkan"),IF('Personal MTs'!CR194="","-",IF(LEN('Personal MTs'!CR194)&gt;54,"Tidak valid",IF(LEN('Personal MTs'!CR194)&lt;2,"Tidak valid",IF(VALUE('Personal MTs'!CR194)&lt;0,"Cek lagi","OK")))))))))</f>
        <v>-</v>
      </c>
      <c r="CS194" s="103" t="str">
        <f>IF(AND('Personal MTs'!AS194="",'Personal MTs'!CS194=""),"-",IF(AND('Personal MTs'!AS194=0,'Personal MTs'!CS194=""),"OK",IF(AND('Personal MTs'!AS194=1,'Personal MTs'!CS194=""),"Wajib Diisi",IF(OR('Personal MTs'!AS194="",'Personal MTs'!AS194=0),IF('Personal MTs'!CS194&lt;&gt;"","Harap dikosongkan","-"),IF('Personal MTs'!AS194&gt;1,IF('Personal MTs'!CS194="","-","Harap dikosongkan"),IF('Personal MTs'!CS194="","-",IF(('Personal MTs'!CS194)&gt;6,"Tidak Valid",IF(('Personal MTs'!CS194)&lt;1,"Tidak Valid",IF(VALUE('Personal MTs'!CS194)&lt;0,"Cek lagi","OK")))))))))</f>
        <v>-</v>
      </c>
      <c r="CT194" s="103" t="str">
        <f>IF(AND('Personal MTs'!AS194="",'Personal MTs'!CT194=""),"-",IF(AND('Personal MTs'!AS194=0,'Personal MTs'!CT194=""),"OK",IF(AND('Personal MTs'!AT194=1,'Personal MTs'!CT194=""),"Wajib Diisi",IF(AND('Personal MTs'!AT194&gt;1,'Personal MTs'!CT194=""),"OK",IF(AND('Personal MTs'!AT194&lt;&gt;1,'Personal MTs'!CT194&lt;&gt;""),"Harap Dikosongkan",IF(AND('Personal MTs'!AT194=1,'Personal MTs'!CT194&lt;&gt;""),IF(VALUE(RIGHT('Personal MTs'!CT194,4))&gt;2016,"Tahun cek lagi",IF(VALUE(RIGHT('Personal MTs'!CT194,4))&lt;2006,"Tahun cek lagi","OK")),"-"))))))</f>
        <v>-</v>
      </c>
      <c r="CU194" s="103" t="str">
        <f>IF(AND('Personal MTs'!AS194="",'Personal MTs'!CU194=""),"-",IF(AND('Personal MTs'!AS194=0,'Personal MTs'!CU194=""),"OK",IF(AND('Personal MTs'!AT194=1,'Personal MTs'!CU194=""),"Wajib Diisi",IF(AND('Personal MTs'!AT194&gt;1,'Personal MTs'!CT194=""),"OK",IF(AND('Personal MTs'!AT194&lt;&gt;1,'Personal MTs'!CU194&lt;&gt;""),"Harap Dikosongkan",IF(AND('Personal MTs'!AT194=1,'Personal MTs'!CU194&lt;&gt;""),IF(LEN('Personal MTs'!CU194)&gt;54,"Tidak Valid",IF(LEN('Personal MTs'!CU194)&lt;2,"Tidak Valid","OK")),"-"))))))</f>
        <v>-</v>
      </c>
      <c r="CV194" s="103" t="str">
        <f>IF(AND('Personal MTs'!AS194="",'Personal MTs'!CV194=""),"-",IF(AND('Personal MTs'!AS194=0,'Personal MTs'!CV194=""),"OK",IF(AND('Personal MTs'!AT194=1,'Personal MTs'!CV194=""),"Wajib Diisi",IF(AND('Personal MTs'!AT194&gt;1,'Personal MTs'!CV194=""),"OK",IF(AND('Personal MTs'!AT194&lt;&gt;1,'Personal MTs'!CV194&lt;&gt;""),"Harap Dikosongkan",IF(AND('Personal MTs'!AT194=1,'Personal MTs'!CV194&lt;&gt;""),IF(VALUE(RIGHT('Personal MTs'!CV194,4))&gt;2016,"Tahun cek lagi",IF(VALUE(RIGHT('Personal MTs'!CV194,4))&lt;2006,"Tahun cek lagi","OK")),"-"))))))</f>
        <v>-</v>
      </c>
      <c r="CW194" s="103" t="str">
        <f>IF(AND('Personal MTs'!AS194="",'Personal MTs'!CW194=""),"-",IF(AND('Personal MTs'!AS194=0,'Personal MTs'!CW194=""),"OK",IF(AND('Personal MTs'!AS194=1,'Personal MTs'!CW194=""),"Wajib Diisi",IF(AND('Personal MTs'!AS194&lt;&gt;1,'Personal MTs'!CW194&lt;&gt;""),"Harap Dikosongkan",IF(AND('Personal MTs'!AS194=1,'Personal MTs'!CW194&lt;&gt;""),IF(LEN('Personal MTs'!CW194)&gt;3,"Tidak Valid",IF(LEN('Personal MTs'!CW194)&lt;3,"Tidak Valid","OK")),"-")))))</f>
        <v>-</v>
      </c>
      <c r="CX194" s="103" t="str">
        <f>IF(AND('Personal MTs'!AS194="",'Personal MTs'!CX194=""),"-",IF(AND('Personal MTs'!AS194=0,'Personal MTs'!CX194=""),"OK",IF(AND('Personal MTs'!AS194=1,'Personal MTs'!CX194=""),"Wajib Diisi",IF(AND('Personal MTs'!AS194&lt;&gt;1,'Personal MTs'!CX194&lt;&gt;""),"Harap Dikosongkan",IF(AND('Personal MTs'!AS194=1,'Personal MTs'!CX194&lt;&gt;""),"OK","-")))))</f>
        <v>-</v>
      </c>
    </row>
    <row r="195" spans="1:102" s="23" customFormat="1" ht="15" customHeight="1">
      <c r="A195" s="30" t="str">
        <f>IF('Personal MTs'!A195="","-",IF(LEN('Personal MTs'!A195)&lt;&gt;12,"Tidak valid","OK"))</f>
        <v>-</v>
      </c>
      <c r="B195" s="30" t="str">
        <f>IF('Personal MTs'!B195="","-",IF(LEN('Personal MTs'!B195)&lt;&gt;8,"Tidak valid","OK"))</f>
        <v>-</v>
      </c>
      <c r="C195" s="31" t="str">
        <f>IF('Personal MTs'!C195="","-",IF(LEN('Personal MTs'!C195)&lt;5,"Cek lagi","OK"))</f>
        <v>-</v>
      </c>
      <c r="D195" s="30" t="str">
        <f>IF('Personal MTs'!D195="","-",IF('Personal MTs'!D195="MTsN","OK",IF('Personal MTs'!D195="MTsS","OK","Tidak valid")))</f>
        <v>-</v>
      </c>
      <c r="E195" s="30" t="str">
        <f>IF('Personal MTs'!E195="","-",IF(LEN('Personal MTs'!E195)&lt;5,"Cek lagi","OK"))</f>
        <v>-</v>
      </c>
      <c r="F195" s="30" t="str">
        <f>IF('Personal MTs'!F195="","-",IF(LEN('Personal MTs'!F195)&lt;4,"Cek lagi","OK"))</f>
        <v>-</v>
      </c>
      <c r="G195" s="30" t="str">
        <f>IF('Personal MTs'!G195="","-",IF(LEN('Personal MTs'!G195)&lt;4,"Cek lagi","OK"))</f>
        <v>-</v>
      </c>
      <c r="H195" s="30" t="str">
        <f>IF('Personal MTs'!H195="","-",IF(LEN('Personal MTs'!H195)&lt;4,"Cek lagi","OK"))</f>
        <v>-</v>
      </c>
      <c r="I195" s="30" t="str">
        <f>IF('Personal MTs'!I195="","-",IF(LEN('Personal MTs'!I195)&lt;4,"Cek lagi","OK"))</f>
        <v>-</v>
      </c>
      <c r="J195" s="30" t="str">
        <f>IF('Personal MTs'!J195="","-",IF(LEN('Personal MTs'!J195)&lt;&gt;5,"Tidak valid","OK"))</f>
        <v>-</v>
      </c>
      <c r="K195" s="30" t="str">
        <f>IF('Personal MTs'!K195="","-",IF(LEN('Personal MTs'!K195)&lt;&gt;18,"Tidak valid",IF(VALUE('Personal MTs'!K195)&lt;0,"Cek lagi","OK")))</f>
        <v>-</v>
      </c>
      <c r="L195" s="30" t="str">
        <f>IF('Personal MTs'!L195="","-",IF(LEN('Personal MTs'!L195)&lt;&gt;16,"Tidak valid","OK"))</f>
        <v>-</v>
      </c>
      <c r="M195" s="30" t="str">
        <f>IF('Personal MTs'!M195="","-",IF(LEN('Personal MTs'!M195)&lt;4,"Cek lagi","OK"))</f>
        <v>-</v>
      </c>
      <c r="N195" s="30" t="str">
        <f>IF('Personal MTs'!N195="","-",IF(LEN('Personal MTs'!N195)&lt;16,"Tidak valid","OK"))</f>
        <v>-</v>
      </c>
      <c r="O195" s="30" t="str">
        <f>IF('Personal MTs'!O195="","-",IF(LEN('Personal MTs'!O195)&lt;4,"Cek lagi","OK"))</f>
        <v>-</v>
      </c>
      <c r="P195" s="31" t="str">
        <f>IF('Personal MTs'!P195="","-",IF(VALUE(LEFT('Personal MTs'!P195,2))&gt;31,"Tanggal tidak valid",IF(VALUE(LEFT(RIGHT('Personal MTs'!P195,7),2))&gt;12,"Bulan tidak valid",IF(VALUE(RIGHT('Personal MTs'!P195,4))&gt;2000,"Umur terlalu muda",IF(VALUE(RIGHT('Personal MTs'!P195,4))&lt;1945,"Umur terlalu tua","OK")))))</f>
        <v>-</v>
      </c>
      <c r="Q195" s="30" t="str">
        <f>IF('Personal MTs'!Q195="","-",IF('Personal MTs'!Q195="L","OK",IF('Personal MTs'!Q195="P","OK","Tidak valid")))</f>
        <v>-</v>
      </c>
      <c r="R195" s="30" t="str">
        <f>IF('Personal MTs'!R195="","-",IF(LEN('Personal MTs'!R195)&lt;4,"Cek lagi","OK"))</f>
        <v>-</v>
      </c>
      <c r="S195" s="30" t="str">
        <f>IF('Personal MTs'!S195="","-",IF('Personal MTs'!S195&gt;9,"Tidak valid","OK"))</f>
        <v>-</v>
      </c>
      <c r="T195" s="30" t="str">
        <f>IF('Personal MTs'!S195="","-",IF('Personal MTs'!S195&gt;2,IF('Personal MTs'!T195="","Wajib Diisi",IF(VALUE('Personal MTs'!T195)&gt;18,"Tidak valid","OK")),IF('Personal MTs'!S195&lt;3,IF('Personal MTs'!T195="","OK","Harap dikosongkan"))))</f>
        <v>-</v>
      </c>
      <c r="U195" s="30" t="str">
        <f>IF('Personal MTs'!U195="","-",IF('Personal MTs'!U195&gt;2,"Tidak valid",IF('Personal MTs'!U195&lt;1,"Tidak valid","OK")))</f>
        <v>-</v>
      </c>
      <c r="V195" s="30" t="str">
        <f>IF('Personal MTs'!U195="",IF('Personal MTs'!V195="","-","Tidak valid"),IF('Personal MTs'!U195=2,IF('Personal MTs'!V195="","Wajib Diisi",IF(VALUE('Personal MTs'!V195)&gt;1,"Tidak valid","OK")),IF('Personal MTs'!U195=1,IF('Personal MTs'!V195="","OK","Harap dikosongkan"))))</f>
        <v>-</v>
      </c>
      <c r="W195" s="31" t="str">
        <f>IF('Personal MTs'!U195=1,"OK",IF('Personal MTs'!V195="",IF('Personal MTs'!W195&lt;&gt;"","Harap dikosongkan","-"),IF('Personal MTs'!V195=0,IF('Personal MTs'!W195&lt;&gt;"","Harap dikosongkan","OK"),IF('Personal MTs'!W195="","Wajib Diisi",IF(VALUE(LEFT('Personal MTs'!W195,2))&gt;31,"Tanggal tidak valid",IF(VALUE(LEFT(RIGHT('Personal MTs'!W195,7),2))&gt;12,"Bulan tidak valid",IF(VALUE(RIGHT('Personal MTs'!W195,4))&gt;2016,"Tahun cek lagi",IF(VALUE(RIGHT('Personal MTs'!W195,4))&lt;1990,"Tahun cek lagi","OK"))))))))</f>
        <v>-</v>
      </c>
      <c r="X195" s="30" t="str">
        <f>IF('Personal MTs'!U195="","-",IF('Personal MTs'!U195=1,IF('Personal MTs'!X195="","Wajib Diisi",IF(VALUE(LEFT('Personal MTs'!X195,2))&gt;14,"Tidak valid","OK")),IF('Personal MTs'!U195=2,(IF('Personal MTs'!V195&lt;1,IF('Personal MTs'!X195="","OK","Harap dikosongkan"),IF('Personal MTs'!X195="","Wajib Diisi",IF(VALUE(LEFT('Personal MTs'!X195,2))&gt;14,"Tidak valid","OK")))))))</f>
        <v>-</v>
      </c>
      <c r="Y195" s="31" t="str">
        <f>IF('Personal MTs'!U195="","-",IF('Personal MTs'!U195=2,"OK",IF('Personal MTs'!U195=1,IF('Personal MTs'!Y195="","Wajib Diisi",IF('Personal MTs'!Y195="","-",IF(VALUE(LEFT('Personal MTs'!Y195,2))&gt;31,"Tanggal tidak valid",IF(VALUE(LEFT(RIGHT('Personal MTs'!Y195,7),2))&gt;12,"Bulan tidak valid",IF(VALUE(RIGHT('Personal MTs'!Y195,4))&gt;2016,"Tahun cek lagi",IF(VALUE(RIGHT('Personal MTs'!Y195,4))&lt;1960,"Tahun cek lagi","OK")))))))))</f>
        <v>-</v>
      </c>
      <c r="Z195" s="31" t="str">
        <f>IF('Personal MTs'!Z195="","-",IF(VALUE(LEFT('Personal MTs'!Z195,2))&gt;31,"Tanggal tidak valid",IF(VALUE(LEFT(RIGHT('Personal MTs'!Z195,7),2))&gt;12,"Bulan tidak valid",IF(VALUE(RIGHT('Personal MTs'!Z195,4))&gt;2016,"Tahun cek lagi",IF(VALUE(RIGHT('Personal MTs'!Z195,4))&lt;1960,"Tahun cek lagi","OK")))))</f>
        <v>-</v>
      </c>
      <c r="AA195" s="31" t="str">
        <f>IF('Personal MTs'!AA195="","-",IF(VALUE(LEFT('Personal MTs'!AA195,2))&gt;31,"Tanggal tidak valid",IF(VALUE(LEFT(RIGHT('Personal MTs'!AA195,7),2))&gt;12,"Bulan tidak valid",IF(VALUE(RIGHT('Personal MTs'!AA195,4))&gt;2016,"Tahun cek lagi",IF(VALUE(RIGHT('Personal MTs'!AA195,4))&lt;1960,"Tahun cek lagi","OK")))))</f>
        <v>-</v>
      </c>
      <c r="AB195" s="30" t="str">
        <f>IF('Personal MTs'!AB195="","-",IF('Personal MTs'!AB195&gt;6,"Tidak valid",IF('Personal MTs'!AB195&lt;1,"Tidak valid","OK")))</f>
        <v>-</v>
      </c>
      <c r="AC195" s="30" t="str">
        <f>IF('Personal MTs'!AC195="","-",IF('Personal MTs'!AC195&gt;4,"Tidak valid",IF('Personal MTs'!AC195&lt;1,"Tidak valid","OK")))</f>
        <v>-</v>
      </c>
      <c r="AD195" s="30" t="str">
        <f>IF('Personal MTs'!AD195="","-",IF('Personal MTs'!AD195&gt;20000000,"Cek lagi","OK"))</f>
        <v>-</v>
      </c>
      <c r="AE195" s="30" t="str">
        <f>IF('Personal MTs'!AE195="","-",IF('Personal MTs'!AE195&gt;2,"Tidak valid",IF('Personal MTs'!AE195&lt;1,"Tidak valid","OK")))</f>
        <v>-</v>
      </c>
      <c r="AF195" s="30" t="str">
        <f>IF('Personal MTs'!AE195="",IF('Personal MTs'!AF195="","-","Harap dikosongkan"),IF('Personal MTs'!AE195=1,IF('Personal MTs'!AF195="","OK","Harap dikosongkan"),IF('Personal MTs'!AF195="","Wajib Diisi",IF('Personal MTs'!AF195&gt;8,"Tidak valid",IF('Personal MTs'!AF195&lt;1,"Tidak valid","OK")))))</f>
        <v>-</v>
      </c>
      <c r="AG195" s="53" t="str">
        <f>IF('Personal MTs'!AE195=1,IF('Personal MTs'!AG195="","OK","Harap dikosongkan"),IF('Personal MTs'!AF195="",IF('Personal MTs'!AF195="","-","Harap dikosongkan"),IF('Personal MTs'!AF195="",IF('Personal MTs'!AG195="","OK","Harap dikosongkan"),IF('Personal MTs'!AF195&lt;&gt;"",IF('Personal MTs'!AG195="","Wajib Diisi",IF(LEN('Personal MTs'!AG195)&lt;&gt;8,"Tidak valid","OK"))))))</f>
        <v>-</v>
      </c>
      <c r="AH195" s="30" t="str">
        <f>IF('Personal MTs'!AH195="","-",IF('Personal MTs'!AH195&gt;2,"Tidak valid",IF('Personal MTs'!AH195&lt;1,"Tidak valid","OK")))</f>
        <v>-</v>
      </c>
      <c r="AI195" s="30" t="str">
        <f>IF('Personal MTs'!AI195="","-",IF('Personal MTs'!AI195&gt;5,"Tidak valid",IF('Personal MTs'!AI195&lt;1,"Tidak valid","OK")))</f>
        <v>-</v>
      </c>
      <c r="AJ195" s="30" t="str">
        <f>IF('Personal MTs'!AH195="",IF('Personal MTs'!AJ195="","-","Kolom AA Wajib Diisi"),IF('Personal MTs'!AH195=1,IF('Personal MTs'!AJ195="","Wajib Diisi",IF(VALUE('Personal MTs'!AJ195)&gt;0,IF(VALUE('Personal MTs'!AJ195)&lt;34,"OK","Tidak valid"))),IF('Personal MTs'!AH195&gt;1,IF('Personal MTs'!AJ195="","OK","Harap dikosongkan"))))</f>
        <v>-</v>
      </c>
      <c r="AK195" s="30" t="str">
        <f>IF('Personal MTs'!AH195&amp;'Personal MTs'!AJ195&amp;'Personal MTs'!AK195="","-",IF(VALUE('Personal MTs'!AH195&amp;'Personal MTs'!AJ195&amp;'Personal MTs'!AK195)=2,"OK",IF('Personal MTs'!AJ195="",IF(VALUE('Personal MTs'!AK195)&gt;0,"Harap dikosongkan","-"),IF('Personal MTs'!AJ195&lt;&gt;"",IF(VALUE('Personal MTs'!AK195)&gt;0,IF(VALUE('Personal MTs'!AK195)&gt;50,"Cek lagi","OK"),"Wajib Diisi")))))</f>
        <v>-</v>
      </c>
      <c r="AL195" s="30" t="str">
        <f>IF('Personal MTs'!AH195="",IF('Personal MTs'!AL195="","-","Kolom Z Wajib Diisi"),IF('Personal MTs'!AH195=2,IF('Personal MTs'!AL195="","Wajib Diisi",IF(VALUE('Personal MTs'!AL195)&gt;0,IF(VALUE('Personal MTs'!AL195)&lt;9,"OK","Tidak valid"))),IF('Personal MTs'!AH195=1,IF('Personal MTs'!AL195="","OK","Harap dikosongkan"))))</f>
        <v>-</v>
      </c>
      <c r="AM195" s="30" t="str">
        <f>IF('Personal MTs'!AM195="","-",IF('Personal MTs'!AM195&gt;8,"Tidak valid","OK"))</f>
        <v>-</v>
      </c>
      <c r="AN195" s="30" t="str">
        <f>IF('Personal MTs'!AM195="",IF('Personal MTs'!AN195="","-",IF('Personal MTs'!AN195&lt;&gt;"","Kolom AC Wajib Diisi","OK")),IF('Personal MTs'!AM195&lt;&gt;"",IF('Personal MTs'!AN195="","Wajib Diisi",IF(VALUE('Personal MTs'!AN195)&gt;24,"Cek lagi","OK"))))</f>
        <v>-</v>
      </c>
      <c r="AO195" s="30" t="str">
        <f>IF('Personal MTs'!AO195="","-",IF('Personal MTs'!AO195&gt;8,"Tidak valid","OK"))</f>
        <v>-</v>
      </c>
      <c r="AP195" s="53" t="str">
        <f>IF('Personal MTs'!AO195="",IF('Personal MTs'!AP195="","-","Harap dikosongkan"),IF('Personal MTs'!AO195&lt;&gt;"",IF('Personal MTs'!AP195="","Wajib Diisi",IF(LEN('Personal MTs'!AP195)&lt;&gt;8,"Tidak valid","OK"))))</f>
        <v>-</v>
      </c>
      <c r="AQ195" s="30" t="str">
        <f>IF('Personal MTs'!AO195="",IF('Personal MTs'!AQ195="","-","Kolom AG Wajib Diisi"),IF('Personal MTs'!AO195&lt;9,IF('Personal MTs'!AQ195="","Wajib Diisi",IF(VALUE('Personal MTs'!AQ195)&lt;34,IF(VALUE('Personal MTs'!AQ195)&gt;0,"OK","Tidak valid")))))</f>
        <v>-</v>
      </c>
      <c r="AR195" s="30" t="str">
        <f>IF('Personal MTs'!AO195="",IF('Personal MTs'!AR195="","-",IF('Personal MTs'!AR195&lt;&gt;"","Kolom AG Wajib Diisi","OK")),IF('Personal MTs'!AO195&lt;&gt;"",IF('Personal MTs'!AR195="","Wajib Diisi",IF(VALUE('Personal MTs'!AR195)&gt;50,"Cek lagi","OK"))))</f>
        <v>-</v>
      </c>
      <c r="AS195" s="30" t="str">
        <f>IF('Personal MTs'!AS195="","-",IF('Personal MTs'!AS195&gt;1,"Tidak valid",IF('Personal MTs'!AS195&lt;0,"Tidak valid","OK")))</f>
        <v>-</v>
      </c>
      <c r="AT195" s="30" t="str">
        <f>IF('Personal MTs'!AS195="",IF('Personal MTs'!AT195&lt;&gt;"","Harap dikosongkan","-"),IF('Personal MTs'!AS195=0,IF('Personal MTs'!AT195&lt;&gt;"","Harap dikosongkan","OK"),IF('Personal MTs'!AT195="","Wajib Diisi",IF('Personal MTs'!AT195&gt;3,"Tidak valid",IF('Personal MTs'!AT195&lt;1,"Tidak valid","OK")))))</f>
        <v>-</v>
      </c>
      <c r="AU195" s="30" t="str">
        <f>IF('Personal MTs'!AS195="",IF('Personal MTs'!AU195&lt;&gt;"","Harap dikosongkan","-"),IF('Personal MTs'!AT195&lt;&gt;1,IF('Personal MTs'!AU195="","OK","Harap dikosongkan"),IF('Personal MTs'!AU195="","Wajib Diisi",IF('Personal MTs'!AU195&gt;2016,"Cek lagi",IF('Personal MTs'!AU195&lt;2005,"Cek lagi","OK")))))</f>
        <v>-</v>
      </c>
      <c r="AV195" s="30" t="str">
        <f>IF('Personal MTs'!AS195="",IF('Personal MTs'!AV195&lt;&gt;"","Harap dikosongkan","-"),IF('Personal MTs'!AT195&lt;&gt;1,IF('Personal MTs'!AV195="","OK","Harap dikosongkan"),IF('Personal MTs'!AV195="","Wajib Diisi",IF(VALUE('Personal MTs'!AV195)&gt;33,"Tidak valid",IF(VALUE('Personal MTs'!AV195)&lt;1,"Tidak valid","OK")))))</f>
        <v>-</v>
      </c>
      <c r="AW195" s="30" t="str">
        <f>IF('Personal MTs'!AS195="",IF('Personal MTs'!AW195="","-","Harap dikosongkan"),IF('Personal MTs'!AS195=0,IF('Personal MTs'!AW195="","OK","Harap dikosongkan"),IF('Personal MTs'!AT195="",IF('Personal MTs'!AW195="","-","Harap dikosongkan"),IF('Personal MTs'!AT195&lt;&gt;1,IF('Personal MTs'!AW195="","OK","Harap dikosongkan"),IF('Personal MTs'!AW195="","OK",IF(LEN('Personal MTs'!AW195)&lt;12,"Tidak valid",IF(LEN('Personal MTs'!AW195)&gt;14,"Tidak valid","OK")))))))</f>
        <v>-</v>
      </c>
      <c r="AX195" s="31" t="str">
        <f>IF('Personal MTs'!AS195="",IF('Personal MTs'!AX195="","-","Harap dikosongkan"),IF('Personal MTs'!AS195=0,IF('Personal MTs'!AX195="","OK","Harap dikosongkan"),IF('Personal MTs'!AT195="",IF('Personal MTs'!AX195="","-","Harap dikosongkan"),IF('Personal MTs'!AT195&lt;&gt;1,IF('Personal MTs'!AX195="","OK","Harap dikosongkan"),IF('Personal MTs'!AW195="",IF('Personal MTs'!AX195="","OK","Harap dikosongkan"),IF('Personal MTs'!AX195="","Wajib diisi",IF(LEN('Personal MTs'!AX195)&lt;5,"Cek lagi","OK")))))))</f>
        <v>-</v>
      </c>
      <c r="AY195" s="31" t="str">
        <f>IF('Personal MTs'!AS195="",IF('Personal MTs'!AY195="","-","Harap dikosongkan"),IF('Personal MTs'!AS195=0,IF('Personal MTs'!AY195="","OK","Harap dikosongkan"),IF('Personal MTs'!AT195="",IF('Personal MTs'!AY195="","-","Harap dikosongkan"),IF('Personal MTs'!AT195&lt;&gt;1,IF('Personal MTs'!AY195="","OK","Harap dikosongkan"),IF('Personal MTs'!AW195="",IF('Personal MTs'!AY195="","OK","Harap dikosongkan"),IF('Personal MTs'!AY195="","Wajib diisi",IF(VALUE(LEFT('Personal MTs'!AY195,2))&gt;31,"Tanggal tidak valid",IF(VALUE(LEFT(RIGHT('Personal MTs'!AY195,7),2))&gt;12,"Bulan tidak valid",IF(VALUE(RIGHT('Personal MTs'!AY195,4))&gt;2016,"Tahun cek lagi",IF(VALUE(RIGHT('Personal MTs'!AY195,4))&lt;2005,"Tahun cek lagi","OK"))))))))))</f>
        <v>-</v>
      </c>
      <c r="AZ195" s="30" t="str">
        <f>IF('Personal MTs'!AS195="",IF('Personal MTs'!AZ195="","-","Harap dikosongkan"),IF('Personal MTs'!AS195=0,IF('Personal MTs'!AZ195="","OK","Harap dikosongkan"),IF('Personal MTs'!AT195="",IF('Personal MTs'!AZ195="","-","Harap dikosongkan"),IF('Personal MTs'!AT195&lt;&gt;1,IF('Personal MTs'!AZ195="","OK","Harap dikosongkan"),IF('Personal MTs'!AW195="",IF('Personal MTs'!AZ195="","OK","Harap dikosongkan"),IF('Personal MTs'!AW195&lt;&gt;"",IF('Personal MTs'!AZ195="","Wajib diisi",IF('Personal MTs'!AZ195&gt;1,"Tidak valid","OK"))))))))</f>
        <v>-</v>
      </c>
      <c r="BA195" s="30" t="str">
        <f>IF('Personal MTs'!AS195="",IF('Personal MTs'!BA195="","-","Harap dikosongkan"),IF('Personal MTs'!AS195=0,IF('Personal MTs'!BA195="","OK","Harap dikosongkan"),IF('Personal MTs'!AT195="",IF('Personal MTs'!BA195="","-","Harap dikosongkan"),IF('Personal MTs'!AT195&lt;&gt;1,IF('Personal MTs'!BA195="","OK","Harap dikosongkan"),IF('Personal MTs'!AZ195=0,IF('Personal MTs'!BA195="","OK","Harap dikosongkan"),IF('Personal MTs'!AZ195=1,IF('Personal MTs'!BA195="","Wajib diisi",IF('Personal MTs'!AZ195="",IF('Personal MTs'!BA195="","-","Harap dikosongkan"),IF('Personal MTs'!AZ195=0,IF('Personal MTs'!BA195="","OK","Harap dikosongkan"),IF('Personal MTs'!BA195="","Wajib diisi",IF('Personal MTs'!BA195&gt;2016,"Tidak valid",IF('Personal MTs'!BA195&lt;2005,"Tidak valid",IF('Personal MTs'!BA195&gt;'Personal MTs'!BA195,"Cek lagi","OK")))))))))))))</f>
        <v>-</v>
      </c>
      <c r="BB195" s="30" t="str">
        <f>IF('Personal MTs'!AS195="",IF('Personal MTs'!BB195="","-","Harap dikosongkan"),IF('Personal MTs'!AS195=0,IF('Personal MTs'!BB195="","OK","Harap dikosongkan"),IF('Personal MTs'!AT195="",IF('Personal MTs'!BB195="","-","Harap dikosongkan"),IF('Personal MTs'!AT195&lt;&gt;1,IF('Personal MTs'!BB195="","OK","Harap dikosongkan"),IF('Personal MTs'!AZ195=0,IF('Personal MTs'!BB195="","OK","Harap dikosongkan"),IF('Personal MTs'!AZ195=1,IF('Personal MTs'!BB195="","Wajib diisi",IF('Personal MTs'!AZ195="",IF('Personal MTs'!BB195="","-","Harap dikosongkan"),IF('Personal MTs'!AZ195=0,IF('Personal MTs'!BB195="","OK","Harap dikosongkan"),IF('Personal MTs'!BB195="","Wajib diisi",IF('Personal MTs'!BB195&gt;20000000,"Cek lagi",IF('Personal MTs'!BB195&lt;100000,"Cek lagi","OK"))))))))))))</f>
        <v>-</v>
      </c>
      <c r="BC195" s="30" t="str">
        <f>IF('Personal MTs'!BC195="","-",IF('Personal MTs'!BC195&gt;1,"Tidak valid","OK"))</f>
        <v>-</v>
      </c>
      <c r="BD195" s="30" t="str">
        <f>IF('Personal MTs'!BC195="",IF('Personal MTs'!BD195="","-","Harap dikosongkan"),IF('Personal MTs'!BC195=0,IF('Personal MTs'!BD195="","OK","Harap dikosongkan"),IF('Personal MTs'!BD195="","Wajib Diisi",IF('Personal MTs'!BD195&gt;2016,"Tidak valid",IF('Personal MTs'!BD195&lt;2005,"Tidak valid","OK")))))</f>
        <v>-</v>
      </c>
      <c r="BE195" s="30" t="str">
        <f>IF('Personal MTs'!BC195="",IF('Personal MTs'!BE195="","-","Harap dikosongkan"),IF('Personal MTs'!BC195=0,IF('Personal MTs'!BE195="","OK","Harap dikosongkan"),IF('Personal MTs'!BE195="","Wajib Diisi",IF('Personal MTs'!BE195&gt;2000000,"Cek lagi",IF('Personal MTs'!BE195&lt;50000,"Cek lagi","OK")))))</f>
        <v>-</v>
      </c>
      <c r="BF195" s="30" t="str">
        <f>IF('Personal MTs'!BF195="","-",IF('Personal MTs'!BF195&gt;1,"Tidak valid","OK"))</f>
        <v>-</v>
      </c>
      <c r="BG195" s="30" t="str">
        <f>IF('Personal MTs'!BF195="",IF('Personal MTs'!BG195&lt;&gt;"","Harap dikosongkan","-"),IF('Personal MTs'!BF195=0,IF('Personal MTs'!BG195&lt;&gt;"","Harap dikosongkan","OK"),IF('Personal MTs'!BG195="","Wajib Diisi",IF('Personal MTs'!BG195&gt;4,"Tidak valid",IF('Personal MTs'!BG195&lt;1,"Tidak valid","OK")))))</f>
        <v>-</v>
      </c>
      <c r="BH195" s="30" t="str">
        <f>IF('Personal MTs'!BF195="",IF('Personal MTs'!BH195&lt;&gt;"","Harap dikosongkan","-"),IF('Personal MTs'!BF195=0,IF('Personal MTs'!BH195&lt;&gt;"","Harap dikosongkan","OK"),IF('Personal MTs'!BH195="","Wajib Diisi",IF('Personal MTs'!BH195&gt;4,"Tidak valid",IF('Personal MTs'!BH195&lt;1,"Tidak valid","OK")))))</f>
        <v>-</v>
      </c>
      <c r="BI195" s="30" t="str">
        <f>IF('Personal MTs'!BF195="",IF('Personal MTs'!BI195&lt;&gt;"","Harap dikosongkan","-"),IF('Personal MTs'!BF195=0,IF('Personal MTs'!BI195&lt;&gt;"","Harap dikosongkan","OK"),IF('Personal MTs'!BI195="","Wajib Diisi",IF('Personal MTs'!BI195&gt;2015,"Tidak valid",IF('Personal MTs'!BI195&lt;1980,"Tidak valid","OK")))))</f>
        <v>-</v>
      </c>
      <c r="BJ195" s="30" t="str">
        <f>IF('Personal MTs'!BJ195="","-",IF('Personal MTs'!BJ195&gt;1,"Tidak valid","OK"))</f>
        <v>-</v>
      </c>
      <c r="BK195" s="30" t="str">
        <f>IF('Personal MTs'!BJ195="",IF('Personal MTs'!BK195&lt;&gt;"","Kolom BJ harus diisi","-"),IF('Personal MTs'!BJ195=0,IF('Personal MTs'!BK195&lt;&gt;"","Harap dikosongkan","OK"),IF('Personal MTs'!BK195="","Wajib Diisi",IF('Personal MTs'!BK195&gt;2016,"Tidak valid",IF('Personal MTs'!BK195&lt;1980,"Tidak valid","OK")))))</f>
        <v>-</v>
      </c>
      <c r="BL195" s="30" t="str">
        <f>IF('Personal MTs'!BL195="","-",IF('Personal MTs'!BL195&gt;1,"Tidak valid","OK"))</f>
        <v>-</v>
      </c>
      <c r="BM195" s="30" t="str">
        <f>IF('Personal MTs'!BL195="",IF('Personal MTs'!BM195&lt;&gt;"","Kolom BL harus diisi","-"),IF('Personal MTs'!BL195=0,IF('Personal MTs'!BM195&lt;&gt;"","Harap dikosongkan","OK"),IF('Personal MTs'!BM195="","Wajib Diisi",IF('Personal MTs'!BM195&gt;2016,"Tidak valid",IF('Personal MTs'!BM195&lt;1980,"Tidak valid","OK")))))</f>
        <v>-</v>
      </c>
      <c r="BN195" s="30" t="str">
        <f>IF('Personal MTs'!BN195="","-",IF('Personal MTs'!BN195&gt;1,"Tidak valid","OK"))</f>
        <v>-</v>
      </c>
      <c r="BO195" s="30" t="str">
        <f>IF('Personal MTs'!BN195="",IF('Personal MTs'!BO195&lt;&gt;"","Kolom BN harus diisi","-"),IF('Personal MTs'!BN195=0,IF('Personal MTs'!BO195&lt;&gt;"","Harap dikosongkan","OK"),IF('Personal MTs'!BO195="","Wajib Diisi",IF('Personal MTs'!BO195&gt;2016,"Tidak valid",IF('Personal MTs'!BO195&lt;1980,"Tidak valid","OK")))))</f>
        <v>-</v>
      </c>
      <c r="BP195" s="30" t="str">
        <f>IF('Personal MTs'!BP195="","-",IF('Personal MTs'!BP195&gt;1,"Tidak valid","OK"))</f>
        <v>-</v>
      </c>
      <c r="BQ195" s="30" t="str">
        <f>IF('Personal MTs'!BP195="",IF('Personal MTs'!BQ195&lt;&gt;"","Kolom BP harus diisi","-"),IF('Personal MTs'!BP195=0,IF('Personal MTs'!BQ195&lt;&gt;"","Harap dikosongkan","OK"),IF('Personal MTs'!BQ195="","Wajib Diisi",IF('Personal MTs'!BQ195&gt;2016,"Tidak valid",IF('Personal MTs'!BQ195&lt;1980,"Tidak valid","OK")))))</f>
        <v>-</v>
      </c>
      <c r="BR195" s="30" t="str">
        <f>IF('Personal MTs'!BR195="","-",IF('Personal MTs'!BR195&gt;1,"Tidak valid","OK"))</f>
        <v>-</v>
      </c>
      <c r="BS195" s="30" t="str">
        <f>IF('Personal MTs'!BR195="",IF('Personal MTs'!BS195&lt;&gt;"","Kolom BR harus diisi","-"),IF('Personal MTs'!BR195=0,IF('Personal MTs'!BS195&lt;&gt;"","Harap dikosongkan","OK"),IF('Personal MTs'!BS195="","Wajib Diisi",IF('Personal MTs'!BS195&gt;2016,"Tidak valid",IF('Personal MTs'!BS195&lt;1980,"Tidak valid","OK")))))</f>
        <v>-</v>
      </c>
      <c r="BT195" s="30" t="str">
        <f>IF('Personal MTs'!BT195="","-",IF(LEN('Personal MTs'!BT195)&lt;5,"Cek lagi","OK"))</f>
        <v>-</v>
      </c>
      <c r="BU195" s="30" t="str">
        <f>IF('Personal MTs'!BU195="","-",IF(LEN('Personal MTs'!BU195)&lt;4,"Cek lagi","OK"))</f>
        <v>-</v>
      </c>
      <c r="BV195" s="30" t="str">
        <f>IF('Personal MTs'!BV195="","-",IF(LEN('Personal MTs'!BV195)&lt;4,"Cek lagi","OK"))</f>
        <v>-</v>
      </c>
      <c r="BW195" s="30" t="str">
        <f>IF('Personal MTs'!BW195="","-",IF(LEN('Personal MTs'!BW195)&lt;4,"Cek lagi","OK"))</f>
        <v>-</v>
      </c>
      <c r="BX195" s="30" t="str">
        <f>IF('Personal MTs'!BX195="","-",IF(LEN('Personal MTs'!BX195)&lt;4,"Cek lagi","OK"))</f>
        <v>-</v>
      </c>
      <c r="BY195" s="30" t="str">
        <f>IF('Personal MTs'!BY195="","-",IF(LEN('Personal MTs'!BY195)&lt;&gt;5,"Tidak valid","OK"))</f>
        <v>-</v>
      </c>
      <c r="BZ195" s="30" t="str">
        <f>IF('Personal MTs'!BZ195="","-",IF('Personal MTs'!BZ195&gt;5,"Tidak valid",IF('Personal MTs'!BZ195&lt;1,"Tidak valid","OK")))</f>
        <v>-</v>
      </c>
      <c r="CA195" s="30" t="str">
        <f>IF('Personal MTs'!CA195="","-",IF('Personal MTs'!CA195&gt;8,"Tidak valid",IF('Personal MTs'!CA195&lt;1,"Tidak valid","OK")))</f>
        <v>-</v>
      </c>
      <c r="CB195" s="30" t="str">
        <f>IF('Personal MTs'!CB195="","-",IF(LEN('Personal MTs'!CB195)&lt;9,"Cek lagi",IF(LEN('Personal MTs'!CB195)&gt;14,"Cek lagi","OK")))</f>
        <v>-</v>
      </c>
      <c r="CC195" s="103" t="str">
        <f>IF('Personal MTs'!CC195="","-",IF('Personal MTs'!CC195&gt;6,"Tidak valid",IF('Personal MTs'!CC195&lt;1,"Tidak valid","OK")))</f>
        <v>-</v>
      </c>
      <c r="CD195" s="103" t="str">
        <f>IF('Personal MTs'!CD195="","-",IF('Personal MTs'!CD195&gt;6,"Tidak valid",IF('Personal MTs'!CD195&lt;1,"Tidak valid","OK")))</f>
        <v>-</v>
      </c>
      <c r="CE195" s="103" t="str">
        <f>IF('Personal MTs'!S195="","-",IF('Personal MTs'!S195&lt;6,IF('Personal MTs'!CE195="","OK","Cek lagi Kolom S"),IF(AND('Personal MTs'!S195&lt;6,'Personal MTs'!CE195&lt;&gt;""),"Harap Dikosongkan",IF(AND('Personal MTs'!S195&lt;6,'Personal MTs'!CE195=""),"-",IF(AND('Personal MTs'!S195&gt;5,'Personal MTs'!CE195=""),"Wajib Diisi",IF(OR(AND('Personal MTs'!S195&gt;5,'Personal MTs'!CE195&lt;"01"),AND('Personal MTs'!S195&gt;5,'Personal MTs'!CE195&gt;"18")),"Tidak Valid","OK"))))))</f>
        <v>-</v>
      </c>
      <c r="CF195" s="103" t="str">
        <f>IF('Personal MTs'!S195="","-",IF('Personal MTs'!S195&lt;6,IF('Personal MTs'!CF195="","OK","Cek lagi Kolom S"),IF(AND('Personal MTs'!S195&lt;6,'Personal MTs'!CF195&lt;&gt;""),"Harap Dikosongkan",IF(AND('Personal MTs'!S195&lt;6,'Personal MTs'!CF195=""),"-",IF(AND('Personal MTs'!S195&gt;5,'Personal MTs'!CF195=""),"Wajib Diisi","OK")))))</f>
        <v>-</v>
      </c>
      <c r="CG195" s="103" t="str">
        <f>IF('Personal MTs'!S195="","-",IF('Personal MTs'!S195&lt;6,IF('Personal MTs'!CG195="","OK","Cek lagi Kolom S"),IF(AND('Personal MTs'!S195&lt;6,'Personal MTs'!CG195&lt;&gt;""),"Harap Dikosongkan",IF(AND('Personal MTs'!S195&lt;6,'Personal MTs'!CG195=""),"-",IF(AND('Personal MTs'!S195&gt;5,'Personal MTs'!CG195=""),"Wajib Diisi",IF(OR(AND('Personal MTs'!S195&gt;5,'Personal MTs'!CG195&lt;1980),AND('Personal MTs'!S195&gt;5,'Personal MTs'!CG195&gt;2016)),"Cek lagi","OK"))))))</f>
        <v>-</v>
      </c>
      <c r="CH195" s="103" t="str">
        <f>IF('Personal MTs'!S195="","-",IF('Personal MTs'!S195&lt;8,IF('Personal MTs'!CH195="","OK","Cek lagi Kolom S"),IF(AND('Personal MTs'!S195&lt;8,'Personal MTs'!CH195&lt;&gt;""),"Harap Dikosongkan",IF(AND('Personal MTs'!S195&lt;8,'Personal MTs'!CH195=""),"-",IF(AND('Personal MTs'!S195&gt;7,'Personal MTs'!CH195=""),"Wajib Diisi",IF(OR(AND('Personal MTs'!S195&gt;7,'Personal MTs'!CH195&lt;"01"),AND('Personal MTs'!S195&gt;7,'Personal MTs'!CH195&gt;"18")),"Tidak Valid","OK"))))))</f>
        <v>-</v>
      </c>
      <c r="CI195" s="103" t="str">
        <f>IF('Personal MTs'!S195="","-",IF('Personal MTs'!S195&lt;8,IF('Personal MTs'!CI195="","OK","Cek lagi Kolom S"),IF(AND('Personal MTs'!S195&lt;8,'Personal MTs'!CI195&lt;&gt;""),"Harap Dikosongkan",IF(AND('Personal MTs'!S195&lt;8,'Personal MTs'!CI195=""),"-",IF(AND('Personal MTs'!S195&gt;7,'Personal MTs'!CI195=""),"Wajib Diisi","OK")))))</f>
        <v>-</v>
      </c>
      <c r="CJ195" s="103" t="str">
        <f>IF('Personal MTs'!S195="","-",IF('Personal MTs'!S195&lt;8,IF('Personal MTs'!CJ195="","OK","Cek lagi Kolom S"),IF(AND('Personal MTs'!S195&lt;8,'Personal MTs'!CJ195&lt;&gt;""),"Harap Dikosongkan",IF(AND('Personal MTs'!S195&lt;8,'Personal MTs'!CJ195=""),"-",IF(AND('Personal MTs'!S195&gt;7,'Personal MTs'!CJ195=""),"Wajib Diisi",IF(OR(AND('Personal MTs'!S195&gt;7,'Personal MTs'!CJ195&lt;1980),AND('Personal MTs'!S195&gt;7,'Personal MTs'!CJ195&gt;2016)),"Cek lagi","OK"))))))</f>
        <v>-</v>
      </c>
      <c r="CK195" s="103" t="str">
        <f>IF('Personal MTs'!S195="","-",IF('Personal MTs'!S195&lt;9,IF('Personal MTs'!CK195="","OK","Cek lagi Kolom S"),IF(AND('Personal MTs'!S195&lt;9,'Personal MTs'!CK195&lt;&gt;""),"Harap Dikosongkan",IF(AND('Personal MTs'!S195&lt;9,'Personal MTs'!CK195=""),"-",IF(AND('Personal MTs'!S195&gt;8,'Personal MTs'!CK195=""),"Wajib Diisi",IF(OR(AND('Personal MTs'!S195&gt;8,'Personal MTs'!CK195&lt;"01"),AND('Personal MTs'!S195&gt;8,'Personal MTs'!CK195&gt;"18")),"Tidak Valid","OK"))))))</f>
        <v>-</v>
      </c>
      <c r="CL195" s="103" t="str">
        <f>IF('Personal MTs'!S195="","-",IF('Personal MTs'!S195&lt;9,IF('Personal MTs'!CL195="","OK","Cek lagi Kolom S"),IF(AND('Personal MTs'!S195&lt;9,'Personal MTs'!CL195&lt;&gt;""),"Harap Dikosongkan",IF(AND('Personal MTs'!S195&lt;9,'Personal MTs'!CL195=""),"-",IF(AND('Personal MTs'!S195&gt;8,'Personal MTs'!CL195=""),"Wajib Diisi","OK")))))</f>
        <v>-</v>
      </c>
      <c r="CM195" s="103" t="str">
        <f>IF('Personal MTs'!S195="","-",IF('Personal MTs'!S195&lt;9,IF('Personal MTs'!CM195="","OK","Cek lagi Kolom S"),IF(AND('Personal MTs'!S195&lt;9,'Personal MTs'!CM195&lt;&gt;""),"Harap Dikosongkan",IF(AND('Personal MTs'!S195&lt;9,'Personal MTs'!CM195=""),"-",IF(AND('Personal MTs'!S195&gt;8,'Personal MTs'!CM195=""),"Wajib Diisi",IF(OR(AND('Personal MTs'!S195&gt;8,'Personal MTs'!CM195&lt;1980),AND('Personal MTs'!S195&gt;8,'Personal MTs'!CM195&gt;2016)),"Cek lagi","OK"))))))</f>
        <v>-</v>
      </c>
      <c r="CN195" s="103" t="str">
        <f>IF(AND('Personal MTs'!AH195=1,'Personal MTs'!U195=2,'Personal MTs'!AC195=1),IF(AND('Personal MTs'!AH195=1,'Personal MTs'!U195=2,'Personal MTs'!AC195=1,'Personal MTs'!CN195=""),"Wajib Diisi",IF(AND('Personal MTs'!AH195=1,'Personal MTs'!U195=2,'Personal MTs'!AC195=1,'Personal MTs'!CN195&lt;&gt;""),"OK","-")),IF('Personal MTs'!CN195&lt;&gt;"","Harap Dikosongkan","-"))</f>
        <v>-</v>
      </c>
      <c r="CO195" s="103" t="str">
        <f>IF(AND('Personal MTs'!AH195=1,'Personal MTs'!U195=2,'Personal MTs'!AC195=1),IF('Personal MTs'!CO195="","Wajib Diisi",IF(VALUE(RIGHT('Personal MTs'!CO195,4))&gt;2016,"Tahun cek lagi",IF(VALUE(RIGHT('Personal MTs'!CO195,4))&lt;1961,"Tahun cek lagi","OK"))),IF('Personal MTs'!CO195&lt;&gt;"","Harap dikosongkan","-"))</f>
        <v>-</v>
      </c>
      <c r="CP195" s="103" t="str">
        <f>IF(AND('Personal MTs'!AH195=1,'Personal MTs'!U195=2,'Personal MTs'!AC195=1,'Personal MTs'!V195=1),IF(AND('Personal MTs'!AH195=1,'Personal MTs'!U195=2,'Personal MTs'!AC195=1,'Personal MTs'!CP195="",,'Personal MTs'!V195=1),"Wajib Diisi",IF(AND('Personal MTs'!AH195=1,'Personal MTs'!U195=2,'Personal MTs'!AC195=1,'Personal MTs'!CP195&lt;&gt;"",'Personal MTs'!V195=1),"OK","-")),IF('Personal MTs'!CP195&lt;&gt;"","Harap Dikosongkan","-"))</f>
        <v>-</v>
      </c>
      <c r="CQ195" s="103" t="str">
        <f>IF(AND('Personal MTs'!AH195=1,'Personal MTs'!U195=2,'Personal MTs'!AC195=1,'Personal MTs'!V195=1),IF('Personal MTs'!CQ195="","Wajib Diisi",IF(VALUE(RIGHT('Personal MTs'!CQ195,4))&gt;2016,"Tahun cek lagi",IF(VALUE(RIGHT('Personal MTs'!CQ195,4))&lt;2006,"Tahun cek lagi","OK"))),IF('Personal MTs'!CQ195&lt;&gt;"","Harap dikosongkan","-"))</f>
        <v>-</v>
      </c>
      <c r="CR195" s="103" t="str">
        <f>IF(AND('Personal MTs'!AS195="",'Personal MTs'!CR195=""),"-",IF(AND('Personal MTs'!AS195=0,'Personal MTs'!CR195=""),"OK",IF(AND('Personal MTs'!AS195=1,'Personal MTs'!CR195=""),"Wajib Diisi",IF('Personal MTs'!AS195="",IF('Personal MTs'!CR195&lt;&gt;"","Harap dikosongkan","-"),IF('Personal MTs'!AS195&gt;1,IF('Personal MTs'!CR195="","-","Harap dikosongkan"),IF('Personal MTs'!CR195="","-",IF(LEN('Personal MTs'!CR195)&gt;54,"Tidak valid",IF(LEN('Personal MTs'!CR195)&lt;2,"Tidak valid",IF(VALUE('Personal MTs'!CR195)&lt;0,"Cek lagi","OK")))))))))</f>
        <v>-</v>
      </c>
      <c r="CS195" s="103" t="str">
        <f>IF(AND('Personal MTs'!AS195="",'Personal MTs'!CS195=""),"-",IF(AND('Personal MTs'!AS195=0,'Personal MTs'!CS195=""),"OK",IF(AND('Personal MTs'!AS195=1,'Personal MTs'!CS195=""),"Wajib Diisi",IF(OR('Personal MTs'!AS195="",'Personal MTs'!AS195=0),IF('Personal MTs'!CS195&lt;&gt;"","Harap dikosongkan","-"),IF('Personal MTs'!AS195&gt;1,IF('Personal MTs'!CS195="","-","Harap dikosongkan"),IF('Personal MTs'!CS195="","-",IF(('Personal MTs'!CS195)&gt;6,"Tidak Valid",IF(('Personal MTs'!CS195)&lt;1,"Tidak Valid",IF(VALUE('Personal MTs'!CS195)&lt;0,"Cek lagi","OK")))))))))</f>
        <v>-</v>
      </c>
      <c r="CT195" s="103" t="str">
        <f>IF(AND('Personal MTs'!AS195="",'Personal MTs'!CT195=""),"-",IF(AND('Personal MTs'!AS195=0,'Personal MTs'!CT195=""),"OK",IF(AND('Personal MTs'!AT195=1,'Personal MTs'!CT195=""),"Wajib Diisi",IF(AND('Personal MTs'!AT195&gt;1,'Personal MTs'!CT195=""),"OK",IF(AND('Personal MTs'!AT195&lt;&gt;1,'Personal MTs'!CT195&lt;&gt;""),"Harap Dikosongkan",IF(AND('Personal MTs'!AT195=1,'Personal MTs'!CT195&lt;&gt;""),IF(VALUE(RIGHT('Personal MTs'!CT195,4))&gt;2016,"Tahun cek lagi",IF(VALUE(RIGHT('Personal MTs'!CT195,4))&lt;2006,"Tahun cek lagi","OK")),"-"))))))</f>
        <v>-</v>
      </c>
      <c r="CU195" s="103" t="str">
        <f>IF(AND('Personal MTs'!AS195="",'Personal MTs'!CU195=""),"-",IF(AND('Personal MTs'!AS195=0,'Personal MTs'!CU195=""),"OK",IF(AND('Personal MTs'!AT195=1,'Personal MTs'!CU195=""),"Wajib Diisi",IF(AND('Personal MTs'!AT195&gt;1,'Personal MTs'!CT195=""),"OK",IF(AND('Personal MTs'!AT195&lt;&gt;1,'Personal MTs'!CU195&lt;&gt;""),"Harap Dikosongkan",IF(AND('Personal MTs'!AT195=1,'Personal MTs'!CU195&lt;&gt;""),IF(LEN('Personal MTs'!CU195)&gt;54,"Tidak Valid",IF(LEN('Personal MTs'!CU195)&lt;2,"Tidak Valid","OK")),"-"))))))</f>
        <v>-</v>
      </c>
      <c r="CV195" s="103" t="str">
        <f>IF(AND('Personal MTs'!AS195="",'Personal MTs'!CV195=""),"-",IF(AND('Personal MTs'!AS195=0,'Personal MTs'!CV195=""),"OK",IF(AND('Personal MTs'!AT195=1,'Personal MTs'!CV195=""),"Wajib Diisi",IF(AND('Personal MTs'!AT195&gt;1,'Personal MTs'!CV195=""),"OK",IF(AND('Personal MTs'!AT195&lt;&gt;1,'Personal MTs'!CV195&lt;&gt;""),"Harap Dikosongkan",IF(AND('Personal MTs'!AT195=1,'Personal MTs'!CV195&lt;&gt;""),IF(VALUE(RIGHT('Personal MTs'!CV195,4))&gt;2016,"Tahun cek lagi",IF(VALUE(RIGHT('Personal MTs'!CV195,4))&lt;2006,"Tahun cek lagi","OK")),"-"))))))</f>
        <v>-</v>
      </c>
      <c r="CW195" s="103" t="str">
        <f>IF(AND('Personal MTs'!AS195="",'Personal MTs'!CW195=""),"-",IF(AND('Personal MTs'!AS195=0,'Personal MTs'!CW195=""),"OK",IF(AND('Personal MTs'!AS195=1,'Personal MTs'!CW195=""),"Wajib Diisi",IF(AND('Personal MTs'!AS195&lt;&gt;1,'Personal MTs'!CW195&lt;&gt;""),"Harap Dikosongkan",IF(AND('Personal MTs'!AS195=1,'Personal MTs'!CW195&lt;&gt;""),IF(LEN('Personal MTs'!CW195)&gt;3,"Tidak Valid",IF(LEN('Personal MTs'!CW195)&lt;3,"Tidak Valid","OK")),"-")))))</f>
        <v>-</v>
      </c>
      <c r="CX195" s="103" t="str">
        <f>IF(AND('Personal MTs'!AS195="",'Personal MTs'!CX195=""),"-",IF(AND('Personal MTs'!AS195=0,'Personal MTs'!CX195=""),"OK",IF(AND('Personal MTs'!AS195=1,'Personal MTs'!CX195=""),"Wajib Diisi",IF(AND('Personal MTs'!AS195&lt;&gt;1,'Personal MTs'!CX195&lt;&gt;""),"Harap Dikosongkan",IF(AND('Personal MTs'!AS195=1,'Personal MTs'!CX195&lt;&gt;""),"OK","-")))))</f>
        <v>-</v>
      </c>
    </row>
    <row r="196" spans="1:102" s="23" customFormat="1" ht="15" customHeight="1">
      <c r="A196" s="30" t="str">
        <f>IF('Personal MTs'!A196="","-",IF(LEN('Personal MTs'!A196)&lt;&gt;12,"Tidak valid","OK"))</f>
        <v>-</v>
      </c>
      <c r="B196" s="30" t="str">
        <f>IF('Personal MTs'!B196="","-",IF(LEN('Personal MTs'!B196)&lt;&gt;8,"Tidak valid","OK"))</f>
        <v>-</v>
      </c>
      <c r="C196" s="31" t="str">
        <f>IF('Personal MTs'!C196="","-",IF(LEN('Personal MTs'!C196)&lt;5,"Cek lagi","OK"))</f>
        <v>-</v>
      </c>
      <c r="D196" s="30" t="str">
        <f>IF('Personal MTs'!D196="","-",IF('Personal MTs'!D196="MTsN","OK",IF('Personal MTs'!D196="MTsS","OK","Tidak valid")))</f>
        <v>-</v>
      </c>
      <c r="E196" s="30" t="str">
        <f>IF('Personal MTs'!E196="","-",IF(LEN('Personal MTs'!E196)&lt;5,"Cek lagi","OK"))</f>
        <v>-</v>
      </c>
      <c r="F196" s="30" t="str">
        <f>IF('Personal MTs'!F196="","-",IF(LEN('Personal MTs'!F196)&lt;4,"Cek lagi","OK"))</f>
        <v>-</v>
      </c>
      <c r="G196" s="30" t="str">
        <f>IF('Personal MTs'!G196="","-",IF(LEN('Personal MTs'!G196)&lt;4,"Cek lagi","OK"))</f>
        <v>-</v>
      </c>
      <c r="H196" s="30" t="str">
        <f>IF('Personal MTs'!H196="","-",IF(LEN('Personal MTs'!H196)&lt;4,"Cek lagi","OK"))</f>
        <v>-</v>
      </c>
      <c r="I196" s="30" t="str">
        <f>IF('Personal MTs'!I196="","-",IF(LEN('Personal MTs'!I196)&lt;4,"Cek lagi","OK"))</f>
        <v>-</v>
      </c>
      <c r="J196" s="30" t="str">
        <f>IF('Personal MTs'!J196="","-",IF(LEN('Personal MTs'!J196)&lt;&gt;5,"Tidak valid","OK"))</f>
        <v>-</v>
      </c>
      <c r="K196" s="30" t="str">
        <f>IF('Personal MTs'!K196="","-",IF(LEN('Personal MTs'!K196)&lt;&gt;18,"Tidak valid",IF(VALUE('Personal MTs'!K196)&lt;0,"Cek lagi","OK")))</f>
        <v>-</v>
      </c>
      <c r="L196" s="30" t="str">
        <f>IF('Personal MTs'!L196="","-",IF(LEN('Personal MTs'!L196)&lt;&gt;16,"Tidak valid","OK"))</f>
        <v>-</v>
      </c>
      <c r="M196" s="30" t="str">
        <f>IF('Personal MTs'!M196="","-",IF(LEN('Personal MTs'!M196)&lt;4,"Cek lagi","OK"))</f>
        <v>-</v>
      </c>
      <c r="N196" s="30" t="str">
        <f>IF('Personal MTs'!N196="","-",IF(LEN('Personal MTs'!N196)&lt;16,"Tidak valid","OK"))</f>
        <v>-</v>
      </c>
      <c r="O196" s="30" t="str">
        <f>IF('Personal MTs'!O196="","-",IF(LEN('Personal MTs'!O196)&lt;4,"Cek lagi","OK"))</f>
        <v>-</v>
      </c>
      <c r="P196" s="31" t="str">
        <f>IF('Personal MTs'!P196="","-",IF(VALUE(LEFT('Personal MTs'!P196,2))&gt;31,"Tanggal tidak valid",IF(VALUE(LEFT(RIGHT('Personal MTs'!P196,7),2))&gt;12,"Bulan tidak valid",IF(VALUE(RIGHT('Personal MTs'!P196,4))&gt;2000,"Umur terlalu muda",IF(VALUE(RIGHT('Personal MTs'!P196,4))&lt;1945,"Umur terlalu tua","OK")))))</f>
        <v>-</v>
      </c>
      <c r="Q196" s="30" t="str">
        <f>IF('Personal MTs'!Q196="","-",IF('Personal MTs'!Q196="L","OK",IF('Personal MTs'!Q196="P","OK","Tidak valid")))</f>
        <v>-</v>
      </c>
      <c r="R196" s="30" t="str">
        <f>IF('Personal MTs'!R196="","-",IF(LEN('Personal MTs'!R196)&lt;4,"Cek lagi","OK"))</f>
        <v>-</v>
      </c>
      <c r="S196" s="30" t="str">
        <f>IF('Personal MTs'!S196="","-",IF('Personal MTs'!S196&gt;9,"Tidak valid","OK"))</f>
        <v>-</v>
      </c>
      <c r="T196" s="30" t="str">
        <f>IF('Personal MTs'!S196="","-",IF('Personal MTs'!S196&gt;2,IF('Personal MTs'!T196="","Wajib Diisi",IF(VALUE('Personal MTs'!T196)&gt;18,"Tidak valid","OK")),IF('Personal MTs'!S196&lt;3,IF('Personal MTs'!T196="","OK","Harap dikosongkan"))))</f>
        <v>-</v>
      </c>
      <c r="U196" s="30" t="str">
        <f>IF('Personal MTs'!U196="","-",IF('Personal MTs'!U196&gt;2,"Tidak valid",IF('Personal MTs'!U196&lt;1,"Tidak valid","OK")))</f>
        <v>-</v>
      </c>
      <c r="V196" s="30" t="str">
        <f>IF('Personal MTs'!U196="",IF('Personal MTs'!V196="","-","Tidak valid"),IF('Personal MTs'!U196=2,IF('Personal MTs'!V196="","Wajib Diisi",IF(VALUE('Personal MTs'!V196)&gt;1,"Tidak valid","OK")),IF('Personal MTs'!U196=1,IF('Personal MTs'!V196="","OK","Harap dikosongkan"))))</f>
        <v>-</v>
      </c>
      <c r="W196" s="31" t="str">
        <f>IF('Personal MTs'!U196=1,"OK",IF('Personal MTs'!V196="",IF('Personal MTs'!W196&lt;&gt;"","Harap dikosongkan","-"),IF('Personal MTs'!V196=0,IF('Personal MTs'!W196&lt;&gt;"","Harap dikosongkan","OK"),IF('Personal MTs'!W196="","Wajib Diisi",IF(VALUE(LEFT('Personal MTs'!W196,2))&gt;31,"Tanggal tidak valid",IF(VALUE(LEFT(RIGHT('Personal MTs'!W196,7),2))&gt;12,"Bulan tidak valid",IF(VALUE(RIGHT('Personal MTs'!W196,4))&gt;2016,"Tahun cek lagi",IF(VALUE(RIGHT('Personal MTs'!W196,4))&lt;1990,"Tahun cek lagi","OK"))))))))</f>
        <v>-</v>
      </c>
      <c r="X196" s="30" t="str">
        <f>IF('Personal MTs'!U196="","-",IF('Personal MTs'!U196=1,IF('Personal MTs'!X196="","Wajib Diisi",IF(VALUE(LEFT('Personal MTs'!X196,2))&gt;14,"Tidak valid","OK")),IF('Personal MTs'!U196=2,(IF('Personal MTs'!V196&lt;1,IF('Personal MTs'!X196="","OK","Harap dikosongkan"),IF('Personal MTs'!X196="","Wajib Diisi",IF(VALUE(LEFT('Personal MTs'!X196,2))&gt;14,"Tidak valid","OK")))))))</f>
        <v>-</v>
      </c>
      <c r="Y196" s="31" t="str">
        <f>IF('Personal MTs'!U196="","-",IF('Personal MTs'!U196=2,"OK",IF('Personal MTs'!U196=1,IF('Personal MTs'!Y196="","Wajib Diisi",IF('Personal MTs'!Y196="","-",IF(VALUE(LEFT('Personal MTs'!Y196,2))&gt;31,"Tanggal tidak valid",IF(VALUE(LEFT(RIGHT('Personal MTs'!Y196,7),2))&gt;12,"Bulan tidak valid",IF(VALUE(RIGHT('Personal MTs'!Y196,4))&gt;2016,"Tahun cek lagi",IF(VALUE(RIGHT('Personal MTs'!Y196,4))&lt;1960,"Tahun cek lagi","OK")))))))))</f>
        <v>-</v>
      </c>
      <c r="Z196" s="31" t="str">
        <f>IF('Personal MTs'!Z196="","-",IF(VALUE(LEFT('Personal MTs'!Z196,2))&gt;31,"Tanggal tidak valid",IF(VALUE(LEFT(RIGHT('Personal MTs'!Z196,7),2))&gt;12,"Bulan tidak valid",IF(VALUE(RIGHT('Personal MTs'!Z196,4))&gt;2016,"Tahun cek lagi",IF(VALUE(RIGHT('Personal MTs'!Z196,4))&lt;1960,"Tahun cek lagi","OK")))))</f>
        <v>-</v>
      </c>
      <c r="AA196" s="31" t="str">
        <f>IF('Personal MTs'!AA196="","-",IF(VALUE(LEFT('Personal MTs'!AA196,2))&gt;31,"Tanggal tidak valid",IF(VALUE(LEFT(RIGHT('Personal MTs'!AA196,7),2))&gt;12,"Bulan tidak valid",IF(VALUE(RIGHT('Personal MTs'!AA196,4))&gt;2016,"Tahun cek lagi",IF(VALUE(RIGHT('Personal MTs'!AA196,4))&lt;1960,"Tahun cek lagi","OK")))))</f>
        <v>-</v>
      </c>
      <c r="AB196" s="30" t="str">
        <f>IF('Personal MTs'!AB196="","-",IF('Personal MTs'!AB196&gt;6,"Tidak valid",IF('Personal MTs'!AB196&lt;1,"Tidak valid","OK")))</f>
        <v>-</v>
      </c>
      <c r="AC196" s="30" t="str">
        <f>IF('Personal MTs'!AC196="","-",IF('Personal MTs'!AC196&gt;4,"Tidak valid",IF('Personal MTs'!AC196&lt;1,"Tidak valid","OK")))</f>
        <v>-</v>
      </c>
      <c r="AD196" s="30" t="str">
        <f>IF('Personal MTs'!AD196="","-",IF('Personal MTs'!AD196&gt;20000000,"Cek lagi","OK"))</f>
        <v>-</v>
      </c>
      <c r="AE196" s="30" t="str">
        <f>IF('Personal MTs'!AE196="","-",IF('Personal MTs'!AE196&gt;2,"Tidak valid",IF('Personal MTs'!AE196&lt;1,"Tidak valid","OK")))</f>
        <v>-</v>
      </c>
      <c r="AF196" s="30" t="str">
        <f>IF('Personal MTs'!AE196="",IF('Personal MTs'!AF196="","-","Harap dikosongkan"),IF('Personal MTs'!AE196=1,IF('Personal MTs'!AF196="","OK","Harap dikosongkan"),IF('Personal MTs'!AF196="","Wajib Diisi",IF('Personal MTs'!AF196&gt;8,"Tidak valid",IF('Personal MTs'!AF196&lt;1,"Tidak valid","OK")))))</f>
        <v>-</v>
      </c>
      <c r="AG196" s="53" t="str">
        <f>IF('Personal MTs'!AE196=1,IF('Personal MTs'!AG196="","OK","Harap dikosongkan"),IF('Personal MTs'!AF196="",IF('Personal MTs'!AF196="","-","Harap dikosongkan"),IF('Personal MTs'!AF196="",IF('Personal MTs'!AG196="","OK","Harap dikosongkan"),IF('Personal MTs'!AF196&lt;&gt;"",IF('Personal MTs'!AG196="","Wajib Diisi",IF(LEN('Personal MTs'!AG196)&lt;&gt;8,"Tidak valid","OK"))))))</f>
        <v>-</v>
      </c>
      <c r="AH196" s="30" t="str">
        <f>IF('Personal MTs'!AH196="","-",IF('Personal MTs'!AH196&gt;2,"Tidak valid",IF('Personal MTs'!AH196&lt;1,"Tidak valid","OK")))</f>
        <v>-</v>
      </c>
      <c r="AI196" s="30" t="str">
        <f>IF('Personal MTs'!AI196="","-",IF('Personal MTs'!AI196&gt;5,"Tidak valid",IF('Personal MTs'!AI196&lt;1,"Tidak valid","OK")))</f>
        <v>-</v>
      </c>
      <c r="AJ196" s="30" t="str">
        <f>IF('Personal MTs'!AH196="",IF('Personal MTs'!AJ196="","-","Kolom AA Wajib Diisi"),IF('Personal MTs'!AH196=1,IF('Personal MTs'!AJ196="","Wajib Diisi",IF(VALUE('Personal MTs'!AJ196)&gt;0,IF(VALUE('Personal MTs'!AJ196)&lt;34,"OK","Tidak valid"))),IF('Personal MTs'!AH196&gt;1,IF('Personal MTs'!AJ196="","OK","Harap dikosongkan"))))</f>
        <v>-</v>
      </c>
      <c r="AK196" s="30" t="str">
        <f>IF('Personal MTs'!AH196&amp;'Personal MTs'!AJ196&amp;'Personal MTs'!AK196="","-",IF(VALUE('Personal MTs'!AH196&amp;'Personal MTs'!AJ196&amp;'Personal MTs'!AK196)=2,"OK",IF('Personal MTs'!AJ196="",IF(VALUE('Personal MTs'!AK196)&gt;0,"Harap dikosongkan","-"),IF('Personal MTs'!AJ196&lt;&gt;"",IF(VALUE('Personal MTs'!AK196)&gt;0,IF(VALUE('Personal MTs'!AK196)&gt;50,"Cek lagi","OK"),"Wajib Diisi")))))</f>
        <v>-</v>
      </c>
      <c r="AL196" s="30" t="str">
        <f>IF('Personal MTs'!AH196="",IF('Personal MTs'!AL196="","-","Kolom Z Wajib Diisi"),IF('Personal MTs'!AH196=2,IF('Personal MTs'!AL196="","Wajib Diisi",IF(VALUE('Personal MTs'!AL196)&gt;0,IF(VALUE('Personal MTs'!AL196)&lt;9,"OK","Tidak valid"))),IF('Personal MTs'!AH196=1,IF('Personal MTs'!AL196="","OK","Harap dikosongkan"))))</f>
        <v>-</v>
      </c>
      <c r="AM196" s="30" t="str">
        <f>IF('Personal MTs'!AM196="","-",IF('Personal MTs'!AM196&gt;8,"Tidak valid","OK"))</f>
        <v>-</v>
      </c>
      <c r="AN196" s="30" t="str">
        <f>IF('Personal MTs'!AM196="",IF('Personal MTs'!AN196="","-",IF('Personal MTs'!AN196&lt;&gt;"","Kolom AC Wajib Diisi","OK")),IF('Personal MTs'!AM196&lt;&gt;"",IF('Personal MTs'!AN196="","Wajib Diisi",IF(VALUE('Personal MTs'!AN196)&gt;24,"Cek lagi","OK"))))</f>
        <v>-</v>
      </c>
      <c r="AO196" s="30" t="str">
        <f>IF('Personal MTs'!AO196="","-",IF('Personal MTs'!AO196&gt;8,"Tidak valid","OK"))</f>
        <v>-</v>
      </c>
      <c r="AP196" s="53" t="str">
        <f>IF('Personal MTs'!AO196="",IF('Personal MTs'!AP196="","-","Harap dikosongkan"),IF('Personal MTs'!AO196&lt;&gt;"",IF('Personal MTs'!AP196="","Wajib Diisi",IF(LEN('Personal MTs'!AP196)&lt;&gt;8,"Tidak valid","OK"))))</f>
        <v>-</v>
      </c>
      <c r="AQ196" s="30" t="str">
        <f>IF('Personal MTs'!AO196="",IF('Personal MTs'!AQ196="","-","Kolom AG Wajib Diisi"),IF('Personal MTs'!AO196&lt;9,IF('Personal MTs'!AQ196="","Wajib Diisi",IF(VALUE('Personal MTs'!AQ196)&lt;34,IF(VALUE('Personal MTs'!AQ196)&gt;0,"OK","Tidak valid")))))</f>
        <v>-</v>
      </c>
      <c r="AR196" s="30" t="str">
        <f>IF('Personal MTs'!AO196="",IF('Personal MTs'!AR196="","-",IF('Personal MTs'!AR196&lt;&gt;"","Kolom AG Wajib Diisi","OK")),IF('Personal MTs'!AO196&lt;&gt;"",IF('Personal MTs'!AR196="","Wajib Diisi",IF(VALUE('Personal MTs'!AR196)&gt;50,"Cek lagi","OK"))))</f>
        <v>-</v>
      </c>
      <c r="AS196" s="30" t="str">
        <f>IF('Personal MTs'!AS196="","-",IF('Personal MTs'!AS196&gt;1,"Tidak valid",IF('Personal MTs'!AS196&lt;0,"Tidak valid","OK")))</f>
        <v>-</v>
      </c>
      <c r="AT196" s="30" t="str">
        <f>IF('Personal MTs'!AS196="",IF('Personal MTs'!AT196&lt;&gt;"","Harap dikosongkan","-"),IF('Personal MTs'!AS196=0,IF('Personal MTs'!AT196&lt;&gt;"","Harap dikosongkan","OK"),IF('Personal MTs'!AT196="","Wajib Diisi",IF('Personal MTs'!AT196&gt;3,"Tidak valid",IF('Personal MTs'!AT196&lt;1,"Tidak valid","OK")))))</f>
        <v>-</v>
      </c>
      <c r="AU196" s="30" t="str">
        <f>IF('Personal MTs'!AS196="",IF('Personal MTs'!AU196&lt;&gt;"","Harap dikosongkan","-"),IF('Personal MTs'!AT196&lt;&gt;1,IF('Personal MTs'!AU196="","OK","Harap dikosongkan"),IF('Personal MTs'!AU196="","Wajib Diisi",IF('Personal MTs'!AU196&gt;2016,"Cek lagi",IF('Personal MTs'!AU196&lt;2005,"Cek lagi","OK")))))</f>
        <v>-</v>
      </c>
      <c r="AV196" s="30" t="str">
        <f>IF('Personal MTs'!AS196="",IF('Personal MTs'!AV196&lt;&gt;"","Harap dikosongkan","-"),IF('Personal MTs'!AT196&lt;&gt;1,IF('Personal MTs'!AV196="","OK","Harap dikosongkan"),IF('Personal MTs'!AV196="","Wajib Diisi",IF(VALUE('Personal MTs'!AV196)&gt;33,"Tidak valid",IF(VALUE('Personal MTs'!AV196)&lt;1,"Tidak valid","OK")))))</f>
        <v>-</v>
      </c>
      <c r="AW196" s="30" t="str">
        <f>IF('Personal MTs'!AS196="",IF('Personal MTs'!AW196="","-","Harap dikosongkan"),IF('Personal MTs'!AS196=0,IF('Personal MTs'!AW196="","OK","Harap dikosongkan"),IF('Personal MTs'!AT196="",IF('Personal MTs'!AW196="","-","Harap dikosongkan"),IF('Personal MTs'!AT196&lt;&gt;1,IF('Personal MTs'!AW196="","OK","Harap dikosongkan"),IF('Personal MTs'!AW196="","OK",IF(LEN('Personal MTs'!AW196)&lt;12,"Tidak valid",IF(LEN('Personal MTs'!AW196)&gt;14,"Tidak valid","OK")))))))</f>
        <v>-</v>
      </c>
      <c r="AX196" s="31" t="str">
        <f>IF('Personal MTs'!AS196="",IF('Personal MTs'!AX196="","-","Harap dikosongkan"),IF('Personal MTs'!AS196=0,IF('Personal MTs'!AX196="","OK","Harap dikosongkan"),IF('Personal MTs'!AT196="",IF('Personal MTs'!AX196="","-","Harap dikosongkan"),IF('Personal MTs'!AT196&lt;&gt;1,IF('Personal MTs'!AX196="","OK","Harap dikosongkan"),IF('Personal MTs'!AW196="",IF('Personal MTs'!AX196="","OK","Harap dikosongkan"),IF('Personal MTs'!AX196="","Wajib diisi",IF(LEN('Personal MTs'!AX196)&lt;5,"Cek lagi","OK")))))))</f>
        <v>-</v>
      </c>
      <c r="AY196" s="31" t="str">
        <f>IF('Personal MTs'!AS196="",IF('Personal MTs'!AY196="","-","Harap dikosongkan"),IF('Personal MTs'!AS196=0,IF('Personal MTs'!AY196="","OK","Harap dikosongkan"),IF('Personal MTs'!AT196="",IF('Personal MTs'!AY196="","-","Harap dikosongkan"),IF('Personal MTs'!AT196&lt;&gt;1,IF('Personal MTs'!AY196="","OK","Harap dikosongkan"),IF('Personal MTs'!AW196="",IF('Personal MTs'!AY196="","OK","Harap dikosongkan"),IF('Personal MTs'!AY196="","Wajib diisi",IF(VALUE(LEFT('Personal MTs'!AY196,2))&gt;31,"Tanggal tidak valid",IF(VALUE(LEFT(RIGHT('Personal MTs'!AY196,7),2))&gt;12,"Bulan tidak valid",IF(VALUE(RIGHT('Personal MTs'!AY196,4))&gt;2016,"Tahun cek lagi",IF(VALUE(RIGHT('Personal MTs'!AY196,4))&lt;2005,"Tahun cek lagi","OK"))))))))))</f>
        <v>-</v>
      </c>
      <c r="AZ196" s="30" t="str">
        <f>IF('Personal MTs'!AS196="",IF('Personal MTs'!AZ196="","-","Harap dikosongkan"),IF('Personal MTs'!AS196=0,IF('Personal MTs'!AZ196="","OK","Harap dikosongkan"),IF('Personal MTs'!AT196="",IF('Personal MTs'!AZ196="","-","Harap dikosongkan"),IF('Personal MTs'!AT196&lt;&gt;1,IF('Personal MTs'!AZ196="","OK","Harap dikosongkan"),IF('Personal MTs'!AW196="",IF('Personal MTs'!AZ196="","OK","Harap dikosongkan"),IF('Personal MTs'!AW196&lt;&gt;"",IF('Personal MTs'!AZ196="","Wajib diisi",IF('Personal MTs'!AZ196&gt;1,"Tidak valid","OK"))))))))</f>
        <v>-</v>
      </c>
      <c r="BA196" s="30" t="str">
        <f>IF('Personal MTs'!AS196="",IF('Personal MTs'!BA196="","-","Harap dikosongkan"),IF('Personal MTs'!AS196=0,IF('Personal MTs'!BA196="","OK","Harap dikosongkan"),IF('Personal MTs'!AT196="",IF('Personal MTs'!BA196="","-","Harap dikosongkan"),IF('Personal MTs'!AT196&lt;&gt;1,IF('Personal MTs'!BA196="","OK","Harap dikosongkan"),IF('Personal MTs'!AZ196=0,IF('Personal MTs'!BA196="","OK","Harap dikosongkan"),IF('Personal MTs'!AZ196=1,IF('Personal MTs'!BA196="","Wajib diisi",IF('Personal MTs'!AZ196="",IF('Personal MTs'!BA196="","-","Harap dikosongkan"),IF('Personal MTs'!AZ196=0,IF('Personal MTs'!BA196="","OK","Harap dikosongkan"),IF('Personal MTs'!BA196="","Wajib diisi",IF('Personal MTs'!BA196&gt;2016,"Tidak valid",IF('Personal MTs'!BA196&lt;2005,"Tidak valid",IF('Personal MTs'!BA196&gt;'Personal MTs'!BA196,"Cek lagi","OK")))))))))))))</f>
        <v>-</v>
      </c>
      <c r="BB196" s="30" t="str">
        <f>IF('Personal MTs'!AS196="",IF('Personal MTs'!BB196="","-","Harap dikosongkan"),IF('Personal MTs'!AS196=0,IF('Personal MTs'!BB196="","OK","Harap dikosongkan"),IF('Personal MTs'!AT196="",IF('Personal MTs'!BB196="","-","Harap dikosongkan"),IF('Personal MTs'!AT196&lt;&gt;1,IF('Personal MTs'!BB196="","OK","Harap dikosongkan"),IF('Personal MTs'!AZ196=0,IF('Personal MTs'!BB196="","OK","Harap dikosongkan"),IF('Personal MTs'!AZ196=1,IF('Personal MTs'!BB196="","Wajib diisi",IF('Personal MTs'!AZ196="",IF('Personal MTs'!BB196="","-","Harap dikosongkan"),IF('Personal MTs'!AZ196=0,IF('Personal MTs'!BB196="","OK","Harap dikosongkan"),IF('Personal MTs'!BB196="","Wajib diisi",IF('Personal MTs'!BB196&gt;20000000,"Cek lagi",IF('Personal MTs'!BB196&lt;100000,"Cek lagi","OK"))))))))))))</f>
        <v>-</v>
      </c>
      <c r="BC196" s="30" t="str">
        <f>IF('Personal MTs'!BC196="","-",IF('Personal MTs'!BC196&gt;1,"Tidak valid","OK"))</f>
        <v>-</v>
      </c>
      <c r="BD196" s="30" t="str">
        <f>IF('Personal MTs'!BC196="",IF('Personal MTs'!BD196="","-","Harap dikosongkan"),IF('Personal MTs'!BC196=0,IF('Personal MTs'!BD196="","OK","Harap dikosongkan"),IF('Personal MTs'!BD196="","Wajib Diisi",IF('Personal MTs'!BD196&gt;2016,"Tidak valid",IF('Personal MTs'!BD196&lt;2005,"Tidak valid","OK")))))</f>
        <v>-</v>
      </c>
      <c r="BE196" s="30" t="str">
        <f>IF('Personal MTs'!BC196="",IF('Personal MTs'!BE196="","-","Harap dikosongkan"),IF('Personal MTs'!BC196=0,IF('Personal MTs'!BE196="","OK","Harap dikosongkan"),IF('Personal MTs'!BE196="","Wajib Diisi",IF('Personal MTs'!BE196&gt;2000000,"Cek lagi",IF('Personal MTs'!BE196&lt;50000,"Cek lagi","OK")))))</f>
        <v>-</v>
      </c>
      <c r="BF196" s="30" t="str">
        <f>IF('Personal MTs'!BF196="","-",IF('Personal MTs'!BF196&gt;1,"Tidak valid","OK"))</f>
        <v>-</v>
      </c>
      <c r="BG196" s="30" t="str">
        <f>IF('Personal MTs'!BF196="",IF('Personal MTs'!BG196&lt;&gt;"","Harap dikosongkan","-"),IF('Personal MTs'!BF196=0,IF('Personal MTs'!BG196&lt;&gt;"","Harap dikosongkan","OK"),IF('Personal MTs'!BG196="","Wajib Diisi",IF('Personal MTs'!BG196&gt;4,"Tidak valid",IF('Personal MTs'!BG196&lt;1,"Tidak valid","OK")))))</f>
        <v>-</v>
      </c>
      <c r="BH196" s="30" t="str">
        <f>IF('Personal MTs'!BF196="",IF('Personal MTs'!BH196&lt;&gt;"","Harap dikosongkan","-"),IF('Personal MTs'!BF196=0,IF('Personal MTs'!BH196&lt;&gt;"","Harap dikosongkan","OK"),IF('Personal MTs'!BH196="","Wajib Diisi",IF('Personal MTs'!BH196&gt;4,"Tidak valid",IF('Personal MTs'!BH196&lt;1,"Tidak valid","OK")))))</f>
        <v>-</v>
      </c>
      <c r="BI196" s="30" t="str">
        <f>IF('Personal MTs'!BF196="",IF('Personal MTs'!BI196&lt;&gt;"","Harap dikosongkan","-"),IF('Personal MTs'!BF196=0,IF('Personal MTs'!BI196&lt;&gt;"","Harap dikosongkan","OK"),IF('Personal MTs'!BI196="","Wajib Diisi",IF('Personal MTs'!BI196&gt;2015,"Tidak valid",IF('Personal MTs'!BI196&lt;1980,"Tidak valid","OK")))))</f>
        <v>-</v>
      </c>
      <c r="BJ196" s="30" t="str">
        <f>IF('Personal MTs'!BJ196="","-",IF('Personal MTs'!BJ196&gt;1,"Tidak valid","OK"))</f>
        <v>-</v>
      </c>
      <c r="BK196" s="30" t="str">
        <f>IF('Personal MTs'!BJ196="",IF('Personal MTs'!BK196&lt;&gt;"","Kolom BJ harus diisi","-"),IF('Personal MTs'!BJ196=0,IF('Personal MTs'!BK196&lt;&gt;"","Harap dikosongkan","OK"),IF('Personal MTs'!BK196="","Wajib Diisi",IF('Personal MTs'!BK196&gt;2016,"Tidak valid",IF('Personal MTs'!BK196&lt;1980,"Tidak valid","OK")))))</f>
        <v>-</v>
      </c>
      <c r="BL196" s="30" t="str">
        <f>IF('Personal MTs'!BL196="","-",IF('Personal MTs'!BL196&gt;1,"Tidak valid","OK"))</f>
        <v>-</v>
      </c>
      <c r="BM196" s="30" t="str">
        <f>IF('Personal MTs'!BL196="",IF('Personal MTs'!BM196&lt;&gt;"","Kolom BL harus diisi","-"),IF('Personal MTs'!BL196=0,IF('Personal MTs'!BM196&lt;&gt;"","Harap dikosongkan","OK"),IF('Personal MTs'!BM196="","Wajib Diisi",IF('Personal MTs'!BM196&gt;2016,"Tidak valid",IF('Personal MTs'!BM196&lt;1980,"Tidak valid","OK")))))</f>
        <v>-</v>
      </c>
      <c r="BN196" s="30" t="str">
        <f>IF('Personal MTs'!BN196="","-",IF('Personal MTs'!BN196&gt;1,"Tidak valid","OK"))</f>
        <v>-</v>
      </c>
      <c r="BO196" s="30" t="str">
        <f>IF('Personal MTs'!BN196="",IF('Personal MTs'!BO196&lt;&gt;"","Kolom BN harus diisi","-"),IF('Personal MTs'!BN196=0,IF('Personal MTs'!BO196&lt;&gt;"","Harap dikosongkan","OK"),IF('Personal MTs'!BO196="","Wajib Diisi",IF('Personal MTs'!BO196&gt;2016,"Tidak valid",IF('Personal MTs'!BO196&lt;1980,"Tidak valid","OK")))))</f>
        <v>-</v>
      </c>
      <c r="BP196" s="30" t="str">
        <f>IF('Personal MTs'!BP196="","-",IF('Personal MTs'!BP196&gt;1,"Tidak valid","OK"))</f>
        <v>-</v>
      </c>
      <c r="BQ196" s="30" t="str">
        <f>IF('Personal MTs'!BP196="",IF('Personal MTs'!BQ196&lt;&gt;"","Kolom BP harus diisi","-"),IF('Personal MTs'!BP196=0,IF('Personal MTs'!BQ196&lt;&gt;"","Harap dikosongkan","OK"),IF('Personal MTs'!BQ196="","Wajib Diisi",IF('Personal MTs'!BQ196&gt;2016,"Tidak valid",IF('Personal MTs'!BQ196&lt;1980,"Tidak valid","OK")))))</f>
        <v>-</v>
      </c>
      <c r="BR196" s="30" t="str">
        <f>IF('Personal MTs'!BR196="","-",IF('Personal MTs'!BR196&gt;1,"Tidak valid","OK"))</f>
        <v>-</v>
      </c>
      <c r="BS196" s="30" t="str">
        <f>IF('Personal MTs'!BR196="",IF('Personal MTs'!BS196&lt;&gt;"","Kolom BR harus diisi","-"),IF('Personal MTs'!BR196=0,IF('Personal MTs'!BS196&lt;&gt;"","Harap dikosongkan","OK"),IF('Personal MTs'!BS196="","Wajib Diisi",IF('Personal MTs'!BS196&gt;2016,"Tidak valid",IF('Personal MTs'!BS196&lt;1980,"Tidak valid","OK")))))</f>
        <v>-</v>
      </c>
      <c r="BT196" s="30" t="str">
        <f>IF('Personal MTs'!BT196="","-",IF(LEN('Personal MTs'!BT196)&lt;5,"Cek lagi","OK"))</f>
        <v>-</v>
      </c>
      <c r="BU196" s="30" t="str">
        <f>IF('Personal MTs'!BU196="","-",IF(LEN('Personal MTs'!BU196)&lt;4,"Cek lagi","OK"))</f>
        <v>-</v>
      </c>
      <c r="BV196" s="30" t="str">
        <f>IF('Personal MTs'!BV196="","-",IF(LEN('Personal MTs'!BV196)&lt;4,"Cek lagi","OK"))</f>
        <v>-</v>
      </c>
      <c r="BW196" s="30" t="str">
        <f>IF('Personal MTs'!BW196="","-",IF(LEN('Personal MTs'!BW196)&lt;4,"Cek lagi","OK"))</f>
        <v>-</v>
      </c>
      <c r="BX196" s="30" t="str">
        <f>IF('Personal MTs'!BX196="","-",IF(LEN('Personal MTs'!BX196)&lt;4,"Cek lagi","OK"))</f>
        <v>-</v>
      </c>
      <c r="BY196" s="30" t="str">
        <f>IF('Personal MTs'!BY196="","-",IF(LEN('Personal MTs'!BY196)&lt;&gt;5,"Tidak valid","OK"))</f>
        <v>-</v>
      </c>
      <c r="BZ196" s="30" t="str">
        <f>IF('Personal MTs'!BZ196="","-",IF('Personal MTs'!BZ196&gt;5,"Tidak valid",IF('Personal MTs'!BZ196&lt;1,"Tidak valid","OK")))</f>
        <v>-</v>
      </c>
      <c r="CA196" s="30" t="str">
        <f>IF('Personal MTs'!CA196="","-",IF('Personal MTs'!CA196&gt;8,"Tidak valid",IF('Personal MTs'!CA196&lt;1,"Tidak valid","OK")))</f>
        <v>-</v>
      </c>
      <c r="CB196" s="30" t="str">
        <f>IF('Personal MTs'!CB196="","-",IF(LEN('Personal MTs'!CB196)&lt;9,"Cek lagi",IF(LEN('Personal MTs'!CB196)&gt;14,"Cek lagi","OK")))</f>
        <v>-</v>
      </c>
      <c r="CC196" s="103" t="str">
        <f>IF('Personal MTs'!CC196="","-",IF('Personal MTs'!CC196&gt;6,"Tidak valid",IF('Personal MTs'!CC196&lt;1,"Tidak valid","OK")))</f>
        <v>-</v>
      </c>
      <c r="CD196" s="103" t="str">
        <f>IF('Personal MTs'!CD196="","-",IF('Personal MTs'!CD196&gt;6,"Tidak valid",IF('Personal MTs'!CD196&lt;1,"Tidak valid","OK")))</f>
        <v>-</v>
      </c>
      <c r="CE196" s="103" t="str">
        <f>IF('Personal MTs'!S196="","-",IF('Personal MTs'!S196&lt;6,IF('Personal MTs'!CE196="","OK","Cek lagi Kolom S"),IF(AND('Personal MTs'!S196&lt;6,'Personal MTs'!CE196&lt;&gt;""),"Harap Dikosongkan",IF(AND('Personal MTs'!S196&lt;6,'Personal MTs'!CE196=""),"-",IF(AND('Personal MTs'!S196&gt;5,'Personal MTs'!CE196=""),"Wajib Diisi",IF(OR(AND('Personal MTs'!S196&gt;5,'Personal MTs'!CE196&lt;"01"),AND('Personal MTs'!S196&gt;5,'Personal MTs'!CE196&gt;"18")),"Tidak Valid","OK"))))))</f>
        <v>-</v>
      </c>
      <c r="CF196" s="103" t="str">
        <f>IF('Personal MTs'!S196="","-",IF('Personal MTs'!S196&lt;6,IF('Personal MTs'!CF196="","OK","Cek lagi Kolom S"),IF(AND('Personal MTs'!S196&lt;6,'Personal MTs'!CF196&lt;&gt;""),"Harap Dikosongkan",IF(AND('Personal MTs'!S196&lt;6,'Personal MTs'!CF196=""),"-",IF(AND('Personal MTs'!S196&gt;5,'Personal MTs'!CF196=""),"Wajib Diisi","OK")))))</f>
        <v>-</v>
      </c>
      <c r="CG196" s="103" t="str">
        <f>IF('Personal MTs'!S196="","-",IF('Personal MTs'!S196&lt;6,IF('Personal MTs'!CG196="","OK","Cek lagi Kolom S"),IF(AND('Personal MTs'!S196&lt;6,'Personal MTs'!CG196&lt;&gt;""),"Harap Dikosongkan",IF(AND('Personal MTs'!S196&lt;6,'Personal MTs'!CG196=""),"-",IF(AND('Personal MTs'!S196&gt;5,'Personal MTs'!CG196=""),"Wajib Diisi",IF(OR(AND('Personal MTs'!S196&gt;5,'Personal MTs'!CG196&lt;1980),AND('Personal MTs'!S196&gt;5,'Personal MTs'!CG196&gt;2016)),"Cek lagi","OK"))))))</f>
        <v>-</v>
      </c>
      <c r="CH196" s="103" t="str">
        <f>IF('Personal MTs'!S196="","-",IF('Personal MTs'!S196&lt;8,IF('Personal MTs'!CH196="","OK","Cek lagi Kolom S"),IF(AND('Personal MTs'!S196&lt;8,'Personal MTs'!CH196&lt;&gt;""),"Harap Dikosongkan",IF(AND('Personal MTs'!S196&lt;8,'Personal MTs'!CH196=""),"-",IF(AND('Personal MTs'!S196&gt;7,'Personal MTs'!CH196=""),"Wajib Diisi",IF(OR(AND('Personal MTs'!S196&gt;7,'Personal MTs'!CH196&lt;"01"),AND('Personal MTs'!S196&gt;7,'Personal MTs'!CH196&gt;"18")),"Tidak Valid","OK"))))))</f>
        <v>-</v>
      </c>
      <c r="CI196" s="103" t="str">
        <f>IF('Personal MTs'!S196="","-",IF('Personal MTs'!S196&lt;8,IF('Personal MTs'!CI196="","OK","Cek lagi Kolom S"),IF(AND('Personal MTs'!S196&lt;8,'Personal MTs'!CI196&lt;&gt;""),"Harap Dikosongkan",IF(AND('Personal MTs'!S196&lt;8,'Personal MTs'!CI196=""),"-",IF(AND('Personal MTs'!S196&gt;7,'Personal MTs'!CI196=""),"Wajib Diisi","OK")))))</f>
        <v>-</v>
      </c>
      <c r="CJ196" s="103" t="str">
        <f>IF('Personal MTs'!S196="","-",IF('Personal MTs'!S196&lt;8,IF('Personal MTs'!CJ196="","OK","Cek lagi Kolom S"),IF(AND('Personal MTs'!S196&lt;8,'Personal MTs'!CJ196&lt;&gt;""),"Harap Dikosongkan",IF(AND('Personal MTs'!S196&lt;8,'Personal MTs'!CJ196=""),"-",IF(AND('Personal MTs'!S196&gt;7,'Personal MTs'!CJ196=""),"Wajib Diisi",IF(OR(AND('Personal MTs'!S196&gt;7,'Personal MTs'!CJ196&lt;1980),AND('Personal MTs'!S196&gt;7,'Personal MTs'!CJ196&gt;2016)),"Cek lagi","OK"))))))</f>
        <v>-</v>
      </c>
      <c r="CK196" s="103" t="str">
        <f>IF('Personal MTs'!S196="","-",IF('Personal MTs'!S196&lt;9,IF('Personal MTs'!CK196="","OK","Cek lagi Kolom S"),IF(AND('Personal MTs'!S196&lt;9,'Personal MTs'!CK196&lt;&gt;""),"Harap Dikosongkan",IF(AND('Personal MTs'!S196&lt;9,'Personal MTs'!CK196=""),"-",IF(AND('Personal MTs'!S196&gt;8,'Personal MTs'!CK196=""),"Wajib Diisi",IF(OR(AND('Personal MTs'!S196&gt;8,'Personal MTs'!CK196&lt;"01"),AND('Personal MTs'!S196&gt;8,'Personal MTs'!CK196&gt;"18")),"Tidak Valid","OK"))))))</f>
        <v>-</v>
      </c>
      <c r="CL196" s="103" t="str">
        <f>IF('Personal MTs'!S196="","-",IF('Personal MTs'!S196&lt;9,IF('Personal MTs'!CL196="","OK","Cek lagi Kolom S"),IF(AND('Personal MTs'!S196&lt;9,'Personal MTs'!CL196&lt;&gt;""),"Harap Dikosongkan",IF(AND('Personal MTs'!S196&lt;9,'Personal MTs'!CL196=""),"-",IF(AND('Personal MTs'!S196&gt;8,'Personal MTs'!CL196=""),"Wajib Diisi","OK")))))</f>
        <v>-</v>
      </c>
      <c r="CM196" s="103" t="str">
        <f>IF('Personal MTs'!S196="","-",IF('Personal MTs'!S196&lt;9,IF('Personal MTs'!CM196="","OK","Cek lagi Kolom S"),IF(AND('Personal MTs'!S196&lt;9,'Personal MTs'!CM196&lt;&gt;""),"Harap Dikosongkan",IF(AND('Personal MTs'!S196&lt;9,'Personal MTs'!CM196=""),"-",IF(AND('Personal MTs'!S196&gt;8,'Personal MTs'!CM196=""),"Wajib Diisi",IF(OR(AND('Personal MTs'!S196&gt;8,'Personal MTs'!CM196&lt;1980),AND('Personal MTs'!S196&gt;8,'Personal MTs'!CM196&gt;2016)),"Cek lagi","OK"))))))</f>
        <v>-</v>
      </c>
      <c r="CN196" s="103" t="str">
        <f>IF(AND('Personal MTs'!AH196=1,'Personal MTs'!U196=2,'Personal MTs'!AC196=1),IF(AND('Personal MTs'!AH196=1,'Personal MTs'!U196=2,'Personal MTs'!AC196=1,'Personal MTs'!CN196=""),"Wajib Diisi",IF(AND('Personal MTs'!AH196=1,'Personal MTs'!U196=2,'Personal MTs'!AC196=1,'Personal MTs'!CN196&lt;&gt;""),"OK","-")),IF('Personal MTs'!CN196&lt;&gt;"","Harap Dikosongkan","-"))</f>
        <v>-</v>
      </c>
      <c r="CO196" s="103" t="str">
        <f>IF(AND('Personal MTs'!AH196=1,'Personal MTs'!U196=2,'Personal MTs'!AC196=1),IF('Personal MTs'!CO196="","Wajib Diisi",IF(VALUE(RIGHT('Personal MTs'!CO196,4))&gt;2016,"Tahun cek lagi",IF(VALUE(RIGHT('Personal MTs'!CO196,4))&lt;1961,"Tahun cek lagi","OK"))),IF('Personal MTs'!CO196&lt;&gt;"","Harap dikosongkan","-"))</f>
        <v>-</v>
      </c>
      <c r="CP196" s="103" t="str">
        <f>IF(AND('Personal MTs'!AH196=1,'Personal MTs'!U196=2,'Personal MTs'!AC196=1,'Personal MTs'!V196=1),IF(AND('Personal MTs'!AH196=1,'Personal MTs'!U196=2,'Personal MTs'!AC196=1,'Personal MTs'!CP196="",,'Personal MTs'!V196=1),"Wajib Diisi",IF(AND('Personal MTs'!AH196=1,'Personal MTs'!U196=2,'Personal MTs'!AC196=1,'Personal MTs'!CP196&lt;&gt;"",'Personal MTs'!V196=1),"OK","-")),IF('Personal MTs'!CP196&lt;&gt;"","Harap Dikosongkan","-"))</f>
        <v>-</v>
      </c>
      <c r="CQ196" s="103" t="str">
        <f>IF(AND('Personal MTs'!AH196=1,'Personal MTs'!U196=2,'Personal MTs'!AC196=1,'Personal MTs'!V196=1),IF('Personal MTs'!CQ196="","Wajib Diisi",IF(VALUE(RIGHT('Personal MTs'!CQ196,4))&gt;2016,"Tahun cek lagi",IF(VALUE(RIGHT('Personal MTs'!CQ196,4))&lt;2006,"Tahun cek lagi","OK"))),IF('Personal MTs'!CQ196&lt;&gt;"","Harap dikosongkan","-"))</f>
        <v>-</v>
      </c>
      <c r="CR196" s="103" t="str">
        <f>IF(AND('Personal MTs'!AS196="",'Personal MTs'!CR196=""),"-",IF(AND('Personal MTs'!AS196=0,'Personal MTs'!CR196=""),"OK",IF(AND('Personal MTs'!AS196=1,'Personal MTs'!CR196=""),"Wajib Diisi",IF('Personal MTs'!AS196="",IF('Personal MTs'!CR196&lt;&gt;"","Harap dikosongkan","-"),IF('Personal MTs'!AS196&gt;1,IF('Personal MTs'!CR196="","-","Harap dikosongkan"),IF('Personal MTs'!CR196="","-",IF(LEN('Personal MTs'!CR196)&gt;54,"Tidak valid",IF(LEN('Personal MTs'!CR196)&lt;2,"Tidak valid",IF(VALUE('Personal MTs'!CR196)&lt;0,"Cek lagi","OK")))))))))</f>
        <v>-</v>
      </c>
      <c r="CS196" s="103" t="str">
        <f>IF(AND('Personal MTs'!AS196="",'Personal MTs'!CS196=""),"-",IF(AND('Personal MTs'!AS196=0,'Personal MTs'!CS196=""),"OK",IF(AND('Personal MTs'!AS196=1,'Personal MTs'!CS196=""),"Wajib Diisi",IF(OR('Personal MTs'!AS196="",'Personal MTs'!AS196=0),IF('Personal MTs'!CS196&lt;&gt;"","Harap dikosongkan","-"),IF('Personal MTs'!AS196&gt;1,IF('Personal MTs'!CS196="","-","Harap dikosongkan"),IF('Personal MTs'!CS196="","-",IF(('Personal MTs'!CS196)&gt;6,"Tidak Valid",IF(('Personal MTs'!CS196)&lt;1,"Tidak Valid",IF(VALUE('Personal MTs'!CS196)&lt;0,"Cek lagi","OK")))))))))</f>
        <v>-</v>
      </c>
      <c r="CT196" s="103" t="str">
        <f>IF(AND('Personal MTs'!AS196="",'Personal MTs'!CT196=""),"-",IF(AND('Personal MTs'!AS196=0,'Personal MTs'!CT196=""),"OK",IF(AND('Personal MTs'!AT196=1,'Personal MTs'!CT196=""),"Wajib Diisi",IF(AND('Personal MTs'!AT196&gt;1,'Personal MTs'!CT196=""),"OK",IF(AND('Personal MTs'!AT196&lt;&gt;1,'Personal MTs'!CT196&lt;&gt;""),"Harap Dikosongkan",IF(AND('Personal MTs'!AT196=1,'Personal MTs'!CT196&lt;&gt;""),IF(VALUE(RIGHT('Personal MTs'!CT196,4))&gt;2016,"Tahun cek lagi",IF(VALUE(RIGHT('Personal MTs'!CT196,4))&lt;2006,"Tahun cek lagi","OK")),"-"))))))</f>
        <v>-</v>
      </c>
      <c r="CU196" s="103" t="str">
        <f>IF(AND('Personal MTs'!AS196="",'Personal MTs'!CU196=""),"-",IF(AND('Personal MTs'!AS196=0,'Personal MTs'!CU196=""),"OK",IF(AND('Personal MTs'!AT196=1,'Personal MTs'!CU196=""),"Wajib Diisi",IF(AND('Personal MTs'!AT196&gt;1,'Personal MTs'!CT196=""),"OK",IF(AND('Personal MTs'!AT196&lt;&gt;1,'Personal MTs'!CU196&lt;&gt;""),"Harap Dikosongkan",IF(AND('Personal MTs'!AT196=1,'Personal MTs'!CU196&lt;&gt;""),IF(LEN('Personal MTs'!CU196)&gt;54,"Tidak Valid",IF(LEN('Personal MTs'!CU196)&lt;2,"Tidak Valid","OK")),"-"))))))</f>
        <v>-</v>
      </c>
      <c r="CV196" s="103" t="str">
        <f>IF(AND('Personal MTs'!AS196="",'Personal MTs'!CV196=""),"-",IF(AND('Personal MTs'!AS196=0,'Personal MTs'!CV196=""),"OK",IF(AND('Personal MTs'!AT196=1,'Personal MTs'!CV196=""),"Wajib Diisi",IF(AND('Personal MTs'!AT196&gt;1,'Personal MTs'!CV196=""),"OK",IF(AND('Personal MTs'!AT196&lt;&gt;1,'Personal MTs'!CV196&lt;&gt;""),"Harap Dikosongkan",IF(AND('Personal MTs'!AT196=1,'Personal MTs'!CV196&lt;&gt;""),IF(VALUE(RIGHT('Personal MTs'!CV196,4))&gt;2016,"Tahun cek lagi",IF(VALUE(RIGHT('Personal MTs'!CV196,4))&lt;2006,"Tahun cek lagi","OK")),"-"))))))</f>
        <v>-</v>
      </c>
      <c r="CW196" s="103" t="str">
        <f>IF(AND('Personal MTs'!AS196="",'Personal MTs'!CW196=""),"-",IF(AND('Personal MTs'!AS196=0,'Personal MTs'!CW196=""),"OK",IF(AND('Personal MTs'!AS196=1,'Personal MTs'!CW196=""),"Wajib Diisi",IF(AND('Personal MTs'!AS196&lt;&gt;1,'Personal MTs'!CW196&lt;&gt;""),"Harap Dikosongkan",IF(AND('Personal MTs'!AS196=1,'Personal MTs'!CW196&lt;&gt;""),IF(LEN('Personal MTs'!CW196)&gt;3,"Tidak Valid",IF(LEN('Personal MTs'!CW196)&lt;3,"Tidak Valid","OK")),"-")))))</f>
        <v>-</v>
      </c>
      <c r="CX196" s="103" t="str">
        <f>IF(AND('Personal MTs'!AS196="",'Personal MTs'!CX196=""),"-",IF(AND('Personal MTs'!AS196=0,'Personal MTs'!CX196=""),"OK",IF(AND('Personal MTs'!AS196=1,'Personal MTs'!CX196=""),"Wajib Diisi",IF(AND('Personal MTs'!AS196&lt;&gt;1,'Personal MTs'!CX196&lt;&gt;""),"Harap Dikosongkan",IF(AND('Personal MTs'!AS196=1,'Personal MTs'!CX196&lt;&gt;""),"OK","-")))))</f>
        <v>-</v>
      </c>
    </row>
    <row r="197" spans="1:102" s="23" customFormat="1" ht="15" customHeight="1">
      <c r="A197" s="30" t="str">
        <f>IF('Personal MTs'!A197="","-",IF(LEN('Personal MTs'!A197)&lt;&gt;12,"Tidak valid","OK"))</f>
        <v>-</v>
      </c>
      <c r="B197" s="30" t="str">
        <f>IF('Personal MTs'!B197="","-",IF(LEN('Personal MTs'!B197)&lt;&gt;8,"Tidak valid","OK"))</f>
        <v>-</v>
      </c>
      <c r="C197" s="31" t="str">
        <f>IF('Personal MTs'!C197="","-",IF(LEN('Personal MTs'!C197)&lt;5,"Cek lagi","OK"))</f>
        <v>-</v>
      </c>
      <c r="D197" s="30" t="str">
        <f>IF('Personal MTs'!D197="","-",IF('Personal MTs'!D197="MTsN","OK",IF('Personal MTs'!D197="MTsS","OK","Tidak valid")))</f>
        <v>-</v>
      </c>
      <c r="E197" s="30" t="str">
        <f>IF('Personal MTs'!E197="","-",IF(LEN('Personal MTs'!E197)&lt;5,"Cek lagi","OK"))</f>
        <v>-</v>
      </c>
      <c r="F197" s="30" t="str">
        <f>IF('Personal MTs'!F197="","-",IF(LEN('Personal MTs'!F197)&lt;4,"Cek lagi","OK"))</f>
        <v>-</v>
      </c>
      <c r="G197" s="30" t="str">
        <f>IF('Personal MTs'!G197="","-",IF(LEN('Personal MTs'!G197)&lt;4,"Cek lagi","OK"))</f>
        <v>-</v>
      </c>
      <c r="H197" s="30" t="str">
        <f>IF('Personal MTs'!H197="","-",IF(LEN('Personal MTs'!H197)&lt;4,"Cek lagi","OK"))</f>
        <v>-</v>
      </c>
      <c r="I197" s="30" t="str">
        <f>IF('Personal MTs'!I197="","-",IF(LEN('Personal MTs'!I197)&lt;4,"Cek lagi","OK"))</f>
        <v>-</v>
      </c>
      <c r="J197" s="30" t="str">
        <f>IF('Personal MTs'!J197="","-",IF(LEN('Personal MTs'!J197)&lt;&gt;5,"Tidak valid","OK"))</f>
        <v>-</v>
      </c>
      <c r="K197" s="30" t="str">
        <f>IF('Personal MTs'!K197="","-",IF(LEN('Personal MTs'!K197)&lt;&gt;18,"Tidak valid",IF(VALUE('Personal MTs'!K197)&lt;0,"Cek lagi","OK")))</f>
        <v>-</v>
      </c>
      <c r="L197" s="30" t="str">
        <f>IF('Personal MTs'!L197="","-",IF(LEN('Personal MTs'!L197)&lt;&gt;16,"Tidak valid","OK"))</f>
        <v>-</v>
      </c>
      <c r="M197" s="30" t="str">
        <f>IF('Personal MTs'!M197="","-",IF(LEN('Personal MTs'!M197)&lt;4,"Cek lagi","OK"))</f>
        <v>-</v>
      </c>
      <c r="N197" s="30" t="str">
        <f>IF('Personal MTs'!N197="","-",IF(LEN('Personal MTs'!N197)&lt;16,"Tidak valid","OK"))</f>
        <v>-</v>
      </c>
      <c r="O197" s="30" t="str">
        <f>IF('Personal MTs'!O197="","-",IF(LEN('Personal MTs'!O197)&lt;4,"Cek lagi","OK"))</f>
        <v>-</v>
      </c>
      <c r="P197" s="31" t="str">
        <f>IF('Personal MTs'!P197="","-",IF(VALUE(LEFT('Personal MTs'!P197,2))&gt;31,"Tanggal tidak valid",IF(VALUE(LEFT(RIGHT('Personal MTs'!P197,7),2))&gt;12,"Bulan tidak valid",IF(VALUE(RIGHT('Personal MTs'!P197,4))&gt;2000,"Umur terlalu muda",IF(VALUE(RIGHT('Personal MTs'!P197,4))&lt;1945,"Umur terlalu tua","OK")))))</f>
        <v>-</v>
      </c>
      <c r="Q197" s="30" t="str">
        <f>IF('Personal MTs'!Q197="","-",IF('Personal MTs'!Q197="L","OK",IF('Personal MTs'!Q197="P","OK","Tidak valid")))</f>
        <v>-</v>
      </c>
      <c r="R197" s="30" t="str">
        <f>IF('Personal MTs'!R197="","-",IF(LEN('Personal MTs'!R197)&lt;4,"Cek lagi","OK"))</f>
        <v>-</v>
      </c>
      <c r="S197" s="30" t="str">
        <f>IF('Personal MTs'!S197="","-",IF('Personal MTs'!S197&gt;9,"Tidak valid","OK"))</f>
        <v>-</v>
      </c>
      <c r="T197" s="30" t="str">
        <f>IF('Personal MTs'!S197="","-",IF('Personal MTs'!S197&gt;2,IF('Personal MTs'!T197="","Wajib Diisi",IF(VALUE('Personal MTs'!T197)&gt;18,"Tidak valid","OK")),IF('Personal MTs'!S197&lt;3,IF('Personal MTs'!T197="","OK","Harap dikosongkan"))))</f>
        <v>-</v>
      </c>
      <c r="U197" s="30" t="str">
        <f>IF('Personal MTs'!U197="","-",IF('Personal MTs'!U197&gt;2,"Tidak valid",IF('Personal MTs'!U197&lt;1,"Tidak valid","OK")))</f>
        <v>-</v>
      </c>
      <c r="V197" s="30" t="str">
        <f>IF('Personal MTs'!U197="",IF('Personal MTs'!V197="","-","Tidak valid"),IF('Personal MTs'!U197=2,IF('Personal MTs'!V197="","Wajib Diisi",IF(VALUE('Personal MTs'!V197)&gt;1,"Tidak valid","OK")),IF('Personal MTs'!U197=1,IF('Personal MTs'!V197="","OK","Harap dikosongkan"))))</f>
        <v>-</v>
      </c>
      <c r="W197" s="31" t="str">
        <f>IF('Personal MTs'!U197=1,"OK",IF('Personal MTs'!V197="",IF('Personal MTs'!W197&lt;&gt;"","Harap dikosongkan","-"),IF('Personal MTs'!V197=0,IF('Personal MTs'!W197&lt;&gt;"","Harap dikosongkan","OK"),IF('Personal MTs'!W197="","Wajib Diisi",IF(VALUE(LEFT('Personal MTs'!W197,2))&gt;31,"Tanggal tidak valid",IF(VALUE(LEFT(RIGHT('Personal MTs'!W197,7),2))&gt;12,"Bulan tidak valid",IF(VALUE(RIGHT('Personal MTs'!W197,4))&gt;2016,"Tahun cek lagi",IF(VALUE(RIGHT('Personal MTs'!W197,4))&lt;1990,"Tahun cek lagi","OK"))))))))</f>
        <v>-</v>
      </c>
      <c r="X197" s="30" t="str">
        <f>IF('Personal MTs'!U197="","-",IF('Personal MTs'!U197=1,IF('Personal MTs'!X197="","Wajib Diisi",IF(VALUE(LEFT('Personal MTs'!X197,2))&gt;14,"Tidak valid","OK")),IF('Personal MTs'!U197=2,(IF('Personal MTs'!V197&lt;1,IF('Personal MTs'!X197="","OK","Harap dikosongkan"),IF('Personal MTs'!X197="","Wajib Diisi",IF(VALUE(LEFT('Personal MTs'!X197,2))&gt;14,"Tidak valid","OK")))))))</f>
        <v>-</v>
      </c>
      <c r="Y197" s="31" t="str">
        <f>IF('Personal MTs'!U197="","-",IF('Personal MTs'!U197=2,"OK",IF('Personal MTs'!U197=1,IF('Personal MTs'!Y197="","Wajib Diisi",IF('Personal MTs'!Y197="","-",IF(VALUE(LEFT('Personal MTs'!Y197,2))&gt;31,"Tanggal tidak valid",IF(VALUE(LEFT(RIGHT('Personal MTs'!Y197,7),2))&gt;12,"Bulan tidak valid",IF(VALUE(RIGHT('Personal MTs'!Y197,4))&gt;2016,"Tahun cek lagi",IF(VALUE(RIGHT('Personal MTs'!Y197,4))&lt;1960,"Tahun cek lagi","OK")))))))))</f>
        <v>-</v>
      </c>
      <c r="Z197" s="31" t="str">
        <f>IF('Personal MTs'!Z197="","-",IF(VALUE(LEFT('Personal MTs'!Z197,2))&gt;31,"Tanggal tidak valid",IF(VALUE(LEFT(RIGHT('Personal MTs'!Z197,7),2))&gt;12,"Bulan tidak valid",IF(VALUE(RIGHT('Personal MTs'!Z197,4))&gt;2016,"Tahun cek lagi",IF(VALUE(RIGHT('Personal MTs'!Z197,4))&lt;1960,"Tahun cek lagi","OK")))))</f>
        <v>-</v>
      </c>
      <c r="AA197" s="31" t="str">
        <f>IF('Personal MTs'!AA197="","-",IF(VALUE(LEFT('Personal MTs'!AA197,2))&gt;31,"Tanggal tidak valid",IF(VALUE(LEFT(RIGHT('Personal MTs'!AA197,7),2))&gt;12,"Bulan tidak valid",IF(VALUE(RIGHT('Personal MTs'!AA197,4))&gt;2016,"Tahun cek lagi",IF(VALUE(RIGHT('Personal MTs'!AA197,4))&lt;1960,"Tahun cek lagi","OK")))))</f>
        <v>-</v>
      </c>
      <c r="AB197" s="30" t="str">
        <f>IF('Personal MTs'!AB197="","-",IF('Personal MTs'!AB197&gt;6,"Tidak valid",IF('Personal MTs'!AB197&lt;1,"Tidak valid","OK")))</f>
        <v>-</v>
      </c>
      <c r="AC197" s="30" t="str">
        <f>IF('Personal MTs'!AC197="","-",IF('Personal MTs'!AC197&gt;4,"Tidak valid",IF('Personal MTs'!AC197&lt;1,"Tidak valid","OK")))</f>
        <v>-</v>
      </c>
      <c r="AD197" s="30" t="str">
        <f>IF('Personal MTs'!AD197="","-",IF('Personal MTs'!AD197&gt;20000000,"Cek lagi","OK"))</f>
        <v>-</v>
      </c>
      <c r="AE197" s="30" t="str">
        <f>IF('Personal MTs'!AE197="","-",IF('Personal MTs'!AE197&gt;2,"Tidak valid",IF('Personal MTs'!AE197&lt;1,"Tidak valid","OK")))</f>
        <v>-</v>
      </c>
      <c r="AF197" s="30" t="str">
        <f>IF('Personal MTs'!AE197="",IF('Personal MTs'!AF197="","-","Harap dikosongkan"),IF('Personal MTs'!AE197=1,IF('Personal MTs'!AF197="","OK","Harap dikosongkan"),IF('Personal MTs'!AF197="","Wajib Diisi",IF('Personal MTs'!AF197&gt;8,"Tidak valid",IF('Personal MTs'!AF197&lt;1,"Tidak valid","OK")))))</f>
        <v>-</v>
      </c>
      <c r="AG197" s="53" t="str">
        <f>IF('Personal MTs'!AE197=1,IF('Personal MTs'!AG197="","OK","Harap dikosongkan"),IF('Personal MTs'!AF197="",IF('Personal MTs'!AF197="","-","Harap dikosongkan"),IF('Personal MTs'!AF197="",IF('Personal MTs'!AG197="","OK","Harap dikosongkan"),IF('Personal MTs'!AF197&lt;&gt;"",IF('Personal MTs'!AG197="","Wajib Diisi",IF(LEN('Personal MTs'!AG197)&lt;&gt;8,"Tidak valid","OK"))))))</f>
        <v>-</v>
      </c>
      <c r="AH197" s="30" t="str">
        <f>IF('Personal MTs'!AH197="","-",IF('Personal MTs'!AH197&gt;2,"Tidak valid",IF('Personal MTs'!AH197&lt;1,"Tidak valid","OK")))</f>
        <v>-</v>
      </c>
      <c r="AI197" s="30" t="str">
        <f>IF('Personal MTs'!AI197="","-",IF('Personal MTs'!AI197&gt;5,"Tidak valid",IF('Personal MTs'!AI197&lt;1,"Tidak valid","OK")))</f>
        <v>-</v>
      </c>
      <c r="AJ197" s="30" t="str">
        <f>IF('Personal MTs'!AH197="",IF('Personal MTs'!AJ197="","-","Kolom AA Wajib Diisi"),IF('Personal MTs'!AH197=1,IF('Personal MTs'!AJ197="","Wajib Diisi",IF(VALUE('Personal MTs'!AJ197)&gt;0,IF(VALUE('Personal MTs'!AJ197)&lt;34,"OK","Tidak valid"))),IF('Personal MTs'!AH197&gt;1,IF('Personal MTs'!AJ197="","OK","Harap dikosongkan"))))</f>
        <v>-</v>
      </c>
      <c r="AK197" s="30" t="str">
        <f>IF('Personal MTs'!AH197&amp;'Personal MTs'!AJ197&amp;'Personal MTs'!AK197="","-",IF(VALUE('Personal MTs'!AH197&amp;'Personal MTs'!AJ197&amp;'Personal MTs'!AK197)=2,"OK",IF('Personal MTs'!AJ197="",IF(VALUE('Personal MTs'!AK197)&gt;0,"Harap dikosongkan","-"),IF('Personal MTs'!AJ197&lt;&gt;"",IF(VALUE('Personal MTs'!AK197)&gt;0,IF(VALUE('Personal MTs'!AK197)&gt;50,"Cek lagi","OK"),"Wajib Diisi")))))</f>
        <v>-</v>
      </c>
      <c r="AL197" s="30" t="str">
        <f>IF('Personal MTs'!AH197="",IF('Personal MTs'!AL197="","-","Kolom Z Wajib Diisi"),IF('Personal MTs'!AH197=2,IF('Personal MTs'!AL197="","Wajib Diisi",IF(VALUE('Personal MTs'!AL197)&gt;0,IF(VALUE('Personal MTs'!AL197)&lt;9,"OK","Tidak valid"))),IF('Personal MTs'!AH197=1,IF('Personal MTs'!AL197="","OK","Harap dikosongkan"))))</f>
        <v>-</v>
      </c>
      <c r="AM197" s="30" t="str">
        <f>IF('Personal MTs'!AM197="","-",IF('Personal MTs'!AM197&gt;8,"Tidak valid","OK"))</f>
        <v>-</v>
      </c>
      <c r="AN197" s="30" t="str">
        <f>IF('Personal MTs'!AM197="",IF('Personal MTs'!AN197="","-",IF('Personal MTs'!AN197&lt;&gt;"","Kolom AC Wajib Diisi","OK")),IF('Personal MTs'!AM197&lt;&gt;"",IF('Personal MTs'!AN197="","Wajib Diisi",IF(VALUE('Personal MTs'!AN197)&gt;24,"Cek lagi","OK"))))</f>
        <v>-</v>
      </c>
      <c r="AO197" s="30" t="str">
        <f>IF('Personal MTs'!AO197="","-",IF('Personal MTs'!AO197&gt;8,"Tidak valid","OK"))</f>
        <v>-</v>
      </c>
      <c r="AP197" s="53" t="str">
        <f>IF('Personal MTs'!AO197="",IF('Personal MTs'!AP197="","-","Harap dikosongkan"),IF('Personal MTs'!AO197&lt;&gt;"",IF('Personal MTs'!AP197="","Wajib Diisi",IF(LEN('Personal MTs'!AP197)&lt;&gt;8,"Tidak valid","OK"))))</f>
        <v>-</v>
      </c>
      <c r="AQ197" s="30" t="str">
        <f>IF('Personal MTs'!AO197="",IF('Personal MTs'!AQ197="","-","Kolom AG Wajib Diisi"),IF('Personal MTs'!AO197&lt;9,IF('Personal MTs'!AQ197="","Wajib Diisi",IF(VALUE('Personal MTs'!AQ197)&lt;34,IF(VALUE('Personal MTs'!AQ197)&gt;0,"OK","Tidak valid")))))</f>
        <v>-</v>
      </c>
      <c r="AR197" s="30" t="str">
        <f>IF('Personal MTs'!AO197="",IF('Personal MTs'!AR197="","-",IF('Personal MTs'!AR197&lt;&gt;"","Kolom AG Wajib Diisi","OK")),IF('Personal MTs'!AO197&lt;&gt;"",IF('Personal MTs'!AR197="","Wajib Diisi",IF(VALUE('Personal MTs'!AR197)&gt;50,"Cek lagi","OK"))))</f>
        <v>-</v>
      </c>
      <c r="AS197" s="30" t="str">
        <f>IF('Personal MTs'!AS197="","-",IF('Personal MTs'!AS197&gt;1,"Tidak valid",IF('Personal MTs'!AS197&lt;0,"Tidak valid","OK")))</f>
        <v>-</v>
      </c>
      <c r="AT197" s="30" t="str">
        <f>IF('Personal MTs'!AS197="",IF('Personal MTs'!AT197&lt;&gt;"","Harap dikosongkan","-"),IF('Personal MTs'!AS197=0,IF('Personal MTs'!AT197&lt;&gt;"","Harap dikosongkan","OK"),IF('Personal MTs'!AT197="","Wajib Diisi",IF('Personal MTs'!AT197&gt;3,"Tidak valid",IF('Personal MTs'!AT197&lt;1,"Tidak valid","OK")))))</f>
        <v>-</v>
      </c>
      <c r="AU197" s="30" t="str">
        <f>IF('Personal MTs'!AS197="",IF('Personal MTs'!AU197&lt;&gt;"","Harap dikosongkan","-"),IF('Personal MTs'!AT197&lt;&gt;1,IF('Personal MTs'!AU197="","OK","Harap dikosongkan"),IF('Personal MTs'!AU197="","Wajib Diisi",IF('Personal MTs'!AU197&gt;2016,"Cek lagi",IF('Personal MTs'!AU197&lt;2005,"Cek lagi","OK")))))</f>
        <v>-</v>
      </c>
      <c r="AV197" s="30" t="str">
        <f>IF('Personal MTs'!AS197="",IF('Personal MTs'!AV197&lt;&gt;"","Harap dikosongkan","-"),IF('Personal MTs'!AT197&lt;&gt;1,IF('Personal MTs'!AV197="","OK","Harap dikosongkan"),IF('Personal MTs'!AV197="","Wajib Diisi",IF(VALUE('Personal MTs'!AV197)&gt;33,"Tidak valid",IF(VALUE('Personal MTs'!AV197)&lt;1,"Tidak valid","OK")))))</f>
        <v>-</v>
      </c>
      <c r="AW197" s="30" t="str">
        <f>IF('Personal MTs'!AS197="",IF('Personal MTs'!AW197="","-","Harap dikosongkan"),IF('Personal MTs'!AS197=0,IF('Personal MTs'!AW197="","OK","Harap dikosongkan"),IF('Personal MTs'!AT197="",IF('Personal MTs'!AW197="","-","Harap dikosongkan"),IF('Personal MTs'!AT197&lt;&gt;1,IF('Personal MTs'!AW197="","OK","Harap dikosongkan"),IF('Personal MTs'!AW197="","OK",IF(LEN('Personal MTs'!AW197)&lt;12,"Tidak valid",IF(LEN('Personal MTs'!AW197)&gt;14,"Tidak valid","OK")))))))</f>
        <v>-</v>
      </c>
      <c r="AX197" s="31" t="str">
        <f>IF('Personal MTs'!AS197="",IF('Personal MTs'!AX197="","-","Harap dikosongkan"),IF('Personal MTs'!AS197=0,IF('Personal MTs'!AX197="","OK","Harap dikosongkan"),IF('Personal MTs'!AT197="",IF('Personal MTs'!AX197="","-","Harap dikosongkan"),IF('Personal MTs'!AT197&lt;&gt;1,IF('Personal MTs'!AX197="","OK","Harap dikosongkan"),IF('Personal MTs'!AW197="",IF('Personal MTs'!AX197="","OK","Harap dikosongkan"),IF('Personal MTs'!AX197="","Wajib diisi",IF(LEN('Personal MTs'!AX197)&lt;5,"Cek lagi","OK")))))))</f>
        <v>-</v>
      </c>
      <c r="AY197" s="31" t="str">
        <f>IF('Personal MTs'!AS197="",IF('Personal MTs'!AY197="","-","Harap dikosongkan"),IF('Personal MTs'!AS197=0,IF('Personal MTs'!AY197="","OK","Harap dikosongkan"),IF('Personal MTs'!AT197="",IF('Personal MTs'!AY197="","-","Harap dikosongkan"),IF('Personal MTs'!AT197&lt;&gt;1,IF('Personal MTs'!AY197="","OK","Harap dikosongkan"),IF('Personal MTs'!AW197="",IF('Personal MTs'!AY197="","OK","Harap dikosongkan"),IF('Personal MTs'!AY197="","Wajib diisi",IF(VALUE(LEFT('Personal MTs'!AY197,2))&gt;31,"Tanggal tidak valid",IF(VALUE(LEFT(RIGHT('Personal MTs'!AY197,7),2))&gt;12,"Bulan tidak valid",IF(VALUE(RIGHT('Personal MTs'!AY197,4))&gt;2016,"Tahun cek lagi",IF(VALUE(RIGHT('Personal MTs'!AY197,4))&lt;2005,"Tahun cek lagi","OK"))))))))))</f>
        <v>-</v>
      </c>
      <c r="AZ197" s="30" t="str">
        <f>IF('Personal MTs'!AS197="",IF('Personal MTs'!AZ197="","-","Harap dikosongkan"),IF('Personal MTs'!AS197=0,IF('Personal MTs'!AZ197="","OK","Harap dikosongkan"),IF('Personal MTs'!AT197="",IF('Personal MTs'!AZ197="","-","Harap dikosongkan"),IF('Personal MTs'!AT197&lt;&gt;1,IF('Personal MTs'!AZ197="","OK","Harap dikosongkan"),IF('Personal MTs'!AW197="",IF('Personal MTs'!AZ197="","OK","Harap dikosongkan"),IF('Personal MTs'!AW197&lt;&gt;"",IF('Personal MTs'!AZ197="","Wajib diisi",IF('Personal MTs'!AZ197&gt;1,"Tidak valid","OK"))))))))</f>
        <v>-</v>
      </c>
      <c r="BA197" s="30" t="str">
        <f>IF('Personal MTs'!AS197="",IF('Personal MTs'!BA197="","-","Harap dikosongkan"),IF('Personal MTs'!AS197=0,IF('Personal MTs'!BA197="","OK","Harap dikosongkan"),IF('Personal MTs'!AT197="",IF('Personal MTs'!BA197="","-","Harap dikosongkan"),IF('Personal MTs'!AT197&lt;&gt;1,IF('Personal MTs'!BA197="","OK","Harap dikosongkan"),IF('Personal MTs'!AZ197=0,IF('Personal MTs'!BA197="","OK","Harap dikosongkan"),IF('Personal MTs'!AZ197=1,IF('Personal MTs'!BA197="","Wajib diisi",IF('Personal MTs'!AZ197="",IF('Personal MTs'!BA197="","-","Harap dikosongkan"),IF('Personal MTs'!AZ197=0,IF('Personal MTs'!BA197="","OK","Harap dikosongkan"),IF('Personal MTs'!BA197="","Wajib diisi",IF('Personal MTs'!BA197&gt;2016,"Tidak valid",IF('Personal MTs'!BA197&lt;2005,"Tidak valid",IF('Personal MTs'!BA197&gt;'Personal MTs'!BA197,"Cek lagi","OK")))))))))))))</f>
        <v>-</v>
      </c>
      <c r="BB197" s="30" t="str">
        <f>IF('Personal MTs'!AS197="",IF('Personal MTs'!BB197="","-","Harap dikosongkan"),IF('Personal MTs'!AS197=0,IF('Personal MTs'!BB197="","OK","Harap dikosongkan"),IF('Personal MTs'!AT197="",IF('Personal MTs'!BB197="","-","Harap dikosongkan"),IF('Personal MTs'!AT197&lt;&gt;1,IF('Personal MTs'!BB197="","OK","Harap dikosongkan"),IF('Personal MTs'!AZ197=0,IF('Personal MTs'!BB197="","OK","Harap dikosongkan"),IF('Personal MTs'!AZ197=1,IF('Personal MTs'!BB197="","Wajib diisi",IF('Personal MTs'!AZ197="",IF('Personal MTs'!BB197="","-","Harap dikosongkan"),IF('Personal MTs'!AZ197=0,IF('Personal MTs'!BB197="","OK","Harap dikosongkan"),IF('Personal MTs'!BB197="","Wajib diisi",IF('Personal MTs'!BB197&gt;20000000,"Cek lagi",IF('Personal MTs'!BB197&lt;100000,"Cek lagi","OK"))))))))))))</f>
        <v>-</v>
      </c>
      <c r="BC197" s="30" t="str">
        <f>IF('Personal MTs'!BC197="","-",IF('Personal MTs'!BC197&gt;1,"Tidak valid","OK"))</f>
        <v>-</v>
      </c>
      <c r="BD197" s="30" t="str">
        <f>IF('Personal MTs'!BC197="",IF('Personal MTs'!BD197="","-","Harap dikosongkan"),IF('Personal MTs'!BC197=0,IF('Personal MTs'!BD197="","OK","Harap dikosongkan"),IF('Personal MTs'!BD197="","Wajib Diisi",IF('Personal MTs'!BD197&gt;2016,"Tidak valid",IF('Personal MTs'!BD197&lt;2005,"Tidak valid","OK")))))</f>
        <v>-</v>
      </c>
      <c r="BE197" s="30" t="str">
        <f>IF('Personal MTs'!BC197="",IF('Personal MTs'!BE197="","-","Harap dikosongkan"),IF('Personal MTs'!BC197=0,IF('Personal MTs'!BE197="","OK","Harap dikosongkan"),IF('Personal MTs'!BE197="","Wajib Diisi",IF('Personal MTs'!BE197&gt;2000000,"Cek lagi",IF('Personal MTs'!BE197&lt;50000,"Cek lagi","OK")))))</f>
        <v>-</v>
      </c>
      <c r="BF197" s="30" t="str">
        <f>IF('Personal MTs'!BF197="","-",IF('Personal MTs'!BF197&gt;1,"Tidak valid","OK"))</f>
        <v>-</v>
      </c>
      <c r="BG197" s="30" t="str">
        <f>IF('Personal MTs'!BF197="",IF('Personal MTs'!BG197&lt;&gt;"","Harap dikosongkan","-"),IF('Personal MTs'!BF197=0,IF('Personal MTs'!BG197&lt;&gt;"","Harap dikosongkan","OK"),IF('Personal MTs'!BG197="","Wajib Diisi",IF('Personal MTs'!BG197&gt;4,"Tidak valid",IF('Personal MTs'!BG197&lt;1,"Tidak valid","OK")))))</f>
        <v>-</v>
      </c>
      <c r="BH197" s="30" t="str">
        <f>IF('Personal MTs'!BF197="",IF('Personal MTs'!BH197&lt;&gt;"","Harap dikosongkan","-"),IF('Personal MTs'!BF197=0,IF('Personal MTs'!BH197&lt;&gt;"","Harap dikosongkan","OK"),IF('Personal MTs'!BH197="","Wajib Diisi",IF('Personal MTs'!BH197&gt;4,"Tidak valid",IF('Personal MTs'!BH197&lt;1,"Tidak valid","OK")))))</f>
        <v>-</v>
      </c>
      <c r="BI197" s="30" t="str">
        <f>IF('Personal MTs'!BF197="",IF('Personal MTs'!BI197&lt;&gt;"","Harap dikosongkan","-"),IF('Personal MTs'!BF197=0,IF('Personal MTs'!BI197&lt;&gt;"","Harap dikosongkan","OK"),IF('Personal MTs'!BI197="","Wajib Diisi",IF('Personal MTs'!BI197&gt;2015,"Tidak valid",IF('Personal MTs'!BI197&lt;1980,"Tidak valid","OK")))))</f>
        <v>-</v>
      </c>
      <c r="BJ197" s="30" t="str">
        <f>IF('Personal MTs'!BJ197="","-",IF('Personal MTs'!BJ197&gt;1,"Tidak valid","OK"))</f>
        <v>-</v>
      </c>
      <c r="BK197" s="30" t="str">
        <f>IF('Personal MTs'!BJ197="",IF('Personal MTs'!BK197&lt;&gt;"","Kolom BJ harus diisi","-"),IF('Personal MTs'!BJ197=0,IF('Personal MTs'!BK197&lt;&gt;"","Harap dikosongkan","OK"),IF('Personal MTs'!BK197="","Wajib Diisi",IF('Personal MTs'!BK197&gt;2016,"Tidak valid",IF('Personal MTs'!BK197&lt;1980,"Tidak valid","OK")))))</f>
        <v>-</v>
      </c>
      <c r="BL197" s="30" t="str">
        <f>IF('Personal MTs'!BL197="","-",IF('Personal MTs'!BL197&gt;1,"Tidak valid","OK"))</f>
        <v>-</v>
      </c>
      <c r="BM197" s="30" t="str">
        <f>IF('Personal MTs'!BL197="",IF('Personal MTs'!BM197&lt;&gt;"","Kolom BL harus diisi","-"),IF('Personal MTs'!BL197=0,IF('Personal MTs'!BM197&lt;&gt;"","Harap dikosongkan","OK"),IF('Personal MTs'!BM197="","Wajib Diisi",IF('Personal MTs'!BM197&gt;2016,"Tidak valid",IF('Personal MTs'!BM197&lt;1980,"Tidak valid","OK")))))</f>
        <v>-</v>
      </c>
      <c r="BN197" s="30" t="str">
        <f>IF('Personal MTs'!BN197="","-",IF('Personal MTs'!BN197&gt;1,"Tidak valid","OK"))</f>
        <v>-</v>
      </c>
      <c r="BO197" s="30" t="str">
        <f>IF('Personal MTs'!BN197="",IF('Personal MTs'!BO197&lt;&gt;"","Kolom BN harus diisi","-"),IF('Personal MTs'!BN197=0,IF('Personal MTs'!BO197&lt;&gt;"","Harap dikosongkan","OK"),IF('Personal MTs'!BO197="","Wajib Diisi",IF('Personal MTs'!BO197&gt;2016,"Tidak valid",IF('Personal MTs'!BO197&lt;1980,"Tidak valid","OK")))))</f>
        <v>-</v>
      </c>
      <c r="BP197" s="30" t="str">
        <f>IF('Personal MTs'!BP197="","-",IF('Personal MTs'!BP197&gt;1,"Tidak valid","OK"))</f>
        <v>-</v>
      </c>
      <c r="BQ197" s="30" t="str">
        <f>IF('Personal MTs'!BP197="",IF('Personal MTs'!BQ197&lt;&gt;"","Kolom BP harus diisi","-"),IF('Personal MTs'!BP197=0,IF('Personal MTs'!BQ197&lt;&gt;"","Harap dikosongkan","OK"),IF('Personal MTs'!BQ197="","Wajib Diisi",IF('Personal MTs'!BQ197&gt;2016,"Tidak valid",IF('Personal MTs'!BQ197&lt;1980,"Tidak valid","OK")))))</f>
        <v>-</v>
      </c>
      <c r="BR197" s="30" t="str">
        <f>IF('Personal MTs'!BR197="","-",IF('Personal MTs'!BR197&gt;1,"Tidak valid","OK"))</f>
        <v>-</v>
      </c>
      <c r="BS197" s="30" t="str">
        <f>IF('Personal MTs'!BR197="",IF('Personal MTs'!BS197&lt;&gt;"","Kolom BR harus diisi","-"),IF('Personal MTs'!BR197=0,IF('Personal MTs'!BS197&lt;&gt;"","Harap dikosongkan","OK"),IF('Personal MTs'!BS197="","Wajib Diisi",IF('Personal MTs'!BS197&gt;2016,"Tidak valid",IF('Personal MTs'!BS197&lt;1980,"Tidak valid","OK")))))</f>
        <v>-</v>
      </c>
      <c r="BT197" s="30" t="str">
        <f>IF('Personal MTs'!BT197="","-",IF(LEN('Personal MTs'!BT197)&lt;5,"Cek lagi","OK"))</f>
        <v>-</v>
      </c>
      <c r="BU197" s="30" t="str">
        <f>IF('Personal MTs'!BU197="","-",IF(LEN('Personal MTs'!BU197)&lt;4,"Cek lagi","OK"))</f>
        <v>-</v>
      </c>
      <c r="BV197" s="30" t="str">
        <f>IF('Personal MTs'!BV197="","-",IF(LEN('Personal MTs'!BV197)&lt;4,"Cek lagi","OK"))</f>
        <v>-</v>
      </c>
      <c r="BW197" s="30" t="str">
        <f>IF('Personal MTs'!BW197="","-",IF(LEN('Personal MTs'!BW197)&lt;4,"Cek lagi","OK"))</f>
        <v>-</v>
      </c>
      <c r="BX197" s="30" t="str">
        <f>IF('Personal MTs'!BX197="","-",IF(LEN('Personal MTs'!BX197)&lt;4,"Cek lagi","OK"))</f>
        <v>-</v>
      </c>
      <c r="BY197" s="30" t="str">
        <f>IF('Personal MTs'!BY197="","-",IF(LEN('Personal MTs'!BY197)&lt;&gt;5,"Tidak valid","OK"))</f>
        <v>-</v>
      </c>
      <c r="BZ197" s="30" t="str">
        <f>IF('Personal MTs'!BZ197="","-",IF('Personal MTs'!BZ197&gt;5,"Tidak valid",IF('Personal MTs'!BZ197&lt;1,"Tidak valid","OK")))</f>
        <v>-</v>
      </c>
      <c r="CA197" s="30" t="str">
        <f>IF('Personal MTs'!CA197="","-",IF('Personal MTs'!CA197&gt;8,"Tidak valid",IF('Personal MTs'!CA197&lt;1,"Tidak valid","OK")))</f>
        <v>-</v>
      </c>
      <c r="CB197" s="30" t="str">
        <f>IF('Personal MTs'!CB197="","-",IF(LEN('Personal MTs'!CB197)&lt;9,"Cek lagi",IF(LEN('Personal MTs'!CB197)&gt;14,"Cek lagi","OK")))</f>
        <v>-</v>
      </c>
      <c r="CC197" s="103" t="str">
        <f>IF('Personal MTs'!CC197="","-",IF('Personal MTs'!CC197&gt;6,"Tidak valid",IF('Personal MTs'!CC197&lt;1,"Tidak valid","OK")))</f>
        <v>-</v>
      </c>
      <c r="CD197" s="103" t="str">
        <f>IF('Personal MTs'!CD197="","-",IF('Personal MTs'!CD197&gt;6,"Tidak valid",IF('Personal MTs'!CD197&lt;1,"Tidak valid","OK")))</f>
        <v>-</v>
      </c>
      <c r="CE197" s="103" t="str">
        <f>IF('Personal MTs'!S197="","-",IF('Personal MTs'!S197&lt;6,IF('Personal MTs'!CE197="","OK","Cek lagi Kolom S"),IF(AND('Personal MTs'!S197&lt;6,'Personal MTs'!CE197&lt;&gt;""),"Harap Dikosongkan",IF(AND('Personal MTs'!S197&lt;6,'Personal MTs'!CE197=""),"-",IF(AND('Personal MTs'!S197&gt;5,'Personal MTs'!CE197=""),"Wajib Diisi",IF(OR(AND('Personal MTs'!S197&gt;5,'Personal MTs'!CE197&lt;"01"),AND('Personal MTs'!S197&gt;5,'Personal MTs'!CE197&gt;"18")),"Tidak Valid","OK"))))))</f>
        <v>-</v>
      </c>
      <c r="CF197" s="103" t="str">
        <f>IF('Personal MTs'!S197="","-",IF('Personal MTs'!S197&lt;6,IF('Personal MTs'!CF197="","OK","Cek lagi Kolom S"),IF(AND('Personal MTs'!S197&lt;6,'Personal MTs'!CF197&lt;&gt;""),"Harap Dikosongkan",IF(AND('Personal MTs'!S197&lt;6,'Personal MTs'!CF197=""),"-",IF(AND('Personal MTs'!S197&gt;5,'Personal MTs'!CF197=""),"Wajib Diisi","OK")))))</f>
        <v>-</v>
      </c>
      <c r="CG197" s="103" t="str">
        <f>IF('Personal MTs'!S197="","-",IF('Personal MTs'!S197&lt;6,IF('Personal MTs'!CG197="","OK","Cek lagi Kolom S"),IF(AND('Personal MTs'!S197&lt;6,'Personal MTs'!CG197&lt;&gt;""),"Harap Dikosongkan",IF(AND('Personal MTs'!S197&lt;6,'Personal MTs'!CG197=""),"-",IF(AND('Personal MTs'!S197&gt;5,'Personal MTs'!CG197=""),"Wajib Diisi",IF(OR(AND('Personal MTs'!S197&gt;5,'Personal MTs'!CG197&lt;1980),AND('Personal MTs'!S197&gt;5,'Personal MTs'!CG197&gt;2016)),"Cek lagi","OK"))))))</f>
        <v>-</v>
      </c>
      <c r="CH197" s="103" t="str">
        <f>IF('Personal MTs'!S197="","-",IF('Personal MTs'!S197&lt;8,IF('Personal MTs'!CH197="","OK","Cek lagi Kolom S"),IF(AND('Personal MTs'!S197&lt;8,'Personal MTs'!CH197&lt;&gt;""),"Harap Dikosongkan",IF(AND('Personal MTs'!S197&lt;8,'Personal MTs'!CH197=""),"-",IF(AND('Personal MTs'!S197&gt;7,'Personal MTs'!CH197=""),"Wajib Diisi",IF(OR(AND('Personal MTs'!S197&gt;7,'Personal MTs'!CH197&lt;"01"),AND('Personal MTs'!S197&gt;7,'Personal MTs'!CH197&gt;"18")),"Tidak Valid","OK"))))))</f>
        <v>-</v>
      </c>
      <c r="CI197" s="103" t="str">
        <f>IF('Personal MTs'!S197="","-",IF('Personal MTs'!S197&lt;8,IF('Personal MTs'!CI197="","OK","Cek lagi Kolom S"),IF(AND('Personal MTs'!S197&lt;8,'Personal MTs'!CI197&lt;&gt;""),"Harap Dikosongkan",IF(AND('Personal MTs'!S197&lt;8,'Personal MTs'!CI197=""),"-",IF(AND('Personal MTs'!S197&gt;7,'Personal MTs'!CI197=""),"Wajib Diisi","OK")))))</f>
        <v>-</v>
      </c>
      <c r="CJ197" s="103" t="str">
        <f>IF('Personal MTs'!S197="","-",IF('Personal MTs'!S197&lt;8,IF('Personal MTs'!CJ197="","OK","Cek lagi Kolom S"),IF(AND('Personal MTs'!S197&lt;8,'Personal MTs'!CJ197&lt;&gt;""),"Harap Dikosongkan",IF(AND('Personal MTs'!S197&lt;8,'Personal MTs'!CJ197=""),"-",IF(AND('Personal MTs'!S197&gt;7,'Personal MTs'!CJ197=""),"Wajib Diisi",IF(OR(AND('Personal MTs'!S197&gt;7,'Personal MTs'!CJ197&lt;1980),AND('Personal MTs'!S197&gt;7,'Personal MTs'!CJ197&gt;2016)),"Cek lagi","OK"))))))</f>
        <v>-</v>
      </c>
      <c r="CK197" s="103" t="str">
        <f>IF('Personal MTs'!S197="","-",IF('Personal MTs'!S197&lt;9,IF('Personal MTs'!CK197="","OK","Cek lagi Kolom S"),IF(AND('Personal MTs'!S197&lt;9,'Personal MTs'!CK197&lt;&gt;""),"Harap Dikosongkan",IF(AND('Personal MTs'!S197&lt;9,'Personal MTs'!CK197=""),"-",IF(AND('Personal MTs'!S197&gt;8,'Personal MTs'!CK197=""),"Wajib Diisi",IF(OR(AND('Personal MTs'!S197&gt;8,'Personal MTs'!CK197&lt;"01"),AND('Personal MTs'!S197&gt;8,'Personal MTs'!CK197&gt;"18")),"Tidak Valid","OK"))))))</f>
        <v>-</v>
      </c>
      <c r="CL197" s="103" t="str">
        <f>IF('Personal MTs'!S197="","-",IF('Personal MTs'!S197&lt;9,IF('Personal MTs'!CL197="","OK","Cek lagi Kolom S"),IF(AND('Personal MTs'!S197&lt;9,'Personal MTs'!CL197&lt;&gt;""),"Harap Dikosongkan",IF(AND('Personal MTs'!S197&lt;9,'Personal MTs'!CL197=""),"-",IF(AND('Personal MTs'!S197&gt;8,'Personal MTs'!CL197=""),"Wajib Diisi","OK")))))</f>
        <v>-</v>
      </c>
      <c r="CM197" s="103" t="str">
        <f>IF('Personal MTs'!S197="","-",IF('Personal MTs'!S197&lt;9,IF('Personal MTs'!CM197="","OK","Cek lagi Kolom S"),IF(AND('Personal MTs'!S197&lt;9,'Personal MTs'!CM197&lt;&gt;""),"Harap Dikosongkan",IF(AND('Personal MTs'!S197&lt;9,'Personal MTs'!CM197=""),"-",IF(AND('Personal MTs'!S197&gt;8,'Personal MTs'!CM197=""),"Wajib Diisi",IF(OR(AND('Personal MTs'!S197&gt;8,'Personal MTs'!CM197&lt;1980),AND('Personal MTs'!S197&gt;8,'Personal MTs'!CM197&gt;2016)),"Cek lagi","OK"))))))</f>
        <v>-</v>
      </c>
      <c r="CN197" s="103" t="str">
        <f>IF(AND('Personal MTs'!AH197=1,'Personal MTs'!U197=2,'Personal MTs'!AC197=1),IF(AND('Personal MTs'!AH197=1,'Personal MTs'!U197=2,'Personal MTs'!AC197=1,'Personal MTs'!CN197=""),"Wajib Diisi",IF(AND('Personal MTs'!AH197=1,'Personal MTs'!U197=2,'Personal MTs'!AC197=1,'Personal MTs'!CN197&lt;&gt;""),"OK","-")),IF('Personal MTs'!CN197&lt;&gt;"","Harap Dikosongkan","-"))</f>
        <v>-</v>
      </c>
      <c r="CO197" s="103" t="str">
        <f>IF(AND('Personal MTs'!AH197=1,'Personal MTs'!U197=2,'Personal MTs'!AC197=1),IF('Personal MTs'!CO197="","Wajib Diisi",IF(VALUE(RIGHT('Personal MTs'!CO197,4))&gt;2016,"Tahun cek lagi",IF(VALUE(RIGHT('Personal MTs'!CO197,4))&lt;1961,"Tahun cek lagi","OK"))),IF('Personal MTs'!CO197&lt;&gt;"","Harap dikosongkan","-"))</f>
        <v>-</v>
      </c>
      <c r="CP197" s="103" t="str">
        <f>IF(AND('Personal MTs'!AH197=1,'Personal MTs'!U197=2,'Personal MTs'!AC197=1,'Personal MTs'!V197=1),IF(AND('Personal MTs'!AH197=1,'Personal MTs'!U197=2,'Personal MTs'!AC197=1,'Personal MTs'!CP197="",,'Personal MTs'!V197=1),"Wajib Diisi",IF(AND('Personal MTs'!AH197=1,'Personal MTs'!U197=2,'Personal MTs'!AC197=1,'Personal MTs'!CP197&lt;&gt;"",'Personal MTs'!V197=1),"OK","-")),IF('Personal MTs'!CP197&lt;&gt;"","Harap Dikosongkan","-"))</f>
        <v>-</v>
      </c>
      <c r="CQ197" s="103" t="str">
        <f>IF(AND('Personal MTs'!AH197=1,'Personal MTs'!U197=2,'Personal MTs'!AC197=1,'Personal MTs'!V197=1),IF('Personal MTs'!CQ197="","Wajib Diisi",IF(VALUE(RIGHT('Personal MTs'!CQ197,4))&gt;2016,"Tahun cek lagi",IF(VALUE(RIGHT('Personal MTs'!CQ197,4))&lt;2006,"Tahun cek lagi","OK"))),IF('Personal MTs'!CQ197&lt;&gt;"","Harap dikosongkan","-"))</f>
        <v>-</v>
      </c>
      <c r="CR197" s="103" t="str">
        <f>IF(AND('Personal MTs'!AS197="",'Personal MTs'!CR197=""),"-",IF(AND('Personal MTs'!AS197=0,'Personal MTs'!CR197=""),"OK",IF(AND('Personal MTs'!AS197=1,'Personal MTs'!CR197=""),"Wajib Diisi",IF('Personal MTs'!AS197="",IF('Personal MTs'!CR197&lt;&gt;"","Harap dikosongkan","-"),IF('Personal MTs'!AS197&gt;1,IF('Personal MTs'!CR197="","-","Harap dikosongkan"),IF('Personal MTs'!CR197="","-",IF(LEN('Personal MTs'!CR197)&gt;54,"Tidak valid",IF(LEN('Personal MTs'!CR197)&lt;2,"Tidak valid",IF(VALUE('Personal MTs'!CR197)&lt;0,"Cek lagi","OK")))))))))</f>
        <v>-</v>
      </c>
      <c r="CS197" s="103" t="str">
        <f>IF(AND('Personal MTs'!AS197="",'Personal MTs'!CS197=""),"-",IF(AND('Personal MTs'!AS197=0,'Personal MTs'!CS197=""),"OK",IF(AND('Personal MTs'!AS197=1,'Personal MTs'!CS197=""),"Wajib Diisi",IF(OR('Personal MTs'!AS197="",'Personal MTs'!AS197=0),IF('Personal MTs'!CS197&lt;&gt;"","Harap dikosongkan","-"),IF('Personal MTs'!AS197&gt;1,IF('Personal MTs'!CS197="","-","Harap dikosongkan"),IF('Personal MTs'!CS197="","-",IF(('Personal MTs'!CS197)&gt;6,"Tidak Valid",IF(('Personal MTs'!CS197)&lt;1,"Tidak Valid",IF(VALUE('Personal MTs'!CS197)&lt;0,"Cek lagi","OK")))))))))</f>
        <v>-</v>
      </c>
      <c r="CT197" s="103" t="str">
        <f>IF(AND('Personal MTs'!AS197="",'Personal MTs'!CT197=""),"-",IF(AND('Personal MTs'!AS197=0,'Personal MTs'!CT197=""),"OK",IF(AND('Personal MTs'!AT197=1,'Personal MTs'!CT197=""),"Wajib Diisi",IF(AND('Personal MTs'!AT197&gt;1,'Personal MTs'!CT197=""),"OK",IF(AND('Personal MTs'!AT197&lt;&gt;1,'Personal MTs'!CT197&lt;&gt;""),"Harap Dikosongkan",IF(AND('Personal MTs'!AT197=1,'Personal MTs'!CT197&lt;&gt;""),IF(VALUE(RIGHT('Personal MTs'!CT197,4))&gt;2016,"Tahun cek lagi",IF(VALUE(RIGHT('Personal MTs'!CT197,4))&lt;2006,"Tahun cek lagi","OK")),"-"))))))</f>
        <v>-</v>
      </c>
      <c r="CU197" s="103" t="str">
        <f>IF(AND('Personal MTs'!AS197="",'Personal MTs'!CU197=""),"-",IF(AND('Personal MTs'!AS197=0,'Personal MTs'!CU197=""),"OK",IF(AND('Personal MTs'!AT197=1,'Personal MTs'!CU197=""),"Wajib Diisi",IF(AND('Personal MTs'!AT197&gt;1,'Personal MTs'!CT197=""),"OK",IF(AND('Personal MTs'!AT197&lt;&gt;1,'Personal MTs'!CU197&lt;&gt;""),"Harap Dikosongkan",IF(AND('Personal MTs'!AT197=1,'Personal MTs'!CU197&lt;&gt;""),IF(LEN('Personal MTs'!CU197)&gt;54,"Tidak Valid",IF(LEN('Personal MTs'!CU197)&lt;2,"Tidak Valid","OK")),"-"))))))</f>
        <v>-</v>
      </c>
      <c r="CV197" s="103" t="str">
        <f>IF(AND('Personal MTs'!AS197="",'Personal MTs'!CV197=""),"-",IF(AND('Personal MTs'!AS197=0,'Personal MTs'!CV197=""),"OK",IF(AND('Personal MTs'!AT197=1,'Personal MTs'!CV197=""),"Wajib Diisi",IF(AND('Personal MTs'!AT197&gt;1,'Personal MTs'!CV197=""),"OK",IF(AND('Personal MTs'!AT197&lt;&gt;1,'Personal MTs'!CV197&lt;&gt;""),"Harap Dikosongkan",IF(AND('Personal MTs'!AT197=1,'Personal MTs'!CV197&lt;&gt;""),IF(VALUE(RIGHT('Personal MTs'!CV197,4))&gt;2016,"Tahun cek lagi",IF(VALUE(RIGHT('Personal MTs'!CV197,4))&lt;2006,"Tahun cek lagi","OK")),"-"))))))</f>
        <v>-</v>
      </c>
      <c r="CW197" s="103" t="str">
        <f>IF(AND('Personal MTs'!AS197="",'Personal MTs'!CW197=""),"-",IF(AND('Personal MTs'!AS197=0,'Personal MTs'!CW197=""),"OK",IF(AND('Personal MTs'!AS197=1,'Personal MTs'!CW197=""),"Wajib Diisi",IF(AND('Personal MTs'!AS197&lt;&gt;1,'Personal MTs'!CW197&lt;&gt;""),"Harap Dikosongkan",IF(AND('Personal MTs'!AS197=1,'Personal MTs'!CW197&lt;&gt;""),IF(LEN('Personal MTs'!CW197)&gt;3,"Tidak Valid",IF(LEN('Personal MTs'!CW197)&lt;3,"Tidak Valid","OK")),"-")))))</f>
        <v>-</v>
      </c>
      <c r="CX197" s="103" t="str">
        <f>IF(AND('Personal MTs'!AS197="",'Personal MTs'!CX197=""),"-",IF(AND('Personal MTs'!AS197=0,'Personal MTs'!CX197=""),"OK",IF(AND('Personal MTs'!AS197=1,'Personal MTs'!CX197=""),"Wajib Diisi",IF(AND('Personal MTs'!AS197&lt;&gt;1,'Personal MTs'!CX197&lt;&gt;""),"Harap Dikosongkan",IF(AND('Personal MTs'!AS197=1,'Personal MTs'!CX197&lt;&gt;""),"OK","-")))))</f>
        <v>-</v>
      </c>
    </row>
    <row r="198" spans="1:102" s="23" customFormat="1" ht="15" customHeight="1">
      <c r="A198" s="30" t="str">
        <f>IF('Personal MTs'!A198="","-",IF(LEN('Personal MTs'!A198)&lt;&gt;12,"Tidak valid","OK"))</f>
        <v>-</v>
      </c>
      <c r="B198" s="30" t="str">
        <f>IF('Personal MTs'!B198="","-",IF(LEN('Personal MTs'!B198)&lt;&gt;8,"Tidak valid","OK"))</f>
        <v>-</v>
      </c>
      <c r="C198" s="31" t="str">
        <f>IF('Personal MTs'!C198="","-",IF(LEN('Personal MTs'!C198)&lt;5,"Cek lagi","OK"))</f>
        <v>-</v>
      </c>
      <c r="D198" s="30" t="str">
        <f>IF('Personal MTs'!D198="","-",IF('Personal MTs'!D198="MTsN","OK",IF('Personal MTs'!D198="MTsS","OK","Tidak valid")))</f>
        <v>-</v>
      </c>
      <c r="E198" s="30" t="str">
        <f>IF('Personal MTs'!E198="","-",IF(LEN('Personal MTs'!E198)&lt;5,"Cek lagi","OK"))</f>
        <v>-</v>
      </c>
      <c r="F198" s="30" t="str">
        <f>IF('Personal MTs'!F198="","-",IF(LEN('Personal MTs'!F198)&lt;4,"Cek lagi","OK"))</f>
        <v>-</v>
      </c>
      <c r="G198" s="30" t="str">
        <f>IF('Personal MTs'!G198="","-",IF(LEN('Personal MTs'!G198)&lt;4,"Cek lagi","OK"))</f>
        <v>-</v>
      </c>
      <c r="H198" s="30" t="str">
        <f>IF('Personal MTs'!H198="","-",IF(LEN('Personal MTs'!H198)&lt;4,"Cek lagi","OK"))</f>
        <v>-</v>
      </c>
      <c r="I198" s="30" t="str">
        <f>IF('Personal MTs'!I198="","-",IF(LEN('Personal MTs'!I198)&lt;4,"Cek lagi","OK"))</f>
        <v>-</v>
      </c>
      <c r="J198" s="30" t="str">
        <f>IF('Personal MTs'!J198="","-",IF(LEN('Personal MTs'!J198)&lt;&gt;5,"Tidak valid","OK"))</f>
        <v>-</v>
      </c>
      <c r="K198" s="30" t="str">
        <f>IF('Personal MTs'!K198="","-",IF(LEN('Personal MTs'!K198)&lt;&gt;18,"Tidak valid",IF(VALUE('Personal MTs'!K198)&lt;0,"Cek lagi","OK")))</f>
        <v>-</v>
      </c>
      <c r="L198" s="30" t="str">
        <f>IF('Personal MTs'!L198="","-",IF(LEN('Personal MTs'!L198)&lt;&gt;16,"Tidak valid","OK"))</f>
        <v>-</v>
      </c>
      <c r="M198" s="30" t="str">
        <f>IF('Personal MTs'!M198="","-",IF(LEN('Personal MTs'!M198)&lt;4,"Cek lagi","OK"))</f>
        <v>-</v>
      </c>
      <c r="N198" s="30" t="str">
        <f>IF('Personal MTs'!N198="","-",IF(LEN('Personal MTs'!N198)&lt;16,"Tidak valid","OK"))</f>
        <v>-</v>
      </c>
      <c r="O198" s="30" t="str">
        <f>IF('Personal MTs'!O198="","-",IF(LEN('Personal MTs'!O198)&lt;4,"Cek lagi","OK"))</f>
        <v>-</v>
      </c>
      <c r="P198" s="31" t="str">
        <f>IF('Personal MTs'!P198="","-",IF(VALUE(LEFT('Personal MTs'!P198,2))&gt;31,"Tanggal tidak valid",IF(VALUE(LEFT(RIGHT('Personal MTs'!P198,7),2))&gt;12,"Bulan tidak valid",IF(VALUE(RIGHT('Personal MTs'!P198,4))&gt;2000,"Umur terlalu muda",IF(VALUE(RIGHT('Personal MTs'!P198,4))&lt;1945,"Umur terlalu tua","OK")))))</f>
        <v>-</v>
      </c>
      <c r="Q198" s="30" t="str">
        <f>IF('Personal MTs'!Q198="","-",IF('Personal MTs'!Q198="L","OK",IF('Personal MTs'!Q198="P","OK","Tidak valid")))</f>
        <v>-</v>
      </c>
      <c r="R198" s="30" t="str">
        <f>IF('Personal MTs'!R198="","-",IF(LEN('Personal MTs'!R198)&lt;4,"Cek lagi","OK"))</f>
        <v>-</v>
      </c>
      <c r="S198" s="30" t="str">
        <f>IF('Personal MTs'!S198="","-",IF('Personal MTs'!S198&gt;9,"Tidak valid","OK"))</f>
        <v>-</v>
      </c>
      <c r="T198" s="30" t="str">
        <f>IF('Personal MTs'!S198="","-",IF('Personal MTs'!S198&gt;2,IF('Personal MTs'!T198="","Wajib Diisi",IF(VALUE('Personal MTs'!T198)&gt;18,"Tidak valid","OK")),IF('Personal MTs'!S198&lt;3,IF('Personal MTs'!T198="","OK","Harap dikosongkan"))))</f>
        <v>-</v>
      </c>
      <c r="U198" s="30" t="str">
        <f>IF('Personal MTs'!U198="","-",IF('Personal MTs'!U198&gt;2,"Tidak valid",IF('Personal MTs'!U198&lt;1,"Tidak valid","OK")))</f>
        <v>-</v>
      </c>
      <c r="V198" s="30" t="str">
        <f>IF('Personal MTs'!U198="",IF('Personal MTs'!V198="","-","Tidak valid"),IF('Personal MTs'!U198=2,IF('Personal MTs'!V198="","Wajib Diisi",IF(VALUE('Personal MTs'!V198)&gt;1,"Tidak valid","OK")),IF('Personal MTs'!U198=1,IF('Personal MTs'!V198="","OK","Harap dikosongkan"))))</f>
        <v>-</v>
      </c>
      <c r="W198" s="31" t="str">
        <f>IF('Personal MTs'!U198=1,"OK",IF('Personal MTs'!V198="",IF('Personal MTs'!W198&lt;&gt;"","Harap dikosongkan","-"),IF('Personal MTs'!V198=0,IF('Personal MTs'!W198&lt;&gt;"","Harap dikosongkan","OK"),IF('Personal MTs'!W198="","Wajib Diisi",IF(VALUE(LEFT('Personal MTs'!W198,2))&gt;31,"Tanggal tidak valid",IF(VALUE(LEFT(RIGHT('Personal MTs'!W198,7),2))&gt;12,"Bulan tidak valid",IF(VALUE(RIGHT('Personal MTs'!W198,4))&gt;2016,"Tahun cek lagi",IF(VALUE(RIGHT('Personal MTs'!W198,4))&lt;1990,"Tahun cek lagi","OK"))))))))</f>
        <v>-</v>
      </c>
      <c r="X198" s="30" t="str">
        <f>IF('Personal MTs'!U198="","-",IF('Personal MTs'!U198=1,IF('Personal MTs'!X198="","Wajib Diisi",IF(VALUE(LEFT('Personal MTs'!X198,2))&gt;14,"Tidak valid","OK")),IF('Personal MTs'!U198=2,(IF('Personal MTs'!V198&lt;1,IF('Personal MTs'!X198="","OK","Harap dikosongkan"),IF('Personal MTs'!X198="","Wajib Diisi",IF(VALUE(LEFT('Personal MTs'!X198,2))&gt;14,"Tidak valid","OK")))))))</f>
        <v>-</v>
      </c>
      <c r="Y198" s="31" t="str">
        <f>IF('Personal MTs'!U198="","-",IF('Personal MTs'!U198=2,"OK",IF('Personal MTs'!U198=1,IF('Personal MTs'!Y198="","Wajib Diisi",IF('Personal MTs'!Y198="","-",IF(VALUE(LEFT('Personal MTs'!Y198,2))&gt;31,"Tanggal tidak valid",IF(VALUE(LEFT(RIGHT('Personal MTs'!Y198,7),2))&gt;12,"Bulan tidak valid",IF(VALUE(RIGHT('Personal MTs'!Y198,4))&gt;2016,"Tahun cek lagi",IF(VALUE(RIGHT('Personal MTs'!Y198,4))&lt;1960,"Tahun cek lagi","OK")))))))))</f>
        <v>-</v>
      </c>
      <c r="Z198" s="31" t="str">
        <f>IF('Personal MTs'!Z198="","-",IF(VALUE(LEFT('Personal MTs'!Z198,2))&gt;31,"Tanggal tidak valid",IF(VALUE(LEFT(RIGHT('Personal MTs'!Z198,7),2))&gt;12,"Bulan tidak valid",IF(VALUE(RIGHT('Personal MTs'!Z198,4))&gt;2016,"Tahun cek lagi",IF(VALUE(RIGHT('Personal MTs'!Z198,4))&lt;1960,"Tahun cek lagi","OK")))))</f>
        <v>-</v>
      </c>
      <c r="AA198" s="31" t="str">
        <f>IF('Personal MTs'!AA198="","-",IF(VALUE(LEFT('Personal MTs'!AA198,2))&gt;31,"Tanggal tidak valid",IF(VALUE(LEFT(RIGHT('Personal MTs'!AA198,7),2))&gt;12,"Bulan tidak valid",IF(VALUE(RIGHT('Personal MTs'!AA198,4))&gt;2016,"Tahun cek lagi",IF(VALUE(RIGHT('Personal MTs'!AA198,4))&lt;1960,"Tahun cek lagi","OK")))))</f>
        <v>-</v>
      </c>
      <c r="AB198" s="30" t="str">
        <f>IF('Personal MTs'!AB198="","-",IF('Personal MTs'!AB198&gt;6,"Tidak valid",IF('Personal MTs'!AB198&lt;1,"Tidak valid","OK")))</f>
        <v>-</v>
      </c>
      <c r="AC198" s="30" t="str">
        <f>IF('Personal MTs'!AC198="","-",IF('Personal MTs'!AC198&gt;4,"Tidak valid",IF('Personal MTs'!AC198&lt;1,"Tidak valid","OK")))</f>
        <v>-</v>
      </c>
      <c r="AD198" s="30" t="str">
        <f>IF('Personal MTs'!AD198="","-",IF('Personal MTs'!AD198&gt;20000000,"Cek lagi","OK"))</f>
        <v>-</v>
      </c>
      <c r="AE198" s="30" t="str">
        <f>IF('Personal MTs'!AE198="","-",IF('Personal MTs'!AE198&gt;2,"Tidak valid",IF('Personal MTs'!AE198&lt;1,"Tidak valid","OK")))</f>
        <v>-</v>
      </c>
      <c r="AF198" s="30" t="str">
        <f>IF('Personal MTs'!AE198="",IF('Personal MTs'!AF198="","-","Harap dikosongkan"),IF('Personal MTs'!AE198=1,IF('Personal MTs'!AF198="","OK","Harap dikosongkan"),IF('Personal MTs'!AF198="","Wajib Diisi",IF('Personal MTs'!AF198&gt;8,"Tidak valid",IF('Personal MTs'!AF198&lt;1,"Tidak valid","OK")))))</f>
        <v>-</v>
      </c>
      <c r="AG198" s="53" t="str">
        <f>IF('Personal MTs'!AE198=1,IF('Personal MTs'!AG198="","OK","Harap dikosongkan"),IF('Personal MTs'!AF198="",IF('Personal MTs'!AF198="","-","Harap dikosongkan"),IF('Personal MTs'!AF198="",IF('Personal MTs'!AG198="","OK","Harap dikosongkan"),IF('Personal MTs'!AF198&lt;&gt;"",IF('Personal MTs'!AG198="","Wajib Diisi",IF(LEN('Personal MTs'!AG198)&lt;&gt;8,"Tidak valid","OK"))))))</f>
        <v>-</v>
      </c>
      <c r="AH198" s="30" t="str">
        <f>IF('Personal MTs'!AH198="","-",IF('Personal MTs'!AH198&gt;2,"Tidak valid",IF('Personal MTs'!AH198&lt;1,"Tidak valid","OK")))</f>
        <v>-</v>
      </c>
      <c r="AI198" s="30" t="str">
        <f>IF('Personal MTs'!AI198="","-",IF('Personal MTs'!AI198&gt;5,"Tidak valid",IF('Personal MTs'!AI198&lt;1,"Tidak valid","OK")))</f>
        <v>-</v>
      </c>
      <c r="AJ198" s="30" t="str">
        <f>IF('Personal MTs'!AH198="",IF('Personal MTs'!AJ198="","-","Kolom AA Wajib Diisi"),IF('Personal MTs'!AH198=1,IF('Personal MTs'!AJ198="","Wajib Diisi",IF(VALUE('Personal MTs'!AJ198)&gt;0,IF(VALUE('Personal MTs'!AJ198)&lt;34,"OK","Tidak valid"))),IF('Personal MTs'!AH198&gt;1,IF('Personal MTs'!AJ198="","OK","Harap dikosongkan"))))</f>
        <v>-</v>
      </c>
      <c r="AK198" s="30" t="str">
        <f>IF('Personal MTs'!AH198&amp;'Personal MTs'!AJ198&amp;'Personal MTs'!AK198="","-",IF(VALUE('Personal MTs'!AH198&amp;'Personal MTs'!AJ198&amp;'Personal MTs'!AK198)=2,"OK",IF('Personal MTs'!AJ198="",IF(VALUE('Personal MTs'!AK198)&gt;0,"Harap dikosongkan","-"),IF('Personal MTs'!AJ198&lt;&gt;"",IF(VALUE('Personal MTs'!AK198)&gt;0,IF(VALUE('Personal MTs'!AK198)&gt;50,"Cek lagi","OK"),"Wajib Diisi")))))</f>
        <v>-</v>
      </c>
      <c r="AL198" s="30" t="str">
        <f>IF('Personal MTs'!AH198="",IF('Personal MTs'!AL198="","-","Kolom Z Wajib Diisi"),IF('Personal MTs'!AH198=2,IF('Personal MTs'!AL198="","Wajib Diisi",IF(VALUE('Personal MTs'!AL198)&gt;0,IF(VALUE('Personal MTs'!AL198)&lt;9,"OK","Tidak valid"))),IF('Personal MTs'!AH198=1,IF('Personal MTs'!AL198="","OK","Harap dikosongkan"))))</f>
        <v>-</v>
      </c>
      <c r="AM198" s="30" t="str">
        <f>IF('Personal MTs'!AM198="","-",IF('Personal MTs'!AM198&gt;8,"Tidak valid","OK"))</f>
        <v>-</v>
      </c>
      <c r="AN198" s="30" t="str">
        <f>IF('Personal MTs'!AM198="",IF('Personal MTs'!AN198="","-",IF('Personal MTs'!AN198&lt;&gt;"","Kolom AC Wajib Diisi","OK")),IF('Personal MTs'!AM198&lt;&gt;"",IF('Personal MTs'!AN198="","Wajib Diisi",IF(VALUE('Personal MTs'!AN198)&gt;24,"Cek lagi","OK"))))</f>
        <v>-</v>
      </c>
      <c r="AO198" s="30" t="str">
        <f>IF('Personal MTs'!AO198="","-",IF('Personal MTs'!AO198&gt;8,"Tidak valid","OK"))</f>
        <v>-</v>
      </c>
      <c r="AP198" s="53" t="str">
        <f>IF('Personal MTs'!AO198="",IF('Personal MTs'!AP198="","-","Harap dikosongkan"),IF('Personal MTs'!AO198&lt;&gt;"",IF('Personal MTs'!AP198="","Wajib Diisi",IF(LEN('Personal MTs'!AP198)&lt;&gt;8,"Tidak valid","OK"))))</f>
        <v>-</v>
      </c>
      <c r="AQ198" s="30" t="str">
        <f>IF('Personal MTs'!AO198="",IF('Personal MTs'!AQ198="","-","Kolom AG Wajib Diisi"),IF('Personal MTs'!AO198&lt;9,IF('Personal MTs'!AQ198="","Wajib Diisi",IF(VALUE('Personal MTs'!AQ198)&lt;34,IF(VALUE('Personal MTs'!AQ198)&gt;0,"OK","Tidak valid")))))</f>
        <v>-</v>
      </c>
      <c r="AR198" s="30" t="str">
        <f>IF('Personal MTs'!AO198="",IF('Personal MTs'!AR198="","-",IF('Personal MTs'!AR198&lt;&gt;"","Kolom AG Wajib Diisi","OK")),IF('Personal MTs'!AO198&lt;&gt;"",IF('Personal MTs'!AR198="","Wajib Diisi",IF(VALUE('Personal MTs'!AR198)&gt;50,"Cek lagi","OK"))))</f>
        <v>-</v>
      </c>
      <c r="AS198" s="30" t="str">
        <f>IF('Personal MTs'!AS198="","-",IF('Personal MTs'!AS198&gt;1,"Tidak valid",IF('Personal MTs'!AS198&lt;0,"Tidak valid","OK")))</f>
        <v>-</v>
      </c>
      <c r="AT198" s="30" t="str">
        <f>IF('Personal MTs'!AS198="",IF('Personal MTs'!AT198&lt;&gt;"","Harap dikosongkan","-"),IF('Personal MTs'!AS198=0,IF('Personal MTs'!AT198&lt;&gt;"","Harap dikosongkan","OK"),IF('Personal MTs'!AT198="","Wajib Diisi",IF('Personal MTs'!AT198&gt;3,"Tidak valid",IF('Personal MTs'!AT198&lt;1,"Tidak valid","OK")))))</f>
        <v>-</v>
      </c>
      <c r="AU198" s="30" t="str">
        <f>IF('Personal MTs'!AS198="",IF('Personal MTs'!AU198&lt;&gt;"","Harap dikosongkan","-"),IF('Personal MTs'!AT198&lt;&gt;1,IF('Personal MTs'!AU198="","OK","Harap dikosongkan"),IF('Personal MTs'!AU198="","Wajib Diisi",IF('Personal MTs'!AU198&gt;2016,"Cek lagi",IF('Personal MTs'!AU198&lt;2005,"Cek lagi","OK")))))</f>
        <v>-</v>
      </c>
      <c r="AV198" s="30" t="str">
        <f>IF('Personal MTs'!AS198="",IF('Personal MTs'!AV198&lt;&gt;"","Harap dikosongkan","-"),IF('Personal MTs'!AT198&lt;&gt;1,IF('Personal MTs'!AV198="","OK","Harap dikosongkan"),IF('Personal MTs'!AV198="","Wajib Diisi",IF(VALUE('Personal MTs'!AV198)&gt;33,"Tidak valid",IF(VALUE('Personal MTs'!AV198)&lt;1,"Tidak valid","OK")))))</f>
        <v>-</v>
      </c>
      <c r="AW198" s="30" t="str">
        <f>IF('Personal MTs'!AS198="",IF('Personal MTs'!AW198="","-","Harap dikosongkan"),IF('Personal MTs'!AS198=0,IF('Personal MTs'!AW198="","OK","Harap dikosongkan"),IF('Personal MTs'!AT198="",IF('Personal MTs'!AW198="","-","Harap dikosongkan"),IF('Personal MTs'!AT198&lt;&gt;1,IF('Personal MTs'!AW198="","OK","Harap dikosongkan"),IF('Personal MTs'!AW198="","OK",IF(LEN('Personal MTs'!AW198)&lt;12,"Tidak valid",IF(LEN('Personal MTs'!AW198)&gt;14,"Tidak valid","OK")))))))</f>
        <v>-</v>
      </c>
      <c r="AX198" s="31" t="str">
        <f>IF('Personal MTs'!AS198="",IF('Personal MTs'!AX198="","-","Harap dikosongkan"),IF('Personal MTs'!AS198=0,IF('Personal MTs'!AX198="","OK","Harap dikosongkan"),IF('Personal MTs'!AT198="",IF('Personal MTs'!AX198="","-","Harap dikosongkan"),IF('Personal MTs'!AT198&lt;&gt;1,IF('Personal MTs'!AX198="","OK","Harap dikosongkan"),IF('Personal MTs'!AW198="",IF('Personal MTs'!AX198="","OK","Harap dikosongkan"),IF('Personal MTs'!AX198="","Wajib diisi",IF(LEN('Personal MTs'!AX198)&lt;5,"Cek lagi","OK")))))))</f>
        <v>-</v>
      </c>
      <c r="AY198" s="31" t="str">
        <f>IF('Personal MTs'!AS198="",IF('Personal MTs'!AY198="","-","Harap dikosongkan"),IF('Personal MTs'!AS198=0,IF('Personal MTs'!AY198="","OK","Harap dikosongkan"),IF('Personal MTs'!AT198="",IF('Personal MTs'!AY198="","-","Harap dikosongkan"),IF('Personal MTs'!AT198&lt;&gt;1,IF('Personal MTs'!AY198="","OK","Harap dikosongkan"),IF('Personal MTs'!AW198="",IF('Personal MTs'!AY198="","OK","Harap dikosongkan"),IF('Personal MTs'!AY198="","Wajib diisi",IF(VALUE(LEFT('Personal MTs'!AY198,2))&gt;31,"Tanggal tidak valid",IF(VALUE(LEFT(RIGHT('Personal MTs'!AY198,7),2))&gt;12,"Bulan tidak valid",IF(VALUE(RIGHT('Personal MTs'!AY198,4))&gt;2016,"Tahun cek lagi",IF(VALUE(RIGHT('Personal MTs'!AY198,4))&lt;2005,"Tahun cek lagi","OK"))))))))))</f>
        <v>-</v>
      </c>
      <c r="AZ198" s="30" t="str">
        <f>IF('Personal MTs'!AS198="",IF('Personal MTs'!AZ198="","-","Harap dikosongkan"),IF('Personal MTs'!AS198=0,IF('Personal MTs'!AZ198="","OK","Harap dikosongkan"),IF('Personal MTs'!AT198="",IF('Personal MTs'!AZ198="","-","Harap dikosongkan"),IF('Personal MTs'!AT198&lt;&gt;1,IF('Personal MTs'!AZ198="","OK","Harap dikosongkan"),IF('Personal MTs'!AW198="",IF('Personal MTs'!AZ198="","OK","Harap dikosongkan"),IF('Personal MTs'!AW198&lt;&gt;"",IF('Personal MTs'!AZ198="","Wajib diisi",IF('Personal MTs'!AZ198&gt;1,"Tidak valid","OK"))))))))</f>
        <v>-</v>
      </c>
      <c r="BA198" s="30" t="str">
        <f>IF('Personal MTs'!AS198="",IF('Personal MTs'!BA198="","-","Harap dikosongkan"),IF('Personal MTs'!AS198=0,IF('Personal MTs'!BA198="","OK","Harap dikosongkan"),IF('Personal MTs'!AT198="",IF('Personal MTs'!BA198="","-","Harap dikosongkan"),IF('Personal MTs'!AT198&lt;&gt;1,IF('Personal MTs'!BA198="","OK","Harap dikosongkan"),IF('Personal MTs'!AZ198=0,IF('Personal MTs'!BA198="","OK","Harap dikosongkan"),IF('Personal MTs'!AZ198=1,IF('Personal MTs'!BA198="","Wajib diisi",IF('Personal MTs'!AZ198="",IF('Personal MTs'!BA198="","-","Harap dikosongkan"),IF('Personal MTs'!AZ198=0,IF('Personal MTs'!BA198="","OK","Harap dikosongkan"),IF('Personal MTs'!BA198="","Wajib diisi",IF('Personal MTs'!BA198&gt;2016,"Tidak valid",IF('Personal MTs'!BA198&lt;2005,"Tidak valid",IF('Personal MTs'!BA198&gt;'Personal MTs'!BA198,"Cek lagi","OK")))))))))))))</f>
        <v>-</v>
      </c>
      <c r="BB198" s="30" t="str">
        <f>IF('Personal MTs'!AS198="",IF('Personal MTs'!BB198="","-","Harap dikosongkan"),IF('Personal MTs'!AS198=0,IF('Personal MTs'!BB198="","OK","Harap dikosongkan"),IF('Personal MTs'!AT198="",IF('Personal MTs'!BB198="","-","Harap dikosongkan"),IF('Personal MTs'!AT198&lt;&gt;1,IF('Personal MTs'!BB198="","OK","Harap dikosongkan"),IF('Personal MTs'!AZ198=0,IF('Personal MTs'!BB198="","OK","Harap dikosongkan"),IF('Personal MTs'!AZ198=1,IF('Personal MTs'!BB198="","Wajib diisi",IF('Personal MTs'!AZ198="",IF('Personal MTs'!BB198="","-","Harap dikosongkan"),IF('Personal MTs'!AZ198=0,IF('Personal MTs'!BB198="","OK","Harap dikosongkan"),IF('Personal MTs'!BB198="","Wajib diisi",IF('Personal MTs'!BB198&gt;20000000,"Cek lagi",IF('Personal MTs'!BB198&lt;100000,"Cek lagi","OK"))))))))))))</f>
        <v>-</v>
      </c>
      <c r="BC198" s="30" t="str">
        <f>IF('Personal MTs'!BC198="","-",IF('Personal MTs'!BC198&gt;1,"Tidak valid","OK"))</f>
        <v>-</v>
      </c>
      <c r="BD198" s="30" t="str">
        <f>IF('Personal MTs'!BC198="",IF('Personal MTs'!BD198="","-","Harap dikosongkan"),IF('Personal MTs'!BC198=0,IF('Personal MTs'!BD198="","OK","Harap dikosongkan"),IF('Personal MTs'!BD198="","Wajib Diisi",IF('Personal MTs'!BD198&gt;2016,"Tidak valid",IF('Personal MTs'!BD198&lt;2005,"Tidak valid","OK")))))</f>
        <v>-</v>
      </c>
      <c r="BE198" s="30" t="str">
        <f>IF('Personal MTs'!BC198="",IF('Personal MTs'!BE198="","-","Harap dikosongkan"),IF('Personal MTs'!BC198=0,IF('Personal MTs'!BE198="","OK","Harap dikosongkan"),IF('Personal MTs'!BE198="","Wajib Diisi",IF('Personal MTs'!BE198&gt;2000000,"Cek lagi",IF('Personal MTs'!BE198&lt;50000,"Cek lagi","OK")))))</f>
        <v>-</v>
      </c>
      <c r="BF198" s="30" t="str">
        <f>IF('Personal MTs'!BF198="","-",IF('Personal MTs'!BF198&gt;1,"Tidak valid","OK"))</f>
        <v>-</v>
      </c>
      <c r="BG198" s="30" t="str">
        <f>IF('Personal MTs'!BF198="",IF('Personal MTs'!BG198&lt;&gt;"","Harap dikosongkan","-"),IF('Personal MTs'!BF198=0,IF('Personal MTs'!BG198&lt;&gt;"","Harap dikosongkan","OK"),IF('Personal MTs'!BG198="","Wajib Diisi",IF('Personal MTs'!BG198&gt;4,"Tidak valid",IF('Personal MTs'!BG198&lt;1,"Tidak valid","OK")))))</f>
        <v>-</v>
      </c>
      <c r="BH198" s="30" t="str">
        <f>IF('Personal MTs'!BF198="",IF('Personal MTs'!BH198&lt;&gt;"","Harap dikosongkan","-"),IF('Personal MTs'!BF198=0,IF('Personal MTs'!BH198&lt;&gt;"","Harap dikosongkan","OK"),IF('Personal MTs'!BH198="","Wajib Diisi",IF('Personal MTs'!BH198&gt;4,"Tidak valid",IF('Personal MTs'!BH198&lt;1,"Tidak valid","OK")))))</f>
        <v>-</v>
      </c>
      <c r="BI198" s="30" t="str">
        <f>IF('Personal MTs'!BF198="",IF('Personal MTs'!BI198&lt;&gt;"","Harap dikosongkan","-"),IF('Personal MTs'!BF198=0,IF('Personal MTs'!BI198&lt;&gt;"","Harap dikosongkan","OK"),IF('Personal MTs'!BI198="","Wajib Diisi",IF('Personal MTs'!BI198&gt;2015,"Tidak valid",IF('Personal MTs'!BI198&lt;1980,"Tidak valid","OK")))))</f>
        <v>-</v>
      </c>
      <c r="BJ198" s="30" t="str">
        <f>IF('Personal MTs'!BJ198="","-",IF('Personal MTs'!BJ198&gt;1,"Tidak valid","OK"))</f>
        <v>-</v>
      </c>
      <c r="BK198" s="30" t="str">
        <f>IF('Personal MTs'!BJ198="",IF('Personal MTs'!BK198&lt;&gt;"","Kolom BJ harus diisi","-"),IF('Personal MTs'!BJ198=0,IF('Personal MTs'!BK198&lt;&gt;"","Harap dikosongkan","OK"),IF('Personal MTs'!BK198="","Wajib Diisi",IF('Personal MTs'!BK198&gt;2016,"Tidak valid",IF('Personal MTs'!BK198&lt;1980,"Tidak valid","OK")))))</f>
        <v>-</v>
      </c>
      <c r="BL198" s="30" t="str">
        <f>IF('Personal MTs'!BL198="","-",IF('Personal MTs'!BL198&gt;1,"Tidak valid","OK"))</f>
        <v>-</v>
      </c>
      <c r="BM198" s="30" t="str">
        <f>IF('Personal MTs'!BL198="",IF('Personal MTs'!BM198&lt;&gt;"","Kolom BL harus diisi","-"),IF('Personal MTs'!BL198=0,IF('Personal MTs'!BM198&lt;&gt;"","Harap dikosongkan","OK"),IF('Personal MTs'!BM198="","Wajib Diisi",IF('Personal MTs'!BM198&gt;2016,"Tidak valid",IF('Personal MTs'!BM198&lt;1980,"Tidak valid","OK")))))</f>
        <v>-</v>
      </c>
      <c r="BN198" s="30" t="str">
        <f>IF('Personal MTs'!BN198="","-",IF('Personal MTs'!BN198&gt;1,"Tidak valid","OK"))</f>
        <v>-</v>
      </c>
      <c r="BO198" s="30" t="str">
        <f>IF('Personal MTs'!BN198="",IF('Personal MTs'!BO198&lt;&gt;"","Kolom BN harus diisi","-"),IF('Personal MTs'!BN198=0,IF('Personal MTs'!BO198&lt;&gt;"","Harap dikosongkan","OK"),IF('Personal MTs'!BO198="","Wajib Diisi",IF('Personal MTs'!BO198&gt;2016,"Tidak valid",IF('Personal MTs'!BO198&lt;1980,"Tidak valid","OK")))))</f>
        <v>-</v>
      </c>
      <c r="BP198" s="30" t="str">
        <f>IF('Personal MTs'!BP198="","-",IF('Personal MTs'!BP198&gt;1,"Tidak valid","OK"))</f>
        <v>-</v>
      </c>
      <c r="BQ198" s="30" t="str">
        <f>IF('Personal MTs'!BP198="",IF('Personal MTs'!BQ198&lt;&gt;"","Kolom BP harus diisi","-"),IF('Personal MTs'!BP198=0,IF('Personal MTs'!BQ198&lt;&gt;"","Harap dikosongkan","OK"),IF('Personal MTs'!BQ198="","Wajib Diisi",IF('Personal MTs'!BQ198&gt;2016,"Tidak valid",IF('Personal MTs'!BQ198&lt;1980,"Tidak valid","OK")))))</f>
        <v>-</v>
      </c>
      <c r="BR198" s="30" t="str">
        <f>IF('Personal MTs'!BR198="","-",IF('Personal MTs'!BR198&gt;1,"Tidak valid","OK"))</f>
        <v>-</v>
      </c>
      <c r="BS198" s="30" t="str">
        <f>IF('Personal MTs'!BR198="",IF('Personal MTs'!BS198&lt;&gt;"","Kolom BR harus diisi","-"),IF('Personal MTs'!BR198=0,IF('Personal MTs'!BS198&lt;&gt;"","Harap dikosongkan","OK"),IF('Personal MTs'!BS198="","Wajib Diisi",IF('Personal MTs'!BS198&gt;2016,"Tidak valid",IF('Personal MTs'!BS198&lt;1980,"Tidak valid","OK")))))</f>
        <v>-</v>
      </c>
      <c r="BT198" s="30" t="str">
        <f>IF('Personal MTs'!BT198="","-",IF(LEN('Personal MTs'!BT198)&lt;5,"Cek lagi","OK"))</f>
        <v>-</v>
      </c>
      <c r="BU198" s="30" t="str">
        <f>IF('Personal MTs'!BU198="","-",IF(LEN('Personal MTs'!BU198)&lt;4,"Cek lagi","OK"))</f>
        <v>-</v>
      </c>
      <c r="BV198" s="30" t="str">
        <f>IF('Personal MTs'!BV198="","-",IF(LEN('Personal MTs'!BV198)&lt;4,"Cek lagi","OK"))</f>
        <v>-</v>
      </c>
      <c r="BW198" s="30" t="str">
        <f>IF('Personal MTs'!BW198="","-",IF(LEN('Personal MTs'!BW198)&lt;4,"Cek lagi","OK"))</f>
        <v>-</v>
      </c>
      <c r="BX198" s="30" t="str">
        <f>IF('Personal MTs'!BX198="","-",IF(LEN('Personal MTs'!BX198)&lt;4,"Cek lagi","OK"))</f>
        <v>-</v>
      </c>
      <c r="BY198" s="30" t="str">
        <f>IF('Personal MTs'!BY198="","-",IF(LEN('Personal MTs'!BY198)&lt;&gt;5,"Tidak valid","OK"))</f>
        <v>-</v>
      </c>
      <c r="BZ198" s="30" t="str">
        <f>IF('Personal MTs'!BZ198="","-",IF('Personal MTs'!BZ198&gt;5,"Tidak valid",IF('Personal MTs'!BZ198&lt;1,"Tidak valid","OK")))</f>
        <v>-</v>
      </c>
      <c r="CA198" s="30" t="str">
        <f>IF('Personal MTs'!CA198="","-",IF('Personal MTs'!CA198&gt;8,"Tidak valid",IF('Personal MTs'!CA198&lt;1,"Tidak valid","OK")))</f>
        <v>-</v>
      </c>
      <c r="CB198" s="30" t="str">
        <f>IF('Personal MTs'!CB198="","-",IF(LEN('Personal MTs'!CB198)&lt;9,"Cek lagi",IF(LEN('Personal MTs'!CB198)&gt;14,"Cek lagi","OK")))</f>
        <v>-</v>
      </c>
      <c r="CC198" s="103" t="str">
        <f>IF('Personal MTs'!CC198="","-",IF('Personal MTs'!CC198&gt;6,"Tidak valid",IF('Personal MTs'!CC198&lt;1,"Tidak valid","OK")))</f>
        <v>-</v>
      </c>
      <c r="CD198" s="103" t="str">
        <f>IF('Personal MTs'!CD198="","-",IF('Personal MTs'!CD198&gt;6,"Tidak valid",IF('Personal MTs'!CD198&lt;1,"Tidak valid","OK")))</f>
        <v>-</v>
      </c>
      <c r="CE198" s="103" t="str">
        <f>IF('Personal MTs'!S198="","-",IF('Personal MTs'!S198&lt;6,IF('Personal MTs'!CE198="","OK","Cek lagi Kolom S"),IF(AND('Personal MTs'!S198&lt;6,'Personal MTs'!CE198&lt;&gt;""),"Harap Dikosongkan",IF(AND('Personal MTs'!S198&lt;6,'Personal MTs'!CE198=""),"-",IF(AND('Personal MTs'!S198&gt;5,'Personal MTs'!CE198=""),"Wajib Diisi",IF(OR(AND('Personal MTs'!S198&gt;5,'Personal MTs'!CE198&lt;"01"),AND('Personal MTs'!S198&gt;5,'Personal MTs'!CE198&gt;"18")),"Tidak Valid","OK"))))))</f>
        <v>-</v>
      </c>
      <c r="CF198" s="103" t="str">
        <f>IF('Personal MTs'!S198="","-",IF('Personal MTs'!S198&lt;6,IF('Personal MTs'!CF198="","OK","Cek lagi Kolom S"),IF(AND('Personal MTs'!S198&lt;6,'Personal MTs'!CF198&lt;&gt;""),"Harap Dikosongkan",IF(AND('Personal MTs'!S198&lt;6,'Personal MTs'!CF198=""),"-",IF(AND('Personal MTs'!S198&gt;5,'Personal MTs'!CF198=""),"Wajib Diisi","OK")))))</f>
        <v>-</v>
      </c>
      <c r="CG198" s="103" t="str">
        <f>IF('Personal MTs'!S198="","-",IF('Personal MTs'!S198&lt;6,IF('Personal MTs'!CG198="","OK","Cek lagi Kolom S"),IF(AND('Personal MTs'!S198&lt;6,'Personal MTs'!CG198&lt;&gt;""),"Harap Dikosongkan",IF(AND('Personal MTs'!S198&lt;6,'Personal MTs'!CG198=""),"-",IF(AND('Personal MTs'!S198&gt;5,'Personal MTs'!CG198=""),"Wajib Diisi",IF(OR(AND('Personal MTs'!S198&gt;5,'Personal MTs'!CG198&lt;1980),AND('Personal MTs'!S198&gt;5,'Personal MTs'!CG198&gt;2016)),"Cek lagi","OK"))))))</f>
        <v>-</v>
      </c>
      <c r="CH198" s="103" t="str">
        <f>IF('Personal MTs'!S198="","-",IF('Personal MTs'!S198&lt;8,IF('Personal MTs'!CH198="","OK","Cek lagi Kolom S"),IF(AND('Personal MTs'!S198&lt;8,'Personal MTs'!CH198&lt;&gt;""),"Harap Dikosongkan",IF(AND('Personal MTs'!S198&lt;8,'Personal MTs'!CH198=""),"-",IF(AND('Personal MTs'!S198&gt;7,'Personal MTs'!CH198=""),"Wajib Diisi",IF(OR(AND('Personal MTs'!S198&gt;7,'Personal MTs'!CH198&lt;"01"),AND('Personal MTs'!S198&gt;7,'Personal MTs'!CH198&gt;"18")),"Tidak Valid","OK"))))))</f>
        <v>-</v>
      </c>
      <c r="CI198" s="103" t="str">
        <f>IF('Personal MTs'!S198="","-",IF('Personal MTs'!S198&lt;8,IF('Personal MTs'!CI198="","OK","Cek lagi Kolom S"),IF(AND('Personal MTs'!S198&lt;8,'Personal MTs'!CI198&lt;&gt;""),"Harap Dikosongkan",IF(AND('Personal MTs'!S198&lt;8,'Personal MTs'!CI198=""),"-",IF(AND('Personal MTs'!S198&gt;7,'Personal MTs'!CI198=""),"Wajib Diisi","OK")))))</f>
        <v>-</v>
      </c>
      <c r="CJ198" s="103" t="str">
        <f>IF('Personal MTs'!S198="","-",IF('Personal MTs'!S198&lt;8,IF('Personal MTs'!CJ198="","OK","Cek lagi Kolom S"),IF(AND('Personal MTs'!S198&lt;8,'Personal MTs'!CJ198&lt;&gt;""),"Harap Dikosongkan",IF(AND('Personal MTs'!S198&lt;8,'Personal MTs'!CJ198=""),"-",IF(AND('Personal MTs'!S198&gt;7,'Personal MTs'!CJ198=""),"Wajib Diisi",IF(OR(AND('Personal MTs'!S198&gt;7,'Personal MTs'!CJ198&lt;1980),AND('Personal MTs'!S198&gt;7,'Personal MTs'!CJ198&gt;2016)),"Cek lagi","OK"))))))</f>
        <v>-</v>
      </c>
      <c r="CK198" s="103" t="str">
        <f>IF('Personal MTs'!S198="","-",IF('Personal MTs'!S198&lt;9,IF('Personal MTs'!CK198="","OK","Cek lagi Kolom S"),IF(AND('Personal MTs'!S198&lt;9,'Personal MTs'!CK198&lt;&gt;""),"Harap Dikosongkan",IF(AND('Personal MTs'!S198&lt;9,'Personal MTs'!CK198=""),"-",IF(AND('Personal MTs'!S198&gt;8,'Personal MTs'!CK198=""),"Wajib Diisi",IF(OR(AND('Personal MTs'!S198&gt;8,'Personal MTs'!CK198&lt;"01"),AND('Personal MTs'!S198&gt;8,'Personal MTs'!CK198&gt;"18")),"Tidak Valid","OK"))))))</f>
        <v>-</v>
      </c>
      <c r="CL198" s="103" t="str">
        <f>IF('Personal MTs'!S198="","-",IF('Personal MTs'!S198&lt;9,IF('Personal MTs'!CL198="","OK","Cek lagi Kolom S"),IF(AND('Personal MTs'!S198&lt;9,'Personal MTs'!CL198&lt;&gt;""),"Harap Dikosongkan",IF(AND('Personal MTs'!S198&lt;9,'Personal MTs'!CL198=""),"-",IF(AND('Personal MTs'!S198&gt;8,'Personal MTs'!CL198=""),"Wajib Diisi","OK")))))</f>
        <v>-</v>
      </c>
      <c r="CM198" s="103" t="str">
        <f>IF('Personal MTs'!S198="","-",IF('Personal MTs'!S198&lt;9,IF('Personal MTs'!CM198="","OK","Cek lagi Kolom S"),IF(AND('Personal MTs'!S198&lt;9,'Personal MTs'!CM198&lt;&gt;""),"Harap Dikosongkan",IF(AND('Personal MTs'!S198&lt;9,'Personal MTs'!CM198=""),"-",IF(AND('Personal MTs'!S198&gt;8,'Personal MTs'!CM198=""),"Wajib Diisi",IF(OR(AND('Personal MTs'!S198&gt;8,'Personal MTs'!CM198&lt;1980),AND('Personal MTs'!S198&gt;8,'Personal MTs'!CM198&gt;2016)),"Cek lagi","OK"))))))</f>
        <v>-</v>
      </c>
      <c r="CN198" s="103" t="str">
        <f>IF(AND('Personal MTs'!AH198=1,'Personal MTs'!U198=2,'Personal MTs'!AC198=1),IF(AND('Personal MTs'!AH198=1,'Personal MTs'!U198=2,'Personal MTs'!AC198=1,'Personal MTs'!CN198=""),"Wajib Diisi",IF(AND('Personal MTs'!AH198=1,'Personal MTs'!U198=2,'Personal MTs'!AC198=1,'Personal MTs'!CN198&lt;&gt;""),"OK","-")),IF('Personal MTs'!CN198&lt;&gt;"","Harap Dikosongkan","-"))</f>
        <v>-</v>
      </c>
      <c r="CO198" s="103" t="str">
        <f>IF(AND('Personal MTs'!AH198=1,'Personal MTs'!U198=2,'Personal MTs'!AC198=1),IF('Personal MTs'!CO198="","Wajib Diisi",IF(VALUE(RIGHT('Personal MTs'!CO198,4))&gt;2016,"Tahun cek lagi",IF(VALUE(RIGHT('Personal MTs'!CO198,4))&lt;1961,"Tahun cek lagi","OK"))),IF('Personal MTs'!CO198&lt;&gt;"","Harap dikosongkan","-"))</f>
        <v>-</v>
      </c>
      <c r="CP198" s="103" t="str">
        <f>IF(AND('Personal MTs'!AH198=1,'Personal MTs'!U198=2,'Personal MTs'!AC198=1,'Personal MTs'!V198=1),IF(AND('Personal MTs'!AH198=1,'Personal MTs'!U198=2,'Personal MTs'!AC198=1,'Personal MTs'!CP198="",,'Personal MTs'!V198=1),"Wajib Diisi",IF(AND('Personal MTs'!AH198=1,'Personal MTs'!U198=2,'Personal MTs'!AC198=1,'Personal MTs'!CP198&lt;&gt;"",'Personal MTs'!V198=1),"OK","-")),IF('Personal MTs'!CP198&lt;&gt;"","Harap Dikosongkan","-"))</f>
        <v>-</v>
      </c>
      <c r="CQ198" s="103" t="str">
        <f>IF(AND('Personal MTs'!AH198=1,'Personal MTs'!U198=2,'Personal MTs'!AC198=1,'Personal MTs'!V198=1),IF('Personal MTs'!CQ198="","Wajib Diisi",IF(VALUE(RIGHT('Personal MTs'!CQ198,4))&gt;2016,"Tahun cek lagi",IF(VALUE(RIGHT('Personal MTs'!CQ198,4))&lt;2006,"Tahun cek lagi","OK"))),IF('Personal MTs'!CQ198&lt;&gt;"","Harap dikosongkan","-"))</f>
        <v>-</v>
      </c>
      <c r="CR198" s="103" t="str">
        <f>IF(AND('Personal MTs'!AS198="",'Personal MTs'!CR198=""),"-",IF(AND('Personal MTs'!AS198=0,'Personal MTs'!CR198=""),"OK",IF(AND('Personal MTs'!AS198=1,'Personal MTs'!CR198=""),"Wajib Diisi",IF('Personal MTs'!AS198="",IF('Personal MTs'!CR198&lt;&gt;"","Harap dikosongkan","-"),IF('Personal MTs'!AS198&gt;1,IF('Personal MTs'!CR198="","-","Harap dikosongkan"),IF('Personal MTs'!CR198="","-",IF(LEN('Personal MTs'!CR198)&gt;54,"Tidak valid",IF(LEN('Personal MTs'!CR198)&lt;2,"Tidak valid",IF(VALUE('Personal MTs'!CR198)&lt;0,"Cek lagi","OK")))))))))</f>
        <v>-</v>
      </c>
      <c r="CS198" s="103" t="str">
        <f>IF(AND('Personal MTs'!AS198="",'Personal MTs'!CS198=""),"-",IF(AND('Personal MTs'!AS198=0,'Personal MTs'!CS198=""),"OK",IF(AND('Personal MTs'!AS198=1,'Personal MTs'!CS198=""),"Wajib Diisi",IF(OR('Personal MTs'!AS198="",'Personal MTs'!AS198=0),IF('Personal MTs'!CS198&lt;&gt;"","Harap dikosongkan","-"),IF('Personal MTs'!AS198&gt;1,IF('Personal MTs'!CS198="","-","Harap dikosongkan"),IF('Personal MTs'!CS198="","-",IF(('Personal MTs'!CS198)&gt;6,"Tidak Valid",IF(('Personal MTs'!CS198)&lt;1,"Tidak Valid",IF(VALUE('Personal MTs'!CS198)&lt;0,"Cek lagi","OK")))))))))</f>
        <v>-</v>
      </c>
      <c r="CT198" s="103" t="str">
        <f>IF(AND('Personal MTs'!AS198="",'Personal MTs'!CT198=""),"-",IF(AND('Personal MTs'!AS198=0,'Personal MTs'!CT198=""),"OK",IF(AND('Personal MTs'!AT198=1,'Personal MTs'!CT198=""),"Wajib Diisi",IF(AND('Personal MTs'!AT198&gt;1,'Personal MTs'!CT198=""),"OK",IF(AND('Personal MTs'!AT198&lt;&gt;1,'Personal MTs'!CT198&lt;&gt;""),"Harap Dikosongkan",IF(AND('Personal MTs'!AT198=1,'Personal MTs'!CT198&lt;&gt;""),IF(VALUE(RIGHT('Personal MTs'!CT198,4))&gt;2016,"Tahun cek lagi",IF(VALUE(RIGHT('Personal MTs'!CT198,4))&lt;2006,"Tahun cek lagi","OK")),"-"))))))</f>
        <v>-</v>
      </c>
      <c r="CU198" s="103" t="str">
        <f>IF(AND('Personal MTs'!AS198="",'Personal MTs'!CU198=""),"-",IF(AND('Personal MTs'!AS198=0,'Personal MTs'!CU198=""),"OK",IF(AND('Personal MTs'!AT198=1,'Personal MTs'!CU198=""),"Wajib Diisi",IF(AND('Personal MTs'!AT198&gt;1,'Personal MTs'!CT198=""),"OK",IF(AND('Personal MTs'!AT198&lt;&gt;1,'Personal MTs'!CU198&lt;&gt;""),"Harap Dikosongkan",IF(AND('Personal MTs'!AT198=1,'Personal MTs'!CU198&lt;&gt;""),IF(LEN('Personal MTs'!CU198)&gt;54,"Tidak Valid",IF(LEN('Personal MTs'!CU198)&lt;2,"Tidak Valid","OK")),"-"))))))</f>
        <v>-</v>
      </c>
      <c r="CV198" s="103" t="str">
        <f>IF(AND('Personal MTs'!AS198="",'Personal MTs'!CV198=""),"-",IF(AND('Personal MTs'!AS198=0,'Personal MTs'!CV198=""),"OK",IF(AND('Personal MTs'!AT198=1,'Personal MTs'!CV198=""),"Wajib Diisi",IF(AND('Personal MTs'!AT198&gt;1,'Personal MTs'!CV198=""),"OK",IF(AND('Personal MTs'!AT198&lt;&gt;1,'Personal MTs'!CV198&lt;&gt;""),"Harap Dikosongkan",IF(AND('Personal MTs'!AT198=1,'Personal MTs'!CV198&lt;&gt;""),IF(VALUE(RIGHT('Personal MTs'!CV198,4))&gt;2016,"Tahun cek lagi",IF(VALUE(RIGHT('Personal MTs'!CV198,4))&lt;2006,"Tahun cek lagi","OK")),"-"))))))</f>
        <v>-</v>
      </c>
      <c r="CW198" s="103" t="str">
        <f>IF(AND('Personal MTs'!AS198="",'Personal MTs'!CW198=""),"-",IF(AND('Personal MTs'!AS198=0,'Personal MTs'!CW198=""),"OK",IF(AND('Personal MTs'!AS198=1,'Personal MTs'!CW198=""),"Wajib Diisi",IF(AND('Personal MTs'!AS198&lt;&gt;1,'Personal MTs'!CW198&lt;&gt;""),"Harap Dikosongkan",IF(AND('Personal MTs'!AS198=1,'Personal MTs'!CW198&lt;&gt;""),IF(LEN('Personal MTs'!CW198)&gt;3,"Tidak Valid",IF(LEN('Personal MTs'!CW198)&lt;3,"Tidak Valid","OK")),"-")))))</f>
        <v>-</v>
      </c>
      <c r="CX198" s="103" t="str">
        <f>IF(AND('Personal MTs'!AS198="",'Personal MTs'!CX198=""),"-",IF(AND('Personal MTs'!AS198=0,'Personal MTs'!CX198=""),"OK",IF(AND('Personal MTs'!AS198=1,'Personal MTs'!CX198=""),"Wajib Diisi",IF(AND('Personal MTs'!AS198&lt;&gt;1,'Personal MTs'!CX198&lt;&gt;""),"Harap Dikosongkan",IF(AND('Personal MTs'!AS198=1,'Personal MTs'!CX198&lt;&gt;""),"OK","-")))))</f>
        <v>-</v>
      </c>
    </row>
    <row r="199" spans="1:102" s="23" customFormat="1" ht="15" customHeight="1">
      <c r="A199" s="30" t="str">
        <f>IF('Personal MTs'!A199="","-",IF(LEN('Personal MTs'!A199)&lt;&gt;12,"Tidak valid","OK"))</f>
        <v>-</v>
      </c>
      <c r="B199" s="30" t="str">
        <f>IF('Personal MTs'!B199="","-",IF(LEN('Personal MTs'!B199)&lt;&gt;8,"Tidak valid","OK"))</f>
        <v>-</v>
      </c>
      <c r="C199" s="31" t="str">
        <f>IF('Personal MTs'!C199="","-",IF(LEN('Personal MTs'!C199)&lt;5,"Cek lagi","OK"))</f>
        <v>-</v>
      </c>
      <c r="D199" s="30" t="str">
        <f>IF('Personal MTs'!D199="","-",IF('Personal MTs'!D199="MTsN","OK",IF('Personal MTs'!D199="MTsS","OK","Tidak valid")))</f>
        <v>-</v>
      </c>
      <c r="E199" s="30" t="str">
        <f>IF('Personal MTs'!E199="","-",IF(LEN('Personal MTs'!E199)&lt;5,"Cek lagi","OK"))</f>
        <v>-</v>
      </c>
      <c r="F199" s="30" t="str">
        <f>IF('Personal MTs'!F199="","-",IF(LEN('Personal MTs'!F199)&lt;4,"Cek lagi","OK"))</f>
        <v>-</v>
      </c>
      <c r="G199" s="30" t="str">
        <f>IF('Personal MTs'!G199="","-",IF(LEN('Personal MTs'!G199)&lt;4,"Cek lagi","OK"))</f>
        <v>-</v>
      </c>
      <c r="H199" s="30" t="str">
        <f>IF('Personal MTs'!H199="","-",IF(LEN('Personal MTs'!H199)&lt;4,"Cek lagi","OK"))</f>
        <v>-</v>
      </c>
      <c r="I199" s="30" t="str">
        <f>IF('Personal MTs'!I199="","-",IF(LEN('Personal MTs'!I199)&lt;4,"Cek lagi","OK"))</f>
        <v>-</v>
      </c>
      <c r="J199" s="30" t="str">
        <f>IF('Personal MTs'!J199="","-",IF(LEN('Personal MTs'!J199)&lt;&gt;5,"Tidak valid","OK"))</f>
        <v>-</v>
      </c>
      <c r="K199" s="30" t="str">
        <f>IF('Personal MTs'!K199="","-",IF(LEN('Personal MTs'!K199)&lt;&gt;18,"Tidak valid",IF(VALUE('Personal MTs'!K199)&lt;0,"Cek lagi","OK")))</f>
        <v>-</v>
      </c>
      <c r="L199" s="30" t="str">
        <f>IF('Personal MTs'!L199="","-",IF(LEN('Personal MTs'!L199)&lt;&gt;16,"Tidak valid","OK"))</f>
        <v>-</v>
      </c>
      <c r="M199" s="30" t="str">
        <f>IF('Personal MTs'!M199="","-",IF(LEN('Personal MTs'!M199)&lt;4,"Cek lagi","OK"))</f>
        <v>-</v>
      </c>
      <c r="N199" s="30" t="str">
        <f>IF('Personal MTs'!N199="","-",IF(LEN('Personal MTs'!N199)&lt;16,"Tidak valid","OK"))</f>
        <v>-</v>
      </c>
      <c r="O199" s="30" t="str">
        <f>IF('Personal MTs'!O199="","-",IF(LEN('Personal MTs'!O199)&lt;4,"Cek lagi","OK"))</f>
        <v>-</v>
      </c>
      <c r="P199" s="31" t="str">
        <f>IF('Personal MTs'!P199="","-",IF(VALUE(LEFT('Personal MTs'!P199,2))&gt;31,"Tanggal tidak valid",IF(VALUE(LEFT(RIGHT('Personal MTs'!P199,7),2))&gt;12,"Bulan tidak valid",IF(VALUE(RIGHT('Personal MTs'!P199,4))&gt;2000,"Umur terlalu muda",IF(VALUE(RIGHT('Personal MTs'!P199,4))&lt;1945,"Umur terlalu tua","OK")))))</f>
        <v>-</v>
      </c>
      <c r="Q199" s="30" t="str">
        <f>IF('Personal MTs'!Q199="","-",IF('Personal MTs'!Q199="L","OK",IF('Personal MTs'!Q199="P","OK","Tidak valid")))</f>
        <v>-</v>
      </c>
      <c r="R199" s="30" t="str">
        <f>IF('Personal MTs'!R199="","-",IF(LEN('Personal MTs'!R199)&lt;4,"Cek lagi","OK"))</f>
        <v>-</v>
      </c>
      <c r="S199" s="30" t="str">
        <f>IF('Personal MTs'!S199="","-",IF('Personal MTs'!S199&gt;9,"Tidak valid","OK"))</f>
        <v>-</v>
      </c>
      <c r="T199" s="30" t="str">
        <f>IF('Personal MTs'!S199="","-",IF('Personal MTs'!S199&gt;2,IF('Personal MTs'!T199="","Wajib Diisi",IF(VALUE('Personal MTs'!T199)&gt;18,"Tidak valid","OK")),IF('Personal MTs'!S199&lt;3,IF('Personal MTs'!T199="","OK","Harap dikosongkan"))))</f>
        <v>-</v>
      </c>
      <c r="U199" s="30" t="str">
        <f>IF('Personal MTs'!U199="","-",IF('Personal MTs'!U199&gt;2,"Tidak valid",IF('Personal MTs'!U199&lt;1,"Tidak valid","OK")))</f>
        <v>-</v>
      </c>
      <c r="V199" s="30" t="str">
        <f>IF('Personal MTs'!U199="",IF('Personal MTs'!V199="","-","Tidak valid"),IF('Personal MTs'!U199=2,IF('Personal MTs'!V199="","Wajib Diisi",IF(VALUE('Personal MTs'!V199)&gt;1,"Tidak valid","OK")),IF('Personal MTs'!U199=1,IF('Personal MTs'!V199="","OK","Harap dikosongkan"))))</f>
        <v>-</v>
      </c>
      <c r="W199" s="31" t="str">
        <f>IF('Personal MTs'!U199=1,"OK",IF('Personal MTs'!V199="",IF('Personal MTs'!W199&lt;&gt;"","Harap dikosongkan","-"),IF('Personal MTs'!V199=0,IF('Personal MTs'!W199&lt;&gt;"","Harap dikosongkan","OK"),IF('Personal MTs'!W199="","Wajib Diisi",IF(VALUE(LEFT('Personal MTs'!W199,2))&gt;31,"Tanggal tidak valid",IF(VALUE(LEFT(RIGHT('Personal MTs'!W199,7),2))&gt;12,"Bulan tidak valid",IF(VALUE(RIGHT('Personal MTs'!W199,4))&gt;2016,"Tahun cek lagi",IF(VALUE(RIGHT('Personal MTs'!W199,4))&lt;1990,"Tahun cek lagi","OK"))))))))</f>
        <v>-</v>
      </c>
      <c r="X199" s="30" t="str">
        <f>IF('Personal MTs'!U199="","-",IF('Personal MTs'!U199=1,IF('Personal MTs'!X199="","Wajib Diisi",IF(VALUE(LEFT('Personal MTs'!X199,2))&gt;14,"Tidak valid","OK")),IF('Personal MTs'!U199=2,(IF('Personal MTs'!V199&lt;1,IF('Personal MTs'!X199="","OK","Harap dikosongkan"),IF('Personal MTs'!X199="","Wajib Diisi",IF(VALUE(LEFT('Personal MTs'!X199,2))&gt;14,"Tidak valid","OK")))))))</f>
        <v>-</v>
      </c>
      <c r="Y199" s="31" t="str">
        <f>IF('Personal MTs'!U199="","-",IF('Personal MTs'!U199=2,"OK",IF('Personal MTs'!U199=1,IF('Personal MTs'!Y199="","Wajib Diisi",IF('Personal MTs'!Y199="","-",IF(VALUE(LEFT('Personal MTs'!Y199,2))&gt;31,"Tanggal tidak valid",IF(VALUE(LEFT(RIGHT('Personal MTs'!Y199,7),2))&gt;12,"Bulan tidak valid",IF(VALUE(RIGHT('Personal MTs'!Y199,4))&gt;2016,"Tahun cek lagi",IF(VALUE(RIGHT('Personal MTs'!Y199,4))&lt;1960,"Tahun cek lagi","OK")))))))))</f>
        <v>-</v>
      </c>
      <c r="Z199" s="31" t="str">
        <f>IF('Personal MTs'!Z199="","-",IF(VALUE(LEFT('Personal MTs'!Z199,2))&gt;31,"Tanggal tidak valid",IF(VALUE(LEFT(RIGHT('Personal MTs'!Z199,7),2))&gt;12,"Bulan tidak valid",IF(VALUE(RIGHT('Personal MTs'!Z199,4))&gt;2016,"Tahun cek lagi",IF(VALUE(RIGHT('Personal MTs'!Z199,4))&lt;1960,"Tahun cek lagi","OK")))))</f>
        <v>-</v>
      </c>
      <c r="AA199" s="31" t="str">
        <f>IF('Personal MTs'!AA199="","-",IF(VALUE(LEFT('Personal MTs'!AA199,2))&gt;31,"Tanggal tidak valid",IF(VALUE(LEFT(RIGHT('Personal MTs'!AA199,7),2))&gt;12,"Bulan tidak valid",IF(VALUE(RIGHT('Personal MTs'!AA199,4))&gt;2016,"Tahun cek lagi",IF(VALUE(RIGHT('Personal MTs'!AA199,4))&lt;1960,"Tahun cek lagi","OK")))))</f>
        <v>-</v>
      </c>
      <c r="AB199" s="30" t="str">
        <f>IF('Personal MTs'!AB199="","-",IF('Personal MTs'!AB199&gt;6,"Tidak valid",IF('Personal MTs'!AB199&lt;1,"Tidak valid","OK")))</f>
        <v>-</v>
      </c>
      <c r="AC199" s="30" t="str">
        <f>IF('Personal MTs'!AC199="","-",IF('Personal MTs'!AC199&gt;4,"Tidak valid",IF('Personal MTs'!AC199&lt;1,"Tidak valid","OK")))</f>
        <v>-</v>
      </c>
      <c r="AD199" s="30" t="str">
        <f>IF('Personal MTs'!AD199="","-",IF('Personal MTs'!AD199&gt;20000000,"Cek lagi","OK"))</f>
        <v>-</v>
      </c>
      <c r="AE199" s="30" t="str">
        <f>IF('Personal MTs'!AE199="","-",IF('Personal MTs'!AE199&gt;2,"Tidak valid",IF('Personal MTs'!AE199&lt;1,"Tidak valid","OK")))</f>
        <v>-</v>
      </c>
      <c r="AF199" s="30" t="str">
        <f>IF('Personal MTs'!AE199="",IF('Personal MTs'!AF199="","-","Harap dikosongkan"),IF('Personal MTs'!AE199=1,IF('Personal MTs'!AF199="","OK","Harap dikosongkan"),IF('Personal MTs'!AF199="","Wajib Diisi",IF('Personal MTs'!AF199&gt;8,"Tidak valid",IF('Personal MTs'!AF199&lt;1,"Tidak valid","OK")))))</f>
        <v>-</v>
      </c>
      <c r="AG199" s="53" t="str">
        <f>IF('Personal MTs'!AE199=1,IF('Personal MTs'!AG199="","OK","Harap dikosongkan"),IF('Personal MTs'!AF199="",IF('Personal MTs'!AF199="","-","Harap dikosongkan"),IF('Personal MTs'!AF199="",IF('Personal MTs'!AG199="","OK","Harap dikosongkan"),IF('Personal MTs'!AF199&lt;&gt;"",IF('Personal MTs'!AG199="","Wajib Diisi",IF(LEN('Personal MTs'!AG199)&lt;&gt;8,"Tidak valid","OK"))))))</f>
        <v>-</v>
      </c>
      <c r="AH199" s="30" t="str">
        <f>IF('Personal MTs'!AH199="","-",IF('Personal MTs'!AH199&gt;2,"Tidak valid",IF('Personal MTs'!AH199&lt;1,"Tidak valid","OK")))</f>
        <v>-</v>
      </c>
      <c r="AI199" s="30" t="str">
        <f>IF('Personal MTs'!AI199="","-",IF('Personal MTs'!AI199&gt;5,"Tidak valid",IF('Personal MTs'!AI199&lt;1,"Tidak valid","OK")))</f>
        <v>-</v>
      </c>
      <c r="AJ199" s="30" t="str">
        <f>IF('Personal MTs'!AH199="",IF('Personal MTs'!AJ199="","-","Kolom AA Wajib Diisi"),IF('Personal MTs'!AH199=1,IF('Personal MTs'!AJ199="","Wajib Diisi",IF(VALUE('Personal MTs'!AJ199)&gt;0,IF(VALUE('Personal MTs'!AJ199)&lt;34,"OK","Tidak valid"))),IF('Personal MTs'!AH199&gt;1,IF('Personal MTs'!AJ199="","OK","Harap dikosongkan"))))</f>
        <v>-</v>
      </c>
      <c r="AK199" s="30" t="str">
        <f>IF('Personal MTs'!AH199&amp;'Personal MTs'!AJ199&amp;'Personal MTs'!AK199="","-",IF(VALUE('Personal MTs'!AH199&amp;'Personal MTs'!AJ199&amp;'Personal MTs'!AK199)=2,"OK",IF('Personal MTs'!AJ199="",IF(VALUE('Personal MTs'!AK199)&gt;0,"Harap dikosongkan","-"),IF('Personal MTs'!AJ199&lt;&gt;"",IF(VALUE('Personal MTs'!AK199)&gt;0,IF(VALUE('Personal MTs'!AK199)&gt;50,"Cek lagi","OK"),"Wajib Diisi")))))</f>
        <v>-</v>
      </c>
      <c r="AL199" s="30" t="str">
        <f>IF('Personal MTs'!AH199="",IF('Personal MTs'!AL199="","-","Kolom Z Wajib Diisi"),IF('Personal MTs'!AH199=2,IF('Personal MTs'!AL199="","Wajib Diisi",IF(VALUE('Personal MTs'!AL199)&gt;0,IF(VALUE('Personal MTs'!AL199)&lt;9,"OK","Tidak valid"))),IF('Personal MTs'!AH199=1,IF('Personal MTs'!AL199="","OK","Harap dikosongkan"))))</f>
        <v>-</v>
      </c>
      <c r="AM199" s="30" t="str">
        <f>IF('Personal MTs'!AM199="","-",IF('Personal MTs'!AM199&gt;8,"Tidak valid","OK"))</f>
        <v>-</v>
      </c>
      <c r="AN199" s="30" t="str">
        <f>IF('Personal MTs'!AM199="",IF('Personal MTs'!AN199="","-",IF('Personal MTs'!AN199&lt;&gt;"","Kolom AC Wajib Diisi","OK")),IF('Personal MTs'!AM199&lt;&gt;"",IF('Personal MTs'!AN199="","Wajib Diisi",IF(VALUE('Personal MTs'!AN199)&gt;24,"Cek lagi","OK"))))</f>
        <v>-</v>
      </c>
      <c r="AO199" s="30" t="str">
        <f>IF('Personal MTs'!AO199="","-",IF('Personal MTs'!AO199&gt;8,"Tidak valid","OK"))</f>
        <v>-</v>
      </c>
      <c r="AP199" s="53" t="str">
        <f>IF('Personal MTs'!AO199="",IF('Personal MTs'!AP199="","-","Harap dikosongkan"),IF('Personal MTs'!AO199&lt;&gt;"",IF('Personal MTs'!AP199="","Wajib Diisi",IF(LEN('Personal MTs'!AP199)&lt;&gt;8,"Tidak valid","OK"))))</f>
        <v>-</v>
      </c>
      <c r="AQ199" s="30" t="str">
        <f>IF('Personal MTs'!AO199="",IF('Personal MTs'!AQ199="","-","Kolom AG Wajib Diisi"),IF('Personal MTs'!AO199&lt;9,IF('Personal MTs'!AQ199="","Wajib Diisi",IF(VALUE('Personal MTs'!AQ199)&lt;34,IF(VALUE('Personal MTs'!AQ199)&gt;0,"OK","Tidak valid")))))</f>
        <v>-</v>
      </c>
      <c r="AR199" s="30" t="str">
        <f>IF('Personal MTs'!AO199="",IF('Personal MTs'!AR199="","-",IF('Personal MTs'!AR199&lt;&gt;"","Kolom AG Wajib Diisi","OK")),IF('Personal MTs'!AO199&lt;&gt;"",IF('Personal MTs'!AR199="","Wajib Diisi",IF(VALUE('Personal MTs'!AR199)&gt;50,"Cek lagi","OK"))))</f>
        <v>-</v>
      </c>
      <c r="AS199" s="30" t="str">
        <f>IF('Personal MTs'!AS199="","-",IF('Personal MTs'!AS199&gt;1,"Tidak valid",IF('Personal MTs'!AS199&lt;0,"Tidak valid","OK")))</f>
        <v>-</v>
      </c>
      <c r="AT199" s="30" t="str">
        <f>IF('Personal MTs'!AS199="",IF('Personal MTs'!AT199&lt;&gt;"","Harap dikosongkan","-"),IF('Personal MTs'!AS199=0,IF('Personal MTs'!AT199&lt;&gt;"","Harap dikosongkan","OK"),IF('Personal MTs'!AT199="","Wajib Diisi",IF('Personal MTs'!AT199&gt;3,"Tidak valid",IF('Personal MTs'!AT199&lt;1,"Tidak valid","OK")))))</f>
        <v>-</v>
      </c>
      <c r="AU199" s="30" t="str">
        <f>IF('Personal MTs'!AS199="",IF('Personal MTs'!AU199&lt;&gt;"","Harap dikosongkan","-"),IF('Personal MTs'!AT199&lt;&gt;1,IF('Personal MTs'!AU199="","OK","Harap dikosongkan"),IF('Personal MTs'!AU199="","Wajib Diisi",IF('Personal MTs'!AU199&gt;2016,"Cek lagi",IF('Personal MTs'!AU199&lt;2005,"Cek lagi","OK")))))</f>
        <v>-</v>
      </c>
      <c r="AV199" s="30" t="str">
        <f>IF('Personal MTs'!AS199="",IF('Personal MTs'!AV199&lt;&gt;"","Harap dikosongkan","-"),IF('Personal MTs'!AT199&lt;&gt;1,IF('Personal MTs'!AV199="","OK","Harap dikosongkan"),IF('Personal MTs'!AV199="","Wajib Diisi",IF(VALUE('Personal MTs'!AV199)&gt;33,"Tidak valid",IF(VALUE('Personal MTs'!AV199)&lt;1,"Tidak valid","OK")))))</f>
        <v>-</v>
      </c>
      <c r="AW199" s="30" t="str">
        <f>IF('Personal MTs'!AS199="",IF('Personal MTs'!AW199="","-","Harap dikosongkan"),IF('Personal MTs'!AS199=0,IF('Personal MTs'!AW199="","OK","Harap dikosongkan"),IF('Personal MTs'!AT199="",IF('Personal MTs'!AW199="","-","Harap dikosongkan"),IF('Personal MTs'!AT199&lt;&gt;1,IF('Personal MTs'!AW199="","OK","Harap dikosongkan"),IF('Personal MTs'!AW199="","OK",IF(LEN('Personal MTs'!AW199)&lt;12,"Tidak valid",IF(LEN('Personal MTs'!AW199)&gt;14,"Tidak valid","OK")))))))</f>
        <v>-</v>
      </c>
      <c r="AX199" s="31" t="str">
        <f>IF('Personal MTs'!AS199="",IF('Personal MTs'!AX199="","-","Harap dikosongkan"),IF('Personal MTs'!AS199=0,IF('Personal MTs'!AX199="","OK","Harap dikosongkan"),IF('Personal MTs'!AT199="",IF('Personal MTs'!AX199="","-","Harap dikosongkan"),IF('Personal MTs'!AT199&lt;&gt;1,IF('Personal MTs'!AX199="","OK","Harap dikosongkan"),IF('Personal MTs'!AW199="",IF('Personal MTs'!AX199="","OK","Harap dikosongkan"),IF('Personal MTs'!AX199="","Wajib diisi",IF(LEN('Personal MTs'!AX199)&lt;5,"Cek lagi","OK")))))))</f>
        <v>-</v>
      </c>
      <c r="AY199" s="31" t="str">
        <f>IF('Personal MTs'!AS199="",IF('Personal MTs'!AY199="","-","Harap dikosongkan"),IF('Personal MTs'!AS199=0,IF('Personal MTs'!AY199="","OK","Harap dikosongkan"),IF('Personal MTs'!AT199="",IF('Personal MTs'!AY199="","-","Harap dikosongkan"),IF('Personal MTs'!AT199&lt;&gt;1,IF('Personal MTs'!AY199="","OK","Harap dikosongkan"),IF('Personal MTs'!AW199="",IF('Personal MTs'!AY199="","OK","Harap dikosongkan"),IF('Personal MTs'!AY199="","Wajib diisi",IF(VALUE(LEFT('Personal MTs'!AY199,2))&gt;31,"Tanggal tidak valid",IF(VALUE(LEFT(RIGHT('Personal MTs'!AY199,7),2))&gt;12,"Bulan tidak valid",IF(VALUE(RIGHT('Personal MTs'!AY199,4))&gt;2016,"Tahun cek lagi",IF(VALUE(RIGHT('Personal MTs'!AY199,4))&lt;2005,"Tahun cek lagi","OK"))))))))))</f>
        <v>-</v>
      </c>
      <c r="AZ199" s="30" t="str">
        <f>IF('Personal MTs'!AS199="",IF('Personal MTs'!AZ199="","-","Harap dikosongkan"),IF('Personal MTs'!AS199=0,IF('Personal MTs'!AZ199="","OK","Harap dikosongkan"),IF('Personal MTs'!AT199="",IF('Personal MTs'!AZ199="","-","Harap dikosongkan"),IF('Personal MTs'!AT199&lt;&gt;1,IF('Personal MTs'!AZ199="","OK","Harap dikosongkan"),IF('Personal MTs'!AW199="",IF('Personal MTs'!AZ199="","OK","Harap dikosongkan"),IF('Personal MTs'!AW199&lt;&gt;"",IF('Personal MTs'!AZ199="","Wajib diisi",IF('Personal MTs'!AZ199&gt;1,"Tidak valid","OK"))))))))</f>
        <v>-</v>
      </c>
      <c r="BA199" s="30" t="str">
        <f>IF('Personal MTs'!AS199="",IF('Personal MTs'!BA199="","-","Harap dikosongkan"),IF('Personal MTs'!AS199=0,IF('Personal MTs'!BA199="","OK","Harap dikosongkan"),IF('Personal MTs'!AT199="",IF('Personal MTs'!BA199="","-","Harap dikosongkan"),IF('Personal MTs'!AT199&lt;&gt;1,IF('Personal MTs'!BA199="","OK","Harap dikosongkan"),IF('Personal MTs'!AZ199=0,IF('Personal MTs'!BA199="","OK","Harap dikosongkan"),IF('Personal MTs'!AZ199=1,IF('Personal MTs'!BA199="","Wajib diisi",IF('Personal MTs'!AZ199="",IF('Personal MTs'!BA199="","-","Harap dikosongkan"),IF('Personal MTs'!AZ199=0,IF('Personal MTs'!BA199="","OK","Harap dikosongkan"),IF('Personal MTs'!BA199="","Wajib diisi",IF('Personal MTs'!BA199&gt;2016,"Tidak valid",IF('Personal MTs'!BA199&lt;2005,"Tidak valid",IF('Personal MTs'!BA199&gt;'Personal MTs'!BA199,"Cek lagi","OK")))))))))))))</f>
        <v>-</v>
      </c>
      <c r="BB199" s="30" t="str">
        <f>IF('Personal MTs'!AS199="",IF('Personal MTs'!BB199="","-","Harap dikosongkan"),IF('Personal MTs'!AS199=0,IF('Personal MTs'!BB199="","OK","Harap dikosongkan"),IF('Personal MTs'!AT199="",IF('Personal MTs'!BB199="","-","Harap dikosongkan"),IF('Personal MTs'!AT199&lt;&gt;1,IF('Personal MTs'!BB199="","OK","Harap dikosongkan"),IF('Personal MTs'!AZ199=0,IF('Personal MTs'!BB199="","OK","Harap dikosongkan"),IF('Personal MTs'!AZ199=1,IF('Personal MTs'!BB199="","Wajib diisi",IF('Personal MTs'!AZ199="",IF('Personal MTs'!BB199="","-","Harap dikosongkan"),IF('Personal MTs'!AZ199=0,IF('Personal MTs'!BB199="","OK","Harap dikosongkan"),IF('Personal MTs'!BB199="","Wajib diisi",IF('Personal MTs'!BB199&gt;20000000,"Cek lagi",IF('Personal MTs'!BB199&lt;100000,"Cek lagi","OK"))))))))))))</f>
        <v>-</v>
      </c>
      <c r="BC199" s="30" t="str">
        <f>IF('Personal MTs'!BC199="","-",IF('Personal MTs'!BC199&gt;1,"Tidak valid","OK"))</f>
        <v>-</v>
      </c>
      <c r="BD199" s="30" t="str">
        <f>IF('Personal MTs'!BC199="",IF('Personal MTs'!BD199="","-","Harap dikosongkan"),IF('Personal MTs'!BC199=0,IF('Personal MTs'!BD199="","OK","Harap dikosongkan"),IF('Personal MTs'!BD199="","Wajib Diisi",IF('Personal MTs'!BD199&gt;2016,"Tidak valid",IF('Personal MTs'!BD199&lt;2005,"Tidak valid","OK")))))</f>
        <v>-</v>
      </c>
      <c r="BE199" s="30" t="str">
        <f>IF('Personal MTs'!BC199="",IF('Personal MTs'!BE199="","-","Harap dikosongkan"),IF('Personal MTs'!BC199=0,IF('Personal MTs'!BE199="","OK","Harap dikosongkan"),IF('Personal MTs'!BE199="","Wajib Diisi",IF('Personal MTs'!BE199&gt;2000000,"Cek lagi",IF('Personal MTs'!BE199&lt;50000,"Cek lagi","OK")))))</f>
        <v>-</v>
      </c>
      <c r="BF199" s="30" t="str">
        <f>IF('Personal MTs'!BF199="","-",IF('Personal MTs'!BF199&gt;1,"Tidak valid","OK"))</f>
        <v>-</v>
      </c>
      <c r="BG199" s="30" t="str">
        <f>IF('Personal MTs'!BF199="",IF('Personal MTs'!BG199&lt;&gt;"","Harap dikosongkan","-"),IF('Personal MTs'!BF199=0,IF('Personal MTs'!BG199&lt;&gt;"","Harap dikosongkan","OK"),IF('Personal MTs'!BG199="","Wajib Diisi",IF('Personal MTs'!BG199&gt;4,"Tidak valid",IF('Personal MTs'!BG199&lt;1,"Tidak valid","OK")))))</f>
        <v>-</v>
      </c>
      <c r="BH199" s="30" t="str">
        <f>IF('Personal MTs'!BF199="",IF('Personal MTs'!BH199&lt;&gt;"","Harap dikosongkan","-"),IF('Personal MTs'!BF199=0,IF('Personal MTs'!BH199&lt;&gt;"","Harap dikosongkan","OK"),IF('Personal MTs'!BH199="","Wajib Diisi",IF('Personal MTs'!BH199&gt;4,"Tidak valid",IF('Personal MTs'!BH199&lt;1,"Tidak valid","OK")))))</f>
        <v>-</v>
      </c>
      <c r="BI199" s="30" t="str">
        <f>IF('Personal MTs'!BF199="",IF('Personal MTs'!BI199&lt;&gt;"","Harap dikosongkan","-"),IF('Personal MTs'!BF199=0,IF('Personal MTs'!BI199&lt;&gt;"","Harap dikosongkan","OK"),IF('Personal MTs'!BI199="","Wajib Diisi",IF('Personal MTs'!BI199&gt;2015,"Tidak valid",IF('Personal MTs'!BI199&lt;1980,"Tidak valid","OK")))))</f>
        <v>-</v>
      </c>
      <c r="BJ199" s="30" t="str">
        <f>IF('Personal MTs'!BJ199="","-",IF('Personal MTs'!BJ199&gt;1,"Tidak valid","OK"))</f>
        <v>-</v>
      </c>
      <c r="BK199" s="30" t="str">
        <f>IF('Personal MTs'!BJ199="",IF('Personal MTs'!BK199&lt;&gt;"","Kolom BJ harus diisi","-"),IF('Personal MTs'!BJ199=0,IF('Personal MTs'!BK199&lt;&gt;"","Harap dikosongkan","OK"),IF('Personal MTs'!BK199="","Wajib Diisi",IF('Personal MTs'!BK199&gt;2016,"Tidak valid",IF('Personal MTs'!BK199&lt;1980,"Tidak valid","OK")))))</f>
        <v>-</v>
      </c>
      <c r="BL199" s="30" t="str">
        <f>IF('Personal MTs'!BL199="","-",IF('Personal MTs'!BL199&gt;1,"Tidak valid","OK"))</f>
        <v>-</v>
      </c>
      <c r="BM199" s="30" t="str">
        <f>IF('Personal MTs'!BL199="",IF('Personal MTs'!BM199&lt;&gt;"","Kolom BL harus diisi","-"),IF('Personal MTs'!BL199=0,IF('Personal MTs'!BM199&lt;&gt;"","Harap dikosongkan","OK"),IF('Personal MTs'!BM199="","Wajib Diisi",IF('Personal MTs'!BM199&gt;2016,"Tidak valid",IF('Personal MTs'!BM199&lt;1980,"Tidak valid","OK")))))</f>
        <v>-</v>
      </c>
      <c r="BN199" s="30" t="str">
        <f>IF('Personal MTs'!BN199="","-",IF('Personal MTs'!BN199&gt;1,"Tidak valid","OK"))</f>
        <v>-</v>
      </c>
      <c r="BO199" s="30" t="str">
        <f>IF('Personal MTs'!BN199="",IF('Personal MTs'!BO199&lt;&gt;"","Kolom BN harus diisi","-"),IF('Personal MTs'!BN199=0,IF('Personal MTs'!BO199&lt;&gt;"","Harap dikosongkan","OK"),IF('Personal MTs'!BO199="","Wajib Diisi",IF('Personal MTs'!BO199&gt;2016,"Tidak valid",IF('Personal MTs'!BO199&lt;1980,"Tidak valid","OK")))))</f>
        <v>-</v>
      </c>
      <c r="BP199" s="30" t="str">
        <f>IF('Personal MTs'!BP199="","-",IF('Personal MTs'!BP199&gt;1,"Tidak valid","OK"))</f>
        <v>-</v>
      </c>
      <c r="BQ199" s="30" t="str">
        <f>IF('Personal MTs'!BP199="",IF('Personal MTs'!BQ199&lt;&gt;"","Kolom BP harus diisi","-"),IF('Personal MTs'!BP199=0,IF('Personal MTs'!BQ199&lt;&gt;"","Harap dikosongkan","OK"),IF('Personal MTs'!BQ199="","Wajib Diisi",IF('Personal MTs'!BQ199&gt;2016,"Tidak valid",IF('Personal MTs'!BQ199&lt;1980,"Tidak valid","OK")))))</f>
        <v>-</v>
      </c>
      <c r="BR199" s="30" t="str">
        <f>IF('Personal MTs'!BR199="","-",IF('Personal MTs'!BR199&gt;1,"Tidak valid","OK"))</f>
        <v>-</v>
      </c>
      <c r="BS199" s="30" t="str">
        <f>IF('Personal MTs'!BR199="",IF('Personal MTs'!BS199&lt;&gt;"","Kolom BR harus diisi","-"),IF('Personal MTs'!BR199=0,IF('Personal MTs'!BS199&lt;&gt;"","Harap dikosongkan","OK"),IF('Personal MTs'!BS199="","Wajib Diisi",IF('Personal MTs'!BS199&gt;2016,"Tidak valid",IF('Personal MTs'!BS199&lt;1980,"Tidak valid","OK")))))</f>
        <v>-</v>
      </c>
      <c r="BT199" s="30" t="str">
        <f>IF('Personal MTs'!BT199="","-",IF(LEN('Personal MTs'!BT199)&lt;5,"Cek lagi","OK"))</f>
        <v>-</v>
      </c>
      <c r="BU199" s="30" t="str">
        <f>IF('Personal MTs'!BU199="","-",IF(LEN('Personal MTs'!BU199)&lt;4,"Cek lagi","OK"))</f>
        <v>-</v>
      </c>
      <c r="BV199" s="30" t="str">
        <f>IF('Personal MTs'!BV199="","-",IF(LEN('Personal MTs'!BV199)&lt;4,"Cek lagi","OK"))</f>
        <v>-</v>
      </c>
      <c r="BW199" s="30" t="str">
        <f>IF('Personal MTs'!BW199="","-",IF(LEN('Personal MTs'!BW199)&lt;4,"Cek lagi","OK"))</f>
        <v>-</v>
      </c>
      <c r="BX199" s="30" t="str">
        <f>IF('Personal MTs'!BX199="","-",IF(LEN('Personal MTs'!BX199)&lt;4,"Cek lagi","OK"))</f>
        <v>-</v>
      </c>
      <c r="BY199" s="30" t="str">
        <f>IF('Personal MTs'!BY199="","-",IF(LEN('Personal MTs'!BY199)&lt;&gt;5,"Tidak valid","OK"))</f>
        <v>-</v>
      </c>
      <c r="BZ199" s="30" t="str">
        <f>IF('Personal MTs'!BZ199="","-",IF('Personal MTs'!BZ199&gt;5,"Tidak valid",IF('Personal MTs'!BZ199&lt;1,"Tidak valid","OK")))</f>
        <v>-</v>
      </c>
      <c r="CA199" s="30" t="str">
        <f>IF('Personal MTs'!CA199="","-",IF('Personal MTs'!CA199&gt;8,"Tidak valid",IF('Personal MTs'!CA199&lt;1,"Tidak valid","OK")))</f>
        <v>-</v>
      </c>
      <c r="CB199" s="30" t="str">
        <f>IF('Personal MTs'!CB199="","-",IF(LEN('Personal MTs'!CB199)&lt;9,"Cek lagi",IF(LEN('Personal MTs'!CB199)&gt;14,"Cek lagi","OK")))</f>
        <v>-</v>
      </c>
      <c r="CC199" s="103" t="str">
        <f>IF('Personal MTs'!CC199="","-",IF('Personal MTs'!CC199&gt;6,"Tidak valid",IF('Personal MTs'!CC199&lt;1,"Tidak valid","OK")))</f>
        <v>-</v>
      </c>
      <c r="CD199" s="103" t="str">
        <f>IF('Personal MTs'!CD199="","-",IF('Personal MTs'!CD199&gt;6,"Tidak valid",IF('Personal MTs'!CD199&lt;1,"Tidak valid","OK")))</f>
        <v>-</v>
      </c>
      <c r="CE199" s="103" t="str">
        <f>IF('Personal MTs'!S199="","-",IF('Personal MTs'!S199&lt;6,IF('Personal MTs'!CE199="","OK","Cek lagi Kolom S"),IF(AND('Personal MTs'!S199&lt;6,'Personal MTs'!CE199&lt;&gt;""),"Harap Dikosongkan",IF(AND('Personal MTs'!S199&lt;6,'Personal MTs'!CE199=""),"-",IF(AND('Personal MTs'!S199&gt;5,'Personal MTs'!CE199=""),"Wajib Diisi",IF(OR(AND('Personal MTs'!S199&gt;5,'Personal MTs'!CE199&lt;"01"),AND('Personal MTs'!S199&gt;5,'Personal MTs'!CE199&gt;"18")),"Tidak Valid","OK"))))))</f>
        <v>-</v>
      </c>
      <c r="CF199" s="103" t="str">
        <f>IF('Personal MTs'!S199="","-",IF('Personal MTs'!S199&lt;6,IF('Personal MTs'!CF199="","OK","Cek lagi Kolom S"),IF(AND('Personal MTs'!S199&lt;6,'Personal MTs'!CF199&lt;&gt;""),"Harap Dikosongkan",IF(AND('Personal MTs'!S199&lt;6,'Personal MTs'!CF199=""),"-",IF(AND('Personal MTs'!S199&gt;5,'Personal MTs'!CF199=""),"Wajib Diisi","OK")))))</f>
        <v>-</v>
      </c>
      <c r="CG199" s="103" t="str">
        <f>IF('Personal MTs'!S199="","-",IF('Personal MTs'!S199&lt;6,IF('Personal MTs'!CG199="","OK","Cek lagi Kolom S"),IF(AND('Personal MTs'!S199&lt;6,'Personal MTs'!CG199&lt;&gt;""),"Harap Dikosongkan",IF(AND('Personal MTs'!S199&lt;6,'Personal MTs'!CG199=""),"-",IF(AND('Personal MTs'!S199&gt;5,'Personal MTs'!CG199=""),"Wajib Diisi",IF(OR(AND('Personal MTs'!S199&gt;5,'Personal MTs'!CG199&lt;1980),AND('Personal MTs'!S199&gt;5,'Personal MTs'!CG199&gt;2016)),"Cek lagi","OK"))))))</f>
        <v>-</v>
      </c>
      <c r="CH199" s="103" t="str">
        <f>IF('Personal MTs'!S199="","-",IF('Personal MTs'!S199&lt;8,IF('Personal MTs'!CH199="","OK","Cek lagi Kolom S"),IF(AND('Personal MTs'!S199&lt;8,'Personal MTs'!CH199&lt;&gt;""),"Harap Dikosongkan",IF(AND('Personal MTs'!S199&lt;8,'Personal MTs'!CH199=""),"-",IF(AND('Personal MTs'!S199&gt;7,'Personal MTs'!CH199=""),"Wajib Diisi",IF(OR(AND('Personal MTs'!S199&gt;7,'Personal MTs'!CH199&lt;"01"),AND('Personal MTs'!S199&gt;7,'Personal MTs'!CH199&gt;"18")),"Tidak Valid","OK"))))))</f>
        <v>-</v>
      </c>
      <c r="CI199" s="103" t="str">
        <f>IF('Personal MTs'!S199="","-",IF('Personal MTs'!S199&lt;8,IF('Personal MTs'!CI199="","OK","Cek lagi Kolom S"),IF(AND('Personal MTs'!S199&lt;8,'Personal MTs'!CI199&lt;&gt;""),"Harap Dikosongkan",IF(AND('Personal MTs'!S199&lt;8,'Personal MTs'!CI199=""),"-",IF(AND('Personal MTs'!S199&gt;7,'Personal MTs'!CI199=""),"Wajib Diisi","OK")))))</f>
        <v>-</v>
      </c>
      <c r="CJ199" s="103" t="str">
        <f>IF('Personal MTs'!S199="","-",IF('Personal MTs'!S199&lt;8,IF('Personal MTs'!CJ199="","OK","Cek lagi Kolom S"),IF(AND('Personal MTs'!S199&lt;8,'Personal MTs'!CJ199&lt;&gt;""),"Harap Dikosongkan",IF(AND('Personal MTs'!S199&lt;8,'Personal MTs'!CJ199=""),"-",IF(AND('Personal MTs'!S199&gt;7,'Personal MTs'!CJ199=""),"Wajib Diisi",IF(OR(AND('Personal MTs'!S199&gt;7,'Personal MTs'!CJ199&lt;1980),AND('Personal MTs'!S199&gt;7,'Personal MTs'!CJ199&gt;2016)),"Cek lagi","OK"))))))</f>
        <v>-</v>
      </c>
      <c r="CK199" s="103" t="str">
        <f>IF('Personal MTs'!S199="","-",IF('Personal MTs'!S199&lt;9,IF('Personal MTs'!CK199="","OK","Cek lagi Kolom S"),IF(AND('Personal MTs'!S199&lt;9,'Personal MTs'!CK199&lt;&gt;""),"Harap Dikosongkan",IF(AND('Personal MTs'!S199&lt;9,'Personal MTs'!CK199=""),"-",IF(AND('Personal MTs'!S199&gt;8,'Personal MTs'!CK199=""),"Wajib Diisi",IF(OR(AND('Personal MTs'!S199&gt;8,'Personal MTs'!CK199&lt;"01"),AND('Personal MTs'!S199&gt;8,'Personal MTs'!CK199&gt;"18")),"Tidak Valid","OK"))))))</f>
        <v>-</v>
      </c>
      <c r="CL199" s="103" t="str">
        <f>IF('Personal MTs'!S199="","-",IF('Personal MTs'!S199&lt;9,IF('Personal MTs'!CL199="","OK","Cek lagi Kolom S"),IF(AND('Personal MTs'!S199&lt;9,'Personal MTs'!CL199&lt;&gt;""),"Harap Dikosongkan",IF(AND('Personal MTs'!S199&lt;9,'Personal MTs'!CL199=""),"-",IF(AND('Personal MTs'!S199&gt;8,'Personal MTs'!CL199=""),"Wajib Diisi","OK")))))</f>
        <v>-</v>
      </c>
      <c r="CM199" s="103" t="str">
        <f>IF('Personal MTs'!S199="","-",IF('Personal MTs'!S199&lt;9,IF('Personal MTs'!CM199="","OK","Cek lagi Kolom S"),IF(AND('Personal MTs'!S199&lt;9,'Personal MTs'!CM199&lt;&gt;""),"Harap Dikosongkan",IF(AND('Personal MTs'!S199&lt;9,'Personal MTs'!CM199=""),"-",IF(AND('Personal MTs'!S199&gt;8,'Personal MTs'!CM199=""),"Wajib Diisi",IF(OR(AND('Personal MTs'!S199&gt;8,'Personal MTs'!CM199&lt;1980),AND('Personal MTs'!S199&gt;8,'Personal MTs'!CM199&gt;2016)),"Cek lagi","OK"))))))</f>
        <v>-</v>
      </c>
      <c r="CN199" s="103" t="str">
        <f>IF(AND('Personal MTs'!AH199=1,'Personal MTs'!U199=2,'Personal MTs'!AC199=1),IF(AND('Personal MTs'!AH199=1,'Personal MTs'!U199=2,'Personal MTs'!AC199=1,'Personal MTs'!CN199=""),"Wajib Diisi",IF(AND('Personal MTs'!AH199=1,'Personal MTs'!U199=2,'Personal MTs'!AC199=1,'Personal MTs'!CN199&lt;&gt;""),"OK","-")),IF('Personal MTs'!CN199&lt;&gt;"","Harap Dikosongkan","-"))</f>
        <v>-</v>
      </c>
      <c r="CO199" s="103" t="str">
        <f>IF(AND('Personal MTs'!AH199=1,'Personal MTs'!U199=2,'Personal MTs'!AC199=1),IF('Personal MTs'!CO199="","Wajib Diisi",IF(VALUE(RIGHT('Personal MTs'!CO199,4))&gt;2016,"Tahun cek lagi",IF(VALUE(RIGHT('Personal MTs'!CO199,4))&lt;1961,"Tahun cek lagi","OK"))),IF('Personal MTs'!CO199&lt;&gt;"","Harap dikosongkan","-"))</f>
        <v>-</v>
      </c>
      <c r="CP199" s="103" t="str">
        <f>IF(AND('Personal MTs'!AH199=1,'Personal MTs'!U199=2,'Personal MTs'!AC199=1,'Personal MTs'!V199=1),IF(AND('Personal MTs'!AH199=1,'Personal MTs'!U199=2,'Personal MTs'!AC199=1,'Personal MTs'!CP199="",,'Personal MTs'!V199=1),"Wajib Diisi",IF(AND('Personal MTs'!AH199=1,'Personal MTs'!U199=2,'Personal MTs'!AC199=1,'Personal MTs'!CP199&lt;&gt;"",'Personal MTs'!V199=1),"OK","-")),IF('Personal MTs'!CP199&lt;&gt;"","Harap Dikosongkan","-"))</f>
        <v>-</v>
      </c>
      <c r="CQ199" s="103" t="str">
        <f>IF(AND('Personal MTs'!AH199=1,'Personal MTs'!U199=2,'Personal MTs'!AC199=1,'Personal MTs'!V199=1),IF('Personal MTs'!CQ199="","Wajib Diisi",IF(VALUE(RIGHT('Personal MTs'!CQ199,4))&gt;2016,"Tahun cek lagi",IF(VALUE(RIGHT('Personal MTs'!CQ199,4))&lt;2006,"Tahun cek lagi","OK"))),IF('Personal MTs'!CQ199&lt;&gt;"","Harap dikosongkan","-"))</f>
        <v>-</v>
      </c>
      <c r="CR199" s="103" t="str">
        <f>IF(AND('Personal MTs'!AS199="",'Personal MTs'!CR199=""),"-",IF(AND('Personal MTs'!AS199=0,'Personal MTs'!CR199=""),"OK",IF(AND('Personal MTs'!AS199=1,'Personal MTs'!CR199=""),"Wajib Diisi",IF('Personal MTs'!AS199="",IF('Personal MTs'!CR199&lt;&gt;"","Harap dikosongkan","-"),IF('Personal MTs'!AS199&gt;1,IF('Personal MTs'!CR199="","-","Harap dikosongkan"),IF('Personal MTs'!CR199="","-",IF(LEN('Personal MTs'!CR199)&gt;54,"Tidak valid",IF(LEN('Personal MTs'!CR199)&lt;2,"Tidak valid",IF(VALUE('Personal MTs'!CR199)&lt;0,"Cek lagi","OK")))))))))</f>
        <v>-</v>
      </c>
      <c r="CS199" s="103" t="str">
        <f>IF(AND('Personal MTs'!AS199="",'Personal MTs'!CS199=""),"-",IF(AND('Personal MTs'!AS199=0,'Personal MTs'!CS199=""),"OK",IF(AND('Personal MTs'!AS199=1,'Personal MTs'!CS199=""),"Wajib Diisi",IF(OR('Personal MTs'!AS199="",'Personal MTs'!AS199=0),IF('Personal MTs'!CS199&lt;&gt;"","Harap dikosongkan","-"),IF('Personal MTs'!AS199&gt;1,IF('Personal MTs'!CS199="","-","Harap dikosongkan"),IF('Personal MTs'!CS199="","-",IF(('Personal MTs'!CS199)&gt;6,"Tidak Valid",IF(('Personal MTs'!CS199)&lt;1,"Tidak Valid",IF(VALUE('Personal MTs'!CS199)&lt;0,"Cek lagi","OK")))))))))</f>
        <v>-</v>
      </c>
      <c r="CT199" s="103" t="str">
        <f>IF(AND('Personal MTs'!AS199="",'Personal MTs'!CT199=""),"-",IF(AND('Personal MTs'!AS199=0,'Personal MTs'!CT199=""),"OK",IF(AND('Personal MTs'!AT199=1,'Personal MTs'!CT199=""),"Wajib Diisi",IF(AND('Personal MTs'!AT199&gt;1,'Personal MTs'!CT199=""),"OK",IF(AND('Personal MTs'!AT199&lt;&gt;1,'Personal MTs'!CT199&lt;&gt;""),"Harap Dikosongkan",IF(AND('Personal MTs'!AT199=1,'Personal MTs'!CT199&lt;&gt;""),IF(VALUE(RIGHT('Personal MTs'!CT199,4))&gt;2016,"Tahun cek lagi",IF(VALUE(RIGHT('Personal MTs'!CT199,4))&lt;2006,"Tahun cek lagi","OK")),"-"))))))</f>
        <v>-</v>
      </c>
      <c r="CU199" s="103" t="str">
        <f>IF(AND('Personal MTs'!AS199="",'Personal MTs'!CU199=""),"-",IF(AND('Personal MTs'!AS199=0,'Personal MTs'!CU199=""),"OK",IF(AND('Personal MTs'!AT199=1,'Personal MTs'!CU199=""),"Wajib Diisi",IF(AND('Personal MTs'!AT199&gt;1,'Personal MTs'!CT199=""),"OK",IF(AND('Personal MTs'!AT199&lt;&gt;1,'Personal MTs'!CU199&lt;&gt;""),"Harap Dikosongkan",IF(AND('Personal MTs'!AT199=1,'Personal MTs'!CU199&lt;&gt;""),IF(LEN('Personal MTs'!CU199)&gt;54,"Tidak Valid",IF(LEN('Personal MTs'!CU199)&lt;2,"Tidak Valid","OK")),"-"))))))</f>
        <v>-</v>
      </c>
      <c r="CV199" s="103" t="str">
        <f>IF(AND('Personal MTs'!AS199="",'Personal MTs'!CV199=""),"-",IF(AND('Personal MTs'!AS199=0,'Personal MTs'!CV199=""),"OK",IF(AND('Personal MTs'!AT199=1,'Personal MTs'!CV199=""),"Wajib Diisi",IF(AND('Personal MTs'!AT199&gt;1,'Personal MTs'!CV199=""),"OK",IF(AND('Personal MTs'!AT199&lt;&gt;1,'Personal MTs'!CV199&lt;&gt;""),"Harap Dikosongkan",IF(AND('Personal MTs'!AT199=1,'Personal MTs'!CV199&lt;&gt;""),IF(VALUE(RIGHT('Personal MTs'!CV199,4))&gt;2016,"Tahun cek lagi",IF(VALUE(RIGHT('Personal MTs'!CV199,4))&lt;2006,"Tahun cek lagi","OK")),"-"))))))</f>
        <v>-</v>
      </c>
      <c r="CW199" s="103" t="str">
        <f>IF(AND('Personal MTs'!AS199="",'Personal MTs'!CW199=""),"-",IF(AND('Personal MTs'!AS199=0,'Personal MTs'!CW199=""),"OK",IF(AND('Personal MTs'!AS199=1,'Personal MTs'!CW199=""),"Wajib Diisi",IF(AND('Personal MTs'!AS199&lt;&gt;1,'Personal MTs'!CW199&lt;&gt;""),"Harap Dikosongkan",IF(AND('Personal MTs'!AS199=1,'Personal MTs'!CW199&lt;&gt;""),IF(LEN('Personal MTs'!CW199)&gt;3,"Tidak Valid",IF(LEN('Personal MTs'!CW199)&lt;3,"Tidak Valid","OK")),"-")))))</f>
        <v>-</v>
      </c>
      <c r="CX199" s="103" t="str">
        <f>IF(AND('Personal MTs'!AS199="",'Personal MTs'!CX199=""),"-",IF(AND('Personal MTs'!AS199=0,'Personal MTs'!CX199=""),"OK",IF(AND('Personal MTs'!AS199=1,'Personal MTs'!CX199=""),"Wajib Diisi",IF(AND('Personal MTs'!AS199&lt;&gt;1,'Personal MTs'!CX199&lt;&gt;""),"Harap Dikosongkan",IF(AND('Personal MTs'!AS199=1,'Personal MTs'!CX199&lt;&gt;""),"OK","-")))))</f>
        <v>-</v>
      </c>
    </row>
    <row r="200" spans="1:102" s="23" customFormat="1" ht="15" customHeight="1">
      <c r="A200" s="30" t="str">
        <f>IF('Personal MTs'!A200="","-",IF(LEN('Personal MTs'!A200)&lt;&gt;12,"Tidak valid","OK"))</f>
        <v>-</v>
      </c>
      <c r="B200" s="30" t="str">
        <f>IF('Personal MTs'!B200="","-",IF(LEN('Personal MTs'!B200)&lt;&gt;8,"Tidak valid","OK"))</f>
        <v>-</v>
      </c>
      <c r="C200" s="31" t="str">
        <f>IF('Personal MTs'!C200="","-",IF(LEN('Personal MTs'!C200)&lt;5,"Cek lagi","OK"))</f>
        <v>-</v>
      </c>
      <c r="D200" s="30" t="str">
        <f>IF('Personal MTs'!D200="","-",IF('Personal MTs'!D200="MTsN","OK",IF('Personal MTs'!D200="MTsS","OK","Tidak valid")))</f>
        <v>-</v>
      </c>
      <c r="E200" s="30" t="str">
        <f>IF('Personal MTs'!E200="","-",IF(LEN('Personal MTs'!E200)&lt;5,"Cek lagi","OK"))</f>
        <v>-</v>
      </c>
      <c r="F200" s="30" t="str">
        <f>IF('Personal MTs'!F200="","-",IF(LEN('Personal MTs'!F200)&lt;4,"Cek lagi","OK"))</f>
        <v>-</v>
      </c>
      <c r="G200" s="30" t="str">
        <f>IF('Personal MTs'!G200="","-",IF(LEN('Personal MTs'!G200)&lt;4,"Cek lagi","OK"))</f>
        <v>-</v>
      </c>
      <c r="H200" s="30" t="str">
        <f>IF('Personal MTs'!H200="","-",IF(LEN('Personal MTs'!H200)&lt;4,"Cek lagi","OK"))</f>
        <v>-</v>
      </c>
      <c r="I200" s="30" t="str">
        <f>IF('Personal MTs'!I200="","-",IF(LEN('Personal MTs'!I200)&lt;4,"Cek lagi","OK"))</f>
        <v>-</v>
      </c>
      <c r="J200" s="30" t="str">
        <f>IF('Personal MTs'!J200="","-",IF(LEN('Personal MTs'!J200)&lt;&gt;5,"Tidak valid","OK"))</f>
        <v>-</v>
      </c>
      <c r="K200" s="30" t="str">
        <f>IF('Personal MTs'!K200="","-",IF(LEN('Personal MTs'!K200)&lt;&gt;18,"Tidak valid",IF(VALUE('Personal MTs'!K200)&lt;0,"Cek lagi","OK")))</f>
        <v>-</v>
      </c>
      <c r="L200" s="30" t="str">
        <f>IF('Personal MTs'!L200="","-",IF(LEN('Personal MTs'!L200)&lt;&gt;16,"Tidak valid","OK"))</f>
        <v>-</v>
      </c>
      <c r="M200" s="30" t="str">
        <f>IF('Personal MTs'!M200="","-",IF(LEN('Personal MTs'!M200)&lt;4,"Cek lagi","OK"))</f>
        <v>-</v>
      </c>
      <c r="N200" s="30" t="str">
        <f>IF('Personal MTs'!N200="","-",IF(LEN('Personal MTs'!N200)&lt;16,"Tidak valid","OK"))</f>
        <v>-</v>
      </c>
      <c r="O200" s="30" t="str">
        <f>IF('Personal MTs'!O200="","-",IF(LEN('Personal MTs'!O200)&lt;4,"Cek lagi","OK"))</f>
        <v>-</v>
      </c>
      <c r="P200" s="31" t="str">
        <f>IF('Personal MTs'!P200="","-",IF(VALUE(LEFT('Personal MTs'!P200,2))&gt;31,"Tanggal tidak valid",IF(VALUE(LEFT(RIGHT('Personal MTs'!P200,7),2))&gt;12,"Bulan tidak valid",IF(VALUE(RIGHT('Personal MTs'!P200,4))&gt;2000,"Umur terlalu muda",IF(VALUE(RIGHT('Personal MTs'!P200,4))&lt;1945,"Umur terlalu tua","OK")))))</f>
        <v>-</v>
      </c>
      <c r="Q200" s="30" t="str">
        <f>IF('Personal MTs'!Q200="","-",IF('Personal MTs'!Q200="L","OK",IF('Personal MTs'!Q200="P","OK","Tidak valid")))</f>
        <v>-</v>
      </c>
      <c r="R200" s="30" t="str">
        <f>IF('Personal MTs'!R200="","-",IF(LEN('Personal MTs'!R200)&lt;4,"Cek lagi","OK"))</f>
        <v>-</v>
      </c>
      <c r="S200" s="30" t="str">
        <f>IF('Personal MTs'!S200="","-",IF('Personal MTs'!S200&gt;9,"Tidak valid","OK"))</f>
        <v>-</v>
      </c>
      <c r="T200" s="30" t="str">
        <f>IF('Personal MTs'!S200="","-",IF('Personal MTs'!S200&gt;2,IF('Personal MTs'!T200="","Wajib Diisi",IF(VALUE('Personal MTs'!T200)&gt;18,"Tidak valid","OK")),IF('Personal MTs'!S200&lt;3,IF('Personal MTs'!T200="","OK","Harap dikosongkan"))))</f>
        <v>-</v>
      </c>
      <c r="U200" s="30" t="str">
        <f>IF('Personal MTs'!U200="","-",IF('Personal MTs'!U200&gt;2,"Tidak valid",IF('Personal MTs'!U200&lt;1,"Tidak valid","OK")))</f>
        <v>-</v>
      </c>
      <c r="V200" s="30" t="str">
        <f>IF('Personal MTs'!U200="",IF('Personal MTs'!V200="","-","Tidak valid"),IF('Personal MTs'!U200=2,IF('Personal MTs'!V200="","Wajib Diisi",IF(VALUE('Personal MTs'!V200)&gt;1,"Tidak valid","OK")),IF('Personal MTs'!U200=1,IF('Personal MTs'!V200="","OK","Harap dikosongkan"))))</f>
        <v>-</v>
      </c>
      <c r="W200" s="31" t="str">
        <f>IF('Personal MTs'!U200=1,"OK",IF('Personal MTs'!V200="",IF('Personal MTs'!W200&lt;&gt;"","Harap dikosongkan","-"),IF('Personal MTs'!V200=0,IF('Personal MTs'!W200&lt;&gt;"","Harap dikosongkan","OK"),IF('Personal MTs'!W200="","Wajib Diisi",IF(VALUE(LEFT('Personal MTs'!W200,2))&gt;31,"Tanggal tidak valid",IF(VALUE(LEFT(RIGHT('Personal MTs'!W200,7),2))&gt;12,"Bulan tidak valid",IF(VALUE(RIGHT('Personal MTs'!W200,4))&gt;2016,"Tahun cek lagi",IF(VALUE(RIGHT('Personal MTs'!W200,4))&lt;1990,"Tahun cek lagi","OK"))))))))</f>
        <v>-</v>
      </c>
      <c r="X200" s="30" t="str">
        <f>IF('Personal MTs'!U200="","-",IF('Personal MTs'!U200=1,IF('Personal MTs'!X200="","Wajib Diisi",IF(VALUE(LEFT('Personal MTs'!X200,2))&gt;14,"Tidak valid","OK")),IF('Personal MTs'!U200=2,(IF('Personal MTs'!V200&lt;1,IF('Personal MTs'!X200="","OK","Harap dikosongkan"),IF('Personal MTs'!X200="","Wajib Diisi",IF(VALUE(LEFT('Personal MTs'!X200,2))&gt;14,"Tidak valid","OK")))))))</f>
        <v>-</v>
      </c>
      <c r="Y200" s="31" t="str">
        <f>IF('Personal MTs'!U200="","-",IF('Personal MTs'!U200=2,"OK",IF('Personal MTs'!U200=1,IF('Personal MTs'!Y200="","Wajib Diisi",IF('Personal MTs'!Y200="","-",IF(VALUE(LEFT('Personal MTs'!Y200,2))&gt;31,"Tanggal tidak valid",IF(VALUE(LEFT(RIGHT('Personal MTs'!Y200,7),2))&gt;12,"Bulan tidak valid",IF(VALUE(RIGHT('Personal MTs'!Y200,4))&gt;2016,"Tahun cek lagi",IF(VALUE(RIGHT('Personal MTs'!Y200,4))&lt;1960,"Tahun cek lagi","OK")))))))))</f>
        <v>-</v>
      </c>
      <c r="Z200" s="31" t="str">
        <f>IF('Personal MTs'!Z200="","-",IF(VALUE(LEFT('Personal MTs'!Z200,2))&gt;31,"Tanggal tidak valid",IF(VALUE(LEFT(RIGHT('Personal MTs'!Z200,7),2))&gt;12,"Bulan tidak valid",IF(VALUE(RIGHT('Personal MTs'!Z200,4))&gt;2016,"Tahun cek lagi",IF(VALUE(RIGHT('Personal MTs'!Z200,4))&lt;1960,"Tahun cek lagi","OK")))))</f>
        <v>-</v>
      </c>
      <c r="AA200" s="31" t="str">
        <f>IF('Personal MTs'!AA200="","-",IF(VALUE(LEFT('Personal MTs'!AA200,2))&gt;31,"Tanggal tidak valid",IF(VALUE(LEFT(RIGHT('Personal MTs'!AA200,7),2))&gt;12,"Bulan tidak valid",IF(VALUE(RIGHT('Personal MTs'!AA200,4))&gt;2016,"Tahun cek lagi",IF(VALUE(RIGHT('Personal MTs'!AA200,4))&lt;1960,"Tahun cek lagi","OK")))))</f>
        <v>-</v>
      </c>
      <c r="AB200" s="30" t="str">
        <f>IF('Personal MTs'!AB200="","-",IF('Personal MTs'!AB200&gt;6,"Tidak valid",IF('Personal MTs'!AB200&lt;1,"Tidak valid","OK")))</f>
        <v>-</v>
      </c>
      <c r="AC200" s="30" t="str">
        <f>IF('Personal MTs'!AC200="","-",IF('Personal MTs'!AC200&gt;4,"Tidak valid",IF('Personal MTs'!AC200&lt;1,"Tidak valid","OK")))</f>
        <v>-</v>
      </c>
      <c r="AD200" s="30" t="str">
        <f>IF('Personal MTs'!AD200="","-",IF('Personal MTs'!AD200&gt;20000000,"Cek lagi","OK"))</f>
        <v>-</v>
      </c>
      <c r="AE200" s="30" t="str">
        <f>IF('Personal MTs'!AE200="","-",IF('Personal MTs'!AE200&gt;2,"Tidak valid",IF('Personal MTs'!AE200&lt;1,"Tidak valid","OK")))</f>
        <v>-</v>
      </c>
      <c r="AF200" s="30" t="str">
        <f>IF('Personal MTs'!AE200="",IF('Personal MTs'!AF200="","-","Harap dikosongkan"),IF('Personal MTs'!AE200=1,IF('Personal MTs'!AF200="","OK","Harap dikosongkan"),IF('Personal MTs'!AF200="","Wajib Diisi",IF('Personal MTs'!AF200&gt;8,"Tidak valid",IF('Personal MTs'!AF200&lt;1,"Tidak valid","OK")))))</f>
        <v>-</v>
      </c>
      <c r="AG200" s="53" t="str">
        <f>IF('Personal MTs'!AE200=1,IF('Personal MTs'!AG200="","OK","Harap dikosongkan"),IF('Personal MTs'!AF200="",IF('Personal MTs'!AF200="","-","Harap dikosongkan"),IF('Personal MTs'!AF200="",IF('Personal MTs'!AG200="","OK","Harap dikosongkan"),IF('Personal MTs'!AF200&lt;&gt;"",IF('Personal MTs'!AG200="","Wajib Diisi",IF(LEN('Personal MTs'!AG200)&lt;&gt;8,"Tidak valid","OK"))))))</f>
        <v>-</v>
      </c>
      <c r="AH200" s="30" t="str">
        <f>IF('Personal MTs'!AH200="","-",IF('Personal MTs'!AH200&gt;2,"Tidak valid",IF('Personal MTs'!AH200&lt;1,"Tidak valid","OK")))</f>
        <v>-</v>
      </c>
      <c r="AI200" s="30" t="str">
        <f>IF('Personal MTs'!AI200="","-",IF('Personal MTs'!AI200&gt;5,"Tidak valid",IF('Personal MTs'!AI200&lt;1,"Tidak valid","OK")))</f>
        <v>-</v>
      </c>
      <c r="AJ200" s="30" t="str">
        <f>IF('Personal MTs'!AH200="",IF('Personal MTs'!AJ200="","-","Kolom AA Wajib Diisi"),IF('Personal MTs'!AH200=1,IF('Personal MTs'!AJ200="","Wajib Diisi",IF(VALUE('Personal MTs'!AJ200)&gt;0,IF(VALUE('Personal MTs'!AJ200)&lt;34,"OK","Tidak valid"))),IF('Personal MTs'!AH200&gt;1,IF('Personal MTs'!AJ200="","OK","Harap dikosongkan"))))</f>
        <v>-</v>
      </c>
      <c r="AK200" s="30" t="str">
        <f>IF('Personal MTs'!AH200&amp;'Personal MTs'!AJ200&amp;'Personal MTs'!AK200="","-",IF(VALUE('Personal MTs'!AH200&amp;'Personal MTs'!AJ200&amp;'Personal MTs'!AK200)=2,"OK",IF('Personal MTs'!AJ200="",IF(VALUE('Personal MTs'!AK200)&gt;0,"Harap dikosongkan","-"),IF('Personal MTs'!AJ200&lt;&gt;"",IF(VALUE('Personal MTs'!AK200)&gt;0,IF(VALUE('Personal MTs'!AK200)&gt;50,"Cek lagi","OK"),"Wajib Diisi")))))</f>
        <v>-</v>
      </c>
      <c r="AL200" s="30" t="str">
        <f>IF('Personal MTs'!AH200="",IF('Personal MTs'!AL200="","-","Kolom Z Wajib Diisi"),IF('Personal MTs'!AH200=2,IF('Personal MTs'!AL200="","Wajib Diisi",IF(VALUE('Personal MTs'!AL200)&gt;0,IF(VALUE('Personal MTs'!AL200)&lt;9,"OK","Tidak valid"))),IF('Personal MTs'!AH200=1,IF('Personal MTs'!AL200="","OK","Harap dikosongkan"))))</f>
        <v>-</v>
      </c>
      <c r="AM200" s="30" t="str">
        <f>IF('Personal MTs'!AM200="","-",IF('Personal MTs'!AM200&gt;8,"Tidak valid","OK"))</f>
        <v>-</v>
      </c>
      <c r="AN200" s="30" t="str">
        <f>IF('Personal MTs'!AM200="",IF('Personal MTs'!AN200="","-",IF('Personal MTs'!AN200&lt;&gt;"","Kolom AC Wajib Diisi","OK")),IF('Personal MTs'!AM200&lt;&gt;"",IF('Personal MTs'!AN200="","Wajib Diisi",IF(VALUE('Personal MTs'!AN200)&gt;24,"Cek lagi","OK"))))</f>
        <v>-</v>
      </c>
      <c r="AO200" s="30" t="str">
        <f>IF('Personal MTs'!AO200="","-",IF('Personal MTs'!AO200&gt;8,"Tidak valid","OK"))</f>
        <v>-</v>
      </c>
      <c r="AP200" s="53" t="str">
        <f>IF('Personal MTs'!AO200="",IF('Personal MTs'!AP200="","-","Harap dikosongkan"),IF('Personal MTs'!AO200&lt;&gt;"",IF('Personal MTs'!AP200="","Wajib Diisi",IF(LEN('Personal MTs'!AP200)&lt;&gt;8,"Tidak valid","OK"))))</f>
        <v>-</v>
      </c>
      <c r="AQ200" s="30" t="str">
        <f>IF('Personal MTs'!AO200="",IF('Personal MTs'!AQ200="","-","Kolom AG Wajib Diisi"),IF('Personal MTs'!AO200&lt;9,IF('Personal MTs'!AQ200="","Wajib Diisi",IF(VALUE('Personal MTs'!AQ200)&lt;34,IF(VALUE('Personal MTs'!AQ200)&gt;0,"OK","Tidak valid")))))</f>
        <v>-</v>
      </c>
      <c r="AR200" s="30" t="str">
        <f>IF('Personal MTs'!AO200="",IF('Personal MTs'!AR200="","-",IF('Personal MTs'!AR200&lt;&gt;"","Kolom AG Wajib Diisi","OK")),IF('Personal MTs'!AO200&lt;&gt;"",IF('Personal MTs'!AR200="","Wajib Diisi",IF(VALUE('Personal MTs'!AR200)&gt;50,"Cek lagi","OK"))))</f>
        <v>-</v>
      </c>
      <c r="AS200" s="30" t="str">
        <f>IF('Personal MTs'!AS200="","-",IF('Personal MTs'!AS200&gt;1,"Tidak valid",IF('Personal MTs'!AS200&lt;0,"Tidak valid","OK")))</f>
        <v>-</v>
      </c>
      <c r="AT200" s="30" t="str">
        <f>IF('Personal MTs'!AS200="",IF('Personal MTs'!AT200&lt;&gt;"","Harap dikosongkan","-"),IF('Personal MTs'!AS200=0,IF('Personal MTs'!AT200&lt;&gt;"","Harap dikosongkan","OK"),IF('Personal MTs'!AT200="","Wajib Diisi",IF('Personal MTs'!AT200&gt;3,"Tidak valid",IF('Personal MTs'!AT200&lt;1,"Tidak valid","OK")))))</f>
        <v>-</v>
      </c>
      <c r="AU200" s="30" t="str">
        <f>IF('Personal MTs'!AS200="",IF('Personal MTs'!AU200&lt;&gt;"","Harap dikosongkan","-"),IF('Personal MTs'!AT200&lt;&gt;1,IF('Personal MTs'!AU200="","OK","Harap dikosongkan"),IF('Personal MTs'!AU200="","Wajib Diisi",IF('Personal MTs'!AU200&gt;2016,"Cek lagi",IF('Personal MTs'!AU200&lt;2005,"Cek lagi","OK")))))</f>
        <v>-</v>
      </c>
      <c r="AV200" s="30" t="str">
        <f>IF('Personal MTs'!AS200="",IF('Personal MTs'!AV200&lt;&gt;"","Harap dikosongkan","-"),IF('Personal MTs'!AT200&lt;&gt;1,IF('Personal MTs'!AV200="","OK","Harap dikosongkan"),IF('Personal MTs'!AV200="","Wajib Diisi",IF(VALUE('Personal MTs'!AV200)&gt;33,"Tidak valid",IF(VALUE('Personal MTs'!AV200)&lt;1,"Tidak valid","OK")))))</f>
        <v>-</v>
      </c>
      <c r="AW200" s="30" t="str">
        <f>IF('Personal MTs'!AS200="",IF('Personal MTs'!AW200="","-","Harap dikosongkan"),IF('Personal MTs'!AS200=0,IF('Personal MTs'!AW200="","OK","Harap dikosongkan"),IF('Personal MTs'!AT200="",IF('Personal MTs'!AW200="","-","Harap dikosongkan"),IF('Personal MTs'!AT200&lt;&gt;1,IF('Personal MTs'!AW200="","OK","Harap dikosongkan"),IF('Personal MTs'!AW200="","OK",IF(LEN('Personal MTs'!AW200)&lt;12,"Tidak valid",IF(LEN('Personal MTs'!AW200)&gt;14,"Tidak valid","OK")))))))</f>
        <v>-</v>
      </c>
      <c r="AX200" s="31" t="str">
        <f>IF('Personal MTs'!AS200="",IF('Personal MTs'!AX200="","-","Harap dikosongkan"),IF('Personal MTs'!AS200=0,IF('Personal MTs'!AX200="","OK","Harap dikosongkan"),IF('Personal MTs'!AT200="",IF('Personal MTs'!AX200="","-","Harap dikosongkan"),IF('Personal MTs'!AT200&lt;&gt;1,IF('Personal MTs'!AX200="","OK","Harap dikosongkan"),IF('Personal MTs'!AW200="",IF('Personal MTs'!AX200="","OK","Harap dikosongkan"),IF('Personal MTs'!AX200="","Wajib diisi",IF(LEN('Personal MTs'!AX200)&lt;5,"Cek lagi","OK")))))))</f>
        <v>-</v>
      </c>
      <c r="AY200" s="31" t="str">
        <f>IF('Personal MTs'!AS200="",IF('Personal MTs'!AY200="","-","Harap dikosongkan"),IF('Personal MTs'!AS200=0,IF('Personal MTs'!AY200="","OK","Harap dikosongkan"),IF('Personal MTs'!AT200="",IF('Personal MTs'!AY200="","-","Harap dikosongkan"),IF('Personal MTs'!AT200&lt;&gt;1,IF('Personal MTs'!AY200="","OK","Harap dikosongkan"),IF('Personal MTs'!AW200="",IF('Personal MTs'!AY200="","OK","Harap dikosongkan"),IF('Personal MTs'!AY200="","Wajib diisi",IF(VALUE(LEFT('Personal MTs'!AY200,2))&gt;31,"Tanggal tidak valid",IF(VALUE(LEFT(RIGHT('Personal MTs'!AY200,7),2))&gt;12,"Bulan tidak valid",IF(VALUE(RIGHT('Personal MTs'!AY200,4))&gt;2016,"Tahun cek lagi",IF(VALUE(RIGHT('Personal MTs'!AY200,4))&lt;2005,"Tahun cek lagi","OK"))))))))))</f>
        <v>-</v>
      </c>
      <c r="AZ200" s="30" t="str">
        <f>IF('Personal MTs'!AS200="",IF('Personal MTs'!AZ200="","-","Harap dikosongkan"),IF('Personal MTs'!AS200=0,IF('Personal MTs'!AZ200="","OK","Harap dikosongkan"),IF('Personal MTs'!AT200="",IF('Personal MTs'!AZ200="","-","Harap dikosongkan"),IF('Personal MTs'!AT200&lt;&gt;1,IF('Personal MTs'!AZ200="","OK","Harap dikosongkan"),IF('Personal MTs'!AW200="",IF('Personal MTs'!AZ200="","OK","Harap dikosongkan"),IF('Personal MTs'!AW200&lt;&gt;"",IF('Personal MTs'!AZ200="","Wajib diisi",IF('Personal MTs'!AZ200&gt;1,"Tidak valid","OK"))))))))</f>
        <v>-</v>
      </c>
      <c r="BA200" s="30" t="str">
        <f>IF('Personal MTs'!AS200="",IF('Personal MTs'!BA200="","-","Harap dikosongkan"),IF('Personal MTs'!AS200=0,IF('Personal MTs'!BA200="","OK","Harap dikosongkan"),IF('Personal MTs'!AT200="",IF('Personal MTs'!BA200="","-","Harap dikosongkan"),IF('Personal MTs'!AT200&lt;&gt;1,IF('Personal MTs'!BA200="","OK","Harap dikosongkan"),IF('Personal MTs'!AZ200=0,IF('Personal MTs'!BA200="","OK","Harap dikosongkan"),IF('Personal MTs'!AZ200=1,IF('Personal MTs'!BA200="","Wajib diisi",IF('Personal MTs'!AZ200="",IF('Personal MTs'!BA200="","-","Harap dikosongkan"),IF('Personal MTs'!AZ200=0,IF('Personal MTs'!BA200="","OK","Harap dikosongkan"),IF('Personal MTs'!BA200="","Wajib diisi",IF('Personal MTs'!BA200&gt;2016,"Tidak valid",IF('Personal MTs'!BA200&lt;2005,"Tidak valid",IF('Personal MTs'!BA200&gt;'Personal MTs'!BA200,"Cek lagi","OK")))))))))))))</f>
        <v>-</v>
      </c>
      <c r="BB200" s="30" t="str">
        <f>IF('Personal MTs'!AS200="",IF('Personal MTs'!BB200="","-","Harap dikosongkan"),IF('Personal MTs'!AS200=0,IF('Personal MTs'!BB200="","OK","Harap dikosongkan"),IF('Personal MTs'!AT200="",IF('Personal MTs'!BB200="","-","Harap dikosongkan"),IF('Personal MTs'!AT200&lt;&gt;1,IF('Personal MTs'!BB200="","OK","Harap dikosongkan"),IF('Personal MTs'!AZ200=0,IF('Personal MTs'!BB200="","OK","Harap dikosongkan"),IF('Personal MTs'!AZ200=1,IF('Personal MTs'!BB200="","Wajib diisi",IF('Personal MTs'!AZ200="",IF('Personal MTs'!BB200="","-","Harap dikosongkan"),IF('Personal MTs'!AZ200=0,IF('Personal MTs'!BB200="","OK","Harap dikosongkan"),IF('Personal MTs'!BB200="","Wajib diisi",IF('Personal MTs'!BB200&gt;20000000,"Cek lagi",IF('Personal MTs'!BB200&lt;100000,"Cek lagi","OK"))))))))))))</f>
        <v>-</v>
      </c>
      <c r="BC200" s="30" t="str">
        <f>IF('Personal MTs'!BC200="","-",IF('Personal MTs'!BC200&gt;1,"Tidak valid","OK"))</f>
        <v>-</v>
      </c>
      <c r="BD200" s="30" t="str">
        <f>IF('Personal MTs'!BC200="",IF('Personal MTs'!BD200="","-","Harap dikosongkan"),IF('Personal MTs'!BC200=0,IF('Personal MTs'!BD200="","OK","Harap dikosongkan"),IF('Personal MTs'!BD200="","Wajib Diisi",IF('Personal MTs'!BD200&gt;2016,"Tidak valid",IF('Personal MTs'!BD200&lt;2005,"Tidak valid","OK")))))</f>
        <v>-</v>
      </c>
      <c r="BE200" s="30" t="str">
        <f>IF('Personal MTs'!BC200="",IF('Personal MTs'!BE200="","-","Harap dikosongkan"),IF('Personal MTs'!BC200=0,IF('Personal MTs'!BE200="","OK","Harap dikosongkan"),IF('Personal MTs'!BE200="","Wajib Diisi",IF('Personal MTs'!BE200&gt;2000000,"Cek lagi",IF('Personal MTs'!BE200&lt;50000,"Cek lagi","OK")))))</f>
        <v>-</v>
      </c>
      <c r="BF200" s="30" t="str">
        <f>IF('Personal MTs'!BF200="","-",IF('Personal MTs'!BF200&gt;1,"Tidak valid","OK"))</f>
        <v>-</v>
      </c>
      <c r="BG200" s="30" t="str">
        <f>IF('Personal MTs'!BF200="",IF('Personal MTs'!BG200&lt;&gt;"","Harap dikosongkan","-"),IF('Personal MTs'!BF200=0,IF('Personal MTs'!BG200&lt;&gt;"","Harap dikosongkan","OK"),IF('Personal MTs'!BG200="","Wajib Diisi",IF('Personal MTs'!BG200&gt;4,"Tidak valid",IF('Personal MTs'!BG200&lt;1,"Tidak valid","OK")))))</f>
        <v>-</v>
      </c>
      <c r="BH200" s="30" t="str">
        <f>IF('Personal MTs'!BF200="",IF('Personal MTs'!BH200&lt;&gt;"","Harap dikosongkan","-"),IF('Personal MTs'!BF200=0,IF('Personal MTs'!BH200&lt;&gt;"","Harap dikosongkan","OK"),IF('Personal MTs'!BH200="","Wajib Diisi",IF('Personal MTs'!BH200&gt;4,"Tidak valid",IF('Personal MTs'!BH200&lt;1,"Tidak valid","OK")))))</f>
        <v>-</v>
      </c>
      <c r="BI200" s="30" t="str">
        <f>IF('Personal MTs'!BF200="",IF('Personal MTs'!BI200&lt;&gt;"","Harap dikosongkan","-"),IF('Personal MTs'!BF200=0,IF('Personal MTs'!BI200&lt;&gt;"","Harap dikosongkan","OK"),IF('Personal MTs'!BI200="","Wajib Diisi",IF('Personal MTs'!BI200&gt;2015,"Tidak valid",IF('Personal MTs'!BI200&lt;1980,"Tidak valid","OK")))))</f>
        <v>-</v>
      </c>
      <c r="BJ200" s="30" t="str">
        <f>IF('Personal MTs'!BJ200="","-",IF('Personal MTs'!BJ200&gt;1,"Tidak valid","OK"))</f>
        <v>-</v>
      </c>
      <c r="BK200" s="30" t="str">
        <f>IF('Personal MTs'!BJ200="",IF('Personal MTs'!BK200&lt;&gt;"","Kolom BJ harus diisi","-"),IF('Personal MTs'!BJ200=0,IF('Personal MTs'!BK200&lt;&gt;"","Harap dikosongkan","OK"),IF('Personal MTs'!BK200="","Wajib Diisi",IF('Personal MTs'!BK200&gt;2016,"Tidak valid",IF('Personal MTs'!BK200&lt;1980,"Tidak valid","OK")))))</f>
        <v>-</v>
      </c>
      <c r="BL200" s="30" t="str">
        <f>IF('Personal MTs'!BL200="","-",IF('Personal MTs'!BL200&gt;1,"Tidak valid","OK"))</f>
        <v>-</v>
      </c>
      <c r="BM200" s="30" t="str">
        <f>IF('Personal MTs'!BL200="",IF('Personal MTs'!BM200&lt;&gt;"","Kolom BL harus diisi","-"),IF('Personal MTs'!BL200=0,IF('Personal MTs'!BM200&lt;&gt;"","Harap dikosongkan","OK"),IF('Personal MTs'!BM200="","Wajib Diisi",IF('Personal MTs'!BM200&gt;2016,"Tidak valid",IF('Personal MTs'!BM200&lt;1980,"Tidak valid","OK")))))</f>
        <v>-</v>
      </c>
      <c r="BN200" s="30" t="str">
        <f>IF('Personal MTs'!BN200="","-",IF('Personal MTs'!BN200&gt;1,"Tidak valid","OK"))</f>
        <v>-</v>
      </c>
      <c r="BO200" s="30" t="str">
        <f>IF('Personal MTs'!BN200="",IF('Personal MTs'!BO200&lt;&gt;"","Kolom BN harus diisi","-"),IF('Personal MTs'!BN200=0,IF('Personal MTs'!BO200&lt;&gt;"","Harap dikosongkan","OK"),IF('Personal MTs'!BO200="","Wajib Diisi",IF('Personal MTs'!BO200&gt;2016,"Tidak valid",IF('Personal MTs'!BO200&lt;1980,"Tidak valid","OK")))))</f>
        <v>-</v>
      </c>
      <c r="BP200" s="30" t="str">
        <f>IF('Personal MTs'!BP200="","-",IF('Personal MTs'!BP200&gt;1,"Tidak valid","OK"))</f>
        <v>-</v>
      </c>
      <c r="BQ200" s="30" t="str">
        <f>IF('Personal MTs'!BP200="",IF('Personal MTs'!BQ200&lt;&gt;"","Kolom BP harus diisi","-"),IF('Personal MTs'!BP200=0,IF('Personal MTs'!BQ200&lt;&gt;"","Harap dikosongkan","OK"),IF('Personal MTs'!BQ200="","Wajib Diisi",IF('Personal MTs'!BQ200&gt;2016,"Tidak valid",IF('Personal MTs'!BQ200&lt;1980,"Tidak valid","OK")))))</f>
        <v>-</v>
      </c>
      <c r="BR200" s="30" t="str">
        <f>IF('Personal MTs'!BR200="","-",IF('Personal MTs'!BR200&gt;1,"Tidak valid","OK"))</f>
        <v>-</v>
      </c>
      <c r="BS200" s="30" t="str">
        <f>IF('Personal MTs'!BR200="",IF('Personal MTs'!BS200&lt;&gt;"","Kolom BR harus diisi","-"),IF('Personal MTs'!BR200=0,IF('Personal MTs'!BS200&lt;&gt;"","Harap dikosongkan","OK"),IF('Personal MTs'!BS200="","Wajib Diisi",IF('Personal MTs'!BS200&gt;2016,"Tidak valid",IF('Personal MTs'!BS200&lt;1980,"Tidak valid","OK")))))</f>
        <v>-</v>
      </c>
      <c r="BT200" s="30" t="str">
        <f>IF('Personal MTs'!BT200="","-",IF(LEN('Personal MTs'!BT200)&lt;5,"Cek lagi","OK"))</f>
        <v>-</v>
      </c>
      <c r="BU200" s="30" t="str">
        <f>IF('Personal MTs'!BU200="","-",IF(LEN('Personal MTs'!BU200)&lt;4,"Cek lagi","OK"))</f>
        <v>-</v>
      </c>
      <c r="BV200" s="30" t="str">
        <f>IF('Personal MTs'!BV200="","-",IF(LEN('Personal MTs'!BV200)&lt;4,"Cek lagi","OK"))</f>
        <v>-</v>
      </c>
      <c r="BW200" s="30" t="str">
        <f>IF('Personal MTs'!BW200="","-",IF(LEN('Personal MTs'!BW200)&lt;4,"Cek lagi","OK"))</f>
        <v>-</v>
      </c>
      <c r="BX200" s="30" t="str">
        <f>IF('Personal MTs'!BX200="","-",IF(LEN('Personal MTs'!BX200)&lt;4,"Cek lagi","OK"))</f>
        <v>-</v>
      </c>
      <c r="BY200" s="30" t="str">
        <f>IF('Personal MTs'!BY200="","-",IF(LEN('Personal MTs'!BY200)&lt;&gt;5,"Tidak valid","OK"))</f>
        <v>-</v>
      </c>
      <c r="BZ200" s="30" t="str">
        <f>IF('Personal MTs'!BZ200="","-",IF('Personal MTs'!BZ200&gt;5,"Tidak valid",IF('Personal MTs'!BZ200&lt;1,"Tidak valid","OK")))</f>
        <v>-</v>
      </c>
      <c r="CA200" s="30" t="str">
        <f>IF('Personal MTs'!CA200="","-",IF('Personal MTs'!CA200&gt;8,"Tidak valid",IF('Personal MTs'!CA200&lt;1,"Tidak valid","OK")))</f>
        <v>-</v>
      </c>
      <c r="CB200" s="30" t="str">
        <f>IF('Personal MTs'!CB200="","-",IF(LEN('Personal MTs'!CB200)&lt;9,"Cek lagi",IF(LEN('Personal MTs'!CB200)&gt;14,"Cek lagi","OK")))</f>
        <v>-</v>
      </c>
      <c r="CC200" s="103" t="str">
        <f>IF('Personal MTs'!CC200="","-",IF('Personal MTs'!CC200&gt;6,"Tidak valid",IF('Personal MTs'!CC200&lt;1,"Tidak valid","OK")))</f>
        <v>-</v>
      </c>
      <c r="CD200" s="103" t="str">
        <f>IF('Personal MTs'!CD200="","-",IF('Personal MTs'!CD200&gt;6,"Tidak valid",IF('Personal MTs'!CD200&lt;1,"Tidak valid","OK")))</f>
        <v>-</v>
      </c>
      <c r="CE200" s="103" t="str">
        <f>IF('Personal MTs'!S200="","-",IF('Personal MTs'!S200&lt;6,IF('Personal MTs'!CE200="","OK","Cek lagi Kolom S"),IF(AND('Personal MTs'!S200&lt;6,'Personal MTs'!CE200&lt;&gt;""),"Harap Dikosongkan",IF(AND('Personal MTs'!S200&lt;6,'Personal MTs'!CE200=""),"-",IF(AND('Personal MTs'!S200&gt;5,'Personal MTs'!CE200=""),"Wajib Diisi",IF(OR(AND('Personal MTs'!S200&gt;5,'Personal MTs'!CE200&lt;"01"),AND('Personal MTs'!S200&gt;5,'Personal MTs'!CE200&gt;"18")),"Tidak Valid","OK"))))))</f>
        <v>-</v>
      </c>
      <c r="CF200" s="103" t="str">
        <f>IF('Personal MTs'!S200="","-",IF('Personal MTs'!S200&lt;6,IF('Personal MTs'!CF200="","OK","Cek lagi Kolom S"),IF(AND('Personal MTs'!S200&lt;6,'Personal MTs'!CF200&lt;&gt;""),"Harap Dikosongkan",IF(AND('Personal MTs'!S200&lt;6,'Personal MTs'!CF200=""),"-",IF(AND('Personal MTs'!S200&gt;5,'Personal MTs'!CF200=""),"Wajib Diisi","OK")))))</f>
        <v>-</v>
      </c>
      <c r="CG200" s="103" t="str">
        <f>IF('Personal MTs'!S200="","-",IF('Personal MTs'!S200&lt;6,IF('Personal MTs'!CG200="","OK","Cek lagi Kolom S"),IF(AND('Personal MTs'!S200&lt;6,'Personal MTs'!CG200&lt;&gt;""),"Harap Dikosongkan",IF(AND('Personal MTs'!S200&lt;6,'Personal MTs'!CG200=""),"-",IF(AND('Personal MTs'!S200&gt;5,'Personal MTs'!CG200=""),"Wajib Diisi",IF(OR(AND('Personal MTs'!S200&gt;5,'Personal MTs'!CG200&lt;1980),AND('Personal MTs'!S200&gt;5,'Personal MTs'!CG200&gt;2016)),"Cek lagi","OK"))))))</f>
        <v>-</v>
      </c>
      <c r="CH200" s="103" t="str">
        <f>IF('Personal MTs'!S200="","-",IF('Personal MTs'!S200&lt;8,IF('Personal MTs'!CH200="","OK","Cek lagi Kolom S"),IF(AND('Personal MTs'!S200&lt;8,'Personal MTs'!CH200&lt;&gt;""),"Harap Dikosongkan",IF(AND('Personal MTs'!S200&lt;8,'Personal MTs'!CH200=""),"-",IF(AND('Personal MTs'!S200&gt;7,'Personal MTs'!CH200=""),"Wajib Diisi",IF(OR(AND('Personal MTs'!S200&gt;7,'Personal MTs'!CH200&lt;"01"),AND('Personal MTs'!S200&gt;7,'Personal MTs'!CH200&gt;"18")),"Tidak Valid","OK"))))))</f>
        <v>-</v>
      </c>
      <c r="CI200" s="103" t="str">
        <f>IF('Personal MTs'!S200="","-",IF('Personal MTs'!S200&lt;8,IF('Personal MTs'!CI200="","OK","Cek lagi Kolom S"),IF(AND('Personal MTs'!S200&lt;8,'Personal MTs'!CI200&lt;&gt;""),"Harap Dikosongkan",IF(AND('Personal MTs'!S200&lt;8,'Personal MTs'!CI200=""),"-",IF(AND('Personal MTs'!S200&gt;7,'Personal MTs'!CI200=""),"Wajib Diisi","OK")))))</f>
        <v>-</v>
      </c>
      <c r="CJ200" s="103" t="str">
        <f>IF('Personal MTs'!S200="","-",IF('Personal MTs'!S200&lt;8,IF('Personal MTs'!CJ200="","OK","Cek lagi Kolom S"),IF(AND('Personal MTs'!S200&lt;8,'Personal MTs'!CJ200&lt;&gt;""),"Harap Dikosongkan",IF(AND('Personal MTs'!S200&lt;8,'Personal MTs'!CJ200=""),"-",IF(AND('Personal MTs'!S200&gt;7,'Personal MTs'!CJ200=""),"Wajib Diisi",IF(OR(AND('Personal MTs'!S200&gt;7,'Personal MTs'!CJ200&lt;1980),AND('Personal MTs'!S200&gt;7,'Personal MTs'!CJ200&gt;2016)),"Cek lagi","OK"))))))</f>
        <v>-</v>
      </c>
      <c r="CK200" s="103" t="str">
        <f>IF('Personal MTs'!S200="","-",IF('Personal MTs'!S200&lt;9,IF('Personal MTs'!CK200="","OK","Cek lagi Kolom S"),IF(AND('Personal MTs'!S200&lt;9,'Personal MTs'!CK200&lt;&gt;""),"Harap Dikosongkan",IF(AND('Personal MTs'!S200&lt;9,'Personal MTs'!CK200=""),"-",IF(AND('Personal MTs'!S200&gt;8,'Personal MTs'!CK200=""),"Wajib Diisi",IF(OR(AND('Personal MTs'!S200&gt;8,'Personal MTs'!CK200&lt;"01"),AND('Personal MTs'!S200&gt;8,'Personal MTs'!CK200&gt;"18")),"Tidak Valid","OK"))))))</f>
        <v>-</v>
      </c>
      <c r="CL200" s="103" t="str">
        <f>IF('Personal MTs'!S200="","-",IF('Personal MTs'!S200&lt;9,IF('Personal MTs'!CL200="","OK","Cek lagi Kolom S"),IF(AND('Personal MTs'!S200&lt;9,'Personal MTs'!CL200&lt;&gt;""),"Harap Dikosongkan",IF(AND('Personal MTs'!S200&lt;9,'Personal MTs'!CL200=""),"-",IF(AND('Personal MTs'!S200&gt;8,'Personal MTs'!CL200=""),"Wajib Diisi","OK")))))</f>
        <v>-</v>
      </c>
      <c r="CM200" s="103" t="str">
        <f>IF('Personal MTs'!S200="","-",IF('Personal MTs'!S200&lt;9,IF('Personal MTs'!CM200="","OK","Cek lagi Kolom S"),IF(AND('Personal MTs'!S200&lt;9,'Personal MTs'!CM200&lt;&gt;""),"Harap Dikosongkan",IF(AND('Personal MTs'!S200&lt;9,'Personal MTs'!CM200=""),"-",IF(AND('Personal MTs'!S200&gt;8,'Personal MTs'!CM200=""),"Wajib Diisi",IF(OR(AND('Personal MTs'!S200&gt;8,'Personal MTs'!CM200&lt;1980),AND('Personal MTs'!S200&gt;8,'Personal MTs'!CM200&gt;2016)),"Cek lagi","OK"))))))</f>
        <v>-</v>
      </c>
      <c r="CN200" s="103" t="str">
        <f>IF(AND('Personal MTs'!AH200=1,'Personal MTs'!U200=2,'Personal MTs'!AC200=1),IF(AND('Personal MTs'!AH200=1,'Personal MTs'!U200=2,'Personal MTs'!AC200=1,'Personal MTs'!CN200=""),"Wajib Diisi",IF(AND('Personal MTs'!AH200=1,'Personal MTs'!U200=2,'Personal MTs'!AC200=1,'Personal MTs'!CN200&lt;&gt;""),"OK","-")),IF('Personal MTs'!CN200&lt;&gt;"","Harap Dikosongkan","-"))</f>
        <v>-</v>
      </c>
      <c r="CO200" s="103" t="str">
        <f>IF(AND('Personal MTs'!AH200=1,'Personal MTs'!U200=2,'Personal MTs'!AC200=1),IF('Personal MTs'!CO200="","Wajib Diisi",IF(VALUE(RIGHT('Personal MTs'!CO200,4))&gt;2016,"Tahun cek lagi",IF(VALUE(RIGHT('Personal MTs'!CO200,4))&lt;1961,"Tahun cek lagi","OK"))),IF('Personal MTs'!CO200&lt;&gt;"","Harap dikosongkan","-"))</f>
        <v>-</v>
      </c>
      <c r="CP200" s="103" t="str">
        <f>IF(AND('Personal MTs'!AH200=1,'Personal MTs'!U200=2,'Personal MTs'!AC200=1,'Personal MTs'!V200=1),IF(AND('Personal MTs'!AH200=1,'Personal MTs'!U200=2,'Personal MTs'!AC200=1,'Personal MTs'!CP200="",,'Personal MTs'!V200=1),"Wajib Diisi",IF(AND('Personal MTs'!AH200=1,'Personal MTs'!U200=2,'Personal MTs'!AC200=1,'Personal MTs'!CP200&lt;&gt;"",'Personal MTs'!V200=1),"OK","-")),IF('Personal MTs'!CP200&lt;&gt;"","Harap Dikosongkan","-"))</f>
        <v>-</v>
      </c>
      <c r="CQ200" s="103" t="str">
        <f>IF(AND('Personal MTs'!AH200=1,'Personal MTs'!U200=2,'Personal MTs'!AC200=1,'Personal MTs'!V200=1),IF('Personal MTs'!CQ200="","Wajib Diisi",IF(VALUE(RIGHT('Personal MTs'!CQ200,4))&gt;2016,"Tahun cek lagi",IF(VALUE(RIGHT('Personal MTs'!CQ200,4))&lt;2006,"Tahun cek lagi","OK"))),IF('Personal MTs'!CQ200&lt;&gt;"","Harap dikosongkan","-"))</f>
        <v>-</v>
      </c>
      <c r="CR200" s="103" t="str">
        <f>IF(AND('Personal MTs'!AS200="",'Personal MTs'!CR200=""),"-",IF(AND('Personal MTs'!AS200=0,'Personal MTs'!CR200=""),"OK",IF(AND('Personal MTs'!AS200=1,'Personal MTs'!CR200=""),"Wajib Diisi",IF('Personal MTs'!AS200="",IF('Personal MTs'!CR200&lt;&gt;"","Harap dikosongkan","-"),IF('Personal MTs'!AS200&gt;1,IF('Personal MTs'!CR200="","-","Harap dikosongkan"),IF('Personal MTs'!CR200="","-",IF(LEN('Personal MTs'!CR200)&gt;54,"Tidak valid",IF(LEN('Personal MTs'!CR200)&lt;2,"Tidak valid",IF(VALUE('Personal MTs'!CR200)&lt;0,"Cek lagi","OK")))))))))</f>
        <v>-</v>
      </c>
      <c r="CS200" s="103" t="str">
        <f>IF(AND('Personal MTs'!AS200="",'Personal MTs'!CS200=""),"-",IF(AND('Personal MTs'!AS200=0,'Personal MTs'!CS200=""),"OK",IF(AND('Personal MTs'!AS200=1,'Personal MTs'!CS200=""),"Wajib Diisi",IF(OR('Personal MTs'!AS200="",'Personal MTs'!AS200=0),IF('Personal MTs'!CS200&lt;&gt;"","Harap dikosongkan","-"),IF('Personal MTs'!AS200&gt;1,IF('Personal MTs'!CS200="","-","Harap dikosongkan"),IF('Personal MTs'!CS200="","-",IF(('Personal MTs'!CS200)&gt;6,"Tidak Valid",IF(('Personal MTs'!CS200)&lt;1,"Tidak Valid",IF(VALUE('Personal MTs'!CS200)&lt;0,"Cek lagi","OK")))))))))</f>
        <v>-</v>
      </c>
      <c r="CT200" s="103" t="str">
        <f>IF(AND('Personal MTs'!AS200="",'Personal MTs'!CT200=""),"-",IF(AND('Personal MTs'!AS200=0,'Personal MTs'!CT200=""),"OK",IF(AND('Personal MTs'!AT200=1,'Personal MTs'!CT200=""),"Wajib Diisi",IF(AND('Personal MTs'!AT200&gt;1,'Personal MTs'!CT200=""),"OK",IF(AND('Personal MTs'!AT200&lt;&gt;1,'Personal MTs'!CT200&lt;&gt;""),"Harap Dikosongkan",IF(AND('Personal MTs'!AT200=1,'Personal MTs'!CT200&lt;&gt;""),IF(VALUE(RIGHT('Personal MTs'!CT200,4))&gt;2016,"Tahun cek lagi",IF(VALUE(RIGHT('Personal MTs'!CT200,4))&lt;2006,"Tahun cek lagi","OK")),"-"))))))</f>
        <v>-</v>
      </c>
      <c r="CU200" s="103" t="str">
        <f>IF(AND('Personal MTs'!AS200="",'Personal MTs'!CU200=""),"-",IF(AND('Personal MTs'!AS200=0,'Personal MTs'!CU200=""),"OK",IF(AND('Personal MTs'!AT200=1,'Personal MTs'!CU200=""),"Wajib Diisi",IF(AND('Personal MTs'!AT200&gt;1,'Personal MTs'!CT200=""),"OK",IF(AND('Personal MTs'!AT200&lt;&gt;1,'Personal MTs'!CU200&lt;&gt;""),"Harap Dikosongkan",IF(AND('Personal MTs'!AT200=1,'Personal MTs'!CU200&lt;&gt;""),IF(LEN('Personal MTs'!CU200)&gt;54,"Tidak Valid",IF(LEN('Personal MTs'!CU200)&lt;2,"Tidak Valid","OK")),"-"))))))</f>
        <v>-</v>
      </c>
      <c r="CV200" s="103" t="str">
        <f>IF(AND('Personal MTs'!AS200="",'Personal MTs'!CV200=""),"-",IF(AND('Personal MTs'!AS200=0,'Personal MTs'!CV200=""),"OK",IF(AND('Personal MTs'!AT200=1,'Personal MTs'!CV200=""),"Wajib Diisi",IF(AND('Personal MTs'!AT200&gt;1,'Personal MTs'!CV200=""),"OK",IF(AND('Personal MTs'!AT200&lt;&gt;1,'Personal MTs'!CV200&lt;&gt;""),"Harap Dikosongkan",IF(AND('Personal MTs'!AT200=1,'Personal MTs'!CV200&lt;&gt;""),IF(VALUE(RIGHT('Personal MTs'!CV200,4))&gt;2016,"Tahun cek lagi",IF(VALUE(RIGHT('Personal MTs'!CV200,4))&lt;2006,"Tahun cek lagi","OK")),"-"))))))</f>
        <v>-</v>
      </c>
      <c r="CW200" s="103" t="str">
        <f>IF(AND('Personal MTs'!AS200="",'Personal MTs'!CW200=""),"-",IF(AND('Personal MTs'!AS200=0,'Personal MTs'!CW200=""),"OK",IF(AND('Personal MTs'!AS200=1,'Personal MTs'!CW200=""),"Wajib Diisi",IF(AND('Personal MTs'!AS200&lt;&gt;1,'Personal MTs'!CW200&lt;&gt;""),"Harap Dikosongkan",IF(AND('Personal MTs'!AS200=1,'Personal MTs'!CW200&lt;&gt;""),IF(LEN('Personal MTs'!CW200)&gt;3,"Tidak Valid",IF(LEN('Personal MTs'!CW200)&lt;3,"Tidak Valid","OK")),"-")))))</f>
        <v>-</v>
      </c>
      <c r="CX200" s="103" t="str">
        <f>IF(AND('Personal MTs'!AS200="",'Personal MTs'!CX200=""),"-",IF(AND('Personal MTs'!AS200=0,'Personal MTs'!CX200=""),"OK",IF(AND('Personal MTs'!AS200=1,'Personal MTs'!CX200=""),"Wajib Diisi",IF(AND('Personal MTs'!AS200&lt;&gt;1,'Personal MTs'!CX200&lt;&gt;""),"Harap Dikosongkan",IF(AND('Personal MTs'!AS200=1,'Personal MTs'!CX200&lt;&gt;""),"OK","-")))))</f>
        <v>-</v>
      </c>
    </row>
    <row r="201" spans="1:102" s="23" customFormat="1" ht="15" customHeight="1">
      <c r="A201" s="30" t="str">
        <f>IF('Personal MTs'!A201="","-",IF(LEN('Personal MTs'!A201)&lt;&gt;12,"Tidak valid","OK"))</f>
        <v>-</v>
      </c>
      <c r="B201" s="30" t="str">
        <f>IF('Personal MTs'!B201="","-",IF(LEN('Personal MTs'!B201)&lt;&gt;8,"Tidak valid","OK"))</f>
        <v>-</v>
      </c>
      <c r="C201" s="31" t="str">
        <f>IF('Personal MTs'!C201="","-",IF(LEN('Personal MTs'!C201)&lt;5,"Cek lagi","OK"))</f>
        <v>-</v>
      </c>
      <c r="D201" s="30" t="str">
        <f>IF('Personal MTs'!D201="","-",IF('Personal MTs'!D201="MTsN","OK",IF('Personal MTs'!D201="MTsS","OK","Tidak valid")))</f>
        <v>-</v>
      </c>
      <c r="E201" s="30" t="str">
        <f>IF('Personal MTs'!E201="","-",IF(LEN('Personal MTs'!E201)&lt;5,"Cek lagi","OK"))</f>
        <v>-</v>
      </c>
      <c r="F201" s="30" t="str">
        <f>IF('Personal MTs'!F201="","-",IF(LEN('Personal MTs'!F201)&lt;4,"Cek lagi","OK"))</f>
        <v>-</v>
      </c>
      <c r="G201" s="30" t="str">
        <f>IF('Personal MTs'!G201="","-",IF(LEN('Personal MTs'!G201)&lt;4,"Cek lagi","OK"))</f>
        <v>-</v>
      </c>
      <c r="H201" s="30" t="str">
        <f>IF('Personal MTs'!H201="","-",IF(LEN('Personal MTs'!H201)&lt;4,"Cek lagi","OK"))</f>
        <v>-</v>
      </c>
      <c r="I201" s="30" t="str">
        <f>IF('Personal MTs'!I201="","-",IF(LEN('Personal MTs'!I201)&lt;4,"Cek lagi","OK"))</f>
        <v>-</v>
      </c>
      <c r="J201" s="30" t="str">
        <f>IF('Personal MTs'!J201="","-",IF(LEN('Personal MTs'!J201)&lt;&gt;5,"Tidak valid","OK"))</f>
        <v>-</v>
      </c>
      <c r="K201" s="30" t="str">
        <f>IF('Personal MTs'!K201="","-",IF(LEN('Personal MTs'!K201)&lt;&gt;18,"Tidak valid",IF(VALUE('Personal MTs'!K201)&lt;0,"Cek lagi","OK")))</f>
        <v>-</v>
      </c>
      <c r="L201" s="30" t="str">
        <f>IF('Personal MTs'!L201="","-",IF(LEN('Personal MTs'!L201)&lt;&gt;16,"Tidak valid","OK"))</f>
        <v>-</v>
      </c>
      <c r="M201" s="30" t="str">
        <f>IF('Personal MTs'!M201="","-",IF(LEN('Personal MTs'!M201)&lt;4,"Cek lagi","OK"))</f>
        <v>-</v>
      </c>
      <c r="N201" s="30" t="str">
        <f>IF('Personal MTs'!N201="","-",IF(LEN('Personal MTs'!N201)&lt;16,"Tidak valid","OK"))</f>
        <v>-</v>
      </c>
      <c r="O201" s="30" t="str">
        <f>IF('Personal MTs'!O201="","-",IF(LEN('Personal MTs'!O201)&lt;4,"Cek lagi","OK"))</f>
        <v>-</v>
      </c>
      <c r="P201" s="31" t="str">
        <f>IF('Personal MTs'!P201="","-",IF(VALUE(LEFT('Personal MTs'!P201,2))&gt;31,"Tanggal tidak valid",IF(VALUE(LEFT(RIGHT('Personal MTs'!P201,7),2))&gt;12,"Bulan tidak valid",IF(VALUE(RIGHT('Personal MTs'!P201,4))&gt;2000,"Umur terlalu muda",IF(VALUE(RIGHT('Personal MTs'!P201,4))&lt;1945,"Umur terlalu tua","OK")))))</f>
        <v>-</v>
      </c>
      <c r="Q201" s="30" t="str">
        <f>IF('Personal MTs'!Q201="","-",IF('Personal MTs'!Q201="L","OK",IF('Personal MTs'!Q201="P","OK","Tidak valid")))</f>
        <v>-</v>
      </c>
      <c r="R201" s="30" t="str">
        <f>IF('Personal MTs'!R201="","-",IF(LEN('Personal MTs'!R201)&lt;4,"Cek lagi","OK"))</f>
        <v>-</v>
      </c>
      <c r="S201" s="30" t="str">
        <f>IF('Personal MTs'!S201="","-",IF('Personal MTs'!S201&gt;9,"Tidak valid","OK"))</f>
        <v>-</v>
      </c>
      <c r="T201" s="30" t="str">
        <f>IF('Personal MTs'!S201="","-",IF('Personal MTs'!S201&gt;2,IF('Personal MTs'!T201="","Wajib Diisi",IF(VALUE('Personal MTs'!T201)&gt;18,"Tidak valid","OK")),IF('Personal MTs'!S201&lt;3,IF('Personal MTs'!T201="","OK","Harap dikosongkan"))))</f>
        <v>-</v>
      </c>
      <c r="U201" s="30" t="str">
        <f>IF('Personal MTs'!U201="","-",IF('Personal MTs'!U201&gt;2,"Tidak valid",IF('Personal MTs'!U201&lt;1,"Tidak valid","OK")))</f>
        <v>-</v>
      </c>
      <c r="V201" s="30" t="str">
        <f>IF('Personal MTs'!U201="",IF('Personal MTs'!V201="","-","Tidak valid"),IF('Personal MTs'!U201=2,IF('Personal MTs'!V201="","Wajib Diisi",IF(VALUE('Personal MTs'!V201)&gt;1,"Tidak valid","OK")),IF('Personal MTs'!U201=1,IF('Personal MTs'!V201="","OK","Harap dikosongkan"))))</f>
        <v>-</v>
      </c>
      <c r="W201" s="31" t="str">
        <f>IF('Personal MTs'!U201=1,"OK",IF('Personal MTs'!V201="",IF('Personal MTs'!W201&lt;&gt;"","Harap dikosongkan","-"),IF('Personal MTs'!V201=0,IF('Personal MTs'!W201&lt;&gt;"","Harap dikosongkan","OK"),IF('Personal MTs'!W201="","Wajib Diisi",IF(VALUE(LEFT('Personal MTs'!W201,2))&gt;31,"Tanggal tidak valid",IF(VALUE(LEFT(RIGHT('Personal MTs'!W201,7),2))&gt;12,"Bulan tidak valid",IF(VALUE(RIGHT('Personal MTs'!W201,4))&gt;2016,"Tahun cek lagi",IF(VALUE(RIGHT('Personal MTs'!W201,4))&lt;1990,"Tahun cek lagi","OK"))))))))</f>
        <v>-</v>
      </c>
      <c r="X201" s="30" t="str">
        <f>IF('Personal MTs'!U201="","-",IF('Personal MTs'!U201=1,IF('Personal MTs'!X201="","Wajib Diisi",IF(VALUE(LEFT('Personal MTs'!X201,2))&gt;14,"Tidak valid","OK")),IF('Personal MTs'!U201=2,(IF('Personal MTs'!V201&lt;1,IF('Personal MTs'!X201="","OK","Harap dikosongkan"),IF('Personal MTs'!X201="","Wajib Diisi",IF(VALUE(LEFT('Personal MTs'!X201,2))&gt;14,"Tidak valid","OK")))))))</f>
        <v>-</v>
      </c>
      <c r="Y201" s="31" t="str">
        <f>IF('Personal MTs'!U201="","-",IF('Personal MTs'!U201=2,"OK",IF('Personal MTs'!U201=1,IF('Personal MTs'!Y201="","Wajib Diisi",IF('Personal MTs'!Y201="","-",IF(VALUE(LEFT('Personal MTs'!Y201,2))&gt;31,"Tanggal tidak valid",IF(VALUE(LEFT(RIGHT('Personal MTs'!Y201,7),2))&gt;12,"Bulan tidak valid",IF(VALUE(RIGHT('Personal MTs'!Y201,4))&gt;2016,"Tahun cek lagi",IF(VALUE(RIGHT('Personal MTs'!Y201,4))&lt;1960,"Tahun cek lagi","OK")))))))))</f>
        <v>-</v>
      </c>
      <c r="Z201" s="31" t="str">
        <f>IF('Personal MTs'!Z201="","-",IF(VALUE(LEFT('Personal MTs'!Z201,2))&gt;31,"Tanggal tidak valid",IF(VALUE(LEFT(RIGHT('Personal MTs'!Z201,7),2))&gt;12,"Bulan tidak valid",IF(VALUE(RIGHT('Personal MTs'!Z201,4))&gt;2016,"Tahun cek lagi",IF(VALUE(RIGHT('Personal MTs'!Z201,4))&lt;1960,"Tahun cek lagi","OK")))))</f>
        <v>-</v>
      </c>
      <c r="AA201" s="31" t="str">
        <f>IF('Personal MTs'!AA201="","-",IF(VALUE(LEFT('Personal MTs'!AA201,2))&gt;31,"Tanggal tidak valid",IF(VALUE(LEFT(RIGHT('Personal MTs'!AA201,7),2))&gt;12,"Bulan tidak valid",IF(VALUE(RIGHT('Personal MTs'!AA201,4))&gt;2016,"Tahun cek lagi",IF(VALUE(RIGHT('Personal MTs'!AA201,4))&lt;1960,"Tahun cek lagi","OK")))))</f>
        <v>-</v>
      </c>
      <c r="AB201" s="30" t="str">
        <f>IF('Personal MTs'!AB201="","-",IF('Personal MTs'!AB201&gt;6,"Tidak valid",IF('Personal MTs'!AB201&lt;1,"Tidak valid","OK")))</f>
        <v>-</v>
      </c>
      <c r="AC201" s="30" t="str">
        <f>IF('Personal MTs'!AC201="","-",IF('Personal MTs'!AC201&gt;4,"Tidak valid",IF('Personal MTs'!AC201&lt;1,"Tidak valid","OK")))</f>
        <v>-</v>
      </c>
      <c r="AD201" s="30" t="str">
        <f>IF('Personal MTs'!AD201="","-",IF('Personal MTs'!AD201&gt;20000000,"Cek lagi","OK"))</f>
        <v>-</v>
      </c>
      <c r="AE201" s="30" t="str">
        <f>IF('Personal MTs'!AE201="","-",IF('Personal MTs'!AE201&gt;2,"Tidak valid",IF('Personal MTs'!AE201&lt;1,"Tidak valid","OK")))</f>
        <v>-</v>
      </c>
      <c r="AF201" s="30" t="str">
        <f>IF('Personal MTs'!AE201="",IF('Personal MTs'!AF201="","-","Harap dikosongkan"),IF('Personal MTs'!AE201=1,IF('Personal MTs'!AF201="","OK","Harap dikosongkan"),IF('Personal MTs'!AF201="","Wajib Diisi",IF('Personal MTs'!AF201&gt;8,"Tidak valid",IF('Personal MTs'!AF201&lt;1,"Tidak valid","OK")))))</f>
        <v>-</v>
      </c>
      <c r="AG201" s="53" t="str">
        <f>IF('Personal MTs'!AE201=1,IF('Personal MTs'!AG201="","OK","Harap dikosongkan"),IF('Personal MTs'!AF201="",IF('Personal MTs'!AF201="","-","Harap dikosongkan"),IF('Personal MTs'!AF201="",IF('Personal MTs'!AG201="","OK","Harap dikosongkan"),IF('Personal MTs'!AF201&lt;&gt;"",IF('Personal MTs'!AG201="","Wajib Diisi",IF(LEN('Personal MTs'!AG201)&lt;&gt;8,"Tidak valid","OK"))))))</f>
        <v>-</v>
      </c>
      <c r="AH201" s="30" t="str">
        <f>IF('Personal MTs'!AH201="","-",IF('Personal MTs'!AH201&gt;2,"Tidak valid",IF('Personal MTs'!AH201&lt;1,"Tidak valid","OK")))</f>
        <v>-</v>
      </c>
      <c r="AI201" s="30" t="str">
        <f>IF('Personal MTs'!AI201="","-",IF('Personal MTs'!AI201&gt;5,"Tidak valid",IF('Personal MTs'!AI201&lt;1,"Tidak valid","OK")))</f>
        <v>-</v>
      </c>
      <c r="AJ201" s="30" t="str">
        <f>IF('Personal MTs'!AH201="",IF('Personal MTs'!AJ201="","-","Kolom AA Wajib Diisi"),IF('Personal MTs'!AH201=1,IF('Personal MTs'!AJ201="","Wajib Diisi",IF(VALUE('Personal MTs'!AJ201)&gt;0,IF(VALUE('Personal MTs'!AJ201)&lt;34,"OK","Tidak valid"))),IF('Personal MTs'!AH201&gt;1,IF('Personal MTs'!AJ201="","OK","Harap dikosongkan"))))</f>
        <v>-</v>
      </c>
      <c r="AK201" s="30" t="str">
        <f>IF('Personal MTs'!AH201&amp;'Personal MTs'!AJ201&amp;'Personal MTs'!AK201="","-",IF(VALUE('Personal MTs'!AH201&amp;'Personal MTs'!AJ201&amp;'Personal MTs'!AK201)=2,"OK",IF('Personal MTs'!AJ201="",IF(VALUE('Personal MTs'!AK201)&gt;0,"Harap dikosongkan","-"),IF('Personal MTs'!AJ201&lt;&gt;"",IF(VALUE('Personal MTs'!AK201)&gt;0,IF(VALUE('Personal MTs'!AK201)&gt;50,"Cek lagi","OK"),"Wajib Diisi")))))</f>
        <v>-</v>
      </c>
      <c r="AL201" s="30" t="str">
        <f>IF('Personal MTs'!AH201="",IF('Personal MTs'!AL201="","-","Kolom Z Wajib Diisi"),IF('Personal MTs'!AH201=2,IF('Personal MTs'!AL201="","Wajib Diisi",IF(VALUE('Personal MTs'!AL201)&gt;0,IF(VALUE('Personal MTs'!AL201)&lt;9,"OK","Tidak valid"))),IF('Personal MTs'!AH201=1,IF('Personal MTs'!AL201="","OK","Harap dikosongkan"))))</f>
        <v>-</v>
      </c>
      <c r="AM201" s="30" t="str">
        <f>IF('Personal MTs'!AM201="","-",IF('Personal MTs'!AM201&gt;8,"Tidak valid","OK"))</f>
        <v>-</v>
      </c>
      <c r="AN201" s="30" t="str">
        <f>IF('Personal MTs'!AM201="",IF('Personal MTs'!AN201="","-",IF('Personal MTs'!AN201&lt;&gt;"","Kolom AC Wajib Diisi","OK")),IF('Personal MTs'!AM201&lt;&gt;"",IF('Personal MTs'!AN201="","Wajib Diisi",IF(VALUE('Personal MTs'!AN201)&gt;24,"Cek lagi","OK"))))</f>
        <v>-</v>
      </c>
      <c r="AO201" s="30" t="str">
        <f>IF('Personal MTs'!AO201="","-",IF('Personal MTs'!AO201&gt;8,"Tidak valid","OK"))</f>
        <v>-</v>
      </c>
      <c r="AP201" s="53" t="str">
        <f>IF('Personal MTs'!AO201="",IF('Personal MTs'!AP201="","-","Harap dikosongkan"),IF('Personal MTs'!AO201&lt;&gt;"",IF('Personal MTs'!AP201="","Wajib Diisi",IF(LEN('Personal MTs'!AP201)&lt;&gt;8,"Tidak valid","OK"))))</f>
        <v>-</v>
      </c>
      <c r="AQ201" s="30" t="str">
        <f>IF('Personal MTs'!AO201="",IF('Personal MTs'!AQ201="","-","Kolom AG Wajib Diisi"),IF('Personal MTs'!AO201&lt;9,IF('Personal MTs'!AQ201="","Wajib Diisi",IF(VALUE('Personal MTs'!AQ201)&lt;34,IF(VALUE('Personal MTs'!AQ201)&gt;0,"OK","Tidak valid")))))</f>
        <v>-</v>
      </c>
      <c r="AR201" s="30" t="str">
        <f>IF('Personal MTs'!AO201="",IF('Personal MTs'!AR201="","-",IF('Personal MTs'!AR201&lt;&gt;"","Kolom AG Wajib Diisi","OK")),IF('Personal MTs'!AO201&lt;&gt;"",IF('Personal MTs'!AR201="","Wajib Diisi",IF(VALUE('Personal MTs'!AR201)&gt;50,"Cek lagi","OK"))))</f>
        <v>-</v>
      </c>
      <c r="AS201" s="30" t="str">
        <f>IF('Personal MTs'!AS201="","-",IF('Personal MTs'!AS201&gt;1,"Tidak valid",IF('Personal MTs'!AS201&lt;0,"Tidak valid","OK")))</f>
        <v>-</v>
      </c>
      <c r="AT201" s="30" t="str">
        <f>IF('Personal MTs'!AS201="",IF('Personal MTs'!AT201&lt;&gt;"","Harap dikosongkan","-"),IF('Personal MTs'!AS201=0,IF('Personal MTs'!AT201&lt;&gt;"","Harap dikosongkan","OK"),IF('Personal MTs'!AT201="","Wajib Diisi",IF('Personal MTs'!AT201&gt;3,"Tidak valid",IF('Personal MTs'!AT201&lt;1,"Tidak valid","OK")))))</f>
        <v>-</v>
      </c>
      <c r="AU201" s="30" t="str">
        <f>IF('Personal MTs'!AS201="",IF('Personal MTs'!AU201&lt;&gt;"","Harap dikosongkan","-"),IF('Personal MTs'!AT201&lt;&gt;1,IF('Personal MTs'!AU201="","OK","Harap dikosongkan"),IF('Personal MTs'!AU201="","Wajib Diisi",IF('Personal MTs'!AU201&gt;2016,"Cek lagi",IF('Personal MTs'!AU201&lt;2005,"Cek lagi","OK")))))</f>
        <v>-</v>
      </c>
      <c r="AV201" s="30" t="str">
        <f>IF('Personal MTs'!AS201="",IF('Personal MTs'!AV201&lt;&gt;"","Harap dikosongkan","-"),IF('Personal MTs'!AT201&lt;&gt;1,IF('Personal MTs'!AV201="","OK","Harap dikosongkan"),IF('Personal MTs'!AV201="","Wajib Diisi",IF(VALUE('Personal MTs'!AV201)&gt;33,"Tidak valid",IF(VALUE('Personal MTs'!AV201)&lt;1,"Tidak valid","OK")))))</f>
        <v>-</v>
      </c>
      <c r="AW201" s="30" t="str">
        <f>IF('Personal MTs'!AS201="",IF('Personal MTs'!AW201="","-","Harap dikosongkan"),IF('Personal MTs'!AS201=0,IF('Personal MTs'!AW201="","OK","Harap dikosongkan"),IF('Personal MTs'!AT201="",IF('Personal MTs'!AW201="","-","Harap dikosongkan"),IF('Personal MTs'!AT201&lt;&gt;1,IF('Personal MTs'!AW201="","OK","Harap dikosongkan"),IF('Personal MTs'!AW201="","OK",IF(LEN('Personal MTs'!AW201)&lt;12,"Tidak valid",IF(LEN('Personal MTs'!AW201)&gt;14,"Tidak valid","OK")))))))</f>
        <v>-</v>
      </c>
      <c r="AX201" s="31" t="str">
        <f>IF('Personal MTs'!AS201="",IF('Personal MTs'!AX201="","-","Harap dikosongkan"),IF('Personal MTs'!AS201=0,IF('Personal MTs'!AX201="","OK","Harap dikosongkan"),IF('Personal MTs'!AT201="",IF('Personal MTs'!AX201="","-","Harap dikosongkan"),IF('Personal MTs'!AT201&lt;&gt;1,IF('Personal MTs'!AX201="","OK","Harap dikosongkan"),IF('Personal MTs'!AW201="",IF('Personal MTs'!AX201="","OK","Harap dikosongkan"),IF('Personal MTs'!AX201="","Wajib diisi",IF(LEN('Personal MTs'!AX201)&lt;5,"Cek lagi","OK")))))))</f>
        <v>-</v>
      </c>
      <c r="AY201" s="31" t="str">
        <f>IF('Personal MTs'!AS201="",IF('Personal MTs'!AY201="","-","Harap dikosongkan"),IF('Personal MTs'!AS201=0,IF('Personal MTs'!AY201="","OK","Harap dikosongkan"),IF('Personal MTs'!AT201="",IF('Personal MTs'!AY201="","-","Harap dikosongkan"),IF('Personal MTs'!AT201&lt;&gt;1,IF('Personal MTs'!AY201="","OK","Harap dikosongkan"),IF('Personal MTs'!AW201="",IF('Personal MTs'!AY201="","OK","Harap dikosongkan"),IF('Personal MTs'!AY201="","Wajib diisi",IF(VALUE(LEFT('Personal MTs'!AY201,2))&gt;31,"Tanggal tidak valid",IF(VALUE(LEFT(RIGHT('Personal MTs'!AY201,7),2))&gt;12,"Bulan tidak valid",IF(VALUE(RIGHT('Personal MTs'!AY201,4))&gt;2016,"Tahun cek lagi",IF(VALUE(RIGHT('Personal MTs'!AY201,4))&lt;2005,"Tahun cek lagi","OK"))))))))))</f>
        <v>-</v>
      </c>
      <c r="AZ201" s="30" t="str">
        <f>IF('Personal MTs'!AS201="",IF('Personal MTs'!AZ201="","-","Harap dikosongkan"),IF('Personal MTs'!AS201=0,IF('Personal MTs'!AZ201="","OK","Harap dikosongkan"),IF('Personal MTs'!AT201="",IF('Personal MTs'!AZ201="","-","Harap dikosongkan"),IF('Personal MTs'!AT201&lt;&gt;1,IF('Personal MTs'!AZ201="","OK","Harap dikosongkan"),IF('Personal MTs'!AW201="",IF('Personal MTs'!AZ201="","OK","Harap dikosongkan"),IF('Personal MTs'!AW201&lt;&gt;"",IF('Personal MTs'!AZ201="","Wajib diisi",IF('Personal MTs'!AZ201&gt;1,"Tidak valid","OK"))))))))</f>
        <v>-</v>
      </c>
      <c r="BA201" s="30" t="str">
        <f>IF('Personal MTs'!AS201="",IF('Personal MTs'!BA201="","-","Harap dikosongkan"),IF('Personal MTs'!AS201=0,IF('Personal MTs'!BA201="","OK","Harap dikosongkan"),IF('Personal MTs'!AT201="",IF('Personal MTs'!BA201="","-","Harap dikosongkan"),IF('Personal MTs'!AT201&lt;&gt;1,IF('Personal MTs'!BA201="","OK","Harap dikosongkan"),IF('Personal MTs'!AZ201=0,IF('Personal MTs'!BA201="","OK","Harap dikosongkan"),IF('Personal MTs'!AZ201=1,IF('Personal MTs'!BA201="","Wajib diisi",IF('Personal MTs'!AZ201="",IF('Personal MTs'!BA201="","-","Harap dikosongkan"),IF('Personal MTs'!AZ201=0,IF('Personal MTs'!BA201="","OK","Harap dikosongkan"),IF('Personal MTs'!BA201="","Wajib diisi",IF('Personal MTs'!BA201&gt;2016,"Tidak valid",IF('Personal MTs'!BA201&lt;2005,"Tidak valid",IF('Personal MTs'!BA201&gt;'Personal MTs'!BA201,"Cek lagi","OK")))))))))))))</f>
        <v>-</v>
      </c>
      <c r="BB201" s="30" t="str">
        <f>IF('Personal MTs'!AS201="",IF('Personal MTs'!BB201="","-","Harap dikosongkan"),IF('Personal MTs'!AS201=0,IF('Personal MTs'!BB201="","OK","Harap dikosongkan"),IF('Personal MTs'!AT201="",IF('Personal MTs'!BB201="","-","Harap dikosongkan"),IF('Personal MTs'!AT201&lt;&gt;1,IF('Personal MTs'!BB201="","OK","Harap dikosongkan"),IF('Personal MTs'!AZ201=0,IF('Personal MTs'!BB201="","OK","Harap dikosongkan"),IF('Personal MTs'!AZ201=1,IF('Personal MTs'!BB201="","Wajib diisi",IF('Personal MTs'!AZ201="",IF('Personal MTs'!BB201="","-","Harap dikosongkan"),IF('Personal MTs'!AZ201=0,IF('Personal MTs'!BB201="","OK","Harap dikosongkan"),IF('Personal MTs'!BB201="","Wajib diisi",IF('Personal MTs'!BB201&gt;20000000,"Cek lagi",IF('Personal MTs'!BB201&lt;100000,"Cek lagi","OK"))))))))))))</f>
        <v>-</v>
      </c>
      <c r="BC201" s="30" t="str">
        <f>IF('Personal MTs'!BC201="","-",IF('Personal MTs'!BC201&gt;1,"Tidak valid","OK"))</f>
        <v>-</v>
      </c>
      <c r="BD201" s="30" t="str">
        <f>IF('Personal MTs'!BC201="",IF('Personal MTs'!BD201="","-","Harap dikosongkan"),IF('Personal MTs'!BC201=0,IF('Personal MTs'!BD201="","OK","Harap dikosongkan"),IF('Personal MTs'!BD201="","Wajib Diisi",IF('Personal MTs'!BD201&gt;2016,"Tidak valid",IF('Personal MTs'!BD201&lt;2005,"Tidak valid","OK")))))</f>
        <v>-</v>
      </c>
      <c r="BE201" s="30" t="str">
        <f>IF('Personal MTs'!BC201="",IF('Personal MTs'!BE201="","-","Harap dikosongkan"),IF('Personal MTs'!BC201=0,IF('Personal MTs'!BE201="","OK","Harap dikosongkan"),IF('Personal MTs'!BE201="","Wajib Diisi",IF('Personal MTs'!BE201&gt;2000000,"Cek lagi",IF('Personal MTs'!BE201&lt;50000,"Cek lagi","OK")))))</f>
        <v>-</v>
      </c>
      <c r="BF201" s="30" t="str">
        <f>IF('Personal MTs'!BF201="","-",IF('Personal MTs'!BF201&gt;1,"Tidak valid","OK"))</f>
        <v>-</v>
      </c>
      <c r="BG201" s="30" t="str">
        <f>IF('Personal MTs'!BF201="",IF('Personal MTs'!BG201&lt;&gt;"","Harap dikosongkan","-"),IF('Personal MTs'!BF201=0,IF('Personal MTs'!BG201&lt;&gt;"","Harap dikosongkan","OK"),IF('Personal MTs'!BG201="","Wajib Diisi",IF('Personal MTs'!BG201&gt;4,"Tidak valid",IF('Personal MTs'!BG201&lt;1,"Tidak valid","OK")))))</f>
        <v>-</v>
      </c>
      <c r="BH201" s="30" t="str">
        <f>IF('Personal MTs'!BF201="",IF('Personal MTs'!BH201&lt;&gt;"","Harap dikosongkan","-"),IF('Personal MTs'!BF201=0,IF('Personal MTs'!BH201&lt;&gt;"","Harap dikosongkan","OK"),IF('Personal MTs'!BH201="","Wajib Diisi",IF('Personal MTs'!BH201&gt;4,"Tidak valid",IF('Personal MTs'!BH201&lt;1,"Tidak valid","OK")))))</f>
        <v>-</v>
      </c>
      <c r="BI201" s="30" t="str">
        <f>IF('Personal MTs'!BF201="",IF('Personal MTs'!BI201&lt;&gt;"","Harap dikosongkan","-"),IF('Personal MTs'!BF201=0,IF('Personal MTs'!BI201&lt;&gt;"","Harap dikosongkan","OK"),IF('Personal MTs'!BI201="","Wajib Diisi",IF('Personal MTs'!BI201&gt;2015,"Tidak valid",IF('Personal MTs'!BI201&lt;1980,"Tidak valid","OK")))))</f>
        <v>-</v>
      </c>
      <c r="BJ201" s="30" t="str">
        <f>IF('Personal MTs'!BJ201="","-",IF('Personal MTs'!BJ201&gt;1,"Tidak valid","OK"))</f>
        <v>-</v>
      </c>
      <c r="BK201" s="30" t="str">
        <f>IF('Personal MTs'!BJ201="",IF('Personal MTs'!BK201&lt;&gt;"","Kolom BJ harus diisi","-"),IF('Personal MTs'!BJ201=0,IF('Personal MTs'!BK201&lt;&gt;"","Harap dikosongkan","OK"),IF('Personal MTs'!BK201="","Wajib Diisi",IF('Personal MTs'!BK201&gt;2016,"Tidak valid",IF('Personal MTs'!BK201&lt;1980,"Tidak valid","OK")))))</f>
        <v>-</v>
      </c>
      <c r="BL201" s="30" t="str">
        <f>IF('Personal MTs'!BL201="","-",IF('Personal MTs'!BL201&gt;1,"Tidak valid","OK"))</f>
        <v>-</v>
      </c>
      <c r="BM201" s="30" t="str">
        <f>IF('Personal MTs'!BL201="",IF('Personal MTs'!BM201&lt;&gt;"","Kolom BL harus diisi","-"),IF('Personal MTs'!BL201=0,IF('Personal MTs'!BM201&lt;&gt;"","Harap dikosongkan","OK"),IF('Personal MTs'!BM201="","Wajib Diisi",IF('Personal MTs'!BM201&gt;2016,"Tidak valid",IF('Personal MTs'!BM201&lt;1980,"Tidak valid","OK")))))</f>
        <v>-</v>
      </c>
      <c r="BN201" s="30" t="str">
        <f>IF('Personal MTs'!BN201="","-",IF('Personal MTs'!BN201&gt;1,"Tidak valid","OK"))</f>
        <v>-</v>
      </c>
      <c r="BO201" s="30" t="str">
        <f>IF('Personal MTs'!BN201="",IF('Personal MTs'!BO201&lt;&gt;"","Kolom BN harus diisi","-"),IF('Personal MTs'!BN201=0,IF('Personal MTs'!BO201&lt;&gt;"","Harap dikosongkan","OK"),IF('Personal MTs'!BO201="","Wajib Diisi",IF('Personal MTs'!BO201&gt;2016,"Tidak valid",IF('Personal MTs'!BO201&lt;1980,"Tidak valid","OK")))))</f>
        <v>-</v>
      </c>
      <c r="BP201" s="30" t="str">
        <f>IF('Personal MTs'!BP201="","-",IF('Personal MTs'!BP201&gt;1,"Tidak valid","OK"))</f>
        <v>-</v>
      </c>
      <c r="BQ201" s="30" t="str">
        <f>IF('Personal MTs'!BP201="",IF('Personal MTs'!BQ201&lt;&gt;"","Kolom BP harus diisi","-"),IF('Personal MTs'!BP201=0,IF('Personal MTs'!BQ201&lt;&gt;"","Harap dikosongkan","OK"),IF('Personal MTs'!BQ201="","Wajib Diisi",IF('Personal MTs'!BQ201&gt;2016,"Tidak valid",IF('Personal MTs'!BQ201&lt;1980,"Tidak valid","OK")))))</f>
        <v>-</v>
      </c>
      <c r="BR201" s="30" t="str">
        <f>IF('Personal MTs'!BR201="","-",IF('Personal MTs'!BR201&gt;1,"Tidak valid","OK"))</f>
        <v>-</v>
      </c>
      <c r="BS201" s="30" t="str">
        <f>IF('Personal MTs'!BR201="",IF('Personal MTs'!BS201&lt;&gt;"","Kolom BR harus diisi","-"),IF('Personal MTs'!BR201=0,IF('Personal MTs'!BS201&lt;&gt;"","Harap dikosongkan","OK"),IF('Personal MTs'!BS201="","Wajib Diisi",IF('Personal MTs'!BS201&gt;2016,"Tidak valid",IF('Personal MTs'!BS201&lt;1980,"Tidak valid","OK")))))</f>
        <v>-</v>
      </c>
      <c r="BT201" s="30" t="str">
        <f>IF('Personal MTs'!BT201="","-",IF(LEN('Personal MTs'!BT201)&lt;5,"Cek lagi","OK"))</f>
        <v>-</v>
      </c>
      <c r="BU201" s="30" t="str">
        <f>IF('Personal MTs'!BU201="","-",IF(LEN('Personal MTs'!BU201)&lt;4,"Cek lagi","OK"))</f>
        <v>-</v>
      </c>
      <c r="BV201" s="30" t="str">
        <f>IF('Personal MTs'!BV201="","-",IF(LEN('Personal MTs'!BV201)&lt;4,"Cek lagi","OK"))</f>
        <v>-</v>
      </c>
      <c r="BW201" s="30" t="str">
        <f>IF('Personal MTs'!BW201="","-",IF(LEN('Personal MTs'!BW201)&lt;4,"Cek lagi","OK"))</f>
        <v>-</v>
      </c>
      <c r="BX201" s="30" t="str">
        <f>IF('Personal MTs'!BX201="","-",IF(LEN('Personal MTs'!BX201)&lt;4,"Cek lagi","OK"))</f>
        <v>-</v>
      </c>
      <c r="BY201" s="30" t="str">
        <f>IF('Personal MTs'!BY201="","-",IF(LEN('Personal MTs'!BY201)&lt;&gt;5,"Tidak valid","OK"))</f>
        <v>-</v>
      </c>
      <c r="BZ201" s="30" t="str">
        <f>IF('Personal MTs'!BZ201="","-",IF('Personal MTs'!BZ201&gt;5,"Tidak valid",IF('Personal MTs'!BZ201&lt;1,"Tidak valid","OK")))</f>
        <v>-</v>
      </c>
      <c r="CA201" s="30" t="str">
        <f>IF('Personal MTs'!CA201="","-",IF('Personal MTs'!CA201&gt;8,"Tidak valid",IF('Personal MTs'!CA201&lt;1,"Tidak valid","OK")))</f>
        <v>-</v>
      </c>
      <c r="CB201" s="30" t="str">
        <f>IF('Personal MTs'!CB201="","-",IF(LEN('Personal MTs'!CB201)&lt;9,"Cek lagi",IF(LEN('Personal MTs'!CB201)&gt;14,"Cek lagi","OK")))</f>
        <v>-</v>
      </c>
      <c r="CC201" s="103" t="str">
        <f>IF('Personal MTs'!CC201="","-",IF('Personal MTs'!CC201&gt;6,"Tidak valid",IF('Personal MTs'!CC201&lt;1,"Tidak valid","OK")))</f>
        <v>-</v>
      </c>
      <c r="CD201" s="103" t="str">
        <f>IF('Personal MTs'!CD201="","-",IF('Personal MTs'!CD201&gt;6,"Tidak valid",IF('Personal MTs'!CD201&lt;1,"Tidak valid","OK")))</f>
        <v>-</v>
      </c>
      <c r="CE201" s="103" t="str">
        <f>IF('Personal MTs'!S201="","-",IF('Personal MTs'!S201&lt;6,IF('Personal MTs'!CE201="","OK","Cek lagi Kolom S"),IF(AND('Personal MTs'!S201&lt;6,'Personal MTs'!CE201&lt;&gt;""),"Harap Dikosongkan",IF(AND('Personal MTs'!S201&lt;6,'Personal MTs'!CE201=""),"-",IF(AND('Personal MTs'!S201&gt;5,'Personal MTs'!CE201=""),"Wajib Diisi",IF(OR(AND('Personal MTs'!S201&gt;5,'Personal MTs'!CE201&lt;"01"),AND('Personal MTs'!S201&gt;5,'Personal MTs'!CE201&gt;"18")),"Tidak Valid","OK"))))))</f>
        <v>-</v>
      </c>
      <c r="CF201" s="103" t="str">
        <f>IF('Personal MTs'!S201="","-",IF('Personal MTs'!S201&lt;6,IF('Personal MTs'!CF201="","OK","Cek lagi Kolom S"),IF(AND('Personal MTs'!S201&lt;6,'Personal MTs'!CF201&lt;&gt;""),"Harap Dikosongkan",IF(AND('Personal MTs'!S201&lt;6,'Personal MTs'!CF201=""),"-",IF(AND('Personal MTs'!S201&gt;5,'Personal MTs'!CF201=""),"Wajib Diisi","OK")))))</f>
        <v>-</v>
      </c>
      <c r="CG201" s="103" t="str">
        <f>IF('Personal MTs'!S201="","-",IF('Personal MTs'!S201&lt;6,IF('Personal MTs'!CG201="","OK","Cek lagi Kolom S"),IF(AND('Personal MTs'!S201&lt;6,'Personal MTs'!CG201&lt;&gt;""),"Harap Dikosongkan",IF(AND('Personal MTs'!S201&lt;6,'Personal MTs'!CG201=""),"-",IF(AND('Personal MTs'!S201&gt;5,'Personal MTs'!CG201=""),"Wajib Diisi",IF(OR(AND('Personal MTs'!S201&gt;5,'Personal MTs'!CG201&lt;1980),AND('Personal MTs'!S201&gt;5,'Personal MTs'!CG201&gt;2016)),"Cek lagi","OK"))))))</f>
        <v>-</v>
      </c>
      <c r="CH201" s="103" t="str">
        <f>IF('Personal MTs'!S201="","-",IF('Personal MTs'!S201&lt;8,IF('Personal MTs'!CH201="","OK","Cek lagi Kolom S"),IF(AND('Personal MTs'!S201&lt;8,'Personal MTs'!CH201&lt;&gt;""),"Harap Dikosongkan",IF(AND('Personal MTs'!S201&lt;8,'Personal MTs'!CH201=""),"-",IF(AND('Personal MTs'!S201&gt;7,'Personal MTs'!CH201=""),"Wajib Diisi",IF(OR(AND('Personal MTs'!S201&gt;7,'Personal MTs'!CH201&lt;"01"),AND('Personal MTs'!S201&gt;7,'Personal MTs'!CH201&gt;"18")),"Tidak Valid","OK"))))))</f>
        <v>-</v>
      </c>
      <c r="CI201" s="103" t="str">
        <f>IF('Personal MTs'!S201="","-",IF('Personal MTs'!S201&lt;8,IF('Personal MTs'!CI201="","OK","Cek lagi Kolom S"),IF(AND('Personal MTs'!S201&lt;8,'Personal MTs'!CI201&lt;&gt;""),"Harap Dikosongkan",IF(AND('Personal MTs'!S201&lt;8,'Personal MTs'!CI201=""),"-",IF(AND('Personal MTs'!S201&gt;7,'Personal MTs'!CI201=""),"Wajib Diisi","OK")))))</f>
        <v>-</v>
      </c>
      <c r="CJ201" s="103" t="str">
        <f>IF('Personal MTs'!S201="","-",IF('Personal MTs'!S201&lt;8,IF('Personal MTs'!CJ201="","OK","Cek lagi Kolom S"),IF(AND('Personal MTs'!S201&lt;8,'Personal MTs'!CJ201&lt;&gt;""),"Harap Dikosongkan",IF(AND('Personal MTs'!S201&lt;8,'Personal MTs'!CJ201=""),"-",IF(AND('Personal MTs'!S201&gt;7,'Personal MTs'!CJ201=""),"Wajib Diisi",IF(OR(AND('Personal MTs'!S201&gt;7,'Personal MTs'!CJ201&lt;1980),AND('Personal MTs'!S201&gt;7,'Personal MTs'!CJ201&gt;2016)),"Cek lagi","OK"))))))</f>
        <v>-</v>
      </c>
      <c r="CK201" s="103" t="str">
        <f>IF('Personal MTs'!S201="","-",IF('Personal MTs'!S201&lt;9,IF('Personal MTs'!CK201="","OK","Cek lagi Kolom S"),IF(AND('Personal MTs'!S201&lt;9,'Personal MTs'!CK201&lt;&gt;""),"Harap Dikosongkan",IF(AND('Personal MTs'!S201&lt;9,'Personal MTs'!CK201=""),"-",IF(AND('Personal MTs'!S201&gt;8,'Personal MTs'!CK201=""),"Wajib Diisi",IF(OR(AND('Personal MTs'!S201&gt;8,'Personal MTs'!CK201&lt;"01"),AND('Personal MTs'!S201&gt;8,'Personal MTs'!CK201&gt;"18")),"Tidak Valid","OK"))))))</f>
        <v>-</v>
      </c>
      <c r="CL201" s="103" t="str">
        <f>IF('Personal MTs'!S201="","-",IF('Personal MTs'!S201&lt;9,IF('Personal MTs'!CL201="","OK","Cek lagi Kolom S"),IF(AND('Personal MTs'!S201&lt;9,'Personal MTs'!CL201&lt;&gt;""),"Harap Dikosongkan",IF(AND('Personal MTs'!S201&lt;9,'Personal MTs'!CL201=""),"-",IF(AND('Personal MTs'!S201&gt;8,'Personal MTs'!CL201=""),"Wajib Diisi","OK")))))</f>
        <v>-</v>
      </c>
      <c r="CM201" s="103" t="str">
        <f>IF('Personal MTs'!S201="","-",IF('Personal MTs'!S201&lt;9,IF('Personal MTs'!CM201="","OK","Cek lagi Kolom S"),IF(AND('Personal MTs'!S201&lt;9,'Personal MTs'!CM201&lt;&gt;""),"Harap Dikosongkan",IF(AND('Personal MTs'!S201&lt;9,'Personal MTs'!CM201=""),"-",IF(AND('Personal MTs'!S201&gt;8,'Personal MTs'!CM201=""),"Wajib Diisi",IF(OR(AND('Personal MTs'!S201&gt;8,'Personal MTs'!CM201&lt;1980),AND('Personal MTs'!S201&gt;8,'Personal MTs'!CM201&gt;2016)),"Cek lagi","OK"))))))</f>
        <v>-</v>
      </c>
      <c r="CN201" s="103" t="str">
        <f>IF(AND('Personal MTs'!AH201=1,'Personal MTs'!U201=2,'Personal MTs'!AC201=1),IF(AND('Personal MTs'!AH201=1,'Personal MTs'!U201=2,'Personal MTs'!AC201=1,'Personal MTs'!CN201=""),"Wajib Diisi",IF(AND('Personal MTs'!AH201=1,'Personal MTs'!U201=2,'Personal MTs'!AC201=1,'Personal MTs'!CN201&lt;&gt;""),"OK","-")),IF('Personal MTs'!CN201&lt;&gt;"","Harap Dikosongkan","-"))</f>
        <v>-</v>
      </c>
      <c r="CO201" s="103" t="str">
        <f>IF(AND('Personal MTs'!AH201=1,'Personal MTs'!U201=2,'Personal MTs'!AC201=1),IF('Personal MTs'!CO201="","Wajib Diisi",IF(VALUE(RIGHT('Personal MTs'!CO201,4))&gt;2016,"Tahun cek lagi",IF(VALUE(RIGHT('Personal MTs'!CO201,4))&lt;1961,"Tahun cek lagi","OK"))),IF('Personal MTs'!CO201&lt;&gt;"","Harap dikosongkan","-"))</f>
        <v>-</v>
      </c>
      <c r="CP201" s="103" t="str">
        <f>IF(AND('Personal MTs'!AH201=1,'Personal MTs'!U201=2,'Personal MTs'!AC201=1,'Personal MTs'!V201=1),IF(AND('Personal MTs'!AH201=1,'Personal MTs'!U201=2,'Personal MTs'!AC201=1,'Personal MTs'!CP201="",,'Personal MTs'!V201=1),"Wajib Diisi",IF(AND('Personal MTs'!AH201=1,'Personal MTs'!U201=2,'Personal MTs'!AC201=1,'Personal MTs'!CP201&lt;&gt;"",'Personal MTs'!V201=1),"OK","-")),IF('Personal MTs'!CP201&lt;&gt;"","Harap Dikosongkan","-"))</f>
        <v>-</v>
      </c>
      <c r="CQ201" s="103" t="str">
        <f>IF(AND('Personal MTs'!AH201=1,'Personal MTs'!U201=2,'Personal MTs'!AC201=1,'Personal MTs'!V201=1),IF('Personal MTs'!CQ201="","Wajib Diisi",IF(VALUE(RIGHT('Personal MTs'!CQ201,4))&gt;2016,"Tahun cek lagi",IF(VALUE(RIGHT('Personal MTs'!CQ201,4))&lt;2006,"Tahun cek lagi","OK"))),IF('Personal MTs'!CQ201&lt;&gt;"","Harap dikosongkan","-"))</f>
        <v>-</v>
      </c>
      <c r="CR201" s="103" t="str">
        <f>IF(AND('Personal MTs'!AS201="",'Personal MTs'!CR201=""),"-",IF(AND('Personal MTs'!AS201=0,'Personal MTs'!CR201=""),"OK",IF(AND('Personal MTs'!AS201=1,'Personal MTs'!CR201=""),"Wajib Diisi",IF('Personal MTs'!AS201="",IF('Personal MTs'!CR201&lt;&gt;"","Harap dikosongkan","-"),IF('Personal MTs'!AS201&gt;1,IF('Personal MTs'!CR201="","-","Harap dikosongkan"),IF('Personal MTs'!CR201="","-",IF(LEN('Personal MTs'!CR201)&gt;54,"Tidak valid",IF(LEN('Personal MTs'!CR201)&lt;2,"Tidak valid",IF(VALUE('Personal MTs'!CR201)&lt;0,"Cek lagi","OK")))))))))</f>
        <v>-</v>
      </c>
      <c r="CS201" s="103" t="str">
        <f>IF(AND('Personal MTs'!AS201="",'Personal MTs'!CS201=""),"-",IF(AND('Personal MTs'!AS201=0,'Personal MTs'!CS201=""),"OK",IF(AND('Personal MTs'!AS201=1,'Personal MTs'!CS201=""),"Wajib Diisi",IF(OR('Personal MTs'!AS201="",'Personal MTs'!AS201=0),IF('Personal MTs'!CS201&lt;&gt;"","Harap dikosongkan","-"),IF('Personal MTs'!AS201&gt;1,IF('Personal MTs'!CS201="","-","Harap dikosongkan"),IF('Personal MTs'!CS201="","-",IF(('Personal MTs'!CS201)&gt;6,"Tidak Valid",IF(('Personal MTs'!CS201)&lt;1,"Tidak Valid",IF(VALUE('Personal MTs'!CS201)&lt;0,"Cek lagi","OK")))))))))</f>
        <v>-</v>
      </c>
      <c r="CT201" s="103" t="str">
        <f>IF(AND('Personal MTs'!AS201="",'Personal MTs'!CT201=""),"-",IF(AND('Personal MTs'!AS201=0,'Personal MTs'!CT201=""),"OK",IF(AND('Personal MTs'!AT201=1,'Personal MTs'!CT201=""),"Wajib Diisi",IF(AND('Personal MTs'!AT201&gt;1,'Personal MTs'!CT201=""),"OK",IF(AND('Personal MTs'!AT201&lt;&gt;1,'Personal MTs'!CT201&lt;&gt;""),"Harap Dikosongkan",IF(AND('Personal MTs'!AT201=1,'Personal MTs'!CT201&lt;&gt;""),IF(VALUE(RIGHT('Personal MTs'!CT201,4))&gt;2016,"Tahun cek lagi",IF(VALUE(RIGHT('Personal MTs'!CT201,4))&lt;2006,"Tahun cek lagi","OK")),"-"))))))</f>
        <v>-</v>
      </c>
      <c r="CU201" s="103" t="str">
        <f>IF(AND('Personal MTs'!AS201="",'Personal MTs'!CU201=""),"-",IF(AND('Personal MTs'!AS201=0,'Personal MTs'!CU201=""),"OK",IF(AND('Personal MTs'!AT201=1,'Personal MTs'!CU201=""),"Wajib Diisi",IF(AND('Personal MTs'!AT201&gt;1,'Personal MTs'!CT201=""),"OK",IF(AND('Personal MTs'!AT201&lt;&gt;1,'Personal MTs'!CU201&lt;&gt;""),"Harap Dikosongkan",IF(AND('Personal MTs'!AT201=1,'Personal MTs'!CU201&lt;&gt;""),IF(LEN('Personal MTs'!CU201)&gt;54,"Tidak Valid",IF(LEN('Personal MTs'!CU201)&lt;2,"Tidak Valid","OK")),"-"))))))</f>
        <v>-</v>
      </c>
      <c r="CV201" s="103" t="str">
        <f>IF(AND('Personal MTs'!AS201="",'Personal MTs'!CV201=""),"-",IF(AND('Personal MTs'!AS201=0,'Personal MTs'!CV201=""),"OK",IF(AND('Personal MTs'!AT201=1,'Personal MTs'!CV201=""),"Wajib Diisi",IF(AND('Personal MTs'!AT201&gt;1,'Personal MTs'!CV201=""),"OK",IF(AND('Personal MTs'!AT201&lt;&gt;1,'Personal MTs'!CV201&lt;&gt;""),"Harap Dikosongkan",IF(AND('Personal MTs'!AT201=1,'Personal MTs'!CV201&lt;&gt;""),IF(VALUE(RIGHT('Personal MTs'!CV201,4))&gt;2016,"Tahun cek lagi",IF(VALUE(RIGHT('Personal MTs'!CV201,4))&lt;2006,"Tahun cek lagi","OK")),"-"))))))</f>
        <v>-</v>
      </c>
      <c r="CW201" s="103" t="str">
        <f>IF(AND('Personal MTs'!AS201="",'Personal MTs'!CW201=""),"-",IF(AND('Personal MTs'!AS201=0,'Personal MTs'!CW201=""),"OK",IF(AND('Personal MTs'!AS201=1,'Personal MTs'!CW201=""),"Wajib Diisi",IF(AND('Personal MTs'!AS201&lt;&gt;1,'Personal MTs'!CW201&lt;&gt;""),"Harap Dikosongkan",IF(AND('Personal MTs'!AS201=1,'Personal MTs'!CW201&lt;&gt;""),IF(LEN('Personal MTs'!CW201)&gt;3,"Tidak Valid",IF(LEN('Personal MTs'!CW201)&lt;3,"Tidak Valid","OK")),"-")))))</f>
        <v>-</v>
      </c>
      <c r="CX201" s="103" t="str">
        <f>IF(AND('Personal MTs'!AS201="",'Personal MTs'!CX201=""),"-",IF(AND('Personal MTs'!AS201=0,'Personal MTs'!CX201=""),"OK",IF(AND('Personal MTs'!AS201=1,'Personal MTs'!CX201=""),"Wajib Diisi",IF(AND('Personal MTs'!AS201&lt;&gt;1,'Personal MTs'!CX201&lt;&gt;""),"Harap Dikosongkan",IF(AND('Personal MTs'!AS201=1,'Personal MTs'!CX201&lt;&gt;""),"OK","-")))))</f>
        <v>-</v>
      </c>
    </row>
    <row r="202" spans="1:102" s="23" customFormat="1" ht="15" customHeight="1">
      <c r="A202" s="30" t="str">
        <f>IF('Personal MTs'!A202="","-",IF(LEN('Personal MTs'!A202)&lt;&gt;12,"Tidak valid","OK"))</f>
        <v>-</v>
      </c>
      <c r="B202" s="30" t="str">
        <f>IF('Personal MTs'!B202="","-",IF(LEN('Personal MTs'!B202)&lt;&gt;8,"Tidak valid","OK"))</f>
        <v>-</v>
      </c>
      <c r="C202" s="31" t="str">
        <f>IF('Personal MTs'!C202="","-",IF(LEN('Personal MTs'!C202)&lt;5,"Cek lagi","OK"))</f>
        <v>-</v>
      </c>
      <c r="D202" s="30" t="str">
        <f>IF('Personal MTs'!D202="","-",IF('Personal MTs'!D202="MTsN","OK",IF('Personal MTs'!D202="MTsS","OK","Tidak valid")))</f>
        <v>-</v>
      </c>
      <c r="E202" s="30" t="str">
        <f>IF('Personal MTs'!E202="","-",IF(LEN('Personal MTs'!E202)&lt;5,"Cek lagi","OK"))</f>
        <v>-</v>
      </c>
      <c r="F202" s="30" t="str">
        <f>IF('Personal MTs'!F202="","-",IF(LEN('Personal MTs'!F202)&lt;4,"Cek lagi","OK"))</f>
        <v>-</v>
      </c>
      <c r="G202" s="30" t="str">
        <f>IF('Personal MTs'!G202="","-",IF(LEN('Personal MTs'!G202)&lt;4,"Cek lagi","OK"))</f>
        <v>-</v>
      </c>
      <c r="H202" s="30" t="str">
        <f>IF('Personal MTs'!H202="","-",IF(LEN('Personal MTs'!H202)&lt;4,"Cek lagi","OK"))</f>
        <v>-</v>
      </c>
      <c r="I202" s="30" t="str">
        <f>IF('Personal MTs'!I202="","-",IF(LEN('Personal MTs'!I202)&lt;4,"Cek lagi","OK"))</f>
        <v>-</v>
      </c>
      <c r="J202" s="30" t="str">
        <f>IF('Personal MTs'!J202="","-",IF(LEN('Personal MTs'!J202)&lt;&gt;5,"Tidak valid","OK"))</f>
        <v>-</v>
      </c>
      <c r="K202" s="30" t="str">
        <f>IF('Personal MTs'!K202="","-",IF(LEN('Personal MTs'!K202)&lt;&gt;18,"Tidak valid",IF(VALUE('Personal MTs'!K202)&lt;0,"Cek lagi","OK")))</f>
        <v>-</v>
      </c>
      <c r="L202" s="30" t="str">
        <f>IF('Personal MTs'!L202="","-",IF(LEN('Personal MTs'!L202)&lt;&gt;16,"Tidak valid","OK"))</f>
        <v>-</v>
      </c>
      <c r="M202" s="30" t="str">
        <f>IF('Personal MTs'!M202="","-",IF(LEN('Personal MTs'!M202)&lt;4,"Cek lagi","OK"))</f>
        <v>-</v>
      </c>
      <c r="N202" s="30" t="str">
        <f>IF('Personal MTs'!N202="","-",IF(LEN('Personal MTs'!N202)&lt;16,"Tidak valid","OK"))</f>
        <v>-</v>
      </c>
      <c r="O202" s="30" t="str">
        <f>IF('Personal MTs'!O202="","-",IF(LEN('Personal MTs'!O202)&lt;4,"Cek lagi","OK"))</f>
        <v>-</v>
      </c>
      <c r="P202" s="31" t="str">
        <f>IF('Personal MTs'!P202="","-",IF(VALUE(LEFT('Personal MTs'!P202,2))&gt;31,"Tanggal tidak valid",IF(VALUE(LEFT(RIGHT('Personal MTs'!P202,7),2))&gt;12,"Bulan tidak valid",IF(VALUE(RIGHT('Personal MTs'!P202,4))&gt;2000,"Umur terlalu muda",IF(VALUE(RIGHT('Personal MTs'!P202,4))&lt;1945,"Umur terlalu tua","OK")))))</f>
        <v>-</v>
      </c>
      <c r="Q202" s="30" t="str">
        <f>IF('Personal MTs'!Q202="","-",IF('Personal MTs'!Q202="L","OK",IF('Personal MTs'!Q202="P","OK","Tidak valid")))</f>
        <v>-</v>
      </c>
      <c r="R202" s="30" t="str">
        <f>IF('Personal MTs'!R202="","-",IF(LEN('Personal MTs'!R202)&lt;4,"Cek lagi","OK"))</f>
        <v>-</v>
      </c>
      <c r="S202" s="30" t="str">
        <f>IF('Personal MTs'!S202="","-",IF('Personal MTs'!S202&gt;9,"Tidak valid","OK"))</f>
        <v>-</v>
      </c>
      <c r="T202" s="30" t="str">
        <f>IF('Personal MTs'!S202="","-",IF('Personal MTs'!S202&gt;2,IF('Personal MTs'!T202="","Wajib Diisi",IF(VALUE('Personal MTs'!T202)&gt;18,"Tidak valid","OK")),IF('Personal MTs'!S202&lt;3,IF('Personal MTs'!T202="","OK","Harap dikosongkan"))))</f>
        <v>-</v>
      </c>
      <c r="U202" s="30" t="str">
        <f>IF('Personal MTs'!U202="","-",IF('Personal MTs'!U202&gt;2,"Tidak valid",IF('Personal MTs'!U202&lt;1,"Tidak valid","OK")))</f>
        <v>-</v>
      </c>
      <c r="V202" s="30" t="str">
        <f>IF('Personal MTs'!U202="",IF('Personal MTs'!V202="","-","Tidak valid"),IF('Personal MTs'!U202=2,IF('Personal MTs'!V202="","Wajib Diisi",IF(VALUE('Personal MTs'!V202)&gt;1,"Tidak valid","OK")),IF('Personal MTs'!U202=1,IF('Personal MTs'!V202="","OK","Harap dikosongkan"))))</f>
        <v>-</v>
      </c>
      <c r="W202" s="31" t="str">
        <f>IF('Personal MTs'!U202=1,"OK",IF('Personal MTs'!V202="",IF('Personal MTs'!W202&lt;&gt;"","Harap dikosongkan","-"),IF('Personal MTs'!V202=0,IF('Personal MTs'!W202&lt;&gt;"","Harap dikosongkan","OK"),IF('Personal MTs'!W202="","Wajib Diisi",IF(VALUE(LEFT('Personal MTs'!W202,2))&gt;31,"Tanggal tidak valid",IF(VALUE(LEFT(RIGHT('Personal MTs'!W202,7),2))&gt;12,"Bulan tidak valid",IF(VALUE(RIGHT('Personal MTs'!W202,4))&gt;2016,"Tahun cek lagi",IF(VALUE(RIGHT('Personal MTs'!W202,4))&lt;1990,"Tahun cek lagi","OK"))))))))</f>
        <v>-</v>
      </c>
      <c r="X202" s="30" t="str">
        <f>IF('Personal MTs'!U202="","-",IF('Personal MTs'!U202=1,IF('Personal MTs'!X202="","Wajib Diisi",IF(VALUE(LEFT('Personal MTs'!X202,2))&gt;14,"Tidak valid","OK")),IF('Personal MTs'!U202=2,(IF('Personal MTs'!V202&lt;1,IF('Personal MTs'!X202="","OK","Harap dikosongkan"),IF('Personal MTs'!X202="","Wajib Diisi",IF(VALUE(LEFT('Personal MTs'!X202,2))&gt;14,"Tidak valid","OK")))))))</f>
        <v>-</v>
      </c>
      <c r="Y202" s="31" t="str">
        <f>IF('Personal MTs'!U202="","-",IF('Personal MTs'!U202=2,"OK",IF('Personal MTs'!U202=1,IF('Personal MTs'!Y202="","Wajib Diisi",IF('Personal MTs'!Y202="","-",IF(VALUE(LEFT('Personal MTs'!Y202,2))&gt;31,"Tanggal tidak valid",IF(VALUE(LEFT(RIGHT('Personal MTs'!Y202,7),2))&gt;12,"Bulan tidak valid",IF(VALUE(RIGHT('Personal MTs'!Y202,4))&gt;2016,"Tahun cek lagi",IF(VALUE(RIGHT('Personal MTs'!Y202,4))&lt;1960,"Tahun cek lagi","OK")))))))))</f>
        <v>-</v>
      </c>
      <c r="Z202" s="31" t="str">
        <f>IF('Personal MTs'!Z202="","-",IF(VALUE(LEFT('Personal MTs'!Z202,2))&gt;31,"Tanggal tidak valid",IF(VALUE(LEFT(RIGHT('Personal MTs'!Z202,7),2))&gt;12,"Bulan tidak valid",IF(VALUE(RIGHT('Personal MTs'!Z202,4))&gt;2016,"Tahun cek lagi",IF(VALUE(RIGHT('Personal MTs'!Z202,4))&lt;1960,"Tahun cek lagi","OK")))))</f>
        <v>-</v>
      </c>
      <c r="AA202" s="31" t="str">
        <f>IF('Personal MTs'!AA202="","-",IF(VALUE(LEFT('Personal MTs'!AA202,2))&gt;31,"Tanggal tidak valid",IF(VALUE(LEFT(RIGHT('Personal MTs'!AA202,7),2))&gt;12,"Bulan tidak valid",IF(VALUE(RIGHT('Personal MTs'!AA202,4))&gt;2016,"Tahun cek lagi",IF(VALUE(RIGHT('Personal MTs'!AA202,4))&lt;1960,"Tahun cek lagi","OK")))))</f>
        <v>-</v>
      </c>
      <c r="AB202" s="30" t="str">
        <f>IF('Personal MTs'!AB202="","-",IF('Personal MTs'!AB202&gt;6,"Tidak valid",IF('Personal MTs'!AB202&lt;1,"Tidak valid","OK")))</f>
        <v>-</v>
      </c>
      <c r="AC202" s="30" t="str">
        <f>IF('Personal MTs'!AC202="","-",IF('Personal MTs'!AC202&gt;4,"Tidak valid",IF('Personal MTs'!AC202&lt;1,"Tidak valid","OK")))</f>
        <v>-</v>
      </c>
      <c r="AD202" s="30" t="str">
        <f>IF('Personal MTs'!AD202="","-",IF('Personal MTs'!AD202&gt;20000000,"Cek lagi","OK"))</f>
        <v>-</v>
      </c>
      <c r="AE202" s="30" t="str">
        <f>IF('Personal MTs'!AE202="","-",IF('Personal MTs'!AE202&gt;2,"Tidak valid",IF('Personal MTs'!AE202&lt;1,"Tidak valid","OK")))</f>
        <v>-</v>
      </c>
      <c r="AF202" s="30" t="str">
        <f>IF('Personal MTs'!AE202="",IF('Personal MTs'!AF202="","-","Harap dikosongkan"),IF('Personal MTs'!AE202=1,IF('Personal MTs'!AF202="","OK","Harap dikosongkan"),IF('Personal MTs'!AF202="","Wajib Diisi",IF('Personal MTs'!AF202&gt;8,"Tidak valid",IF('Personal MTs'!AF202&lt;1,"Tidak valid","OK")))))</f>
        <v>-</v>
      </c>
      <c r="AG202" s="53" t="str">
        <f>IF('Personal MTs'!AE202=1,IF('Personal MTs'!AG202="","OK","Harap dikosongkan"),IF('Personal MTs'!AF202="",IF('Personal MTs'!AF202="","-","Harap dikosongkan"),IF('Personal MTs'!AF202="",IF('Personal MTs'!AG202="","OK","Harap dikosongkan"),IF('Personal MTs'!AF202&lt;&gt;"",IF('Personal MTs'!AG202="","Wajib Diisi",IF(LEN('Personal MTs'!AG202)&lt;&gt;8,"Tidak valid","OK"))))))</f>
        <v>-</v>
      </c>
      <c r="AH202" s="30" t="str">
        <f>IF('Personal MTs'!AH202="","-",IF('Personal MTs'!AH202&gt;2,"Tidak valid",IF('Personal MTs'!AH202&lt;1,"Tidak valid","OK")))</f>
        <v>-</v>
      </c>
      <c r="AI202" s="30" t="str">
        <f>IF('Personal MTs'!AI202="","-",IF('Personal MTs'!AI202&gt;5,"Tidak valid",IF('Personal MTs'!AI202&lt;1,"Tidak valid","OK")))</f>
        <v>-</v>
      </c>
      <c r="AJ202" s="30" t="str">
        <f>IF('Personal MTs'!AH202="",IF('Personal MTs'!AJ202="","-","Kolom AA Wajib Diisi"),IF('Personal MTs'!AH202=1,IF('Personal MTs'!AJ202="","Wajib Diisi",IF(VALUE('Personal MTs'!AJ202)&gt;0,IF(VALUE('Personal MTs'!AJ202)&lt;34,"OK","Tidak valid"))),IF('Personal MTs'!AH202&gt;1,IF('Personal MTs'!AJ202="","OK","Harap dikosongkan"))))</f>
        <v>-</v>
      </c>
      <c r="AK202" s="30" t="str">
        <f>IF('Personal MTs'!AH202&amp;'Personal MTs'!AJ202&amp;'Personal MTs'!AK202="","-",IF(VALUE('Personal MTs'!AH202&amp;'Personal MTs'!AJ202&amp;'Personal MTs'!AK202)=2,"OK",IF('Personal MTs'!AJ202="",IF(VALUE('Personal MTs'!AK202)&gt;0,"Harap dikosongkan","-"),IF('Personal MTs'!AJ202&lt;&gt;"",IF(VALUE('Personal MTs'!AK202)&gt;0,IF(VALUE('Personal MTs'!AK202)&gt;50,"Cek lagi","OK"),"Wajib Diisi")))))</f>
        <v>-</v>
      </c>
      <c r="AL202" s="30" t="str">
        <f>IF('Personal MTs'!AH202="",IF('Personal MTs'!AL202="","-","Kolom Z Wajib Diisi"),IF('Personal MTs'!AH202=2,IF('Personal MTs'!AL202="","Wajib Diisi",IF(VALUE('Personal MTs'!AL202)&gt;0,IF(VALUE('Personal MTs'!AL202)&lt;9,"OK","Tidak valid"))),IF('Personal MTs'!AH202=1,IF('Personal MTs'!AL202="","OK","Harap dikosongkan"))))</f>
        <v>-</v>
      </c>
      <c r="AM202" s="30" t="str">
        <f>IF('Personal MTs'!AM202="","-",IF('Personal MTs'!AM202&gt;8,"Tidak valid","OK"))</f>
        <v>-</v>
      </c>
      <c r="AN202" s="30" t="str">
        <f>IF('Personal MTs'!AM202="",IF('Personal MTs'!AN202="","-",IF('Personal MTs'!AN202&lt;&gt;"","Kolom AC Wajib Diisi","OK")),IF('Personal MTs'!AM202&lt;&gt;"",IF('Personal MTs'!AN202="","Wajib Diisi",IF(VALUE('Personal MTs'!AN202)&gt;24,"Cek lagi","OK"))))</f>
        <v>-</v>
      </c>
      <c r="AO202" s="30" t="str">
        <f>IF('Personal MTs'!AO202="","-",IF('Personal MTs'!AO202&gt;8,"Tidak valid","OK"))</f>
        <v>-</v>
      </c>
      <c r="AP202" s="53" t="str">
        <f>IF('Personal MTs'!AO202="",IF('Personal MTs'!AP202="","-","Harap dikosongkan"),IF('Personal MTs'!AO202&lt;&gt;"",IF('Personal MTs'!AP202="","Wajib Diisi",IF(LEN('Personal MTs'!AP202)&lt;&gt;8,"Tidak valid","OK"))))</f>
        <v>-</v>
      </c>
      <c r="AQ202" s="30" t="str">
        <f>IF('Personal MTs'!AO202="",IF('Personal MTs'!AQ202="","-","Kolom AG Wajib Diisi"),IF('Personal MTs'!AO202&lt;9,IF('Personal MTs'!AQ202="","Wajib Diisi",IF(VALUE('Personal MTs'!AQ202)&lt;34,IF(VALUE('Personal MTs'!AQ202)&gt;0,"OK","Tidak valid")))))</f>
        <v>-</v>
      </c>
      <c r="AR202" s="30" t="str">
        <f>IF('Personal MTs'!AO202="",IF('Personal MTs'!AR202="","-",IF('Personal MTs'!AR202&lt;&gt;"","Kolom AG Wajib Diisi","OK")),IF('Personal MTs'!AO202&lt;&gt;"",IF('Personal MTs'!AR202="","Wajib Diisi",IF(VALUE('Personal MTs'!AR202)&gt;50,"Cek lagi","OK"))))</f>
        <v>-</v>
      </c>
      <c r="AS202" s="30" t="str">
        <f>IF('Personal MTs'!AS202="","-",IF('Personal MTs'!AS202&gt;1,"Tidak valid",IF('Personal MTs'!AS202&lt;0,"Tidak valid","OK")))</f>
        <v>-</v>
      </c>
      <c r="AT202" s="30" t="str">
        <f>IF('Personal MTs'!AS202="",IF('Personal MTs'!AT202&lt;&gt;"","Harap dikosongkan","-"),IF('Personal MTs'!AS202=0,IF('Personal MTs'!AT202&lt;&gt;"","Harap dikosongkan","OK"),IF('Personal MTs'!AT202="","Wajib Diisi",IF('Personal MTs'!AT202&gt;3,"Tidak valid",IF('Personal MTs'!AT202&lt;1,"Tidak valid","OK")))))</f>
        <v>-</v>
      </c>
      <c r="AU202" s="30" t="str">
        <f>IF('Personal MTs'!AS202="",IF('Personal MTs'!AU202&lt;&gt;"","Harap dikosongkan","-"),IF('Personal MTs'!AT202&lt;&gt;1,IF('Personal MTs'!AU202="","OK","Harap dikosongkan"),IF('Personal MTs'!AU202="","Wajib Diisi",IF('Personal MTs'!AU202&gt;2016,"Cek lagi",IF('Personal MTs'!AU202&lt;2005,"Cek lagi","OK")))))</f>
        <v>-</v>
      </c>
      <c r="AV202" s="30" t="str">
        <f>IF('Personal MTs'!AS202="",IF('Personal MTs'!AV202&lt;&gt;"","Harap dikosongkan","-"),IF('Personal MTs'!AT202&lt;&gt;1,IF('Personal MTs'!AV202="","OK","Harap dikosongkan"),IF('Personal MTs'!AV202="","Wajib Diisi",IF(VALUE('Personal MTs'!AV202)&gt;33,"Tidak valid",IF(VALUE('Personal MTs'!AV202)&lt;1,"Tidak valid","OK")))))</f>
        <v>-</v>
      </c>
      <c r="AW202" s="30" t="str">
        <f>IF('Personal MTs'!AS202="",IF('Personal MTs'!AW202="","-","Harap dikosongkan"),IF('Personal MTs'!AS202=0,IF('Personal MTs'!AW202="","OK","Harap dikosongkan"),IF('Personal MTs'!AT202="",IF('Personal MTs'!AW202="","-","Harap dikosongkan"),IF('Personal MTs'!AT202&lt;&gt;1,IF('Personal MTs'!AW202="","OK","Harap dikosongkan"),IF('Personal MTs'!AW202="","OK",IF(LEN('Personal MTs'!AW202)&lt;12,"Tidak valid",IF(LEN('Personal MTs'!AW202)&gt;14,"Tidak valid","OK")))))))</f>
        <v>-</v>
      </c>
      <c r="AX202" s="31" t="str">
        <f>IF('Personal MTs'!AS202="",IF('Personal MTs'!AX202="","-","Harap dikosongkan"),IF('Personal MTs'!AS202=0,IF('Personal MTs'!AX202="","OK","Harap dikosongkan"),IF('Personal MTs'!AT202="",IF('Personal MTs'!AX202="","-","Harap dikosongkan"),IF('Personal MTs'!AT202&lt;&gt;1,IF('Personal MTs'!AX202="","OK","Harap dikosongkan"),IF('Personal MTs'!AW202="",IF('Personal MTs'!AX202="","OK","Harap dikosongkan"),IF('Personal MTs'!AX202="","Wajib diisi",IF(LEN('Personal MTs'!AX202)&lt;5,"Cek lagi","OK")))))))</f>
        <v>-</v>
      </c>
      <c r="AY202" s="31" t="str">
        <f>IF('Personal MTs'!AS202="",IF('Personal MTs'!AY202="","-","Harap dikosongkan"),IF('Personal MTs'!AS202=0,IF('Personal MTs'!AY202="","OK","Harap dikosongkan"),IF('Personal MTs'!AT202="",IF('Personal MTs'!AY202="","-","Harap dikosongkan"),IF('Personal MTs'!AT202&lt;&gt;1,IF('Personal MTs'!AY202="","OK","Harap dikosongkan"),IF('Personal MTs'!AW202="",IF('Personal MTs'!AY202="","OK","Harap dikosongkan"),IF('Personal MTs'!AY202="","Wajib diisi",IF(VALUE(LEFT('Personal MTs'!AY202,2))&gt;31,"Tanggal tidak valid",IF(VALUE(LEFT(RIGHT('Personal MTs'!AY202,7),2))&gt;12,"Bulan tidak valid",IF(VALUE(RIGHT('Personal MTs'!AY202,4))&gt;2016,"Tahun cek lagi",IF(VALUE(RIGHT('Personal MTs'!AY202,4))&lt;2005,"Tahun cek lagi","OK"))))))))))</f>
        <v>-</v>
      </c>
      <c r="AZ202" s="30" t="str">
        <f>IF('Personal MTs'!AS202="",IF('Personal MTs'!AZ202="","-","Harap dikosongkan"),IF('Personal MTs'!AS202=0,IF('Personal MTs'!AZ202="","OK","Harap dikosongkan"),IF('Personal MTs'!AT202="",IF('Personal MTs'!AZ202="","-","Harap dikosongkan"),IF('Personal MTs'!AT202&lt;&gt;1,IF('Personal MTs'!AZ202="","OK","Harap dikosongkan"),IF('Personal MTs'!AW202="",IF('Personal MTs'!AZ202="","OK","Harap dikosongkan"),IF('Personal MTs'!AW202&lt;&gt;"",IF('Personal MTs'!AZ202="","Wajib diisi",IF('Personal MTs'!AZ202&gt;1,"Tidak valid","OK"))))))))</f>
        <v>-</v>
      </c>
      <c r="BA202" s="30" t="str">
        <f>IF('Personal MTs'!AS202="",IF('Personal MTs'!BA202="","-","Harap dikosongkan"),IF('Personal MTs'!AS202=0,IF('Personal MTs'!BA202="","OK","Harap dikosongkan"),IF('Personal MTs'!AT202="",IF('Personal MTs'!BA202="","-","Harap dikosongkan"),IF('Personal MTs'!AT202&lt;&gt;1,IF('Personal MTs'!BA202="","OK","Harap dikosongkan"),IF('Personal MTs'!AZ202=0,IF('Personal MTs'!BA202="","OK","Harap dikosongkan"),IF('Personal MTs'!AZ202=1,IF('Personal MTs'!BA202="","Wajib diisi",IF('Personal MTs'!AZ202="",IF('Personal MTs'!BA202="","-","Harap dikosongkan"),IF('Personal MTs'!AZ202=0,IF('Personal MTs'!BA202="","OK","Harap dikosongkan"),IF('Personal MTs'!BA202="","Wajib diisi",IF('Personal MTs'!BA202&gt;2016,"Tidak valid",IF('Personal MTs'!BA202&lt;2005,"Tidak valid",IF('Personal MTs'!BA202&gt;'Personal MTs'!BA202,"Cek lagi","OK")))))))))))))</f>
        <v>-</v>
      </c>
      <c r="BB202" s="30" t="str">
        <f>IF('Personal MTs'!AS202="",IF('Personal MTs'!BB202="","-","Harap dikosongkan"),IF('Personal MTs'!AS202=0,IF('Personal MTs'!BB202="","OK","Harap dikosongkan"),IF('Personal MTs'!AT202="",IF('Personal MTs'!BB202="","-","Harap dikosongkan"),IF('Personal MTs'!AT202&lt;&gt;1,IF('Personal MTs'!BB202="","OK","Harap dikosongkan"),IF('Personal MTs'!AZ202=0,IF('Personal MTs'!BB202="","OK","Harap dikosongkan"),IF('Personal MTs'!AZ202=1,IF('Personal MTs'!BB202="","Wajib diisi",IF('Personal MTs'!AZ202="",IF('Personal MTs'!BB202="","-","Harap dikosongkan"),IF('Personal MTs'!AZ202=0,IF('Personal MTs'!BB202="","OK","Harap dikosongkan"),IF('Personal MTs'!BB202="","Wajib diisi",IF('Personal MTs'!BB202&gt;20000000,"Cek lagi",IF('Personal MTs'!BB202&lt;100000,"Cek lagi","OK"))))))))))))</f>
        <v>-</v>
      </c>
      <c r="BC202" s="30" t="str">
        <f>IF('Personal MTs'!BC202="","-",IF('Personal MTs'!BC202&gt;1,"Tidak valid","OK"))</f>
        <v>-</v>
      </c>
      <c r="BD202" s="30" t="str">
        <f>IF('Personal MTs'!BC202="",IF('Personal MTs'!BD202="","-","Harap dikosongkan"),IF('Personal MTs'!BC202=0,IF('Personal MTs'!BD202="","OK","Harap dikosongkan"),IF('Personal MTs'!BD202="","Wajib Diisi",IF('Personal MTs'!BD202&gt;2016,"Tidak valid",IF('Personal MTs'!BD202&lt;2005,"Tidak valid","OK")))))</f>
        <v>-</v>
      </c>
      <c r="BE202" s="30" t="str">
        <f>IF('Personal MTs'!BC202="",IF('Personal MTs'!BE202="","-","Harap dikosongkan"),IF('Personal MTs'!BC202=0,IF('Personal MTs'!BE202="","OK","Harap dikosongkan"),IF('Personal MTs'!BE202="","Wajib Diisi",IF('Personal MTs'!BE202&gt;2000000,"Cek lagi",IF('Personal MTs'!BE202&lt;50000,"Cek lagi","OK")))))</f>
        <v>-</v>
      </c>
      <c r="BF202" s="30" t="str">
        <f>IF('Personal MTs'!BF202="","-",IF('Personal MTs'!BF202&gt;1,"Tidak valid","OK"))</f>
        <v>-</v>
      </c>
      <c r="BG202" s="30" t="str">
        <f>IF('Personal MTs'!BF202="",IF('Personal MTs'!BG202&lt;&gt;"","Harap dikosongkan","-"),IF('Personal MTs'!BF202=0,IF('Personal MTs'!BG202&lt;&gt;"","Harap dikosongkan","OK"),IF('Personal MTs'!BG202="","Wajib Diisi",IF('Personal MTs'!BG202&gt;4,"Tidak valid",IF('Personal MTs'!BG202&lt;1,"Tidak valid","OK")))))</f>
        <v>-</v>
      </c>
      <c r="BH202" s="30" t="str">
        <f>IF('Personal MTs'!BF202="",IF('Personal MTs'!BH202&lt;&gt;"","Harap dikosongkan","-"),IF('Personal MTs'!BF202=0,IF('Personal MTs'!BH202&lt;&gt;"","Harap dikosongkan","OK"),IF('Personal MTs'!BH202="","Wajib Diisi",IF('Personal MTs'!BH202&gt;4,"Tidak valid",IF('Personal MTs'!BH202&lt;1,"Tidak valid","OK")))))</f>
        <v>-</v>
      </c>
      <c r="BI202" s="30" t="str">
        <f>IF('Personal MTs'!BF202="",IF('Personal MTs'!BI202&lt;&gt;"","Harap dikosongkan","-"),IF('Personal MTs'!BF202=0,IF('Personal MTs'!BI202&lt;&gt;"","Harap dikosongkan","OK"),IF('Personal MTs'!BI202="","Wajib Diisi",IF('Personal MTs'!BI202&gt;2015,"Tidak valid",IF('Personal MTs'!BI202&lt;1980,"Tidak valid","OK")))))</f>
        <v>-</v>
      </c>
      <c r="BJ202" s="30" t="str">
        <f>IF('Personal MTs'!BJ202="","-",IF('Personal MTs'!BJ202&gt;1,"Tidak valid","OK"))</f>
        <v>-</v>
      </c>
      <c r="BK202" s="30" t="str">
        <f>IF('Personal MTs'!BJ202="",IF('Personal MTs'!BK202&lt;&gt;"","Kolom BJ harus diisi","-"),IF('Personal MTs'!BJ202=0,IF('Personal MTs'!BK202&lt;&gt;"","Harap dikosongkan","OK"),IF('Personal MTs'!BK202="","Wajib Diisi",IF('Personal MTs'!BK202&gt;2016,"Tidak valid",IF('Personal MTs'!BK202&lt;1980,"Tidak valid","OK")))))</f>
        <v>-</v>
      </c>
      <c r="BL202" s="30" t="str">
        <f>IF('Personal MTs'!BL202="","-",IF('Personal MTs'!BL202&gt;1,"Tidak valid","OK"))</f>
        <v>-</v>
      </c>
      <c r="BM202" s="30" t="str">
        <f>IF('Personal MTs'!BL202="",IF('Personal MTs'!BM202&lt;&gt;"","Kolom BL harus diisi","-"),IF('Personal MTs'!BL202=0,IF('Personal MTs'!BM202&lt;&gt;"","Harap dikosongkan","OK"),IF('Personal MTs'!BM202="","Wajib Diisi",IF('Personal MTs'!BM202&gt;2016,"Tidak valid",IF('Personal MTs'!BM202&lt;1980,"Tidak valid","OK")))))</f>
        <v>-</v>
      </c>
      <c r="BN202" s="30" t="str">
        <f>IF('Personal MTs'!BN202="","-",IF('Personal MTs'!BN202&gt;1,"Tidak valid","OK"))</f>
        <v>-</v>
      </c>
      <c r="BO202" s="30" t="str">
        <f>IF('Personal MTs'!BN202="",IF('Personal MTs'!BO202&lt;&gt;"","Kolom BN harus diisi","-"),IF('Personal MTs'!BN202=0,IF('Personal MTs'!BO202&lt;&gt;"","Harap dikosongkan","OK"),IF('Personal MTs'!BO202="","Wajib Diisi",IF('Personal MTs'!BO202&gt;2016,"Tidak valid",IF('Personal MTs'!BO202&lt;1980,"Tidak valid","OK")))))</f>
        <v>-</v>
      </c>
      <c r="BP202" s="30" t="str">
        <f>IF('Personal MTs'!BP202="","-",IF('Personal MTs'!BP202&gt;1,"Tidak valid","OK"))</f>
        <v>-</v>
      </c>
      <c r="BQ202" s="30" t="str">
        <f>IF('Personal MTs'!BP202="",IF('Personal MTs'!BQ202&lt;&gt;"","Kolom BP harus diisi","-"),IF('Personal MTs'!BP202=0,IF('Personal MTs'!BQ202&lt;&gt;"","Harap dikosongkan","OK"),IF('Personal MTs'!BQ202="","Wajib Diisi",IF('Personal MTs'!BQ202&gt;2016,"Tidak valid",IF('Personal MTs'!BQ202&lt;1980,"Tidak valid","OK")))))</f>
        <v>-</v>
      </c>
      <c r="BR202" s="30" t="str">
        <f>IF('Personal MTs'!BR202="","-",IF('Personal MTs'!BR202&gt;1,"Tidak valid","OK"))</f>
        <v>-</v>
      </c>
      <c r="BS202" s="30" t="str">
        <f>IF('Personal MTs'!BR202="",IF('Personal MTs'!BS202&lt;&gt;"","Kolom BR harus diisi","-"),IF('Personal MTs'!BR202=0,IF('Personal MTs'!BS202&lt;&gt;"","Harap dikosongkan","OK"),IF('Personal MTs'!BS202="","Wajib Diisi",IF('Personal MTs'!BS202&gt;2016,"Tidak valid",IF('Personal MTs'!BS202&lt;1980,"Tidak valid","OK")))))</f>
        <v>-</v>
      </c>
      <c r="BT202" s="30" t="str">
        <f>IF('Personal MTs'!BT202="","-",IF(LEN('Personal MTs'!BT202)&lt;5,"Cek lagi","OK"))</f>
        <v>-</v>
      </c>
      <c r="BU202" s="30" t="str">
        <f>IF('Personal MTs'!BU202="","-",IF(LEN('Personal MTs'!BU202)&lt;4,"Cek lagi","OK"))</f>
        <v>-</v>
      </c>
      <c r="BV202" s="30" t="str">
        <f>IF('Personal MTs'!BV202="","-",IF(LEN('Personal MTs'!BV202)&lt;4,"Cek lagi","OK"))</f>
        <v>-</v>
      </c>
      <c r="BW202" s="30" t="str">
        <f>IF('Personal MTs'!BW202="","-",IF(LEN('Personal MTs'!BW202)&lt;4,"Cek lagi","OK"))</f>
        <v>-</v>
      </c>
      <c r="BX202" s="30" t="str">
        <f>IF('Personal MTs'!BX202="","-",IF(LEN('Personal MTs'!BX202)&lt;4,"Cek lagi","OK"))</f>
        <v>-</v>
      </c>
      <c r="BY202" s="30" t="str">
        <f>IF('Personal MTs'!BY202="","-",IF(LEN('Personal MTs'!BY202)&lt;&gt;5,"Tidak valid","OK"))</f>
        <v>-</v>
      </c>
      <c r="BZ202" s="30" t="str">
        <f>IF('Personal MTs'!BZ202="","-",IF('Personal MTs'!BZ202&gt;5,"Tidak valid",IF('Personal MTs'!BZ202&lt;1,"Tidak valid","OK")))</f>
        <v>-</v>
      </c>
      <c r="CA202" s="30" t="str">
        <f>IF('Personal MTs'!CA202="","-",IF('Personal MTs'!CA202&gt;8,"Tidak valid",IF('Personal MTs'!CA202&lt;1,"Tidak valid","OK")))</f>
        <v>-</v>
      </c>
      <c r="CB202" s="30" t="str">
        <f>IF('Personal MTs'!CB202="","-",IF(LEN('Personal MTs'!CB202)&lt;9,"Cek lagi",IF(LEN('Personal MTs'!CB202)&gt;14,"Cek lagi","OK")))</f>
        <v>-</v>
      </c>
      <c r="CC202" s="103" t="str">
        <f>IF('Personal MTs'!CC202="","-",IF('Personal MTs'!CC202&gt;6,"Tidak valid",IF('Personal MTs'!CC202&lt;1,"Tidak valid","OK")))</f>
        <v>-</v>
      </c>
      <c r="CD202" s="103" t="str">
        <f>IF('Personal MTs'!CD202="","-",IF('Personal MTs'!CD202&gt;6,"Tidak valid",IF('Personal MTs'!CD202&lt;1,"Tidak valid","OK")))</f>
        <v>-</v>
      </c>
      <c r="CE202" s="103" t="str">
        <f>IF('Personal MTs'!S202="","-",IF('Personal MTs'!S202&lt;6,IF('Personal MTs'!CE202="","OK","Cek lagi Kolom S"),IF(AND('Personal MTs'!S202&lt;6,'Personal MTs'!CE202&lt;&gt;""),"Harap Dikosongkan",IF(AND('Personal MTs'!S202&lt;6,'Personal MTs'!CE202=""),"-",IF(AND('Personal MTs'!S202&gt;5,'Personal MTs'!CE202=""),"Wajib Diisi",IF(OR(AND('Personal MTs'!S202&gt;5,'Personal MTs'!CE202&lt;"01"),AND('Personal MTs'!S202&gt;5,'Personal MTs'!CE202&gt;"18")),"Tidak Valid","OK"))))))</f>
        <v>-</v>
      </c>
      <c r="CF202" s="103" t="str">
        <f>IF('Personal MTs'!S202="","-",IF('Personal MTs'!S202&lt;6,IF('Personal MTs'!CF202="","OK","Cek lagi Kolom S"),IF(AND('Personal MTs'!S202&lt;6,'Personal MTs'!CF202&lt;&gt;""),"Harap Dikosongkan",IF(AND('Personal MTs'!S202&lt;6,'Personal MTs'!CF202=""),"-",IF(AND('Personal MTs'!S202&gt;5,'Personal MTs'!CF202=""),"Wajib Diisi","OK")))))</f>
        <v>-</v>
      </c>
      <c r="CG202" s="103" t="str">
        <f>IF('Personal MTs'!S202="","-",IF('Personal MTs'!S202&lt;6,IF('Personal MTs'!CG202="","OK","Cek lagi Kolom S"),IF(AND('Personal MTs'!S202&lt;6,'Personal MTs'!CG202&lt;&gt;""),"Harap Dikosongkan",IF(AND('Personal MTs'!S202&lt;6,'Personal MTs'!CG202=""),"-",IF(AND('Personal MTs'!S202&gt;5,'Personal MTs'!CG202=""),"Wajib Diisi",IF(OR(AND('Personal MTs'!S202&gt;5,'Personal MTs'!CG202&lt;1980),AND('Personal MTs'!S202&gt;5,'Personal MTs'!CG202&gt;2016)),"Cek lagi","OK"))))))</f>
        <v>-</v>
      </c>
      <c r="CH202" s="103" t="str">
        <f>IF('Personal MTs'!S202="","-",IF('Personal MTs'!S202&lt;8,IF('Personal MTs'!CH202="","OK","Cek lagi Kolom S"),IF(AND('Personal MTs'!S202&lt;8,'Personal MTs'!CH202&lt;&gt;""),"Harap Dikosongkan",IF(AND('Personal MTs'!S202&lt;8,'Personal MTs'!CH202=""),"-",IF(AND('Personal MTs'!S202&gt;7,'Personal MTs'!CH202=""),"Wajib Diisi",IF(OR(AND('Personal MTs'!S202&gt;7,'Personal MTs'!CH202&lt;"01"),AND('Personal MTs'!S202&gt;7,'Personal MTs'!CH202&gt;"18")),"Tidak Valid","OK"))))))</f>
        <v>-</v>
      </c>
      <c r="CI202" s="103" t="str">
        <f>IF('Personal MTs'!S202="","-",IF('Personal MTs'!S202&lt;8,IF('Personal MTs'!CI202="","OK","Cek lagi Kolom S"),IF(AND('Personal MTs'!S202&lt;8,'Personal MTs'!CI202&lt;&gt;""),"Harap Dikosongkan",IF(AND('Personal MTs'!S202&lt;8,'Personal MTs'!CI202=""),"-",IF(AND('Personal MTs'!S202&gt;7,'Personal MTs'!CI202=""),"Wajib Diisi","OK")))))</f>
        <v>-</v>
      </c>
      <c r="CJ202" s="103" t="str">
        <f>IF('Personal MTs'!S202="","-",IF('Personal MTs'!S202&lt;8,IF('Personal MTs'!CJ202="","OK","Cek lagi Kolom S"),IF(AND('Personal MTs'!S202&lt;8,'Personal MTs'!CJ202&lt;&gt;""),"Harap Dikosongkan",IF(AND('Personal MTs'!S202&lt;8,'Personal MTs'!CJ202=""),"-",IF(AND('Personal MTs'!S202&gt;7,'Personal MTs'!CJ202=""),"Wajib Diisi",IF(OR(AND('Personal MTs'!S202&gt;7,'Personal MTs'!CJ202&lt;1980),AND('Personal MTs'!S202&gt;7,'Personal MTs'!CJ202&gt;2016)),"Cek lagi","OK"))))))</f>
        <v>-</v>
      </c>
      <c r="CK202" s="103" t="str">
        <f>IF('Personal MTs'!S202="","-",IF('Personal MTs'!S202&lt;9,IF('Personal MTs'!CK202="","OK","Cek lagi Kolom S"),IF(AND('Personal MTs'!S202&lt;9,'Personal MTs'!CK202&lt;&gt;""),"Harap Dikosongkan",IF(AND('Personal MTs'!S202&lt;9,'Personal MTs'!CK202=""),"-",IF(AND('Personal MTs'!S202&gt;8,'Personal MTs'!CK202=""),"Wajib Diisi",IF(OR(AND('Personal MTs'!S202&gt;8,'Personal MTs'!CK202&lt;"01"),AND('Personal MTs'!S202&gt;8,'Personal MTs'!CK202&gt;"18")),"Tidak Valid","OK"))))))</f>
        <v>-</v>
      </c>
      <c r="CL202" s="103" t="str">
        <f>IF('Personal MTs'!S202="","-",IF('Personal MTs'!S202&lt;9,IF('Personal MTs'!CL202="","OK","Cek lagi Kolom S"),IF(AND('Personal MTs'!S202&lt;9,'Personal MTs'!CL202&lt;&gt;""),"Harap Dikosongkan",IF(AND('Personal MTs'!S202&lt;9,'Personal MTs'!CL202=""),"-",IF(AND('Personal MTs'!S202&gt;8,'Personal MTs'!CL202=""),"Wajib Diisi","OK")))))</f>
        <v>-</v>
      </c>
      <c r="CM202" s="103" t="str">
        <f>IF('Personal MTs'!S202="","-",IF('Personal MTs'!S202&lt;9,IF('Personal MTs'!CM202="","OK","Cek lagi Kolom S"),IF(AND('Personal MTs'!S202&lt;9,'Personal MTs'!CM202&lt;&gt;""),"Harap Dikosongkan",IF(AND('Personal MTs'!S202&lt;9,'Personal MTs'!CM202=""),"-",IF(AND('Personal MTs'!S202&gt;8,'Personal MTs'!CM202=""),"Wajib Diisi",IF(OR(AND('Personal MTs'!S202&gt;8,'Personal MTs'!CM202&lt;1980),AND('Personal MTs'!S202&gt;8,'Personal MTs'!CM202&gt;2016)),"Cek lagi","OK"))))))</f>
        <v>-</v>
      </c>
      <c r="CN202" s="103" t="str">
        <f>IF(AND('Personal MTs'!AH202=1,'Personal MTs'!U202=2,'Personal MTs'!AC202=1),IF(AND('Personal MTs'!AH202=1,'Personal MTs'!U202=2,'Personal MTs'!AC202=1,'Personal MTs'!CN202=""),"Wajib Diisi",IF(AND('Personal MTs'!AH202=1,'Personal MTs'!U202=2,'Personal MTs'!AC202=1,'Personal MTs'!CN202&lt;&gt;""),"OK","-")),IF('Personal MTs'!CN202&lt;&gt;"","Harap Dikosongkan","-"))</f>
        <v>-</v>
      </c>
      <c r="CO202" s="103" t="str">
        <f>IF(AND('Personal MTs'!AH202=1,'Personal MTs'!U202=2,'Personal MTs'!AC202=1),IF('Personal MTs'!CO202="","Wajib Diisi",IF(VALUE(RIGHT('Personal MTs'!CO202,4))&gt;2016,"Tahun cek lagi",IF(VALUE(RIGHT('Personal MTs'!CO202,4))&lt;1961,"Tahun cek lagi","OK"))),IF('Personal MTs'!CO202&lt;&gt;"","Harap dikosongkan","-"))</f>
        <v>-</v>
      </c>
      <c r="CP202" s="103" t="str">
        <f>IF(AND('Personal MTs'!AH202=1,'Personal MTs'!U202=2,'Personal MTs'!AC202=1,'Personal MTs'!V202=1),IF(AND('Personal MTs'!AH202=1,'Personal MTs'!U202=2,'Personal MTs'!AC202=1,'Personal MTs'!CP202="",,'Personal MTs'!V202=1),"Wajib Diisi",IF(AND('Personal MTs'!AH202=1,'Personal MTs'!U202=2,'Personal MTs'!AC202=1,'Personal MTs'!CP202&lt;&gt;"",'Personal MTs'!V202=1),"OK","-")),IF('Personal MTs'!CP202&lt;&gt;"","Harap Dikosongkan","-"))</f>
        <v>-</v>
      </c>
      <c r="CQ202" s="103" t="str">
        <f>IF(AND('Personal MTs'!AH202=1,'Personal MTs'!U202=2,'Personal MTs'!AC202=1,'Personal MTs'!V202=1),IF('Personal MTs'!CQ202="","Wajib Diisi",IF(VALUE(RIGHT('Personal MTs'!CQ202,4))&gt;2016,"Tahun cek lagi",IF(VALUE(RIGHT('Personal MTs'!CQ202,4))&lt;2006,"Tahun cek lagi","OK"))),IF('Personal MTs'!CQ202&lt;&gt;"","Harap dikosongkan","-"))</f>
        <v>-</v>
      </c>
      <c r="CR202" s="103" t="str">
        <f>IF(AND('Personal MTs'!AS202="",'Personal MTs'!CR202=""),"-",IF(AND('Personal MTs'!AS202=0,'Personal MTs'!CR202=""),"OK",IF(AND('Personal MTs'!AS202=1,'Personal MTs'!CR202=""),"Wajib Diisi",IF('Personal MTs'!AS202="",IF('Personal MTs'!CR202&lt;&gt;"","Harap dikosongkan","-"),IF('Personal MTs'!AS202&gt;1,IF('Personal MTs'!CR202="","-","Harap dikosongkan"),IF('Personal MTs'!CR202="","-",IF(LEN('Personal MTs'!CR202)&gt;54,"Tidak valid",IF(LEN('Personal MTs'!CR202)&lt;2,"Tidak valid",IF(VALUE('Personal MTs'!CR202)&lt;0,"Cek lagi","OK")))))))))</f>
        <v>-</v>
      </c>
      <c r="CS202" s="103" t="str">
        <f>IF(AND('Personal MTs'!AS202="",'Personal MTs'!CS202=""),"-",IF(AND('Personal MTs'!AS202=0,'Personal MTs'!CS202=""),"OK",IF(AND('Personal MTs'!AS202=1,'Personal MTs'!CS202=""),"Wajib Diisi",IF(OR('Personal MTs'!AS202="",'Personal MTs'!AS202=0),IF('Personal MTs'!CS202&lt;&gt;"","Harap dikosongkan","-"),IF('Personal MTs'!AS202&gt;1,IF('Personal MTs'!CS202="","-","Harap dikosongkan"),IF('Personal MTs'!CS202="","-",IF(('Personal MTs'!CS202)&gt;6,"Tidak Valid",IF(('Personal MTs'!CS202)&lt;1,"Tidak Valid",IF(VALUE('Personal MTs'!CS202)&lt;0,"Cek lagi","OK")))))))))</f>
        <v>-</v>
      </c>
      <c r="CT202" s="103" t="str">
        <f>IF(AND('Personal MTs'!AS202="",'Personal MTs'!CT202=""),"-",IF(AND('Personal MTs'!AS202=0,'Personal MTs'!CT202=""),"OK",IF(AND('Personal MTs'!AT202=1,'Personal MTs'!CT202=""),"Wajib Diisi",IF(AND('Personal MTs'!AT202&gt;1,'Personal MTs'!CT202=""),"OK",IF(AND('Personal MTs'!AT202&lt;&gt;1,'Personal MTs'!CT202&lt;&gt;""),"Harap Dikosongkan",IF(AND('Personal MTs'!AT202=1,'Personal MTs'!CT202&lt;&gt;""),IF(VALUE(RIGHT('Personal MTs'!CT202,4))&gt;2016,"Tahun cek lagi",IF(VALUE(RIGHT('Personal MTs'!CT202,4))&lt;2006,"Tahun cek lagi","OK")),"-"))))))</f>
        <v>-</v>
      </c>
      <c r="CU202" s="103" t="str">
        <f>IF(AND('Personal MTs'!AS202="",'Personal MTs'!CU202=""),"-",IF(AND('Personal MTs'!AS202=0,'Personal MTs'!CU202=""),"OK",IF(AND('Personal MTs'!AT202=1,'Personal MTs'!CU202=""),"Wajib Diisi",IF(AND('Personal MTs'!AT202&gt;1,'Personal MTs'!CT202=""),"OK",IF(AND('Personal MTs'!AT202&lt;&gt;1,'Personal MTs'!CU202&lt;&gt;""),"Harap Dikosongkan",IF(AND('Personal MTs'!AT202=1,'Personal MTs'!CU202&lt;&gt;""),IF(LEN('Personal MTs'!CU202)&gt;54,"Tidak Valid",IF(LEN('Personal MTs'!CU202)&lt;2,"Tidak Valid","OK")),"-"))))))</f>
        <v>-</v>
      </c>
      <c r="CV202" s="103" t="str">
        <f>IF(AND('Personal MTs'!AS202="",'Personal MTs'!CV202=""),"-",IF(AND('Personal MTs'!AS202=0,'Personal MTs'!CV202=""),"OK",IF(AND('Personal MTs'!AT202=1,'Personal MTs'!CV202=""),"Wajib Diisi",IF(AND('Personal MTs'!AT202&gt;1,'Personal MTs'!CV202=""),"OK",IF(AND('Personal MTs'!AT202&lt;&gt;1,'Personal MTs'!CV202&lt;&gt;""),"Harap Dikosongkan",IF(AND('Personal MTs'!AT202=1,'Personal MTs'!CV202&lt;&gt;""),IF(VALUE(RIGHT('Personal MTs'!CV202,4))&gt;2016,"Tahun cek lagi",IF(VALUE(RIGHT('Personal MTs'!CV202,4))&lt;2006,"Tahun cek lagi","OK")),"-"))))))</f>
        <v>-</v>
      </c>
      <c r="CW202" s="103" t="str">
        <f>IF(AND('Personal MTs'!AS202="",'Personal MTs'!CW202=""),"-",IF(AND('Personal MTs'!AS202=0,'Personal MTs'!CW202=""),"OK",IF(AND('Personal MTs'!AS202=1,'Personal MTs'!CW202=""),"Wajib Diisi",IF(AND('Personal MTs'!AS202&lt;&gt;1,'Personal MTs'!CW202&lt;&gt;""),"Harap Dikosongkan",IF(AND('Personal MTs'!AS202=1,'Personal MTs'!CW202&lt;&gt;""),IF(LEN('Personal MTs'!CW202)&gt;3,"Tidak Valid",IF(LEN('Personal MTs'!CW202)&lt;3,"Tidak Valid","OK")),"-")))))</f>
        <v>-</v>
      </c>
      <c r="CX202" s="103" t="str">
        <f>IF(AND('Personal MTs'!AS202="",'Personal MTs'!CX202=""),"-",IF(AND('Personal MTs'!AS202=0,'Personal MTs'!CX202=""),"OK",IF(AND('Personal MTs'!AS202=1,'Personal MTs'!CX202=""),"Wajib Diisi",IF(AND('Personal MTs'!AS202&lt;&gt;1,'Personal MTs'!CX202&lt;&gt;""),"Harap Dikosongkan",IF(AND('Personal MTs'!AS202=1,'Personal MTs'!CX202&lt;&gt;""),"OK","-")))))</f>
        <v>-</v>
      </c>
    </row>
    <row r="203" spans="1:102" s="23" customFormat="1" ht="15" customHeight="1">
      <c r="A203" s="30" t="str">
        <f>IF('Personal MTs'!A203="","-",IF(LEN('Personal MTs'!A203)&lt;&gt;12,"Tidak valid","OK"))</f>
        <v>-</v>
      </c>
      <c r="B203" s="30" t="str">
        <f>IF('Personal MTs'!B203="","-",IF(LEN('Personal MTs'!B203)&lt;&gt;8,"Tidak valid","OK"))</f>
        <v>-</v>
      </c>
      <c r="C203" s="31" t="str">
        <f>IF('Personal MTs'!C203="","-",IF(LEN('Personal MTs'!C203)&lt;5,"Cek lagi","OK"))</f>
        <v>-</v>
      </c>
      <c r="D203" s="30" t="str">
        <f>IF('Personal MTs'!D203="","-",IF('Personal MTs'!D203="MTsN","OK",IF('Personal MTs'!D203="MTsS","OK","Tidak valid")))</f>
        <v>-</v>
      </c>
      <c r="E203" s="30" t="str">
        <f>IF('Personal MTs'!E203="","-",IF(LEN('Personal MTs'!E203)&lt;5,"Cek lagi","OK"))</f>
        <v>-</v>
      </c>
      <c r="F203" s="30" t="str">
        <f>IF('Personal MTs'!F203="","-",IF(LEN('Personal MTs'!F203)&lt;4,"Cek lagi","OK"))</f>
        <v>-</v>
      </c>
      <c r="G203" s="30" t="str">
        <f>IF('Personal MTs'!G203="","-",IF(LEN('Personal MTs'!G203)&lt;4,"Cek lagi","OK"))</f>
        <v>-</v>
      </c>
      <c r="H203" s="30" t="str">
        <f>IF('Personal MTs'!H203="","-",IF(LEN('Personal MTs'!H203)&lt;4,"Cek lagi","OK"))</f>
        <v>-</v>
      </c>
      <c r="I203" s="30" t="str">
        <f>IF('Personal MTs'!I203="","-",IF(LEN('Personal MTs'!I203)&lt;4,"Cek lagi","OK"))</f>
        <v>-</v>
      </c>
      <c r="J203" s="30" t="str">
        <f>IF('Personal MTs'!J203="","-",IF(LEN('Personal MTs'!J203)&lt;&gt;5,"Tidak valid","OK"))</f>
        <v>-</v>
      </c>
      <c r="K203" s="30" t="str">
        <f>IF('Personal MTs'!K203="","-",IF(LEN('Personal MTs'!K203)&lt;&gt;18,"Tidak valid",IF(VALUE('Personal MTs'!K203)&lt;0,"Cek lagi","OK")))</f>
        <v>-</v>
      </c>
      <c r="L203" s="30" t="str">
        <f>IF('Personal MTs'!L203="","-",IF(LEN('Personal MTs'!L203)&lt;&gt;16,"Tidak valid","OK"))</f>
        <v>-</v>
      </c>
      <c r="M203" s="30" t="str">
        <f>IF('Personal MTs'!M203="","-",IF(LEN('Personal MTs'!M203)&lt;4,"Cek lagi","OK"))</f>
        <v>-</v>
      </c>
      <c r="N203" s="30" t="str">
        <f>IF('Personal MTs'!N203="","-",IF(LEN('Personal MTs'!N203)&lt;16,"Tidak valid","OK"))</f>
        <v>-</v>
      </c>
      <c r="O203" s="30" t="str">
        <f>IF('Personal MTs'!O203="","-",IF(LEN('Personal MTs'!O203)&lt;4,"Cek lagi","OK"))</f>
        <v>-</v>
      </c>
      <c r="P203" s="31" t="str">
        <f>IF('Personal MTs'!P203="","-",IF(VALUE(LEFT('Personal MTs'!P203,2))&gt;31,"Tanggal tidak valid",IF(VALUE(LEFT(RIGHT('Personal MTs'!P203,7),2))&gt;12,"Bulan tidak valid",IF(VALUE(RIGHT('Personal MTs'!P203,4))&gt;2000,"Umur terlalu muda",IF(VALUE(RIGHT('Personal MTs'!P203,4))&lt;1945,"Umur terlalu tua","OK")))))</f>
        <v>-</v>
      </c>
      <c r="Q203" s="30" t="str">
        <f>IF('Personal MTs'!Q203="","-",IF('Personal MTs'!Q203="L","OK",IF('Personal MTs'!Q203="P","OK","Tidak valid")))</f>
        <v>-</v>
      </c>
      <c r="R203" s="30" t="str">
        <f>IF('Personal MTs'!R203="","-",IF(LEN('Personal MTs'!R203)&lt;4,"Cek lagi","OK"))</f>
        <v>-</v>
      </c>
      <c r="S203" s="30" t="str">
        <f>IF('Personal MTs'!S203="","-",IF('Personal MTs'!S203&gt;9,"Tidak valid","OK"))</f>
        <v>-</v>
      </c>
      <c r="T203" s="30" t="str">
        <f>IF('Personal MTs'!S203="","-",IF('Personal MTs'!S203&gt;2,IF('Personal MTs'!T203="","Wajib Diisi",IF(VALUE('Personal MTs'!T203)&gt;18,"Tidak valid","OK")),IF('Personal MTs'!S203&lt;3,IF('Personal MTs'!T203="","OK","Harap dikosongkan"))))</f>
        <v>-</v>
      </c>
      <c r="U203" s="30" t="str">
        <f>IF('Personal MTs'!U203="","-",IF('Personal MTs'!U203&gt;2,"Tidak valid",IF('Personal MTs'!U203&lt;1,"Tidak valid","OK")))</f>
        <v>-</v>
      </c>
      <c r="V203" s="30" t="str">
        <f>IF('Personal MTs'!U203="",IF('Personal MTs'!V203="","-","Tidak valid"),IF('Personal MTs'!U203=2,IF('Personal MTs'!V203="","Wajib Diisi",IF(VALUE('Personal MTs'!V203)&gt;1,"Tidak valid","OK")),IF('Personal MTs'!U203=1,IF('Personal MTs'!V203="","OK","Harap dikosongkan"))))</f>
        <v>-</v>
      </c>
      <c r="W203" s="31" t="str">
        <f>IF('Personal MTs'!U203=1,"OK",IF('Personal MTs'!V203="",IF('Personal MTs'!W203&lt;&gt;"","Harap dikosongkan","-"),IF('Personal MTs'!V203=0,IF('Personal MTs'!W203&lt;&gt;"","Harap dikosongkan","OK"),IF('Personal MTs'!W203="","Wajib Diisi",IF(VALUE(LEFT('Personal MTs'!W203,2))&gt;31,"Tanggal tidak valid",IF(VALUE(LEFT(RIGHT('Personal MTs'!W203,7),2))&gt;12,"Bulan tidak valid",IF(VALUE(RIGHT('Personal MTs'!W203,4))&gt;2016,"Tahun cek lagi",IF(VALUE(RIGHT('Personal MTs'!W203,4))&lt;1990,"Tahun cek lagi","OK"))))))))</f>
        <v>-</v>
      </c>
      <c r="X203" s="30" t="str">
        <f>IF('Personal MTs'!U203="","-",IF('Personal MTs'!U203=1,IF('Personal MTs'!X203="","Wajib Diisi",IF(VALUE(LEFT('Personal MTs'!X203,2))&gt;14,"Tidak valid","OK")),IF('Personal MTs'!U203=2,(IF('Personal MTs'!V203&lt;1,IF('Personal MTs'!X203="","OK","Harap dikosongkan"),IF('Personal MTs'!X203="","Wajib Diisi",IF(VALUE(LEFT('Personal MTs'!X203,2))&gt;14,"Tidak valid","OK")))))))</f>
        <v>-</v>
      </c>
      <c r="Y203" s="31" t="str">
        <f>IF('Personal MTs'!U203="","-",IF('Personal MTs'!U203=2,"OK",IF('Personal MTs'!U203=1,IF('Personal MTs'!Y203="","Wajib Diisi",IF('Personal MTs'!Y203="","-",IF(VALUE(LEFT('Personal MTs'!Y203,2))&gt;31,"Tanggal tidak valid",IF(VALUE(LEFT(RIGHT('Personal MTs'!Y203,7),2))&gt;12,"Bulan tidak valid",IF(VALUE(RIGHT('Personal MTs'!Y203,4))&gt;2016,"Tahun cek lagi",IF(VALUE(RIGHT('Personal MTs'!Y203,4))&lt;1960,"Tahun cek lagi","OK")))))))))</f>
        <v>-</v>
      </c>
      <c r="Z203" s="31" t="str">
        <f>IF('Personal MTs'!Z203="","-",IF(VALUE(LEFT('Personal MTs'!Z203,2))&gt;31,"Tanggal tidak valid",IF(VALUE(LEFT(RIGHT('Personal MTs'!Z203,7),2))&gt;12,"Bulan tidak valid",IF(VALUE(RIGHT('Personal MTs'!Z203,4))&gt;2016,"Tahun cek lagi",IF(VALUE(RIGHT('Personal MTs'!Z203,4))&lt;1960,"Tahun cek lagi","OK")))))</f>
        <v>-</v>
      </c>
      <c r="AA203" s="31" t="str">
        <f>IF('Personal MTs'!AA203="","-",IF(VALUE(LEFT('Personal MTs'!AA203,2))&gt;31,"Tanggal tidak valid",IF(VALUE(LEFT(RIGHT('Personal MTs'!AA203,7),2))&gt;12,"Bulan tidak valid",IF(VALUE(RIGHT('Personal MTs'!AA203,4))&gt;2016,"Tahun cek lagi",IF(VALUE(RIGHT('Personal MTs'!AA203,4))&lt;1960,"Tahun cek lagi","OK")))))</f>
        <v>-</v>
      </c>
      <c r="AB203" s="30" t="str">
        <f>IF('Personal MTs'!AB203="","-",IF('Personal MTs'!AB203&gt;6,"Tidak valid",IF('Personal MTs'!AB203&lt;1,"Tidak valid","OK")))</f>
        <v>-</v>
      </c>
      <c r="AC203" s="30" t="str">
        <f>IF('Personal MTs'!AC203="","-",IF('Personal MTs'!AC203&gt;4,"Tidak valid",IF('Personal MTs'!AC203&lt;1,"Tidak valid","OK")))</f>
        <v>-</v>
      </c>
      <c r="AD203" s="30" t="str">
        <f>IF('Personal MTs'!AD203="","-",IF('Personal MTs'!AD203&gt;20000000,"Cek lagi","OK"))</f>
        <v>-</v>
      </c>
      <c r="AE203" s="30" t="str">
        <f>IF('Personal MTs'!AE203="","-",IF('Personal MTs'!AE203&gt;2,"Tidak valid",IF('Personal MTs'!AE203&lt;1,"Tidak valid","OK")))</f>
        <v>-</v>
      </c>
      <c r="AF203" s="30" t="str">
        <f>IF('Personal MTs'!AE203="",IF('Personal MTs'!AF203="","-","Harap dikosongkan"),IF('Personal MTs'!AE203=1,IF('Personal MTs'!AF203="","OK","Harap dikosongkan"),IF('Personal MTs'!AF203="","Wajib Diisi",IF('Personal MTs'!AF203&gt;8,"Tidak valid",IF('Personal MTs'!AF203&lt;1,"Tidak valid","OK")))))</f>
        <v>-</v>
      </c>
      <c r="AG203" s="53" t="str">
        <f>IF('Personal MTs'!AE203=1,IF('Personal MTs'!AG203="","OK","Harap dikosongkan"),IF('Personal MTs'!AF203="",IF('Personal MTs'!AF203="","-","Harap dikosongkan"),IF('Personal MTs'!AF203="",IF('Personal MTs'!AG203="","OK","Harap dikosongkan"),IF('Personal MTs'!AF203&lt;&gt;"",IF('Personal MTs'!AG203="","Wajib Diisi",IF(LEN('Personal MTs'!AG203)&lt;&gt;8,"Tidak valid","OK"))))))</f>
        <v>-</v>
      </c>
      <c r="AH203" s="30" t="str">
        <f>IF('Personal MTs'!AH203="","-",IF('Personal MTs'!AH203&gt;2,"Tidak valid",IF('Personal MTs'!AH203&lt;1,"Tidak valid","OK")))</f>
        <v>-</v>
      </c>
      <c r="AI203" s="30" t="str">
        <f>IF('Personal MTs'!AI203="","-",IF('Personal MTs'!AI203&gt;5,"Tidak valid",IF('Personal MTs'!AI203&lt;1,"Tidak valid","OK")))</f>
        <v>-</v>
      </c>
      <c r="AJ203" s="30" t="str">
        <f>IF('Personal MTs'!AH203="",IF('Personal MTs'!AJ203="","-","Kolom AA Wajib Diisi"),IF('Personal MTs'!AH203=1,IF('Personal MTs'!AJ203="","Wajib Diisi",IF(VALUE('Personal MTs'!AJ203)&gt;0,IF(VALUE('Personal MTs'!AJ203)&lt;34,"OK","Tidak valid"))),IF('Personal MTs'!AH203&gt;1,IF('Personal MTs'!AJ203="","OK","Harap dikosongkan"))))</f>
        <v>-</v>
      </c>
      <c r="AK203" s="30" t="str">
        <f>IF('Personal MTs'!AH203&amp;'Personal MTs'!AJ203&amp;'Personal MTs'!AK203="","-",IF(VALUE('Personal MTs'!AH203&amp;'Personal MTs'!AJ203&amp;'Personal MTs'!AK203)=2,"OK",IF('Personal MTs'!AJ203="",IF(VALUE('Personal MTs'!AK203)&gt;0,"Harap dikosongkan","-"),IF('Personal MTs'!AJ203&lt;&gt;"",IF(VALUE('Personal MTs'!AK203)&gt;0,IF(VALUE('Personal MTs'!AK203)&gt;50,"Cek lagi","OK"),"Wajib Diisi")))))</f>
        <v>-</v>
      </c>
      <c r="AL203" s="30" t="str">
        <f>IF('Personal MTs'!AH203="",IF('Personal MTs'!AL203="","-","Kolom Z Wajib Diisi"),IF('Personal MTs'!AH203=2,IF('Personal MTs'!AL203="","Wajib Diisi",IF(VALUE('Personal MTs'!AL203)&gt;0,IF(VALUE('Personal MTs'!AL203)&lt;9,"OK","Tidak valid"))),IF('Personal MTs'!AH203=1,IF('Personal MTs'!AL203="","OK","Harap dikosongkan"))))</f>
        <v>-</v>
      </c>
      <c r="AM203" s="30" t="str">
        <f>IF('Personal MTs'!AM203="","-",IF('Personal MTs'!AM203&gt;8,"Tidak valid","OK"))</f>
        <v>-</v>
      </c>
      <c r="AN203" s="30" t="str">
        <f>IF('Personal MTs'!AM203="",IF('Personal MTs'!AN203="","-",IF('Personal MTs'!AN203&lt;&gt;"","Kolom AC Wajib Diisi","OK")),IF('Personal MTs'!AM203&lt;&gt;"",IF('Personal MTs'!AN203="","Wajib Diisi",IF(VALUE('Personal MTs'!AN203)&gt;24,"Cek lagi","OK"))))</f>
        <v>-</v>
      </c>
      <c r="AO203" s="30" t="str">
        <f>IF('Personal MTs'!AO203="","-",IF('Personal MTs'!AO203&gt;8,"Tidak valid","OK"))</f>
        <v>-</v>
      </c>
      <c r="AP203" s="53" t="str">
        <f>IF('Personal MTs'!AO203="",IF('Personal MTs'!AP203="","-","Harap dikosongkan"),IF('Personal MTs'!AO203&lt;&gt;"",IF('Personal MTs'!AP203="","Wajib Diisi",IF(LEN('Personal MTs'!AP203)&lt;&gt;8,"Tidak valid","OK"))))</f>
        <v>-</v>
      </c>
      <c r="AQ203" s="30" t="str">
        <f>IF('Personal MTs'!AO203="",IF('Personal MTs'!AQ203="","-","Kolom AG Wajib Diisi"),IF('Personal MTs'!AO203&lt;9,IF('Personal MTs'!AQ203="","Wajib Diisi",IF(VALUE('Personal MTs'!AQ203)&lt;34,IF(VALUE('Personal MTs'!AQ203)&gt;0,"OK","Tidak valid")))))</f>
        <v>-</v>
      </c>
      <c r="AR203" s="30" t="str">
        <f>IF('Personal MTs'!AO203="",IF('Personal MTs'!AR203="","-",IF('Personal MTs'!AR203&lt;&gt;"","Kolom AG Wajib Diisi","OK")),IF('Personal MTs'!AO203&lt;&gt;"",IF('Personal MTs'!AR203="","Wajib Diisi",IF(VALUE('Personal MTs'!AR203)&gt;50,"Cek lagi","OK"))))</f>
        <v>-</v>
      </c>
      <c r="AS203" s="30" t="str">
        <f>IF('Personal MTs'!AS203="","-",IF('Personal MTs'!AS203&gt;1,"Tidak valid",IF('Personal MTs'!AS203&lt;0,"Tidak valid","OK")))</f>
        <v>-</v>
      </c>
      <c r="AT203" s="30" t="str">
        <f>IF('Personal MTs'!AS203="",IF('Personal MTs'!AT203&lt;&gt;"","Harap dikosongkan","-"),IF('Personal MTs'!AS203=0,IF('Personal MTs'!AT203&lt;&gt;"","Harap dikosongkan","OK"),IF('Personal MTs'!AT203="","Wajib Diisi",IF('Personal MTs'!AT203&gt;3,"Tidak valid",IF('Personal MTs'!AT203&lt;1,"Tidak valid","OK")))))</f>
        <v>-</v>
      </c>
      <c r="AU203" s="30" t="str">
        <f>IF('Personal MTs'!AS203="",IF('Personal MTs'!AU203&lt;&gt;"","Harap dikosongkan","-"),IF('Personal MTs'!AT203&lt;&gt;1,IF('Personal MTs'!AU203="","OK","Harap dikosongkan"),IF('Personal MTs'!AU203="","Wajib Diisi",IF('Personal MTs'!AU203&gt;2016,"Cek lagi",IF('Personal MTs'!AU203&lt;2005,"Cek lagi","OK")))))</f>
        <v>-</v>
      </c>
      <c r="AV203" s="30" t="str">
        <f>IF('Personal MTs'!AS203="",IF('Personal MTs'!AV203&lt;&gt;"","Harap dikosongkan","-"),IF('Personal MTs'!AT203&lt;&gt;1,IF('Personal MTs'!AV203="","OK","Harap dikosongkan"),IF('Personal MTs'!AV203="","Wajib Diisi",IF(VALUE('Personal MTs'!AV203)&gt;33,"Tidak valid",IF(VALUE('Personal MTs'!AV203)&lt;1,"Tidak valid","OK")))))</f>
        <v>-</v>
      </c>
      <c r="AW203" s="30" t="str">
        <f>IF('Personal MTs'!AS203="",IF('Personal MTs'!AW203="","-","Harap dikosongkan"),IF('Personal MTs'!AS203=0,IF('Personal MTs'!AW203="","OK","Harap dikosongkan"),IF('Personal MTs'!AT203="",IF('Personal MTs'!AW203="","-","Harap dikosongkan"),IF('Personal MTs'!AT203&lt;&gt;1,IF('Personal MTs'!AW203="","OK","Harap dikosongkan"),IF('Personal MTs'!AW203="","OK",IF(LEN('Personal MTs'!AW203)&lt;12,"Tidak valid",IF(LEN('Personal MTs'!AW203)&gt;14,"Tidak valid","OK")))))))</f>
        <v>-</v>
      </c>
      <c r="AX203" s="31" t="str">
        <f>IF('Personal MTs'!AS203="",IF('Personal MTs'!AX203="","-","Harap dikosongkan"),IF('Personal MTs'!AS203=0,IF('Personal MTs'!AX203="","OK","Harap dikosongkan"),IF('Personal MTs'!AT203="",IF('Personal MTs'!AX203="","-","Harap dikosongkan"),IF('Personal MTs'!AT203&lt;&gt;1,IF('Personal MTs'!AX203="","OK","Harap dikosongkan"),IF('Personal MTs'!AW203="",IF('Personal MTs'!AX203="","OK","Harap dikosongkan"),IF('Personal MTs'!AX203="","Wajib diisi",IF(LEN('Personal MTs'!AX203)&lt;5,"Cek lagi","OK")))))))</f>
        <v>-</v>
      </c>
      <c r="AY203" s="31" t="str">
        <f>IF('Personal MTs'!AS203="",IF('Personal MTs'!AY203="","-","Harap dikosongkan"),IF('Personal MTs'!AS203=0,IF('Personal MTs'!AY203="","OK","Harap dikosongkan"),IF('Personal MTs'!AT203="",IF('Personal MTs'!AY203="","-","Harap dikosongkan"),IF('Personal MTs'!AT203&lt;&gt;1,IF('Personal MTs'!AY203="","OK","Harap dikosongkan"),IF('Personal MTs'!AW203="",IF('Personal MTs'!AY203="","OK","Harap dikosongkan"),IF('Personal MTs'!AY203="","Wajib diisi",IF(VALUE(LEFT('Personal MTs'!AY203,2))&gt;31,"Tanggal tidak valid",IF(VALUE(LEFT(RIGHT('Personal MTs'!AY203,7),2))&gt;12,"Bulan tidak valid",IF(VALUE(RIGHT('Personal MTs'!AY203,4))&gt;2016,"Tahun cek lagi",IF(VALUE(RIGHT('Personal MTs'!AY203,4))&lt;2005,"Tahun cek lagi","OK"))))))))))</f>
        <v>-</v>
      </c>
      <c r="AZ203" s="30" t="str">
        <f>IF('Personal MTs'!AS203="",IF('Personal MTs'!AZ203="","-","Harap dikosongkan"),IF('Personal MTs'!AS203=0,IF('Personal MTs'!AZ203="","OK","Harap dikosongkan"),IF('Personal MTs'!AT203="",IF('Personal MTs'!AZ203="","-","Harap dikosongkan"),IF('Personal MTs'!AT203&lt;&gt;1,IF('Personal MTs'!AZ203="","OK","Harap dikosongkan"),IF('Personal MTs'!AW203="",IF('Personal MTs'!AZ203="","OK","Harap dikosongkan"),IF('Personal MTs'!AW203&lt;&gt;"",IF('Personal MTs'!AZ203="","Wajib diisi",IF('Personal MTs'!AZ203&gt;1,"Tidak valid","OK"))))))))</f>
        <v>-</v>
      </c>
      <c r="BA203" s="30" t="str">
        <f>IF('Personal MTs'!AS203="",IF('Personal MTs'!BA203="","-","Harap dikosongkan"),IF('Personal MTs'!AS203=0,IF('Personal MTs'!BA203="","OK","Harap dikosongkan"),IF('Personal MTs'!AT203="",IF('Personal MTs'!BA203="","-","Harap dikosongkan"),IF('Personal MTs'!AT203&lt;&gt;1,IF('Personal MTs'!BA203="","OK","Harap dikosongkan"),IF('Personal MTs'!AZ203=0,IF('Personal MTs'!BA203="","OK","Harap dikosongkan"),IF('Personal MTs'!AZ203=1,IF('Personal MTs'!BA203="","Wajib diisi",IF('Personal MTs'!AZ203="",IF('Personal MTs'!BA203="","-","Harap dikosongkan"),IF('Personal MTs'!AZ203=0,IF('Personal MTs'!BA203="","OK","Harap dikosongkan"),IF('Personal MTs'!BA203="","Wajib diisi",IF('Personal MTs'!BA203&gt;2016,"Tidak valid",IF('Personal MTs'!BA203&lt;2005,"Tidak valid",IF('Personal MTs'!BA203&gt;'Personal MTs'!BA203,"Cek lagi","OK")))))))))))))</f>
        <v>-</v>
      </c>
      <c r="BB203" s="30" t="str">
        <f>IF('Personal MTs'!AS203="",IF('Personal MTs'!BB203="","-","Harap dikosongkan"),IF('Personal MTs'!AS203=0,IF('Personal MTs'!BB203="","OK","Harap dikosongkan"),IF('Personal MTs'!AT203="",IF('Personal MTs'!BB203="","-","Harap dikosongkan"),IF('Personal MTs'!AT203&lt;&gt;1,IF('Personal MTs'!BB203="","OK","Harap dikosongkan"),IF('Personal MTs'!AZ203=0,IF('Personal MTs'!BB203="","OK","Harap dikosongkan"),IF('Personal MTs'!AZ203=1,IF('Personal MTs'!BB203="","Wajib diisi",IF('Personal MTs'!AZ203="",IF('Personal MTs'!BB203="","-","Harap dikosongkan"),IF('Personal MTs'!AZ203=0,IF('Personal MTs'!BB203="","OK","Harap dikosongkan"),IF('Personal MTs'!BB203="","Wajib diisi",IF('Personal MTs'!BB203&gt;20000000,"Cek lagi",IF('Personal MTs'!BB203&lt;100000,"Cek lagi","OK"))))))))))))</f>
        <v>-</v>
      </c>
      <c r="BC203" s="30" t="str">
        <f>IF('Personal MTs'!BC203="","-",IF('Personal MTs'!BC203&gt;1,"Tidak valid","OK"))</f>
        <v>-</v>
      </c>
      <c r="BD203" s="30" t="str">
        <f>IF('Personal MTs'!BC203="",IF('Personal MTs'!BD203="","-","Harap dikosongkan"),IF('Personal MTs'!BC203=0,IF('Personal MTs'!BD203="","OK","Harap dikosongkan"),IF('Personal MTs'!BD203="","Wajib Diisi",IF('Personal MTs'!BD203&gt;2016,"Tidak valid",IF('Personal MTs'!BD203&lt;2005,"Tidak valid","OK")))))</f>
        <v>-</v>
      </c>
      <c r="BE203" s="30" t="str">
        <f>IF('Personal MTs'!BC203="",IF('Personal MTs'!BE203="","-","Harap dikosongkan"),IF('Personal MTs'!BC203=0,IF('Personal MTs'!BE203="","OK","Harap dikosongkan"),IF('Personal MTs'!BE203="","Wajib Diisi",IF('Personal MTs'!BE203&gt;2000000,"Cek lagi",IF('Personal MTs'!BE203&lt;50000,"Cek lagi","OK")))))</f>
        <v>-</v>
      </c>
      <c r="BF203" s="30" t="str">
        <f>IF('Personal MTs'!BF203="","-",IF('Personal MTs'!BF203&gt;1,"Tidak valid","OK"))</f>
        <v>-</v>
      </c>
      <c r="BG203" s="30" t="str">
        <f>IF('Personal MTs'!BF203="",IF('Personal MTs'!BG203&lt;&gt;"","Harap dikosongkan","-"),IF('Personal MTs'!BF203=0,IF('Personal MTs'!BG203&lt;&gt;"","Harap dikosongkan","OK"),IF('Personal MTs'!BG203="","Wajib Diisi",IF('Personal MTs'!BG203&gt;4,"Tidak valid",IF('Personal MTs'!BG203&lt;1,"Tidak valid","OK")))))</f>
        <v>-</v>
      </c>
      <c r="BH203" s="30" t="str">
        <f>IF('Personal MTs'!BF203="",IF('Personal MTs'!BH203&lt;&gt;"","Harap dikosongkan","-"),IF('Personal MTs'!BF203=0,IF('Personal MTs'!BH203&lt;&gt;"","Harap dikosongkan","OK"),IF('Personal MTs'!BH203="","Wajib Diisi",IF('Personal MTs'!BH203&gt;4,"Tidak valid",IF('Personal MTs'!BH203&lt;1,"Tidak valid","OK")))))</f>
        <v>-</v>
      </c>
      <c r="BI203" s="30" t="str">
        <f>IF('Personal MTs'!BF203="",IF('Personal MTs'!BI203&lt;&gt;"","Harap dikosongkan","-"),IF('Personal MTs'!BF203=0,IF('Personal MTs'!BI203&lt;&gt;"","Harap dikosongkan","OK"),IF('Personal MTs'!BI203="","Wajib Diisi",IF('Personal MTs'!BI203&gt;2015,"Tidak valid",IF('Personal MTs'!BI203&lt;1980,"Tidak valid","OK")))))</f>
        <v>-</v>
      </c>
      <c r="BJ203" s="30" t="str">
        <f>IF('Personal MTs'!BJ203="","-",IF('Personal MTs'!BJ203&gt;1,"Tidak valid","OK"))</f>
        <v>-</v>
      </c>
      <c r="BK203" s="30" t="str">
        <f>IF('Personal MTs'!BJ203="",IF('Personal MTs'!BK203&lt;&gt;"","Kolom BJ harus diisi","-"),IF('Personal MTs'!BJ203=0,IF('Personal MTs'!BK203&lt;&gt;"","Harap dikosongkan","OK"),IF('Personal MTs'!BK203="","Wajib Diisi",IF('Personal MTs'!BK203&gt;2016,"Tidak valid",IF('Personal MTs'!BK203&lt;1980,"Tidak valid","OK")))))</f>
        <v>-</v>
      </c>
      <c r="BL203" s="30" t="str">
        <f>IF('Personal MTs'!BL203="","-",IF('Personal MTs'!BL203&gt;1,"Tidak valid","OK"))</f>
        <v>-</v>
      </c>
      <c r="BM203" s="30" t="str">
        <f>IF('Personal MTs'!BL203="",IF('Personal MTs'!BM203&lt;&gt;"","Kolom BL harus diisi","-"),IF('Personal MTs'!BL203=0,IF('Personal MTs'!BM203&lt;&gt;"","Harap dikosongkan","OK"),IF('Personal MTs'!BM203="","Wajib Diisi",IF('Personal MTs'!BM203&gt;2016,"Tidak valid",IF('Personal MTs'!BM203&lt;1980,"Tidak valid","OK")))))</f>
        <v>-</v>
      </c>
      <c r="BN203" s="30" t="str">
        <f>IF('Personal MTs'!BN203="","-",IF('Personal MTs'!BN203&gt;1,"Tidak valid","OK"))</f>
        <v>-</v>
      </c>
      <c r="BO203" s="30" t="str">
        <f>IF('Personal MTs'!BN203="",IF('Personal MTs'!BO203&lt;&gt;"","Kolom BN harus diisi","-"),IF('Personal MTs'!BN203=0,IF('Personal MTs'!BO203&lt;&gt;"","Harap dikosongkan","OK"),IF('Personal MTs'!BO203="","Wajib Diisi",IF('Personal MTs'!BO203&gt;2016,"Tidak valid",IF('Personal MTs'!BO203&lt;1980,"Tidak valid","OK")))))</f>
        <v>-</v>
      </c>
      <c r="BP203" s="30" t="str">
        <f>IF('Personal MTs'!BP203="","-",IF('Personal MTs'!BP203&gt;1,"Tidak valid","OK"))</f>
        <v>-</v>
      </c>
      <c r="BQ203" s="30" t="str">
        <f>IF('Personal MTs'!BP203="",IF('Personal MTs'!BQ203&lt;&gt;"","Kolom BP harus diisi","-"),IF('Personal MTs'!BP203=0,IF('Personal MTs'!BQ203&lt;&gt;"","Harap dikosongkan","OK"),IF('Personal MTs'!BQ203="","Wajib Diisi",IF('Personal MTs'!BQ203&gt;2016,"Tidak valid",IF('Personal MTs'!BQ203&lt;1980,"Tidak valid","OK")))))</f>
        <v>-</v>
      </c>
      <c r="BR203" s="30" t="str">
        <f>IF('Personal MTs'!BR203="","-",IF('Personal MTs'!BR203&gt;1,"Tidak valid","OK"))</f>
        <v>-</v>
      </c>
      <c r="BS203" s="30" t="str">
        <f>IF('Personal MTs'!BR203="",IF('Personal MTs'!BS203&lt;&gt;"","Kolom BR harus diisi","-"),IF('Personal MTs'!BR203=0,IF('Personal MTs'!BS203&lt;&gt;"","Harap dikosongkan","OK"),IF('Personal MTs'!BS203="","Wajib Diisi",IF('Personal MTs'!BS203&gt;2016,"Tidak valid",IF('Personal MTs'!BS203&lt;1980,"Tidak valid","OK")))))</f>
        <v>-</v>
      </c>
      <c r="BT203" s="30" t="str">
        <f>IF('Personal MTs'!BT203="","-",IF(LEN('Personal MTs'!BT203)&lt;5,"Cek lagi","OK"))</f>
        <v>-</v>
      </c>
      <c r="BU203" s="30" t="str">
        <f>IF('Personal MTs'!BU203="","-",IF(LEN('Personal MTs'!BU203)&lt;4,"Cek lagi","OK"))</f>
        <v>-</v>
      </c>
      <c r="BV203" s="30" t="str">
        <f>IF('Personal MTs'!BV203="","-",IF(LEN('Personal MTs'!BV203)&lt;4,"Cek lagi","OK"))</f>
        <v>-</v>
      </c>
      <c r="BW203" s="30" t="str">
        <f>IF('Personal MTs'!BW203="","-",IF(LEN('Personal MTs'!BW203)&lt;4,"Cek lagi","OK"))</f>
        <v>-</v>
      </c>
      <c r="BX203" s="30" t="str">
        <f>IF('Personal MTs'!BX203="","-",IF(LEN('Personal MTs'!BX203)&lt;4,"Cek lagi","OK"))</f>
        <v>-</v>
      </c>
      <c r="BY203" s="30" t="str">
        <f>IF('Personal MTs'!BY203="","-",IF(LEN('Personal MTs'!BY203)&lt;&gt;5,"Tidak valid","OK"))</f>
        <v>-</v>
      </c>
      <c r="BZ203" s="30" t="str">
        <f>IF('Personal MTs'!BZ203="","-",IF('Personal MTs'!BZ203&gt;5,"Tidak valid",IF('Personal MTs'!BZ203&lt;1,"Tidak valid","OK")))</f>
        <v>-</v>
      </c>
      <c r="CA203" s="30" t="str">
        <f>IF('Personal MTs'!CA203="","-",IF('Personal MTs'!CA203&gt;8,"Tidak valid",IF('Personal MTs'!CA203&lt;1,"Tidak valid","OK")))</f>
        <v>-</v>
      </c>
      <c r="CB203" s="30" t="str">
        <f>IF('Personal MTs'!CB203="","-",IF(LEN('Personal MTs'!CB203)&lt;9,"Cek lagi",IF(LEN('Personal MTs'!CB203)&gt;14,"Cek lagi","OK")))</f>
        <v>-</v>
      </c>
      <c r="CC203" s="103" t="str">
        <f>IF('Personal MTs'!CC203="","-",IF('Personal MTs'!CC203&gt;6,"Tidak valid",IF('Personal MTs'!CC203&lt;1,"Tidak valid","OK")))</f>
        <v>-</v>
      </c>
      <c r="CD203" s="103" t="str">
        <f>IF('Personal MTs'!CD203="","-",IF('Personal MTs'!CD203&gt;6,"Tidak valid",IF('Personal MTs'!CD203&lt;1,"Tidak valid","OK")))</f>
        <v>-</v>
      </c>
      <c r="CE203" s="103" t="str">
        <f>IF('Personal MTs'!S203="","-",IF('Personal MTs'!S203&lt;6,IF('Personal MTs'!CE203="","OK","Cek lagi Kolom S"),IF(AND('Personal MTs'!S203&lt;6,'Personal MTs'!CE203&lt;&gt;""),"Harap Dikosongkan",IF(AND('Personal MTs'!S203&lt;6,'Personal MTs'!CE203=""),"-",IF(AND('Personal MTs'!S203&gt;5,'Personal MTs'!CE203=""),"Wajib Diisi",IF(OR(AND('Personal MTs'!S203&gt;5,'Personal MTs'!CE203&lt;"01"),AND('Personal MTs'!S203&gt;5,'Personal MTs'!CE203&gt;"18")),"Tidak Valid","OK"))))))</f>
        <v>-</v>
      </c>
      <c r="CF203" s="103" t="str">
        <f>IF('Personal MTs'!S203="","-",IF('Personal MTs'!S203&lt;6,IF('Personal MTs'!CF203="","OK","Cek lagi Kolom S"),IF(AND('Personal MTs'!S203&lt;6,'Personal MTs'!CF203&lt;&gt;""),"Harap Dikosongkan",IF(AND('Personal MTs'!S203&lt;6,'Personal MTs'!CF203=""),"-",IF(AND('Personal MTs'!S203&gt;5,'Personal MTs'!CF203=""),"Wajib Diisi","OK")))))</f>
        <v>-</v>
      </c>
      <c r="CG203" s="103" t="str">
        <f>IF('Personal MTs'!S203="","-",IF('Personal MTs'!S203&lt;6,IF('Personal MTs'!CG203="","OK","Cek lagi Kolom S"),IF(AND('Personal MTs'!S203&lt;6,'Personal MTs'!CG203&lt;&gt;""),"Harap Dikosongkan",IF(AND('Personal MTs'!S203&lt;6,'Personal MTs'!CG203=""),"-",IF(AND('Personal MTs'!S203&gt;5,'Personal MTs'!CG203=""),"Wajib Diisi",IF(OR(AND('Personal MTs'!S203&gt;5,'Personal MTs'!CG203&lt;1980),AND('Personal MTs'!S203&gt;5,'Personal MTs'!CG203&gt;2016)),"Cek lagi","OK"))))))</f>
        <v>-</v>
      </c>
      <c r="CH203" s="103" t="str">
        <f>IF('Personal MTs'!S203="","-",IF('Personal MTs'!S203&lt;8,IF('Personal MTs'!CH203="","OK","Cek lagi Kolom S"),IF(AND('Personal MTs'!S203&lt;8,'Personal MTs'!CH203&lt;&gt;""),"Harap Dikosongkan",IF(AND('Personal MTs'!S203&lt;8,'Personal MTs'!CH203=""),"-",IF(AND('Personal MTs'!S203&gt;7,'Personal MTs'!CH203=""),"Wajib Diisi",IF(OR(AND('Personal MTs'!S203&gt;7,'Personal MTs'!CH203&lt;"01"),AND('Personal MTs'!S203&gt;7,'Personal MTs'!CH203&gt;"18")),"Tidak Valid","OK"))))))</f>
        <v>-</v>
      </c>
      <c r="CI203" s="103" t="str">
        <f>IF('Personal MTs'!S203="","-",IF('Personal MTs'!S203&lt;8,IF('Personal MTs'!CI203="","OK","Cek lagi Kolom S"),IF(AND('Personal MTs'!S203&lt;8,'Personal MTs'!CI203&lt;&gt;""),"Harap Dikosongkan",IF(AND('Personal MTs'!S203&lt;8,'Personal MTs'!CI203=""),"-",IF(AND('Personal MTs'!S203&gt;7,'Personal MTs'!CI203=""),"Wajib Diisi","OK")))))</f>
        <v>-</v>
      </c>
      <c r="CJ203" s="103" t="str">
        <f>IF('Personal MTs'!S203="","-",IF('Personal MTs'!S203&lt;8,IF('Personal MTs'!CJ203="","OK","Cek lagi Kolom S"),IF(AND('Personal MTs'!S203&lt;8,'Personal MTs'!CJ203&lt;&gt;""),"Harap Dikosongkan",IF(AND('Personal MTs'!S203&lt;8,'Personal MTs'!CJ203=""),"-",IF(AND('Personal MTs'!S203&gt;7,'Personal MTs'!CJ203=""),"Wajib Diisi",IF(OR(AND('Personal MTs'!S203&gt;7,'Personal MTs'!CJ203&lt;1980),AND('Personal MTs'!S203&gt;7,'Personal MTs'!CJ203&gt;2016)),"Cek lagi","OK"))))))</f>
        <v>-</v>
      </c>
      <c r="CK203" s="103" t="str">
        <f>IF('Personal MTs'!S203="","-",IF('Personal MTs'!S203&lt;9,IF('Personal MTs'!CK203="","OK","Cek lagi Kolom S"),IF(AND('Personal MTs'!S203&lt;9,'Personal MTs'!CK203&lt;&gt;""),"Harap Dikosongkan",IF(AND('Personal MTs'!S203&lt;9,'Personal MTs'!CK203=""),"-",IF(AND('Personal MTs'!S203&gt;8,'Personal MTs'!CK203=""),"Wajib Diisi",IF(OR(AND('Personal MTs'!S203&gt;8,'Personal MTs'!CK203&lt;"01"),AND('Personal MTs'!S203&gt;8,'Personal MTs'!CK203&gt;"18")),"Tidak Valid","OK"))))))</f>
        <v>-</v>
      </c>
      <c r="CL203" s="103" t="str">
        <f>IF('Personal MTs'!S203="","-",IF('Personal MTs'!S203&lt;9,IF('Personal MTs'!CL203="","OK","Cek lagi Kolom S"),IF(AND('Personal MTs'!S203&lt;9,'Personal MTs'!CL203&lt;&gt;""),"Harap Dikosongkan",IF(AND('Personal MTs'!S203&lt;9,'Personal MTs'!CL203=""),"-",IF(AND('Personal MTs'!S203&gt;8,'Personal MTs'!CL203=""),"Wajib Diisi","OK")))))</f>
        <v>-</v>
      </c>
      <c r="CM203" s="103" t="str">
        <f>IF('Personal MTs'!S203="","-",IF('Personal MTs'!S203&lt;9,IF('Personal MTs'!CM203="","OK","Cek lagi Kolom S"),IF(AND('Personal MTs'!S203&lt;9,'Personal MTs'!CM203&lt;&gt;""),"Harap Dikosongkan",IF(AND('Personal MTs'!S203&lt;9,'Personal MTs'!CM203=""),"-",IF(AND('Personal MTs'!S203&gt;8,'Personal MTs'!CM203=""),"Wajib Diisi",IF(OR(AND('Personal MTs'!S203&gt;8,'Personal MTs'!CM203&lt;1980),AND('Personal MTs'!S203&gt;8,'Personal MTs'!CM203&gt;2016)),"Cek lagi","OK"))))))</f>
        <v>-</v>
      </c>
      <c r="CN203" s="103" t="str">
        <f>IF(AND('Personal MTs'!AH203=1,'Personal MTs'!U203=2,'Personal MTs'!AC203=1),IF(AND('Personal MTs'!AH203=1,'Personal MTs'!U203=2,'Personal MTs'!AC203=1,'Personal MTs'!CN203=""),"Wajib Diisi",IF(AND('Personal MTs'!AH203=1,'Personal MTs'!U203=2,'Personal MTs'!AC203=1,'Personal MTs'!CN203&lt;&gt;""),"OK","-")),IF('Personal MTs'!CN203&lt;&gt;"","Harap Dikosongkan","-"))</f>
        <v>-</v>
      </c>
      <c r="CO203" s="103" t="str">
        <f>IF(AND('Personal MTs'!AH203=1,'Personal MTs'!U203=2,'Personal MTs'!AC203=1),IF('Personal MTs'!CO203="","Wajib Diisi",IF(VALUE(RIGHT('Personal MTs'!CO203,4))&gt;2016,"Tahun cek lagi",IF(VALUE(RIGHT('Personal MTs'!CO203,4))&lt;1961,"Tahun cek lagi","OK"))),IF('Personal MTs'!CO203&lt;&gt;"","Harap dikosongkan","-"))</f>
        <v>-</v>
      </c>
      <c r="CP203" s="103" t="str">
        <f>IF(AND('Personal MTs'!AH203=1,'Personal MTs'!U203=2,'Personal MTs'!AC203=1,'Personal MTs'!V203=1),IF(AND('Personal MTs'!AH203=1,'Personal MTs'!U203=2,'Personal MTs'!AC203=1,'Personal MTs'!CP203="",,'Personal MTs'!V203=1),"Wajib Diisi",IF(AND('Personal MTs'!AH203=1,'Personal MTs'!U203=2,'Personal MTs'!AC203=1,'Personal MTs'!CP203&lt;&gt;"",'Personal MTs'!V203=1),"OK","-")),IF('Personal MTs'!CP203&lt;&gt;"","Harap Dikosongkan","-"))</f>
        <v>-</v>
      </c>
      <c r="CQ203" s="103" t="str">
        <f>IF(AND('Personal MTs'!AH203=1,'Personal MTs'!U203=2,'Personal MTs'!AC203=1,'Personal MTs'!V203=1),IF('Personal MTs'!CQ203="","Wajib Diisi",IF(VALUE(RIGHT('Personal MTs'!CQ203,4))&gt;2016,"Tahun cek lagi",IF(VALUE(RIGHT('Personal MTs'!CQ203,4))&lt;2006,"Tahun cek lagi","OK"))),IF('Personal MTs'!CQ203&lt;&gt;"","Harap dikosongkan","-"))</f>
        <v>-</v>
      </c>
      <c r="CR203" s="103" t="str">
        <f>IF(AND('Personal MTs'!AS203="",'Personal MTs'!CR203=""),"-",IF(AND('Personal MTs'!AS203=0,'Personal MTs'!CR203=""),"OK",IF(AND('Personal MTs'!AS203=1,'Personal MTs'!CR203=""),"Wajib Diisi",IF('Personal MTs'!AS203="",IF('Personal MTs'!CR203&lt;&gt;"","Harap dikosongkan","-"),IF('Personal MTs'!AS203&gt;1,IF('Personal MTs'!CR203="","-","Harap dikosongkan"),IF('Personal MTs'!CR203="","-",IF(LEN('Personal MTs'!CR203)&gt;54,"Tidak valid",IF(LEN('Personal MTs'!CR203)&lt;2,"Tidak valid",IF(VALUE('Personal MTs'!CR203)&lt;0,"Cek lagi","OK")))))))))</f>
        <v>-</v>
      </c>
      <c r="CS203" s="103" t="str">
        <f>IF(AND('Personal MTs'!AS203="",'Personal MTs'!CS203=""),"-",IF(AND('Personal MTs'!AS203=0,'Personal MTs'!CS203=""),"OK",IF(AND('Personal MTs'!AS203=1,'Personal MTs'!CS203=""),"Wajib Diisi",IF(OR('Personal MTs'!AS203="",'Personal MTs'!AS203=0),IF('Personal MTs'!CS203&lt;&gt;"","Harap dikosongkan","-"),IF('Personal MTs'!AS203&gt;1,IF('Personal MTs'!CS203="","-","Harap dikosongkan"),IF('Personal MTs'!CS203="","-",IF(('Personal MTs'!CS203)&gt;6,"Tidak Valid",IF(('Personal MTs'!CS203)&lt;1,"Tidak Valid",IF(VALUE('Personal MTs'!CS203)&lt;0,"Cek lagi","OK")))))))))</f>
        <v>-</v>
      </c>
      <c r="CT203" s="103" t="str">
        <f>IF(AND('Personal MTs'!AS203="",'Personal MTs'!CT203=""),"-",IF(AND('Personal MTs'!AS203=0,'Personal MTs'!CT203=""),"OK",IF(AND('Personal MTs'!AT203=1,'Personal MTs'!CT203=""),"Wajib Diisi",IF(AND('Personal MTs'!AT203&gt;1,'Personal MTs'!CT203=""),"OK",IF(AND('Personal MTs'!AT203&lt;&gt;1,'Personal MTs'!CT203&lt;&gt;""),"Harap Dikosongkan",IF(AND('Personal MTs'!AT203=1,'Personal MTs'!CT203&lt;&gt;""),IF(VALUE(RIGHT('Personal MTs'!CT203,4))&gt;2016,"Tahun cek lagi",IF(VALUE(RIGHT('Personal MTs'!CT203,4))&lt;2006,"Tahun cek lagi","OK")),"-"))))))</f>
        <v>-</v>
      </c>
      <c r="CU203" s="103" t="str">
        <f>IF(AND('Personal MTs'!AS203="",'Personal MTs'!CU203=""),"-",IF(AND('Personal MTs'!AS203=0,'Personal MTs'!CU203=""),"OK",IF(AND('Personal MTs'!AT203=1,'Personal MTs'!CU203=""),"Wajib Diisi",IF(AND('Personal MTs'!AT203&gt;1,'Personal MTs'!CT203=""),"OK",IF(AND('Personal MTs'!AT203&lt;&gt;1,'Personal MTs'!CU203&lt;&gt;""),"Harap Dikosongkan",IF(AND('Personal MTs'!AT203=1,'Personal MTs'!CU203&lt;&gt;""),IF(LEN('Personal MTs'!CU203)&gt;54,"Tidak Valid",IF(LEN('Personal MTs'!CU203)&lt;2,"Tidak Valid","OK")),"-"))))))</f>
        <v>-</v>
      </c>
      <c r="CV203" s="103" t="str">
        <f>IF(AND('Personal MTs'!AS203="",'Personal MTs'!CV203=""),"-",IF(AND('Personal MTs'!AS203=0,'Personal MTs'!CV203=""),"OK",IF(AND('Personal MTs'!AT203=1,'Personal MTs'!CV203=""),"Wajib Diisi",IF(AND('Personal MTs'!AT203&gt;1,'Personal MTs'!CV203=""),"OK",IF(AND('Personal MTs'!AT203&lt;&gt;1,'Personal MTs'!CV203&lt;&gt;""),"Harap Dikosongkan",IF(AND('Personal MTs'!AT203=1,'Personal MTs'!CV203&lt;&gt;""),IF(VALUE(RIGHT('Personal MTs'!CV203,4))&gt;2016,"Tahun cek lagi",IF(VALUE(RIGHT('Personal MTs'!CV203,4))&lt;2006,"Tahun cek lagi","OK")),"-"))))))</f>
        <v>-</v>
      </c>
      <c r="CW203" s="103" t="str">
        <f>IF(AND('Personal MTs'!AS203="",'Personal MTs'!CW203=""),"-",IF(AND('Personal MTs'!AS203=0,'Personal MTs'!CW203=""),"OK",IF(AND('Personal MTs'!AS203=1,'Personal MTs'!CW203=""),"Wajib Diisi",IF(AND('Personal MTs'!AS203&lt;&gt;1,'Personal MTs'!CW203&lt;&gt;""),"Harap Dikosongkan",IF(AND('Personal MTs'!AS203=1,'Personal MTs'!CW203&lt;&gt;""),IF(LEN('Personal MTs'!CW203)&gt;3,"Tidak Valid",IF(LEN('Personal MTs'!CW203)&lt;3,"Tidak Valid","OK")),"-")))))</f>
        <v>-</v>
      </c>
      <c r="CX203" s="103" t="str">
        <f>IF(AND('Personal MTs'!AS203="",'Personal MTs'!CX203=""),"-",IF(AND('Personal MTs'!AS203=0,'Personal MTs'!CX203=""),"OK",IF(AND('Personal MTs'!AS203=1,'Personal MTs'!CX203=""),"Wajib Diisi",IF(AND('Personal MTs'!AS203&lt;&gt;1,'Personal MTs'!CX203&lt;&gt;""),"Harap Dikosongkan",IF(AND('Personal MTs'!AS203=1,'Personal MTs'!CX203&lt;&gt;""),"OK","-")))))</f>
        <v>-</v>
      </c>
    </row>
    <row r="204" spans="1:102" s="23" customFormat="1" ht="15" customHeight="1">
      <c r="A204" s="30" t="str">
        <f>IF('Personal MTs'!A204="","-",IF(LEN('Personal MTs'!A204)&lt;&gt;12,"Tidak valid","OK"))</f>
        <v>-</v>
      </c>
      <c r="B204" s="30" t="str">
        <f>IF('Personal MTs'!B204="","-",IF(LEN('Personal MTs'!B204)&lt;&gt;8,"Tidak valid","OK"))</f>
        <v>-</v>
      </c>
      <c r="C204" s="31" t="str">
        <f>IF('Personal MTs'!C204="","-",IF(LEN('Personal MTs'!C204)&lt;5,"Cek lagi","OK"))</f>
        <v>-</v>
      </c>
      <c r="D204" s="30" t="str">
        <f>IF('Personal MTs'!D204="","-",IF('Personal MTs'!D204="MTsN","OK",IF('Personal MTs'!D204="MTsS","OK","Tidak valid")))</f>
        <v>-</v>
      </c>
      <c r="E204" s="30" t="str">
        <f>IF('Personal MTs'!E204="","-",IF(LEN('Personal MTs'!E204)&lt;5,"Cek lagi","OK"))</f>
        <v>-</v>
      </c>
      <c r="F204" s="30" t="str">
        <f>IF('Personal MTs'!F204="","-",IF(LEN('Personal MTs'!F204)&lt;4,"Cek lagi","OK"))</f>
        <v>-</v>
      </c>
      <c r="G204" s="30" t="str">
        <f>IF('Personal MTs'!G204="","-",IF(LEN('Personal MTs'!G204)&lt;4,"Cek lagi","OK"))</f>
        <v>-</v>
      </c>
      <c r="H204" s="30" t="str">
        <f>IF('Personal MTs'!H204="","-",IF(LEN('Personal MTs'!H204)&lt;4,"Cek lagi","OK"))</f>
        <v>-</v>
      </c>
      <c r="I204" s="30" t="str">
        <f>IF('Personal MTs'!I204="","-",IF(LEN('Personal MTs'!I204)&lt;4,"Cek lagi","OK"))</f>
        <v>-</v>
      </c>
      <c r="J204" s="30" t="str">
        <f>IF('Personal MTs'!J204="","-",IF(LEN('Personal MTs'!J204)&lt;&gt;5,"Tidak valid","OK"))</f>
        <v>-</v>
      </c>
      <c r="K204" s="30" t="str">
        <f>IF('Personal MTs'!K204="","-",IF(LEN('Personal MTs'!K204)&lt;&gt;18,"Tidak valid",IF(VALUE('Personal MTs'!K204)&lt;0,"Cek lagi","OK")))</f>
        <v>-</v>
      </c>
      <c r="L204" s="30" t="str">
        <f>IF('Personal MTs'!L204="","-",IF(LEN('Personal MTs'!L204)&lt;&gt;16,"Tidak valid","OK"))</f>
        <v>-</v>
      </c>
      <c r="M204" s="30" t="str">
        <f>IF('Personal MTs'!M204="","-",IF(LEN('Personal MTs'!M204)&lt;4,"Cek lagi","OK"))</f>
        <v>-</v>
      </c>
      <c r="N204" s="30" t="str">
        <f>IF('Personal MTs'!N204="","-",IF(LEN('Personal MTs'!N204)&lt;16,"Tidak valid","OK"))</f>
        <v>-</v>
      </c>
      <c r="O204" s="30" t="str">
        <f>IF('Personal MTs'!O204="","-",IF(LEN('Personal MTs'!O204)&lt;4,"Cek lagi","OK"))</f>
        <v>-</v>
      </c>
      <c r="P204" s="31" t="str">
        <f>IF('Personal MTs'!P204="","-",IF(VALUE(LEFT('Personal MTs'!P204,2))&gt;31,"Tanggal tidak valid",IF(VALUE(LEFT(RIGHT('Personal MTs'!P204,7),2))&gt;12,"Bulan tidak valid",IF(VALUE(RIGHT('Personal MTs'!P204,4))&gt;2000,"Umur terlalu muda",IF(VALUE(RIGHT('Personal MTs'!P204,4))&lt;1945,"Umur terlalu tua","OK")))))</f>
        <v>-</v>
      </c>
      <c r="Q204" s="30" t="str">
        <f>IF('Personal MTs'!Q204="","-",IF('Personal MTs'!Q204="L","OK",IF('Personal MTs'!Q204="P","OK","Tidak valid")))</f>
        <v>-</v>
      </c>
      <c r="R204" s="30" t="str">
        <f>IF('Personal MTs'!R204="","-",IF(LEN('Personal MTs'!R204)&lt;4,"Cek lagi","OK"))</f>
        <v>-</v>
      </c>
      <c r="S204" s="30" t="str">
        <f>IF('Personal MTs'!S204="","-",IF('Personal MTs'!S204&gt;9,"Tidak valid","OK"))</f>
        <v>-</v>
      </c>
      <c r="T204" s="30" t="str">
        <f>IF('Personal MTs'!S204="","-",IF('Personal MTs'!S204&gt;2,IF('Personal MTs'!T204="","Wajib Diisi",IF(VALUE('Personal MTs'!T204)&gt;18,"Tidak valid","OK")),IF('Personal MTs'!S204&lt;3,IF('Personal MTs'!T204="","OK","Harap dikosongkan"))))</f>
        <v>-</v>
      </c>
      <c r="U204" s="30" t="str">
        <f>IF('Personal MTs'!U204="","-",IF('Personal MTs'!U204&gt;2,"Tidak valid",IF('Personal MTs'!U204&lt;1,"Tidak valid","OK")))</f>
        <v>-</v>
      </c>
      <c r="V204" s="30" t="str">
        <f>IF('Personal MTs'!U204="",IF('Personal MTs'!V204="","-","Tidak valid"),IF('Personal MTs'!U204=2,IF('Personal MTs'!V204="","Wajib Diisi",IF(VALUE('Personal MTs'!V204)&gt;1,"Tidak valid","OK")),IF('Personal MTs'!U204=1,IF('Personal MTs'!V204="","OK","Harap dikosongkan"))))</f>
        <v>-</v>
      </c>
      <c r="W204" s="31" t="str">
        <f>IF('Personal MTs'!U204=1,"OK",IF('Personal MTs'!V204="",IF('Personal MTs'!W204&lt;&gt;"","Harap dikosongkan","-"),IF('Personal MTs'!V204=0,IF('Personal MTs'!W204&lt;&gt;"","Harap dikosongkan","OK"),IF('Personal MTs'!W204="","Wajib Diisi",IF(VALUE(LEFT('Personal MTs'!W204,2))&gt;31,"Tanggal tidak valid",IF(VALUE(LEFT(RIGHT('Personal MTs'!W204,7),2))&gt;12,"Bulan tidak valid",IF(VALUE(RIGHT('Personal MTs'!W204,4))&gt;2016,"Tahun cek lagi",IF(VALUE(RIGHT('Personal MTs'!W204,4))&lt;1990,"Tahun cek lagi","OK"))))))))</f>
        <v>-</v>
      </c>
      <c r="X204" s="30" t="str">
        <f>IF('Personal MTs'!U204="","-",IF('Personal MTs'!U204=1,IF('Personal MTs'!X204="","Wajib Diisi",IF(VALUE(LEFT('Personal MTs'!X204,2))&gt;14,"Tidak valid","OK")),IF('Personal MTs'!U204=2,(IF('Personal MTs'!V204&lt;1,IF('Personal MTs'!X204="","OK","Harap dikosongkan"),IF('Personal MTs'!X204="","Wajib Diisi",IF(VALUE(LEFT('Personal MTs'!X204,2))&gt;14,"Tidak valid","OK")))))))</f>
        <v>-</v>
      </c>
      <c r="Y204" s="31" t="str">
        <f>IF('Personal MTs'!U204="","-",IF('Personal MTs'!U204=2,"OK",IF('Personal MTs'!U204=1,IF('Personal MTs'!Y204="","Wajib Diisi",IF('Personal MTs'!Y204="","-",IF(VALUE(LEFT('Personal MTs'!Y204,2))&gt;31,"Tanggal tidak valid",IF(VALUE(LEFT(RIGHT('Personal MTs'!Y204,7),2))&gt;12,"Bulan tidak valid",IF(VALUE(RIGHT('Personal MTs'!Y204,4))&gt;2016,"Tahun cek lagi",IF(VALUE(RIGHT('Personal MTs'!Y204,4))&lt;1960,"Tahun cek lagi","OK")))))))))</f>
        <v>-</v>
      </c>
      <c r="Z204" s="31" t="str">
        <f>IF('Personal MTs'!Z204="","-",IF(VALUE(LEFT('Personal MTs'!Z204,2))&gt;31,"Tanggal tidak valid",IF(VALUE(LEFT(RIGHT('Personal MTs'!Z204,7),2))&gt;12,"Bulan tidak valid",IF(VALUE(RIGHT('Personal MTs'!Z204,4))&gt;2016,"Tahun cek lagi",IF(VALUE(RIGHT('Personal MTs'!Z204,4))&lt;1960,"Tahun cek lagi","OK")))))</f>
        <v>-</v>
      </c>
      <c r="AA204" s="31" t="str">
        <f>IF('Personal MTs'!AA204="","-",IF(VALUE(LEFT('Personal MTs'!AA204,2))&gt;31,"Tanggal tidak valid",IF(VALUE(LEFT(RIGHT('Personal MTs'!AA204,7),2))&gt;12,"Bulan tidak valid",IF(VALUE(RIGHT('Personal MTs'!AA204,4))&gt;2016,"Tahun cek lagi",IF(VALUE(RIGHT('Personal MTs'!AA204,4))&lt;1960,"Tahun cek lagi","OK")))))</f>
        <v>-</v>
      </c>
      <c r="AB204" s="30" t="str">
        <f>IF('Personal MTs'!AB204="","-",IF('Personal MTs'!AB204&gt;6,"Tidak valid",IF('Personal MTs'!AB204&lt;1,"Tidak valid","OK")))</f>
        <v>-</v>
      </c>
      <c r="AC204" s="30" t="str">
        <f>IF('Personal MTs'!AC204="","-",IF('Personal MTs'!AC204&gt;4,"Tidak valid",IF('Personal MTs'!AC204&lt;1,"Tidak valid","OK")))</f>
        <v>-</v>
      </c>
      <c r="AD204" s="30" t="str">
        <f>IF('Personal MTs'!AD204="","-",IF('Personal MTs'!AD204&gt;20000000,"Cek lagi","OK"))</f>
        <v>-</v>
      </c>
      <c r="AE204" s="30" t="str">
        <f>IF('Personal MTs'!AE204="","-",IF('Personal MTs'!AE204&gt;2,"Tidak valid",IF('Personal MTs'!AE204&lt;1,"Tidak valid","OK")))</f>
        <v>-</v>
      </c>
      <c r="AF204" s="30" t="str">
        <f>IF('Personal MTs'!AE204="",IF('Personal MTs'!AF204="","-","Harap dikosongkan"),IF('Personal MTs'!AE204=1,IF('Personal MTs'!AF204="","OK","Harap dikosongkan"),IF('Personal MTs'!AF204="","Wajib Diisi",IF('Personal MTs'!AF204&gt;8,"Tidak valid",IF('Personal MTs'!AF204&lt;1,"Tidak valid","OK")))))</f>
        <v>-</v>
      </c>
      <c r="AG204" s="53" t="str">
        <f>IF('Personal MTs'!AE204=1,IF('Personal MTs'!AG204="","OK","Harap dikosongkan"),IF('Personal MTs'!AF204="",IF('Personal MTs'!AF204="","-","Harap dikosongkan"),IF('Personal MTs'!AF204="",IF('Personal MTs'!AG204="","OK","Harap dikosongkan"),IF('Personal MTs'!AF204&lt;&gt;"",IF('Personal MTs'!AG204="","Wajib Diisi",IF(LEN('Personal MTs'!AG204)&lt;&gt;8,"Tidak valid","OK"))))))</f>
        <v>-</v>
      </c>
      <c r="AH204" s="30" t="str">
        <f>IF('Personal MTs'!AH204="","-",IF('Personal MTs'!AH204&gt;2,"Tidak valid",IF('Personal MTs'!AH204&lt;1,"Tidak valid","OK")))</f>
        <v>-</v>
      </c>
      <c r="AI204" s="30" t="str">
        <f>IF('Personal MTs'!AI204="","-",IF('Personal MTs'!AI204&gt;5,"Tidak valid",IF('Personal MTs'!AI204&lt;1,"Tidak valid","OK")))</f>
        <v>-</v>
      </c>
      <c r="AJ204" s="30" t="str">
        <f>IF('Personal MTs'!AH204="",IF('Personal MTs'!AJ204="","-","Kolom AA Wajib Diisi"),IF('Personal MTs'!AH204=1,IF('Personal MTs'!AJ204="","Wajib Diisi",IF(VALUE('Personal MTs'!AJ204)&gt;0,IF(VALUE('Personal MTs'!AJ204)&lt;34,"OK","Tidak valid"))),IF('Personal MTs'!AH204&gt;1,IF('Personal MTs'!AJ204="","OK","Harap dikosongkan"))))</f>
        <v>-</v>
      </c>
      <c r="AK204" s="30" t="str">
        <f>IF('Personal MTs'!AH204&amp;'Personal MTs'!AJ204&amp;'Personal MTs'!AK204="","-",IF(VALUE('Personal MTs'!AH204&amp;'Personal MTs'!AJ204&amp;'Personal MTs'!AK204)=2,"OK",IF('Personal MTs'!AJ204="",IF(VALUE('Personal MTs'!AK204)&gt;0,"Harap dikosongkan","-"),IF('Personal MTs'!AJ204&lt;&gt;"",IF(VALUE('Personal MTs'!AK204)&gt;0,IF(VALUE('Personal MTs'!AK204)&gt;50,"Cek lagi","OK"),"Wajib Diisi")))))</f>
        <v>-</v>
      </c>
      <c r="AL204" s="30" t="str">
        <f>IF('Personal MTs'!AH204="",IF('Personal MTs'!AL204="","-","Kolom Z Wajib Diisi"),IF('Personal MTs'!AH204=2,IF('Personal MTs'!AL204="","Wajib Diisi",IF(VALUE('Personal MTs'!AL204)&gt;0,IF(VALUE('Personal MTs'!AL204)&lt;9,"OK","Tidak valid"))),IF('Personal MTs'!AH204=1,IF('Personal MTs'!AL204="","OK","Harap dikosongkan"))))</f>
        <v>-</v>
      </c>
      <c r="AM204" s="30" t="str">
        <f>IF('Personal MTs'!AM204="","-",IF('Personal MTs'!AM204&gt;8,"Tidak valid","OK"))</f>
        <v>-</v>
      </c>
      <c r="AN204" s="30" t="str">
        <f>IF('Personal MTs'!AM204="",IF('Personal MTs'!AN204="","-",IF('Personal MTs'!AN204&lt;&gt;"","Kolom AC Wajib Diisi","OK")),IF('Personal MTs'!AM204&lt;&gt;"",IF('Personal MTs'!AN204="","Wajib Diisi",IF(VALUE('Personal MTs'!AN204)&gt;24,"Cek lagi","OK"))))</f>
        <v>-</v>
      </c>
      <c r="AO204" s="30" t="str">
        <f>IF('Personal MTs'!AO204="","-",IF('Personal MTs'!AO204&gt;8,"Tidak valid","OK"))</f>
        <v>-</v>
      </c>
      <c r="AP204" s="53" t="str">
        <f>IF('Personal MTs'!AO204="",IF('Personal MTs'!AP204="","-","Harap dikosongkan"),IF('Personal MTs'!AO204&lt;&gt;"",IF('Personal MTs'!AP204="","Wajib Diisi",IF(LEN('Personal MTs'!AP204)&lt;&gt;8,"Tidak valid","OK"))))</f>
        <v>-</v>
      </c>
      <c r="AQ204" s="30" t="str">
        <f>IF('Personal MTs'!AO204="",IF('Personal MTs'!AQ204="","-","Kolom AG Wajib Diisi"),IF('Personal MTs'!AO204&lt;9,IF('Personal MTs'!AQ204="","Wajib Diisi",IF(VALUE('Personal MTs'!AQ204)&lt;34,IF(VALUE('Personal MTs'!AQ204)&gt;0,"OK","Tidak valid")))))</f>
        <v>-</v>
      </c>
      <c r="AR204" s="30" t="str">
        <f>IF('Personal MTs'!AO204="",IF('Personal MTs'!AR204="","-",IF('Personal MTs'!AR204&lt;&gt;"","Kolom AG Wajib Diisi","OK")),IF('Personal MTs'!AO204&lt;&gt;"",IF('Personal MTs'!AR204="","Wajib Diisi",IF(VALUE('Personal MTs'!AR204)&gt;50,"Cek lagi","OK"))))</f>
        <v>-</v>
      </c>
      <c r="AS204" s="30" t="str">
        <f>IF('Personal MTs'!AS204="","-",IF('Personal MTs'!AS204&gt;1,"Tidak valid",IF('Personal MTs'!AS204&lt;0,"Tidak valid","OK")))</f>
        <v>-</v>
      </c>
      <c r="AT204" s="30" t="str">
        <f>IF('Personal MTs'!AS204="",IF('Personal MTs'!AT204&lt;&gt;"","Harap dikosongkan","-"),IF('Personal MTs'!AS204=0,IF('Personal MTs'!AT204&lt;&gt;"","Harap dikosongkan","OK"),IF('Personal MTs'!AT204="","Wajib Diisi",IF('Personal MTs'!AT204&gt;3,"Tidak valid",IF('Personal MTs'!AT204&lt;1,"Tidak valid","OK")))))</f>
        <v>-</v>
      </c>
      <c r="AU204" s="30" t="str">
        <f>IF('Personal MTs'!AS204="",IF('Personal MTs'!AU204&lt;&gt;"","Harap dikosongkan","-"),IF('Personal MTs'!AT204&lt;&gt;1,IF('Personal MTs'!AU204="","OK","Harap dikosongkan"),IF('Personal MTs'!AU204="","Wajib Diisi",IF('Personal MTs'!AU204&gt;2016,"Cek lagi",IF('Personal MTs'!AU204&lt;2005,"Cek lagi","OK")))))</f>
        <v>-</v>
      </c>
      <c r="AV204" s="30" t="str">
        <f>IF('Personal MTs'!AS204="",IF('Personal MTs'!AV204&lt;&gt;"","Harap dikosongkan","-"),IF('Personal MTs'!AT204&lt;&gt;1,IF('Personal MTs'!AV204="","OK","Harap dikosongkan"),IF('Personal MTs'!AV204="","Wajib Diisi",IF(VALUE('Personal MTs'!AV204)&gt;33,"Tidak valid",IF(VALUE('Personal MTs'!AV204)&lt;1,"Tidak valid","OK")))))</f>
        <v>-</v>
      </c>
      <c r="AW204" s="30" t="str">
        <f>IF('Personal MTs'!AS204="",IF('Personal MTs'!AW204="","-","Harap dikosongkan"),IF('Personal MTs'!AS204=0,IF('Personal MTs'!AW204="","OK","Harap dikosongkan"),IF('Personal MTs'!AT204="",IF('Personal MTs'!AW204="","-","Harap dikosongkan"),IF('Personal MTs'!AT204&lt;&gt;1,IF('Personal MTs'!AW204="","OK","Harap dikosongkan"),IF('Personal MTs'!AW204="","OK",IF(LEN('Personal MTs'!AW204)&lt;12,"Tidak valid",IF(LEN('Personal MTs'!AW204)&gt;14,"Tidak valid","OK")))))))</f>
        <v>-</v>
      </c>
      <c r="AX204" s="31" t="str">
        <f>IF('Personal MTs'!AS204="",IF('Personal MTs'!AX204="","-","Harap dikosongkan"),IF('Personal MTs'!AS204=0,IF('Personal MTs'!AX204="","OK","Harap dikosongkan"),IF('Personal MTs'!AT204="",IF('Personal MTs'!AX204="","-","Harap dikosongkan"),IF('Personal MTs'!AT204&lt;&gt;1,IF('Personal MTs'!AX204="","OK","Harap dikosongkan"),IF('Personal MTs'!AW204="",IF('Personal MTs'!AX204="","OK","Harap dikosongkan"),IF('Personal MTs'!AX204="","Wajib diisi",IF(LEN('Personal MTs'!AX204)&lt;5,"Cek lagi","OK")))))))</f>
        <v>-</v>
      </c>
      <c r="AY204" s="31" t="str">
        <f>IF('Personal MTs'!AS204="",IF('Personal MTs'!AY204="","-","Harap dikosongkan"),IF('Personal MTs'!AS204=0,IF('Personal MTs'!AY204="","OK","Harap dikosongkan"),IF('Personal MTs'!AT204="",IF('Personal MTs'!AY204="","-","Harap dikosongkan"),IF('Personal MTs'!AT204&lt;&gt;1,IF('Personal MTs'!AY204="","OK","Harap dikosongkan"),IF('Personal MTs'!AW204="",IF('Personal MTs'!AY204="","OK","Harap dikosongkan"),IF('Personal MTs'!AY204="","Wajib diisi",IF(VALUE(LEFT('Personal MTs'!AY204,2))&gt;31,"Tanggal tidak valid",IF(VALUE(LEFT(RIGHT('Personal MTs'!AY204,7),2))&gt;12,"Bulan tidak valid",IF(VALUE(RIGHT('Personal MTs'!AY204,4))&gt;2016,"Tahun cek lagi",IF(VALUE(RIGHT('Personal MTs'!AY204,4))&lt;2005,"Tahun cek lagi","OK"))))))))))</f>
        <v>-</v>
      </c>
      <c r="AZ204" s="30" t="str">
        <f>IF('Personal MTs'!AS204="",IF('Personal MTs'!AZ204="","-","Harap dikosongkan"),IF('Personal MTs'!AS204=0,IF('Personal MTs'!AZ204="","OK","Harap dikosongkan"),IF('Personal MTs'!AT204="",IF('Personal MTs'!AZ204="","-","Harap dikosongkan"),IF('Personal MTs'!AT204&lt;&gt;1,IF('Personal MTs'!AZ204="","OK","Harap dikosongkan"),IF('Personal MTs'!AW204="",IF('Personal MTs'!AZ204="","OK","Harap dikosongkan"),IF('Personal MTs'!AW204&lt;&gt;"",IF('Personal MTs'!AZ204="","Wajib diisi",IF('Personal MTs'!AZ204&gt;1,"Tidak valid","OK"))))))))</f>
        <v>-</v>
      </c>
      <c r="BA204" s="30" t="str">
        <f>IF('Personal MTs'!AS204="",IF('Personal MTs'!BA204="","-","Harap dikosongkan"),IF('Personal MTs'!AS204=0,IF('Personal MTs'!BA204="","OK","Harap dikosongkan"),IF('Personal MTs'!AT204="",IF('Personal MTs'!BA204="","-","Harap dikosongkan"),IF('Personal MTs'!AT204&lt;&gt;1,IF('Personal MTs'!BA204="","OK","Harap dikosongkan"),IF('Personal MTs'!AZ204=0,IF('Personal MTs'!BA204="","OK","Harap dikosongkan"),IF('Personal MTs'!AZ204=1,IF('Personal MTs'!BA204="","Wajib diisi",IF('Personal MTs'!AZ204="",IF('Personal MTs'!BA204="","-","Harap dikosongkan"),IF('Personal MTs'!AZ204=0,IF('Personal MTs'!BA204="","OK","Harap dikosongkan"),IF('Personal MTs'!BA204="","Wajib diisi",IF('Personal MTs'!BA204&gt;2016,"Tidak valid",IF('Personal MTs'!BA204&lt;2005,"Tidak valid",IF('Personal MTs'!BA204&gt;'Personal MTs'!BA204,"Cek lagi","OK")))))))))))))</f>
        <v>-</v>
      </c>
      <c r="BB204" s="30" t="str">
        <f>IF('Personal MTs'!AS204="",IF('Personal MTs'!BB204="","-","Harap dikosongkan"),IF('Personal MTs'!AS204=0,IF('Personal MTs'!BB204="","OK","Harap dikosongkan"),IF('Personal MTs'!AT204="",IF('Personal MTs'!BB204="","-","Harap dikosongkan"),IF('Personal MTs'!AT204&lt;&gt;1,IF('Personal MTs'!BB204="","OK","Harap dikosongkan"),IF('Personal MTs'!AZ204=0,IF('Personal MTs'!BB204="","OK","Harap dikosongkan"),IF('Personal MTs'!AZ204=1,IF('Personal MTs'!BB204="","Wajib diisi",IF('Personal MTs'!AZ204="",IF('Personal MTs'!BB204="","-","Harap dikosongkan"),IF('Personal MTs'!AZ204=0,IF('Personal MTs'!BB204="","OK","Harap dikosongkan"),IF('Personal MTs'!BB204="","Wajib diisi",IF('Personal MTs'!BB204&gt;20000000,"Cek lagi",IF('Personal MTs'!BB204&lt;100000,"Cek lagi","OK"))))))))))))</f>
        <v>-</v>
      </c>
      <c r="BC204" s="30" t="str">
        <f>IF('Personal MTs'!BC204="","-",IF('Personal MTs'!BC204&gt;1,"Tidak valid","OK"))</f>
        <v>-</v>
      </c>
      <c r="BD204" s="30" t="str">
        <f>IF('Personal MTs'!BC204="",IF('Personal MTs'!BD204="","-","Harap dikosongkan"),IF('Personal MTs'!BC204=0,IF('Personal MTs'!BD204="","OK","Harap dikosongkan"),IF('Personal MTs'!BD204="","Wajib Diisi",IF('Personal MTs'!BD204&gt;2016,"Tidak valid",IF('Personal MTs'!BD204&lt;2005,"Tidak valid","OK")))))</f>
        <v>-</v>
      </c>
      <c r="BE204" s="30" t="str">
        <f>IF('Personal MTs'!BC204="",IF('Personal MTs'!BE204="","-","Harap dikosongkan"),IF('Personal MTs'!BC204=0,IF('Personal MTs'!BE204="","OK","Harap dikosongkan"),IF('Personal MTs'!BE204="","Wajib Diisi",IF('Personal MTs'!BE204&gt;2000000,"Cek lagi",IF('Personal MTs'!BE204&lt;50000,"Cek lagi","OK")))))</f>
        <v>-</v>
      </c>
      <c r="BF204" s="30" t="str">
        <f>IF('Personal MTs'!BF204="","-",IF('Personal MTs'!BF204&gt;1,"Tidak valid","OK"))</f>
        <v>-</v>
      </c>
      <c r="BG204" s="30" t="str">
        <f>IF('Personal MTs'!BF204="",IF('Personal MTs'!BG204&lt;&gt;"","Harap dikosongkan","-"),IF('Personal MTs'!BF204=0,IF('Personal MTs'!BG204&lt;&gt;"","Harap dikosongkan","OK"),IF('Personal MTs'!BG204="","Wajib Diisi",IF('Personal MTs'!BG204&gt;4,"Tidak valid",IF('Personal MTs'!BG204&lt;1,"Tidak valid","OK")))))</f>
        <v>-</v>
      </c>
      <c r="BH204" s="30" t="str">
        <f>IF('Personal MTs'!BF204="",IF('Personal MTs'!BH204&lt;&gt;"","Harap dikosongkan","-"),IF('Personal MTs'!BF204=0,IF('Personal MTs'!BH204&lt;&gt;"","Harap dikosongkan","OK"),IF('Personal MTs'!BH204="","Wajib Diisi",IF('Personal MTs'!BH204&gt;4,"Tidak valid",IF('Personal MTs'!BH204&lt;1,"Tidak valid","OK")))))</f>
        <v>-</v>
      </c>
      <c r="BI204" s="30" t="str">
        <f>IF('Personal MTs'!BF204="",IF('Personal MTs'!BI204&lt;&gt;"","Harap dikosongkan","-"),IF('Personal MTs'!BF204=0,IF('Personal MTs'!BI204&lt;&gt;"","Harap dikosongkan","OK"),IF('Personal MTs'!BI204="","Wajib Diisi",IF('Personal MTs'!BI204&gt;2015,"Tidak valid",IF('Personal MTs'!BI204&lt;1980,"Tidak valid","OK")))))</f>
        <v>-</v>
      </c>
      <c r="BJ204" s="30" t="str">
        <f>IF('Personal MTs'!BJ204="","-",IF('Personal MTs'!BJ204&gt;1,"Tidak valid","OK"))</f>
        <v>-</v>
      </c>
      <c r="BK204" s="30" t="str">
        <f>IF('Personal MTs'!BJ204="",IF('Personal MTs'!BK204&lt;&gt;"","Kolom BJ harus diisi","-"),IF('Personal MTs'!BJ204=0,IF('Personal MTs'!BK204&lt;&gt;"","Harap dikosongkan","OK"),IF('Personal MTs'!BK204="","Wajib Diisi",IF('Personal MTs'!BK204&gt;2016,"Tidak valid",IF('Personal MTs'!BK204&lt;1980,"Tidak valid","OK")))))</f>
        <v>-</v>
      </c>
      <c r="BL204" s="30" t="str">
        <f>IF('Personal MTs'!BL204="","-",IF('Personal MTs'!BL204&gt;1,"Tidak valid","OK"))</f>
        <v>-</v>
      </c>
      <c r="BM204" s="30" t="str">
        <f>IF('Personal MTs'!BL204="",IF('Personal MTs'!BM204&lt;&gt;"","Kolom BL harus diisi","-"),IF('Personal MTs'!BL204=0,IF('Personal MTs'!BM204&lt;&gt;"","Harap dikosongkan","OK"),IF('Personal MTs'!BM204="","Wajib Diisi",IF('Personal MTs'!BM204&gt;2016,"Tidak valid",IF('Personal MTs'!BM204&lt;1980,"Tidak valid","OK")))))</f>
        <v>-</v>
      </c>
      <c r="BN204" s="30" t="str">
        <f>IF('Personal MTs'!BN204="","-",IF('Personal MTs'!BN204&gt;1,"Tidak valid","OK"))</f>
        <v>-</v>
      </c>
      <c r="BO204" s="30" t="str">
        <f>IF('Personal MTs'!BN204="",IF('Personal MTs'!BO204&lt;&gt;"","Kolom BN harus diisi","-"),IF('Personal MTs'!BN204=0,IF('Personal MTs'!BO204&lt;&gt;"","Harap dikosongkan","OK"),IF('Personal MTs'!BO204="","Wajib Diisi",IF('Personal MTs'!BO204&gt;2016,"Tidak valid",IF('Personal MTs'!BO204&lt;1980,"Tidak valid","OK")))))</f>
        <v>-</v>
      </c>
      <c r="BP204" s="30" t="str">
        <f>IF('Personal MTs'!BP204="","-",IF('Personal MTs'!BP204&gt;1,"Tidak valid","OK"))</f>
        <v>-</v>
      </c>
      <c r="BQ204" s="30" t="str">
        <f>IF('Personal MTs'!BP204="",IF('Personal MTs'!BQ204&lt;&gt;"","Kolom BP harus diisi","-"),IF('Personal MTs'!BP204=0,IF('Personal MTs'!BQ204&lt;&gt;"","Harap dikosongkan","OK"),IF('Personal MTs'!BQ204="","Wajib Diisi",IF('Personal MTs'!BQ204&gt;2016,"Tidak valid",IF('Personal MTs'!BQ204&lt;1980,"Tidak valid","OK")))))</f>
        <v>-</v>
      </c>
      <c r="BR204" s="30" t="str">
        <f>IF('Personal MTs'!BR204="","-",IF('Personal MTs'!BR204&gt;1,"Tidak valid","OK"))</f>
        <v>-</v>
      </c>
      <c r="BS204" s="30" t="str">
        <f>IF('Personal MTs'!BR204="",IF('Personal MTs'!BS204&lt;&gt;"","Kolom BR harus diisi","-"),IF('Personal MTs'!BR204=0,IF('Personal MTs'!BS204&lt;&gt;"","Harap dikosongkan","OK"),IF('Personal MTs'!BS204="","Wajib Diisi",IF('Personal MTs'!BS204&gt;2016,"Tidak valid",IF('Personal MTs'!BS204&lt;1980,"Tidak valid","OK")))))</f>
        <v>-</v>
      </c>
      <c r="BT204" s="30" t="str">
        <f>IF('Personal MTs'!BT204="","-",IF(LEN('Personal MTs'!BT204)&lt;5,"Cek lagi","OK"))</f>
        <v>-</v>
      </c>
      <c r="BU204" s="30" t="str">
        <f>IF('Personal MTs'!BU204="","-",IF(LEN('Personal MTs'!BU204)&lt;4,"Cek lagi","OK"))</f>
        <v>-</v>
      </c>
      <c r="BV204" s="30" t="str">
        <f>IF('Personal MTs'!BV204="","-",IF(LEN('Personal MTs'!BV204)&lt;4,"Cek lagi","OK"))</f>
        <v>-</v>
      </c>
      <c r="BW204" s="30" t="str">
        <f>IF('Personal MTs'!BW204="","-",IF(LEN('Personal MTs'!BW204)&lt;4,"Cek lagi","OK"))</f>
        <v>-</v>
      </c>
      <c r="BX204" s="30" t="str">
        <f>IF('Personal MTs'!BX204="","-",IF(LEN('Personal MTs'!BX204)&lt;4,"Cek lagi","OK"))</f>
        <v>-</v>
      </c>
      <c r="BY204" s="30" t="str">
        <f>IF('Personal MTs'!BY204="","-",IF(LEN('Personal MTs'!BY204)&lt;&gt;5,"Tidak valid","OK"))</f>
        <v>-</v>
      </c>
      <c r="BZ204" s="30" t="str">
        <f>IF('Personal MTs'!BZ204="","-",IF('Personal MTs'!BZ204&gt;5,"Tidak valid",IF('Personal MTs'!BZ204&lt;1,"Tidak valid","OK")))</f>
        <v>-</v>
      </c>
      <c r="CA204" s="30" t="str">
        <f>IF('Personal MTs'!CA204="","-",IF('Personal MTs'!CA204&gt;8,"Tidak valid",IF('Personal MTs'!CA204&lt;1,"Tidak valid","OK")))</f>
        <v>-</v>
      </c>
      <c r="CB204" s="30" t="str">
        <f>IF('Personal MTs'!CB204="","-",IF(LEN('Personal MTs'!CB204)&lt;9,"Cek lagi",IF(LEN('Personal MTs'!CB204)&gt;14,"Cek lagi","OK")))</f>
        <v>-</v>
      </c>
      <c r="CC204" s="103" t="str">
        <f>IF('Personal MTs'!CC204="","-",IF('Personal MTs'!CC204&gt;6,"Tidak valid",IF('Personal MTs'!CC204&lt;1,"Tidak valid","OK")))</f>
        <v>-</v>
      </c>
      <c r="CD204" s="103" t="str">
        <f>IF('Personal MTs'!CD204="","-",IF('Personal MTs'!CD204&gt;6,"Tidak valid",IF('Personal MTs'!CD204&lt;1,"Tidak valid","OK")))</f>
        <v>-</v>
      </c>
      <c r="CE204" s="103" t="str">
        <f>IF('Personal MTs'!S204="","-",IF('Personal MTs'!S204&lt;6,IF('Personal MTs'!CE204="","OK","Cek lagi Kolom S"),IF(AND('Personal MTs'!S204&lt;6,'Personal MTs'!CE204&lt;&gt;""),"Harap Dikosongkan",IF(AND('Personal MTs'!S204&lt;6,'Personal MTs'!CE204=""),"-",IF(AND('Personal MTs'!S204&gt;5,'Personal MTs'!CE204=""),"Wajib Diisi",IF(OR(AND('Personal MTs'!S204&gt;5,'Personal MTs'!CE204&lt;"01"),AND('Personal MTs'!S204&gt;5,'Personal MTs'!CE204&gt;"18")),"Tidak Valid","OK"))))))</f>
        <v>-</v>
      </c>
      <c r="CF204" s="103" t="str">
        <f>IF('Personal MTs'!S204="","-",IF('Personal MTs'!S204&lt;6,IF('Personal MTs'!CF204="","OK","Cek lagi Kolom S"),IF(AND('Personal MTs'!S204&lt;6,'Personal MTs'!CF204&lt;&gt;""),"Harap Dikosongkan",IF(AND('Personal MTs'!S204&lt;6,'Personal MTs'!CF204=""),"-",IF(AND('Personal MTs'!S204&gt;5,'Personal MTs'!CF204=""),"Wajib Diisi","OK")))))</f>
        <v>-</v>
      </c>
      <c r="CG204" s="103" t="str">
        <f>IF('Personal MTs'!S204="","-",IF('Personal MTs'!S204&lt;6,IF('Personal MTs'!CG204="","OK","Cek lagi Kolom S"),IF(AND('Personal MTs'!S204&lt;6,'Personal MTs'!CG204&lt;&gt;""),"Harap Dikosongkan",IF(AND('Personal MTs'!S204&lt;6,'Personal MTs'!CG204=""),"-",IF(AND('Personal MTs'!S204&gt;5,'Personal MTs'!CG204=""),"Wajib Diisi",IF(OR(AND('Personal MTs'!S204&gt;5,'Personal MTs'!CG204&lt;1980),AND('Personal MTs'!S204&gt;5,'Personal MTs'!CG204&gt;2016)),"Cek lagi","OK"))))))</f>
        <v>-</v>
      </c>
      <c r="CH204" s="103" t="str">
        <f>IF('Personal MTs'!S204="","-",IF('Personal MTs'!S204&lt;8,IF('Personal MTs'!CH204="","OK","Cek lagi Kolom S"),IF(AND('Personal MTs'!S204&lt;8,'Personal MTs'!CH204&lt;&gt;""),"Harap Dikosongkan",IF(AND('Personal MTs'!S204&lt;8,'Personal MTs'!CH204=""),"-",IF(AND('Personal MTs'!S204&gt;7,'Personal MTs'!CH204=""),"Wajib Diisi",IF(OR(AND('Personal MTs'!S204&gt;7,'Personal MTs'!CH204&lt;"01"),AND('Personal MTs'!S204&gt;7,'Personal MTs'!CH204&gt;"18")),"Tidak Valid","OK"))))))</f>
        <v>-</v>
      </c>
      <c r="CI204" s="103" t="str">
        <f>IF('Personal MTs'!S204="","-",IF('Personal MTs'!S204&lt;8,IF('Personal MTs'!CI204="","OK","Cek lagi Kolom S"),IF(AND('Personal MTs'!S204&lt;8,'Personal MTs'!CI204&lt;&gt;""),"Harap Dikosongkan",IF(AND('Personal MTs'!S204&lt;8,'Personal MTs'!CI204=""),"-",IF(AND('Personal MTs'!S204&gt;7,'Personal MTs'!CI204=""),"Wajib Diisi","OK")))))</f>
        <v>-</v>
      </c>
      <c r="CJ204" s="103" t="str">
        <f>IF('Personal MTs'!S204="","-",IF('Personal MTs'!S204&lt;8,IF('Personal MTs'!CJ204="","OK","Cek lagi Kolom S"),IF(AND('Personal MTs'!S204&lt;8,'Personal MTs'!CJ204&lt;&gt;""),"Harap Dikosongkan",IF(AND('Personal MTs'!S204&lt;8,'Personal MTs'!CJ204=""),"-",IF(AND('Personal MTs'!S204&gt;7,'Personal MTs'!CJ204=""),"Wajib Diisi",IF(OR(AND('Personal MTs'!S204&gt;7,'Personal MTs'!CJ204&lt;1980),AND('Personal MTs'!S204&gt;7,'Personal MTs'!CJ204&gt;2016)),"Cek lagi","OK"))))))</f>
        <v>-</v>
      </c>
      <c r="CK204" s="103" t="str">
        <f>IF('Personal MTs'!S204="","-",IF('Personal MTs'!S204&lt;9,IF('Personal MTs'!CK204="","OK","Cek lagi Kolom S"),IF(AND('Personal MTs'!S204&lt;9,'Personal MTs'!CK204&lt;&gt;""),"Harap Dikosongkan",IF(AND('Personal MTs'!S204&lt;9,'Personal MTs'!CK204=""),"-",IF(AND('Personal MTs'!S204&gt;8,'Personal MTs'!CK204=""),"Wajib Diisi",IF(OR(AND('Personal MTs'!S204&gt;8,'Personal MTs'!CK204&lt;"01"),AND('Personal MTs'!S204&gt;8,'Personal MTs'!CK204&gt;"18")),"Tidak Valid","OK"))))))</f>
        <v>-</v>
      </c>
      <c r="CL204" s="103" t="str">
        <f>IF('Personal MTs'!S204="","-",IF('Personal MTs'!S204&lt;9,IF('Personal MTs'!CL204="","OK","Cek lagi Kolom S"),IF(AND('Personal MTs'!S204&lt;9,'Personal MTs'!CL204&lt;&gt;""),"Harap Dikosongkan",IF(AND('Personal MTs'!S204&lt;9,'Personal MTs'!CL204=""),"-",IF(AND('Personal MTs'!S204&gt;8,'Personal MTs'!CL204=""),"Wajib Diisi","OK")))))</f>
        <v>-</v>
      </c>
      <c r="CM204" s="103" t="str">
        <f>IF('Personal MTs'!S204="","-",IF('Personal MTs'!S204&lt;9,IF('Personal MTs'!CM204="","OK","Cek lagi Kolom S"),IF(AND('Personal MTs'!S204&lt;9,'Personal MTs'!CM204&lt;&gt;""),"Harap Dikosongkan",IF(AND('Personal MTs'!S204&lt;9,'Personal MTs'!CM204=""),"-",IF(AND('Personal MTs'!S204&gt;8,'Personal MTs'!CM204=""),"Wajib Diisi",IF(OR(AND('Personal MTs'!S204&gt;8,'Personal MTs'!CM204&lt;1980),AND('Personal MTs'!S204&gt;8,'Personal MTs'!CM204&gt;2016)),"Cek lagi","OK"))))))</f>
        <v>-</v>
      </c>
      <c r="CN204" s="103" t="str">
        <f>IF(AND('Personal MTs'!AH204=1,'Personal MTs'!U204=2,'Personal MTs'!AC204=1),IF(AND('Personal MTs'!AH204=1,'Personal MTs'!U204=2,'Personal MTs'!AC204=1,'Personal MTs'!CN204=""),"Wajib Diisi",IF(AND('Personal MTs'!AH204=1,'Personal MTs'!U204=2,'Personal MTs'!AC204=1,'Personal MTs'!CN204&lt;&gt;""),"OK","-")),IF('Personal MTs'!CN204&lt;&gt;"","Harap Dikosongkan","-"))</f>
        <v>-</v>
      </c>
      <c r="CO204" s="103" t="str">
        <f>IF(AND('Personal MTs'!AH204=1,'Personal MTs'!U204=2,'Personal MTs'!AC204=1),IF('Personal MTs'!CO204="","Wajib Diisi",IF(VALUE(RIGHT('Personal MTs'!CO204,4))&gt;2016,"Tahun cek lagi",IF(VALUE(RIGHT('Personal MTs'!CO204,4))&lt;1961,"Tahun cek lagi","OK"))),IF('Personal MTs'!CO204&lt;&gt;"","Harap dikosongkan","-"))</f>
        <v>-</v>
      </c>
      <c r="CP204" s="103" t="str">
        <f>IF(AND('Personal MTs'!AH204=1,'Personal MTs'!U204=2,'Personal MTs'!AC204=1,'Personal MTs'!V204=1),IF(AND('Personal MTs'!AH204=1,'Personal MTs'!U204=2,'Personal MTs'!AC204=1,'Personal MTs'!CP204="",,'Personal MTs'!V204=1),"Wajib Diisi",IF(AND('Personal MTs'!AH204=1,'Personal MTs'!U204=2,'Personal MTs'!AC204=1,'Personal MTs'!CP204&lt;&gt;"",'Personal MTs'!V204=1),"OK","-")),IF('Personal MTs'!CP204&lt;&gt;"","Harap Dikosongkan","-"))</f>
        <v>-</v>
      </c>
      <c r="CQ204" s="103" t="str">
        <f>IF(AND('Personal MTs'!AH204=1,'Personal MTs'!U204=2,'Personal MTs'!AC204=1,'Personal MTs'!V204=1),IF('Personal MTs'!CQ204="","Wajib Diisi",IF(VALUE(RIGHT('Personal MTs'!CQ204,4))&gt;2016,"Tahun cek lagi",IF(VALUE(RIGHT('Personal MTs'!CQ204,4))&lt;2006,"Tahun cek lagi","OK"))),IF('Personal MTs'!CQ204&lt;&gt;"","Harap dikosongkan","-"))</f>
        <v>-</v>
      </c>
      <c r="CR204" s="103" t="str">
        <f>IF(AND('Personal MTs'!AS204="",'Personal MTs'!CR204=""),"-",IF(AND('Personal MTs'!AS204=0,'Personal MTs'!CR204=""),"OK",IF(AND('Personal MTs'!AS204=1,'Personal MTs'!CR204=""),"Wajib Diisi",IF('Personal MTs'!AS204="",IF('Personal MTs'!CR204&lt;&gt;"","Harap dikosongkan","-"),IF('Personal MTs'!AS204&gt;1,IF('Personal MTs'!CR204="","-","Harap dikosongkan"),IF('Personal MTs'!CR204="","-",IF(LEN('Personal MTs'!CR204)&gt;54,"Tidak valid",IF(LEN('Personal MTs'!CR204)&lt;2,"Tidak valid",IF(VALUE('Personal MTs'!CR204)&lt;0,"Cek lagi","OK")))))))))</f>
        <v>-</v>
      </c>
      <c r="CS204" s="103" t="str">
        <f>IF(AND('Personal MTs'!AS204="",'Personal MTs'!CS204=""),"-",IF(AND('Personal MTs'!AS204=0,'Personal MTs'!CS204=""),"OK",IF(AND('Personal MTs'!AS204=1,'Personal MTs'!CS204=""),"Wajib Diisi",IF(OR('Personal MTs'!AS204="",'Personal MTs'!AS204=0),IF('Personal MTs'!CS204&lt;&gt;"","Harap dikosongkan","-"),IF('Personal MTs'!AS204&gt;1,IF('Personal MTs'!CS204="","-","Harap dikosongkan"),IF('Personal MTs'!CS204="","-",IF(('Personal MTs'!CS204)&gt;6,"Tidak Valid",IF(('Personal MTs'!CS204)&lt;1,"Tidak Valid",IF(VALUE('Personal MTs'!CS204)&lt;0,"Cek lagi","OK")))))))))</f>
        <v>-</v>
      </c>
      <c r="CT204" s="103" t="str">
        <f>IF(AND('Personal MTs'!AS204="",'Personal MTs'!CT204=""),"-",IF(AND('Personal MTs'!AS204=0,'Personal MTs'!CT204=""),"OK",IF(AND('Personal MTs'!AT204=1,'Personal MTs'!CT204=""),"Wajib Diisi",IF(AND('Personal MTs'!AT204&gt;1,'Personal MTs'!CT204=""),"OK",IF(AND('Personal MTs'!AT204&lt;&gt;1,'Personal MTs'!CT204&lt;&gt;""),"Harap Dikosongkan",IF(AND('Personal MTs'!AT204=1,'Personal MTs'!CT204&lt;&gt;""),IF(VALUE(RIGHT('Personal MTs'!CT204,4))&gt;2016,"Tahun cek lagi",IF(VALUE(RIGHT('Personal MTs'!CT204,4))&lt;2006,"Tahun cek lagi","OK")),"-"))))))</f>
        <v>-</v>
      </c>
      <c r="CU204" s="103" t="str">
        <f>IF(AND('Personal MTs'!AS204="",'Personal MTs'!CU204=""),"-",IF(AND('Personal MTs'!AS204=0,'Personal MTs'!CU204=""),"OK",IF(AND('Personal MTs'!AT204=1,'Personal MTs'!CU204=""),"Wajib Diisi",IF(AND('Personal MTs'!AT204&gt;1,'Personal MTs'!CT204=""),"OK",IF(AND('Personal MTs'!AT204&lt;&gt;1,'Personal MTs'!CU204&lt;&gt;""),"Harap Dikosongkan",IF(AND('Personal MTs'!AT204=1,'Personal MTs'!CU204&lt;&gt;""),IF(LEN('Personal MTs'!CU204)&gt;54,"Tidak Valid",IF(LEN('Personal MTs'!CU204)&lt;2,"Tidak Valid","OK")),"-"))))))</f>
        <v>-</v>
      </c>
      <c r="CV204" s="103" t="str">
        <f>IF(AND('Personal MTs'!AS204="",'Personal MTs'!CV204=""),"-",IF(AND('Personal MTs'!AS204=0,'Personal MTs'!CV204=""),"OK",IF(AND('Personal MTs'!AT204=1,'Personal MTs'!CV204=""),"Wajib Diisi",IF(AND('Personal MTs'!AT204&gt;1,'Personal MTs'!CV204=""),"OK",IF(AND('Personal MTs'!AT204&lt;&gt;1,'Personal MTs'!CV204&lt;&gt;""),"Harap Dikosongkan",IF(AND('Personal MTs'!AT204=1,'Personal MTs'!CV204&lt;&gt;""),IF(VALUE(RIGHT('Personal MTs'!CV204,4))&gt;2016,"Tahun cek lagi",IF(VALUE(RIGHT('Personal MTs'!CV204,4))&lt;2006,"Tahun cek lagi","OK")),"-"))))))</f>
        <v>-</v>
      </c>
      <c r="CW204" s="103" t="str">
        <f>IF(AND('Personal MTs'!AS204="",'Personal MTs'!CW204=""),"-",IF(AND('Personal MTs'!AS204=0,'Personal MTs'!CW204=""),"OK",IF(AND('Personal MTs'!AS204=1,'Personal MTs'!CW204=""),"Wajib Diisi",IF(AND('Personal MTs'!AS204&lt;&gt;1,'Personal MTs'!CW204&lt;&gt;""),"Harap Dikosongkan",IF(AND('Personal MTs'!AS204=1,'Personal MTs'!CW204&lt;&gt;""),IF(LEN('Personal MTs'!CW204)&gt;3,"Tidak Valid",IF(LEN('Personal MTs'!CW204)&lt;3,"Tidak Valid","OK")),"-")))))</f>
        <v>-</v>
      </c>
      <c r="CX204" s="103" t="str">
        <f>IF(AND('Personal MTs'!AS204="",'Personal MTs'!CX204=""),"-",IF(AND('Personal MTs'!AS204=0,'Personal MTs'!CX204=""),"OK",IF(AND('Personal MTs'!AS204=1,'Personal MTs'!CX204=""),"Wajib Diisi",IF(AND('Personal MTs'!AS204&lt;&gt;1,'Personal MTs'!CX204&lt;&gt;""),"Harap Dikosongkan",IF(AND('Personal MTs'!AS204=1,'Personal MTs'!CX204&lt;&gt;""),"OK","-")))))</f>
        <v>-</v>
      </c>
    </row>
  </sheetData>
  <sheetProtection password="EE85" sheet="1" objects="1" scenarios="1" autoFilter="0"/>
  <mergeCells count="101">
    <mergeCell ref="CT3:CT4"/>
    <mergeCell ref="CU3:CU4"/>
    <mergeCell ref="CR2:CX2"/>
    <mergeCell ref="CW3:CX3"/>
    <mergeCell ref="CD2:CD4"/>
    <mergeCell ref="CR3:CR4"/>
    <mergeCell ref="CS3:CS4"/>
    <mergeCell ref="CE2:CM2"/>
    <mergeCell ref="CE3:CG3"/>
    <mergeCell ref="CH3:CJ3"/>
    <mergeCell ref="CK3:CM3"/>
    <mergeCell ref="CN2:CO3"/>
    <mergeCell ref="CP2:CQ3"/>
    <mergeCell ref="CV3:CV4"/>
    <mergeCell ref="AS2:AY2"/>
    <mergeCell ref="AV3:AV4"/>
    <mergeCell ref="BC2:BE2"/>
    <mergeCell ref="BC3:BC4"/>
    <mergeCell ref="BD3:BD4"/>
    <mergeCell ref="BE3:BE4"/>
    <mergeCell ref="AZ2:BB2"/>
    <mergeCell ref="AZ3:AZ4"/>
    <mergeCell ref="BA3:BA4"/>
    <mergeCell ref="BB3:BB4"/>
    <mergeCell ref="AX3:AX4"/>
    <mergeCell ref="AW3:AW4"/>
    <mergeCell ref="AY3:AY4"/>
    <mergeCell ref="AU3:AU4"/>
    <mergeCell ref="AS3:AS4"/>
    <mergeCell ref="AT3:AT4"/>
    <mergeCell ref="A2:J2"/>
    <mergeCell ref="I3:I4"/>
    <mergeCell ref="J3:J4"/>
    <mergeCell ref="Y3:Y4"/>
    <mergeCell ref="AC3:AC4"/>
    <mergeCell ref="A3:A4"/>
    <mergeCell ref="C3:C4"/>
    <mergeCell ref="D3:D4"/>
    <mergeCell ref="E3:E4"/>
    <mergeCell ref="F3:F4"/>
    <mergeCell ref="B3:B4"/>
    <mergeCell ref="L3:L4"/>
    <mergeCell ref="M3:M4"/>
    <mergeCell ref="N3:N4"/>
    <mergeCell ref="G3:G4"/>
    <mergeCell ref="H3:H4"/>
    <mergeCell ref="V3:W3"/>
    <mergeCell ref="AO2:AR2"/>
    <mergeCell ref="AO3:AO4"/>
    <mergeCell ref="AQ3:AQ4"/>
    <mergeCell ref="AR3:AR4"/>
    <mergeCell ref="AJ3:AJ4"/>
    <mergeCell ref="AK3:AK4"/>
    <mergeCell ref="AM2:AN2"/>
    <mergeCell ref="AM3:AM4"/>
    <mergeCell ref="AN3:AN4"/>
    <mergeCell ref="AJ2:AK2"/>
    <mergeCell ref="AL2:AL4"/>
    <mergeCell ref="AP3:AP4"/>
    <mergeCell ref="AI3:AI4"/>
    <mergeCell ref="AF3:AG3"/>
    <mergeCell ref="AE3:AE4"/>
    <mergeCell ref="AH3:AH4"/>
    <mergeCell ref="AA3:AA4"/>
    <mergeCell ref="AB3:AB4"/>
    <mergeCell ref="K2:R2"/>
    <mergeCell ref="S2:T2"/>
    <mergeCell ref="U3:U4"/>
    <mergeCell ref="X3:X4"/>
    <mergeCell ref="Z3:Z4"/>
    <mergeCell ref="R3:R4"/>
    <mergeCell ref="S3:S4"/>
    <mergeCell ref="T3:T4"/>
    <mergeCell ref="K3:K4"/>
    <mergeCell ref="O3:O4"/>
    <mergeCell ref="U2:AI2"/>
    <mergeCell ref="P3:P4"/>
    <mergeCell ref="Q3:Q4"/>
    <mergeCell ref="AD3:AD4"/>
    <mergeCell ref="CC2:CC4"/>
    <mergeCell ref="BF3:BF4"/>
    <mergeCell ref="BG3:BG4"/>
    <mergeCell ref="BH3:BH4"/>
    <mergeCell ref="BI3:BI4"/>
    <mergeCell ref="CB2:CB4"/>
    <mergeCell ref="BF2:BI2"/>
    <mergeCell ref="BZ2:BZ4"/>
    <mergeCell ref="CA2:CA4"/>
    <mergeCell ref="BY3:BY4"/>
    <mergeCell ref="BT2:BY2"/>
    <mergeCell ref="BT3:BT4"/>
    <mergeCell ref="BU3:BU4"/>
    <mergeCell ref="BV3:BV4"/>
    <mergeCell ref="BW3:BW4"/>
    <mergeCell ref="BX3:BX4"/>
    <mergeCell ref="BJ2:BS2"/>
    <mergeCell ref="BJ3:BK3"/>
    <mergeCell ref="BL3:BM3"/>
    <mergeCell ref="BN3:BO3"/>
    <mergeCell ref="BP3:BQ3"/>
    <mergeCell ref="BR3:BS3"/>
  </mergeCells>
  <conditionalFormatting sqref="A5:CW204">
    <cfRule type="cellIs" dxfId="10" priority="11" operator="equal">
      <formula>"OK"</formula>
    </cfRule>
  </conditionalFormatting>
  <conditionalFormatting sqref="A5:CX204">
    <cfRule type="cellIs" dxfId="9" priority="1" operator="equal">
      <formula>"Wajib diisi"</formula>
    </cfRule>
    <cfRule type="cellIs" dxfId="8" priority="2" operator="equal">
      <formula>"Cek lagi"</formula>
    </cfRule>
    <cfRule type="cellIs" dxfId="7" priority="3" operator="equal">
      <formula>"Cek Lagi"</formula>
    </cfRule>
    <cfRule type="cellIs" dxfId="6" priority="4" operator="equal">
      <formula>"OK"</formula>
    </cfRule>
    <cfRule type="cellIs" dxfId="5" priority="5" operator="equal">
      <formula>"Harap dikosongkan"</formula>
    </cfRule>
    <cfRule type="cellIs" dxfId="4" priority="6" operator="greaterThan">
      <formula>"Harap dikosongkan"</formula>
    </cfRule>
    <cfRule type="cellIs" dxfId="3" priority="7" operator="equal">
      <formula>"Harap Dikosongkan"</formula>
    </cfRule>
    <cfRule type="cellIs" dxfId="2" priority="8" operator="equal">
      <formula>"Tidak valid"</formula>
    </cfRule>
    <cfRule type="cellIs" dxfId="1" priority="9" operator="equal">
      <formula>"Tidak Valid"</formula>
    </cfRule>
    <cfRule type="cellIs" dxfId="0" priority="10" operator="equal">
      <formula>"OK"</formula>
    </cfRule>
  </conditionalFormatting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B122"/>
  <sheetViews>
    <sheetView workbookViewId="0"/>
  </sheetViews>
  <sheetFormatPr defaultColWidth="9.140625" defaultRowHeight="15"/>
  <cols>
    <col min="1" max="1" width="7" style="132" bestFit="1" customWidth="1"/>
    <col min="2" max="2" width="51.5703125" style="131" bestFit="1" customWidth="1"/>
    <col min="3" max="3" width="45.42578125" style="131" bestFit="1" customWidth="1"/>
    <col min="4" max="16384" width="9.140625" style="131"/>
  </cols>
  <sheetData>
    <row r="1" spans="1:2">
      <c r="A1" s="130" t="s">
        <v>905</v>
      </c>
    </row>
    <row r="2" spans="1:2" s="132" customFormat="1">
      <c r="A2" s="141" t="s">
        <v>54</v>
      </c>
      <c r="B2" s="141" t="s">
        <v>648</v>
      </c>
    </row>
    <row r="3" spans="1:2">
      <c r="A3" s="133" t="s">
        <v>649</v>
      </c>
      <c r="B3" s="134" t="s">
        <v>650</v>
      </c>
    </row>
    <row r="4" spans="1:2">
      <c r="A4" s="133" t="s">
        <v>651</v>
      </c>
      <c r="B4" s="134" t="s">
        <v>652</v>
      </c>
    </row>
    <row r="5" spans="1:2">
      <c r="A5" s="133" t="s">
        <v>653</v>
      </c>
      <c r="B5" s="134" t="s">
        <v>654</v>
      </c>
    </row>
    <row r="6" spans="1:2">
      <c r="A6" s="133" t="s">
        <v>655</v>
      </c>
      <c r="B6" s="134" t="s">
        <v>656</v>
      </c>
    </row>
    <row r="7" spans="1:2">
      <c r="A7" s="133" t="s">
        <v>657</v>
      </c>
      <c r="B7" s="134" t="s">
        <v>658</v>
      </c>
    </row>
    <row r="8" spans="1:2">
      <c r="A8" s="133" t="s">
        <v>659</v>
      </c>
      <c r="B8" s="134" t="s">
        <v>660</v>
      </c>
    </row>
    <row r="9" spans="1:2">
      <c r="A9" s="133" t="s">
        <v>661</v>
      </c>
      <c r="B9" s="134" t="s">
        <v>662</v>
      </c>
    </row>
    <row r="10" spans="1:2">
      <c r="A10" s="133" t="s">
        <v>663</v>
      </c>
      <c r="B10" s="134" t="s">
        <v>664</v>
      </c>
    </row>
    <row r="11" spans="1:2">
      <c r="A11" s="133" t="s">
        <v>665</v>
      </c>
      <c r="B11" s="134" t="s">
        <v>666</v>
      </c>
    </row>
    <row r="12" spans="1:2">
      <c r="A12" s="133" t="s">
        <v>667</v>
      </c>
      <c r="B12" s="134" t="s">
        <v>668</v>
      </c>
    </row>
    <row r="13" spans="1:2">
      <c r="A13" s="133" t="s">
        <v>669</v>
      </c>
      <c r="B13" s="134" t="s">
        <v>670</v>
      </c>
    </row>
    <row r="14" spans="1:2">
      <c r="A14" s="133" t="s">
        <v>671</v>
      </c>
      <c r="B14" s="134" t="s">
        <v>672</v>
      </c>
    </row>
    <row r="15" spans="1:2">
      <c r="A15" s="133" t="s">
        <v>673</v>
      </c>
      <c r="B15" s="134" t="s">
        <v>674</v>
      </c>
    </row>
    <row r="16" spans="1:2">
      <c r="A16" s="133" t="s">
        <v>675</v>
      </c>
      <c r="B16" s="134" t="s">
        <v>676</v>
      </c>
    </row>
    <row r="17" spans="1:2">
      <c r="A17" s="133" t="s">
        <v>677</v>
      </c>
      <c r="B17" s="134" t="s">
        <v>678</v>
      </c>
    </row>
    <row r="18" spans="1:2">
      <c r="A18" s="133" t="s">
        <v>679</v>
      </c>
      <c r="B18" s="134" t="s">
        <v>680</v>
      </c>
    </row>
    <row r="19" spans="1:2">
      <c r="A19" s="133" t="s">
        <v>681</v>
      </c>
      <c r="B19" s="134" t="s">
        <v>682</v>
      </c>
    </row>
    <row r="20" spans="1:2">
      <c r="A20" s="133" t="s">
        <v>683</v>
      </c>
      <c r="B20" s="134" t="s">
        <v>684</v>
      </c>
    </row>
    <row r="21" spans="1:2">
      <c r="A21" s="133" t="s">
        <v>685</v>
      </c>
      <c r="B21" s="134" t="s">
        <v>686</v>
      </c>
    </row>
    <row r="22" spans="1:2">
      <c r="A22" s="133" t="s">
        <v>687</v>
      </c>
      <c r="B22" s="134" t="s">
        <v>688</v>
      </c>
    </row>
    <row r="23" spans="1:2">
      <c r="A23" s="133" t="s">
        <v>689</v>
      </c>
      <c r="B23" s="134" t="s">
        <v>690</v>
      </c>
    </row>
    <row r="24" spans="1:2">
      <c r="A24" s="133" t="s">
        <v>691</v>
      </c>
      <c r="B24" s="134" t="s">
        <v>692</v>
      </c>
    </row>
    <row r="25" spans="1:2">
      <c r="A25" s="133" t="s">
        <v>693</v>
      </c>
      <c r="B25" s="134" t="s">
        <v>694</v>
      </c>
    </row>
    <row r="26" spans="1:2">
      <c r="A26" s="133" t="s">
        <v>695</v>
      </c>
      <c r="B26" s="134" t="s">
        <v>696</v>
      </c>
    </row>
    <row r="27" spans="1:2">
      <c r="A27" s="133" t="s">
        <v>697</v>
      </c>
      <c r="B27" s="134" t="s">
        <v>698</v>
      </c>
    </row>
    <row r="28" spans="1:2">
      <c r="A28" s="133" t="s">
        <v>699</v>
      </c>
      <c r="B28" s="134" t="s">
        <v>700</v>
      </c>
    </row>
    <row r="29" spans="1:2">
      <c r="A29" s="133" t="s">
        <v>701</v>
      </c>
      <c r="B29" s="134" t="s">
        <v>702</v>
      </c>
    </row>
    <row r="30" spans="1:2">
      <c r="A30" s="133" t="s">
        <v>703</v>
      </c>
      <c r="B30" s="134" t="s">
        <v>704</v>
      </c>
    </row>
    <row r="31" spans="1:2">
      <c r="A31" s="133" t="s">
        <v>705</v>
      </c>
      <c r="B31" s="134" t="s">
        <v>706</v>
      </c>
    </row>
    <row r="32" spans="1:2">
      <c r="A32" s="133" t="s">
        <v>707</v>
      </c>
      <c r="B32" s="134" t="s">
        <v>708</v>
      </c>
    </row>
    <row r="33" spans="1:2">
      <c r="A33" s="133" t="s">
        <v>709</v>
      </c>
      <c r="B33" s="134" t="s">
        <v>710</v>
      </c>
    </row>
    <row r="34" spans="1:2">
      <c r="A34" s="133" t="s">
        <v>711</v>
      </c>
      <c r="B34" s="134" t="s">
        <v>712</v>
      </c>
    </row>
    <row r="35" spans="1:2">
      <c r="A35" s="133" t="s">
        <v>713</v>
      </c>
      <c r="B35" s="134" t="s">
        <v>714</v>
      </c>
    </row>
    <row r="36" spans="1:2">
      <c r="A36" s="133" t="s">
        <v>715</v>
      </c>
      <c r="B36" s="134" t="s">
        <v>716</v>
      </c>
    </row>
    <row r="37" spans="1:2">
      <c r="A37" s="133" t="s">
        <v>717</v>
      </c>
      <c r="B37" s="134" t="s">
        <v>718</v>
      </c>
    </row>
    <row r="38" spans="1:2">
      <c r="A38" s="133" t="s">
        <v>719</v>
      </c>
      <c r="B38" s="134" t="s">
        <v>720</v>
      </c>
    </row>
    <row r="39" spans="1:2">
      <c r="A39" s="133" t="s">
        <v>721</v>
      </c>
      <c r="B39" s="134" t="s">
        <v>722</v>
      </c>
    </row>
    <row r="40" spans="1:2">
      <c r="A40" s="133" t="s">
        <v>723</v>
      </c>
      <c r="B40" s="134" t="s">
        <v>724</v>
      </c>
    </row>
    <row r="41" spans="1:2">
      <c r="A41" s="133" t="s">
        <v>725</v>
      </c>
      <c r="B41" s="134" t="s">
        <v>726</v>
      </c>
    </row>
    <row r="42" spans="1:2">
      <c r="A42" s="133" t="s">
        <v>727</v>
      </c>
      <c r="B42" s="134" t="s">
        <v>728</v>
      </c>
    </row>
    <row r="43" spans="1:2">
      <c r="A43" s="133" t="s">
        <v>729</v>
      </c>
      <c r="B43" s="134" t="s">
        <v>730</v>
      </c>
    </row>
    <row r="44" spans="1:2">
      <c r="A44" s="133" t="s">
        <v>731</v>
      </c>
      <c r="B44" s="134" t="s">
        <v>732</v>
      </c>
    </row>
    <row r="45" spans="1:2">
      <c r="A45" s="133" t="s">
        <v>733</v>
      </c>
      <c r="B45" s="134" t="s">
        <v>734</v>
      </c>
    </row>
    <row r="46" spans="1:2">
      <c r="A46" s="133" t="s">
        <v>735</v>
      </c>
      <c r="B46" s="134" t="s">
        <v>736</v>
      </c>
    </row>
    <row r="47" spans="1:2">
      <c r="A47" s="133" t="s">
        <v>737</v>
      </c>
      <c r="B47" s="134" t="s">
        <v>738</v>
      </c>
    </row>
    <row r="48" spans="1:2">
      <c r="A48" s="133" t="s">
        <v>739</v>
      </c>
      <c r="B48" s="134" t="s">
        <v>740</v>
      </c>
    </row>
    <row r="49" spans="1:2">
      <c r="A49" s="133" t="s">
        <v>741</v>
      </c>
      <c r="B49" s="134" t="s">
        <v>742</v>
      </c>
    </row>
    <row r="50" spans="1:2">
      <c r="A50" s="133" t="s">
        <v>743</v>
      </c>
      <c r="B50" s="134" t="s">
        <v>744</v>
      </c>
    </row>
    <row r="51" spans="1:2">
      <c r="A51" s="133" t="s">
        <v>745</v>
      </c>
      <c r="B51" s="134" t="s">
        <v>746</v>
      </c>
    </row>
    <row r="52" spans="1:2">
      <c r="A52" s="133" t="s">
        <v>747</v>
      </c>
      <c r="B52" s="134" t="s">
        <v>748</v>
      </c>
    </row>
    <row r="53" spans="1:2">
      <c r="A53" s="133" t="s">
        <v>749</v>
      </c>
      <c r="B53" s="134" t="s">
        <v>750</v>
      </c>
    </row>
    <row r="54" spans="1:2">
      <c r="A54" s="133" t="s">
        <v>751</v>
      </c>
      <c r="B54" s="134" t="s">
        <v>752</v>
      </c>
    </row>
    <row r="55" spans="1:2">
      <c r="A55" s="133" t="s">
        <v>753</v>
      </c>
      <c r="B55" s="134" t="s">
        <v>754</v>
      </c>
    </row>
    <row r="56" spans="1:2">
      <c r="A56" s="133" t="s">
        <v>755</v>
      </c>
      <c r="B56" s="134" t="s">
        <v>756</v>
      </c>
    </row>
    <row r="57" spans="1:2">
      <c r="A57" s="133" t="s">
        <v>757</v>
      </c>
      <c r="B57" s="134" t="s">
        <v>758</v>
      </c>
    </row>
    <row r="58" spans="1:2">
      <c r="A58" s="133" t="s">
        <v>759</v>
      </c>
      <c r="B58" s="134" t="s">
        <v>760</v>
      </c>
    </row>
    <row r="59" spans="1:2">
      <c r="A59" s="133" t="s">
        <v>761</v>
      </c>
      <c r="B59" s="134" t="s">
        <v>762</v>
      </c>
    </row>
    <row r="60" spans="1:2">
      <c r="A60" s="133" t="s">
        <v>763</v>
      </c>
      <c r="B60" s="134" t="s">
        <v>764</v>
      </c>
    </row>
    <row r="61" spans="1:2">
      <c r="A61" s="133" t="s">
        <v>765</v>
      </c>
      <c r="B61" s="134" t="s">
        <v>766</v>
      </c>
    </row>
    <row r="62" spans="1:2">
      <c r="A62" s="133" t="s">
        <v>767</v>
      </c>
      <c r="B62" s="134" t="s">
        <v>768</v>
      </c>
    </row>
    <row r="63" spans="1:2">
      <c r="A63" s="133" t="s">
        <v>769</v>
      </c>
      <c r="B63" s="134" t="s">
        <v>770</v>
      </c>
    </row>
    <row r="64" spans="1:2">
      <c r="A64" s="133" t="s">
        <v>771</v>
      </c>
      <c r="B64" s="134" t="s">
        <v>772</v>
      </c>
    </row>
    <row r="65" spans="1:2">
      <c r="A65" s="133" t="s">
        <v>773</v>
      </c>
      <c r="B65" s="134" t="s">
        <v>774</v>
      </c>
    </row>
    <row r="66" spans="1:2">
      <c r="A66" s="133" t="s">
        <v>775</v>
      </c>
      <c r="B66" s="134" t="s">
        <v>776</v>
      </c>
    </row>
    <row r="67" spans="1:2">
      <c r="A67" s="133" t="s">
        <v>777</v>
      </c>
      <c r="B67" s="134" t="s">
        <v>778</v>
      </c>
    </row>
    <row r="68" spans="1:2">
      <c r="A68" s="133" t="s">
        <v>779</v>
      </c>
      <c r="B68" s="134" t="s">
        <v>780</v>
      </c>
    </row>
    <row r="69" spans="1:2">
      <c r="A69" s="133" t="s">
        <v>781</v>
      </c>
      <c r="B69" s="134" t="s">
        <v>782</v>
      </c>
    </row>
    <row r="70" spans="1:2">
      <c r="A70" s="133" t="s">
        <v>783</v>
      </c>
      <c r="B70" s="134" t="s">
        <v>784</v>
      </c>
    </row>
    <row r="71" spans="1:2">
      <c r="A71" s="133" t="s">
        <v>785</v>
      </c>
      <c r="B71" s="134" t="s">
        <v>786</v>
      </c>
    </row>
    <row r="72" spans="1:2">
      <c r="A72" s="133" t="s">
        <v>787</v>
      </c>
      <c r="B72" s="134" t="s">
        <v>788</v>
      </c>
    </row>
    <row r="73" spans="1:2">
      <c r="A73" s="133" t="s">
        <v>789</v>
      </c>
      <c r="B73" s="134" t="s">
        <v>790</v>
      </c>
    </row>
    <row r="74" spans="1:2">
      <c r="A74" s="133" t="s">
        <v>791</v>
      </c>
      <c r="B74" s="134" t="s">
        <v>792</v>
      </c>
    </row>
    <row r="75" spans="1:2">
      <c r="A75" s="133" t="s">
        <v>793</v>
      </c>
      <c r="B75" s="134" t="s">
        <v>794</v>
      </c>
    </row>
    <row r="76" spans="1:2">
      <c r="A76" s="133" t="s">
        <v>795</v>
      </c>
      <c r="B76" s="134" t="s">
        <v>796</v>
      </c>
    </row>
    <row r="77" spans="1:2">
      <c r="A77" s="133" t="s">
        <v>797</v>
      </c>
      <c r="B77" s="134" t="s">
        <v>798</v>
      </c>
    </row>
    <row r="78" spans="1:2">
      <c r="A78" s="133" t="s">
        <v>799</v>
      </c>
      <c r="B78" s="134" t="s">
        <v>800</v>
      </c>
    </row>
    <row r="79" spans="1:2">
      <c r="A79" s="133" t="s">
        <v>801</v>
      </c>
      <c r="B79" s="134" t="s">
        <v>802</v>
      </c>
    </row>
    <row r="80" spans="1:2">
      <c r="A80" s="133" t="s">
        <v>803</v>
      </c>
      <c r="B80" s="134" t="s">
        <v>804</v>
      </c>
    </row>
    <row r="81" spans="1:2">
      <c r="A81" s="133" t="s">
        <v>805</v>
      </c>
      <c r="B81" s="134" t="s">
        <v>806</v>
      </c>
    </row>
    <row r="82" spans="1:2">
      <c r="A82" s="133" t="s">
        <v>807</v>
      </c>
      <c r="B82" s="134" t="s">
        <v>808</v>
      </c>
    </row>
    <row r="83" spans="1:2">
      <c r="A83" s="133" t="s">
        <v>809</v>
      </c>
      <c r="B83" s="134" t="s">
        <v>810</v>
      </c>
    </row>
    <row r="84" spans="1:2">
      <c r="A84" s="133" t="s">
        <v>811</v>
      </c>
      <c r="B84" s="134" t="s">
        <v>812</v>
      </c>
    </row>
    <row r="85" spans="1:2">
      <c r="A85" s="133" t="s">
        <v>813</v>
      </c>
      <c r="B85" s="134" t="s">
        <v>814</v>
      </c>
    </row>
    <row r="86" spans="1:2">
      <c r="A86" s="133" t="s">
        <v>815</v>
      </c>
      <c r="B86" s="134" t="s">
        <v>816</v>
      </c>
    </row>
    <row r="87" spans="1:2">
      <c r="A87" s="133" t="s">
        <v>817</v>
      </c>
      <c r="B87" s="134" t="s">
        <v>818</v>
      </c>
    </row>
    <row r="88" spans="1:2">
      <c r="A88" s="133" t="s">
        <v>819</v>
      </c>
      <c r="B88" s="134" t="s">
        <v>820</v>
      </c>
    </row>
    <row r="89" spans="1:2">
      <c r="A89" s="133" t="s">
        <v>821</v>
      </c>
      <c r="B89" s="134" t="s">
        <v>822</v>
      </c>
    </row>
    <row r="90" spans="1:2">
      <c r="A90" s="133" t="s">
        <v>823</v>
      </c>
      <c r="B90" s="134" t="s">
        <v>824</v>
      </c>
    </row>
    <row r="91" spans="1:2">
      <c r="A91" s="133" t="s">
        <v>825</v>
      </c>
      <c r="B91" s="134" t="s">
        <v>826</v>
      </c>
    </row>
    <row r="92" spans="1:2">
      <c r="A92" s="133" t="s">
        <v>827</v>
      </c>
      <c r="B92" s="134" t="s">
        <v>828</v>
      </c>
    </row>
    <row r="93" spans="1:2">
      <c r="A93" s="133" t="s">
        <v>829</v>
      </c>
      <c r="B93" s="134" t="s">
        <v>830</v>
      </c>
    </row>
    <row r="94" spans="1:2">
      <c r="A94" s="133" t="s">
        <v>831</v>
      </c>
      <c r="B94" s="134" t="s">
        <v>832</v>
      </c>
    </row>
    <row r="95" spans="1:2">
      <c r="A95" s="133" t="s">
        <v>833</v>
      </c>
      <c r="B95" s="134" t="s">
        <v>834</v>
      </c>
    </row>
    <row r="96" spans="1:2">
      <c r="A96" s="133" t="s">
        <v>835</v>
      </c>
      <c r="B96" s="134" t="s">
        <v>836</v>
      </c>
    </row>
    <row r="97" spans="1:2">
      <c r="A97" s="133" t="s">
        <v>837</v>
      </c>
      <c r="B97" s="134" t="s">
        <v>838</v>
      </c>
    </row>
    <row r="98" spans="1:2">
      <c r="A98" s="133" t="s">
        <v>839</v>
      </c>
      <c r="B98" s="134" t="s">
        <v>840</v>
      </c>
    </row>
    <row r="99" spans="1:2">
      <c r="A99" s="133" t="s">
        <v>841</v>
      </c>
      <c r="B99" s="134" t="s">
        <v>842</v>
      </c>
    </row>
    <row r="100" spans="1:2">
      <c r="A100" s="133" t="s">
        <v>843</v>
      </c>
      <c r="B100" s="134" t="s">
        <v>844</v>
      </c>
    </row>
    <row r="101" spans="1:2">
      <c r="A101" s="133" t="s">
        <v>845</v>
      </c>
      <c r="B101" s="134" t="s">
        <v>846</v>
      </c>
    </row>
    <row r="102" spans="1:2">
      <c r="A102" s="133" t="s">
        <v>847</v>
      </c>
      <c r="B102" s="134" t="s">
        <v>848</v>
      </c>
    </row>
    <row r="103" spans="1:2">
      <c r="A103" s="133" t="s">
        <v>849</v>
      </c>
      <c r="B103" s="134" t="s">
        <v>850</v>
      </c>
    </row>
    <row r="104" spans="1:2">
      <c r="A104" s="133" t="s">
        <v>851</v>
      </c>
      <c r="B104" s="134" t="s">
        <v>852</v>
      </c>
    </row>
    <row r="105" spans="1:2">
      <c r="A105" s="133" t="s">
        <v>853</v>
      </c>
      <c r="B105" s="134" t="s">
        <v>854</v>
      </c>
    </row>
    <row r="106" spans="1:2">
      <c r="A106" s="133" t="s">
        <v>855</v>
      </c>
      <c r="B106" s="134" t="s">
        <v>856</v>
      </c>
    </row>
    <row r="107" spans="1:2">
      <c r="A107" s="133" t="s">
        <v>857</v>
      </c>
      <c r="B107" s="134" t="s">
        <v>858</v>
      </c>
    </row>
    <row r="108" spans="1:2">
      <c r="A108" s="133" t="s">
        <v>859</v>
      </c>
      <c r="B108" s="134" t="s">
        <v>860</v>
      </c>
    </row>
    <row r="109" spans="1:2">
      <c r="A109" s="133" t="s">
        <v>861</v>
      </c>
      <c r="B109" s="134" t="s">
        <v>862</v>
      </c>
    </row>
    <row r="110" spans="1:2">
      <c r="A110" s="133" t="s">
        <v>863</v>
      </c>
      <c r="B110" s="134" t="s">
        <v>864</v>
      </c>
    </row>
    <row r="111" spans="1:2">
      <c r="A111" s="133" t="s">
        <v>865</v>
      </c>
      <c r="B111" s="134" t="s">
        <v>866</v>
      </c>
    </row>
    <row r="112" spans="1:2">
      <c r="A112" s="133" t="s">
        <v>867</v>
      </c>
      <c r="B112" s="134" t="s">
        <v>868</v>
      </c>
    </row>
    <row r="113" spans="1:2">
      <c r="A113" s="133" t="s">
        <v>869</v>
      </c>
      <c r="B113" s="134" t="s">
        <v>870</v>
      </c>
    </row>
    <row r="114" spans="1:2">
      <c r="A114" s="133" t="s">
        <v>871</v>
      </c>
      <c r="B114" s="134" t="s">
        <v>872</v>
      </c>
    </row>
    <row r="115" spans="1:2">
      <c r="A115" s="133" t="s">
        <v>873</v>
      </c>
      <c r="B115" s="134" t="s">
        <v>874</v>
      </c>
    </row>
    <row r="116" spans="1:2">
      <c r="A116" s="133" t="s">
        <v>875</v>
      </c>
      <c r="B116" s="134" t="s">
        <v>876</v>
      </c>
    </row>
    <row r="117" spans="1:2">
      <c r="A117" s="133" t="s">
        <v>877</v>
      </c>
      <c r="B117" s="134" t="s">
        <v>878</v>
      </c>
    </row>
    <row r="118" spans="1:2">
      <c r="A118" s="133" t="s">
        <v>879</v>
      </c>
      <c r="B118" s="134" t="s">
        <v>880</v>
      </c>
    </row>
    <row r="119" spans="1:2">
      <c r="A119" s="133" t="s">
        <v>881</v>
      </c>
      <c r="B119" s="134" t="s">
        <v>882</v>
      </c>
    </row>
    <row r="120" spans="1:2">
      <c r="A120" s="133" t="s">
        <v>883</v>
      </c>
      <c r="B120" s="134" t="s">
        <v>884</v>
      </c>
    </row>
    <row r="121" spans="1:2">
      <c r="A121" s="133" t="s">
        <v>885</v>
      </c>
      <c r="B121" s="134" t="s">
        <v>886</v>
      </c>
    </row>
    <row r="122" spans="1:2">
      <c r="A122" s="133" t="s">
        <v>887</v>
      </c>
      <c r="B122" s="135" t="s">
        <v>34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Petunjuk</vt:lpstr>
      <vt:lpstr>Personal MTs</vt:lpstr>
      <vt:lpstr>Validasi Data</vt:lpstr>
      <vt:lpstr>Daftar Kode dan Nama PT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angky</dc:creator>
  <cp:lastModifiedBy>me</cp:lastModifiedBy>
  <cp:lastPrinted>2016-07-11T04:54:27Z</cp:lastPrinted>
  <dcterms:created xsi:type="dcterms:W3CDTF">2013-10-18T16:07:34Z</dcterms:created>
  <dcterms:modified xsi:type="dcterms:W3CDTF">2019-07-01T04:53:15Z</dcterms:modified>
</cp:coreProperties>
</file>