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.shabani\Documents\GitHub\Transit-Dashboard\Datasets\"/>
    </mc:Choice>
  </mc:AlternateContent>
  <xr:revisionPtr revIDLastSave="0" documentId="13_ncr:1_{1A8E33BA-68DF-4303-958E-884E65BDF3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" sheetId="3" r:id="rId1"/>
    <sheet name="Developing" sheetId="4" r:id="rId2"/>
  </sheets>
  <definedNames>
    <definedName name="_xlnm._FilterDatabase" localSheetId="1" hidden="1">Developing!$A$1:$C$60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2" i="3"/>
  <c r="U300" i="3" l="1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0" i="3"/>
  <c r="U272" i="3" s="1"/>
  <c r="U267" i="3"/>
  <c r="U269" i="3" s="1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2" i="3"/>
  <c r="U184" i="3" s="1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7" i="3"/>
  <c r="U139" i="3" s="1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2" i="3"/>
  <c r="U103" i="3" s="1"/>
  <c r="U101" i="3"/>
  <c r="U100" i="3"/>
  <c r="U99" i="3"/>
  <c r="U98" i="3"/>
  <c r="U97" i="3"/>
  <c r="U96" i="3"/>
  <c r="U93" i="3"/>
  <c r="U95" i="3" s="1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68" i="3"/>
  <c r="U69" i="3" s="1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U138" i="3" l="1"/>
  <c r="U104" i="3"/>
  <c r="U94" i="3"/>
  <c r="U271" i="3"/>
  <c r="U183" i="3"/>
  <c r="U268" i="3"/>
  <c r="U70" i="3"/>
</calcChain>
</file>

<file path=xl/sharedStrings.xml><?xml version="1.0" encoding="utf-8"?>
<sst xmlns="http://schemas.openxmlformats.org/spreadsheetml/2006/main" count="2167" uniqueCount="1148">
  <si>
    <t>State/province</t>
  </si>
  <si>
    <t>Name of System</t>
  </si>
  <si>
    <t>Country</t>
  </si>
  <si>
    <t>Continent</t>
  </si>
  <si>
    <t>Population</t>
  </si>
  <si>
    <t>Year of Population</t>
  </si>
  <si>
    <t>Year open</t>
  </si>
  <si>
    <t>Total length</t>
  </si>
  <si>
    <t>Day open</t>
  </si>
  <si>
    <t>No. of Lines</t>
  </si>
  <si>
    <t>Stations</t>
  </si>
  <si>
    <t>Row</t>
  </si>
  <si>
    <t>Month open</t>
  </si>
  <si>
    <t>Length per station (m)</t>
  </si>
  <si>
    <t>Electric Vehicle</t>
  </si>
  <si>
    <t>Fleet Size</t>
  </si>
  <si>
    <t>Speed</t>
  </si>
  <si>
    <t>Vehicle Factory</t>
  </si>
  <si>
    <t>ITDP Ranking</t>
  </si>
  <si>
    <t>Notes</t>
  </si>
  <si>
    <t>Wiki Link</t>
  </si>
  <si>
    <t>Morocco</t>
  </si>
  <si>
    <t>Africa</t>
  </si>
  <si>
    <t>Marrakesh-Tensift-El Haouz</t>
  </si>
  <si>
    <t>Sep</t>
  </si>
  <si>
    <t>8 km</t>
  </si>
  <si>
    <t> Dongfeng Yangtse</t>
  </si>
  <si>
    <t>10 low-floor</t>
  </si>
  <si>
    <t>trolleybus</t>
  </si>
  <si>
    <t>https://en.wikipedia.org/wiki/BRT_Marrakesh</t>
  </si>
  <si>
    <t>BRT Marrakesh - Bus à Haut Niveau de Service de Marrakech (BHNS de Marrakech)</t>
  </si>
  <si>
    <t>Lagos</t>
  </si>
  <si>
    <t>Lagos BRT</t>
  </si>
  <si>
    <t>Nigeria</t>
  </si>
  <si>
    <t>Mar</t>
  </si>
  <si>
    <t>22 km</t>
  </si>
  <si>
    <t>Mercedes Benz(MB do Brazil)</t>
  </si>
  <si>
    <t>https://en.wikipedia.org/wiki/Lagos_Bus_Rapid_Transit_System</t>
  </si>
  <si>
    <t>Dakar</t>
  </si>
  <si>
    <t>Senegal</t>
  </si>
  <si>
    <t>18.3 km</t>
  </si>
  <si>
    <t>21.9 - 26.3 km/h</t>
  </si>
  <si>
    <t>https://documents1.worldbank.org/curated/en/810361495936883655/pdf/senegal-PAD-05082017.pdf</t>
  </si>
  <si>
    <t>https://en.wikipedia.org/wiki/List_of_bus_rapid_transit_systems#Africa</t>
  </si>
  <si>
    <t>Cape town</t>
  </si>
  <si>
    <t>Western Cape</t>
  </si>
  <si>
    <t>MyCiti</t>
  </si>
  <si>
    <t>South Africa</t>
  </si>
  <si>
    <t>May</t>
  </si>
  <si>
    <t>30.8 km</t>
  </si>
  <si>
    <t xml:space="preserve">12m, 18m </t>
  </si>
  <si>
    <t>20 km/h</t>
  </si>
  <si>
    <t>http://www.itdp-china.org/brt/city/?city_id=8&amp;city_name=Cape%20Town&amp;lang=1</t>
  </si>
  <si>
    <t>https://en.wikipedia.org/wiki/MyCiTi</t>
  </si>
  <si>
    <t>Durban</t>
  </si>
  <si>
    <t>KwaZulu-Natal</t>
  </si>
  <si>
    <t>GO! BRT bus</t>
  </si>
  <si>
    <t>80 km</t>
  </si>
  <si>
    <t>https://www.gov.za/about-government/bus-rapid-transit-system-brt</t>
  </si>
  <si>
    <t>https://en.wikipedia.org/wiki/Durban#Transport</t>
  </si>
  <si>
    <t>Ekurhuleni</t>
  </si>
  <si>
    <t>Gauteng</t>
  </si>
  <si>
    <t>https://en.wikipedia.org/wiki/City_of_Ekurhuleni_Metropolitan_Municipality#Public_transport</t>
  </si>
  <si>
    <t>Johannesburg</t>
  </si>
  <si>
    <t>Rea Vaya</t>
  </si>
  <si>
    <t>Aug</t>
  </si>
  <si>
    <t xml:space="preserve"> 43.5 km</t>
  </si>
  <si>
    <t>30 km/h</t>
  </si>
  <si>
    <t>brtdata.org</t>
  </si>
  <si>
    <t>https://en.wikipedia.org/wiki/Rea_Vaya</t>
  </si>
  <si>
    <t>Polokwane</t>
  </si>
  <si>
    <t>Limpopo</t>
  </si>
  <si>
    <t>Leeto La Polokwane BRT system</t>
  </si>
  <si>
    <t>9 m, 12 m</t>
  </si>
  <si>
    <t>https://en.wikipedia.org/wiki/Polokwane#Transport</t>
  </si>
  <si>
    <t>Pretoria</t>
  </si>
  <si>
    <t>A Re Yeng</t>
  </si>
  <si>
    <t>Rustenburg</t>
  </si>
  <si>
    <t>North West</t>
  </si>
  <si>
    <t>Yarona Rustenburg Rapid Transport (RRT)</t>
  </si>
  <si>
    <t>40 km</t>
  </si>
  <si>
    <t>https://en.wikipedia.org/wiki/Rustenburg#Transport</t>
  </si>
  <si>
    <t>Dar es Salaam</t>
  </si>
  <si>
    <t> Dar es Salaam bus rapid transit (mwendo kasi in Kiswahili)</t>
  </si>
  <si>
    <t>Tanzania</t>
  </si>
  <si>
    <t>21.1 km</t>
  </si>
  <si>
    <t>60 km/h</t>
  </si>
  <si>
    <t>https://en.wikipedia.org/wiki/Dar_es_Salaam#Transportation</t>
  </si>
  <si>
    <t>Buenos Aires</t>
  </si>
  <si>
    <t>Metrobús</t>
  </si>
  <si>
    <t>Argentina</t>
  </si>
  <si>
    <t>62 km</t>
  </si>
  <si>
    <t>24 km/h</t>
  </si>
  <si>
    <t>https://en.wikipedia.org/wiki/Metrob%C3%BAs_(Buenos_Aires)</t>
  </si>
  <si>
    <t>Córdoba</t>
  </si>
  <si>
    <t>Solo Bus</t>
  </si>
  <si>
    <t>5.3 km</t>
  </si>
  <si>
    <t>La Matanza Partido</t>
  </si>
  <si>
    <t>Metrobús La Matanza</t>
  </si>
  <si>
    <t>Jun</t>
  </si>
  <si>
    <t>10.3 km</t>
  </si>
  <si>
    <t>https://en.wikipedia.org/wiki/List_of_bus_rapid_transit_systems</t>
  </si>
  <si>
    <t>Neuquén</t>
  </si>
  <si>
    <t>Metrobús Neuquén</t>
  </si>
  <si>
    <t>6 km</t>
  </si>
  <si>
    <t>Rosario</t>
  </si>
  <si>
    <t>Santa Fe</t>
  </si>
  <si>
    <t>Metrobús Rosario</t>
  </si>
  <si>
    <t>10 km</t>
  </si>
  <si>
    <t>https://sustainablemobility.iclei.org/ecomobility-alliance/rosario-argentina/</t>
  </si>
  <si>
    <t>Metrobús Santa Fe (Metrofe)</t>
  </si>
  <si>
    <t>5.7 km</t>
  </si>
  <si>
    <t>Tres de Febrero Partido</t>
  </si>
  <si>
    <t>Metrobús Tres de Febrero</t>
  </si>
  <si>
    <t>Oct</t>
  </si>
  <si>
    <t>3.3 km</t>
  </si>
  <si>
    <t>Alberta</t>
  </si>
  <si>
    <t>MAX</t>
  </si>
  <si>
    <t>Canada</t>
  </si>
  <si>
    <t>Nov</t>
  </si>
  <si>
    <t>56 km</t>
  </si>
  <si>
    <t>https://en.wikipedia.org/wiki/MAX_(Calgary)#BRT_routes</t>
  </si>
  <si>
    <t>Ontario</t>
  </si>
  <si>
    <t>Durham Region Transit (DRT)</t>
  </si>
  <si>
    <t>36 km</t>
  </si>
  <si>
    <t xml:space="preserve">	</t>
  </si>
  <si>
    <t>https://en.wikipedia.org/wiki/Durham%E2%80%93Scarborough_bus_rapid_transit</t>
  </si>
  <si>
    <t>Quebec</t>
  </si>
  <si>
    <t>Rapibus</t>
  </si>
  <si>
    <t>12 km</t>
  </si>
  <si>
    <t>https://en.wikipedia.org/wiki/Rapibus</t>
  </si>
  <si>
    <t>British Columbia</t>
  </si>
  <si>
    <t>97 Express Kelowna RapidBus or 97 Okanagan</t>
  </si>
  <si>
    <t>41 km</t>
  </si>
  <si>
    <t>https://en.wikipedia.org/wiki/97X_Kelowna_RapidBus</t>
  </si>
  <si>
    <t>Mississauga Transitway (MiWay)</t>
  </si>
  <si>
    <t>18 km</t>
  </si>
  <si>
    <t>max 80 km/h</t>
  </si>
  <si>
    <t>https://en.wikipedia.org/wiki/Mississauga_Transitway</t>
  </si>
  <si>
    <t>Pie-IX BRT</t>
  </si>
  <si>
    <t>13 km</t>
  </si>
  <si>
    <t>https://en.wikipedia.org/wiki/Pie-IX_BRT#BRT_expansion</t>
  </si>
  <si>
    <t>Ottawa</t>
  </si>
  <si>
    <t>Transitway</t>
  </si>
  <si>
    <t>58.9 km</t>
  </si>
  <si>
    <t>45 km/h</t>
  </si>
  <si>
    <t>Metrobus</t>
  </si>
  <si>
    <t>120.4 km</t>
  </si>
  <si>
    <t>Saskatoon</t>
  </si>
  <si>
    <t>Saskatchewan</t>
  </si>
  <si>
    <t>DART (Direct Access Rapid Transit)</t>
  </si>
  <si>
    <t>38 km</t>
  </si>
  <si>
    <t>Manitoba</t>
  </si>
  <si>
    <t>Winnipeg RT</t>
  </si>
  <si>
    <t>Apr</t>
  </si>
  <si>
    <t>3.6 km</t>
  </si>
  <si>
    <t>https://en.wikipedia.org/wiki/Winnipeg_RT#Routes</t>
  </si>
  <si>
    <t>York</t>
  </si>
  <si>
    <t>Viva</t>
  </si>
  <si>
    <t>37.5 km</t>
  </si>
  <si>
    <t>https://en.wikipedia.org/wiki/Viva_Rapid_Transit</t>
  </si>
  <si>
    <t>Santiago</t>
  </si>
  <si>
    <t>Red</t>
  </si>
  <si>
    <t>Chile</t>
  </si>
  <si>
    <t>90.2 km</t>
  </si>
  <si>
    <t>26.2 km/h</t>
  </si>
  <si>
    <t>https://en.wikipedia.org/wiki/Santiago</t>
  </si>
  <si>
    <t>Concepción</t>
  </si>
  <si>
    <t>15.2 km</t>
  </si>
  <si>
    <t>https://en.wikipedia.org/wiki/Concepci%C3%B3n,_Chile</t>
  </si>
  <si>
    <t>Transmetro</t>
  </si>
  <si>
    <t>Colombia</t>
  </si>
  <si>
    <t>14 km</t>
  </si>
  <si>
    <t>22 km/h</t>
  </si>
  <si>
    <t>https://en.wikipedia.org/wiki/Transmetro_(Barranquilla)</t>
  </si>
  <si>
    <t>Metrolinea</t>
  </si>
  <si>
    <t>Feb</t>
  </si>
  <si>
    <t>17.6 km</t>
  </si>
  <si>
    <t>https://en.wikipedia.org/wiki/List_of_bus_rapid_transit_systems#Chile</t>
  </si>
  <si>
    <t>Bogotá</t>
  </si>
  <si>
    <t>TransMilenio</t>
  </si>
  <si>
    <t>Dec</t>
  </si>
  <si>
    <t>114.4 km</t>
  </si>
  <si>
    <t>25.2 km/h</t>
  </si>
  <si>
    <t>https://en.wikipedia.org/wiki/TransMilenio#New_fleet</t>
  </si>
  <si>
    <t>Cali</t>
  </si>
  <si>
    <t>MIO</t>
  </si>
  <si>
    <t>243 km</t>
  </si>
  <si>
    <t>17.8 km/h</t>
  </si>
  <si>
    <t>https://en.wikipedia.org/wiki/Masivo_Integrado_de_Occidente</t>
  </si>
  <si>
    <t>Transcaribe</t>
  </si>
  <si>
    <t>15.3 km</t>
  </si>
  <si>
    <t>Metroplús</t>
  </si>
  <si>
    <t>35.2 km</t>
  </si>
  <si>
    <t>max 60 km/h</t>
  </si>
  <si>
    <t>https://es.wikipedia.org/wiki/Metropl%C3%BAs</t>
  </si>
  <si>
    <t>Megabús</t>
  </si>
  <si>
    <t>27 km</t>
  </si>
  <si>
    <t>https://en.wikipedia.org/wiki/Megab%C3%BAs</t>
  </si>
  <si>
    <t>Guayaquil</t>
  </si>
  <si>
    <t>Guayas</t>
  </si>
  <si>
    <t>Metrovía</t>
  </si>
  <si>
    <t>Ecuador</t>
  </si>
  <si>
    <t>Jul</t>
  </si>
  <si>
    <t>45.5 km</t>
  </si>
  <si>
    <t>https://en.wikipedia.org/wiki/Metrov%C3%ADa</t>
  </si>
  <si>
    <t>Quito</t>
  </si>
  <si>
    <t>Pichincha</t>
  </si>
  <si>
    <t>Metrobus-Q</t>
  </si>
  <si>
    <t>71.4 km</t>
  </si>
  <si>
    <t>Guatemala</t>
  </si>
  <si>
    <t>24 km</t>
  </si>
  <si>
    <t>40 km/h</t>
  </si>
  <si>
    <t>Ciferal in Brazil</t>
  </si>
  <si>
    <t>https://en.wikipedia.org/wiki/Transmetro#</t>
  </si>
  <si>
    <t>Acapulco</t>
  </si>
  <si>
    <t>Guerrer</t>
  </si>
  <si>
    <t>Acabús</t>
  </si>
  <si>
    <t>Mexico</t>
  </si>
  <si>
    <t>36.2 km</t>
  </si>
  <si>
    <t>https://en.wikipedia.org/wiki/Acapulco#Transportation</t>
  </si>
  <si>
    <t>Chihuahua</t>
  </si>
  <si>
    <t> Vivebús</t>
  </si>
  <si>
    <t>22.4 km</t>
  </si>
  <si>
    <t>80 km/h</t>
  </si>
  <si>
    <t>https://en.wikipedia.org/wiki/List_of_bus_rapid_transit_systems#Mexico</t>
  </si>
  <si>
    <t>Ciudad Juárez</t>
  </si>
  <si>
    <t>ViveBus</t>
  </si>
  <si>
    <t>25 km</t>
  </si>
  <si>
    <t>13 km/h</t>
  </si>
  <si>
    <t>https://en.wikipedia.org/wiki/Ciudad_Ju%C3%A1rez#Public_bus_system</t>
  </si>
  <si>
    <t> Metrobús</t>
  </si>
  <si>
    <t>https://en.wikipedia.org/wiki/Mexico_City_Metrob%C3%BAs#</t>
  </si>
  <si>
    <t>Guadalajara</t>
  </si>
  <si>
    <t>Centro</t>
  </si>
  <si>
    <t>Macrobús</t>
  </si>
  <si>
    <t>58.1 km</t>
  </si>
  <si>
    <t>18 m</t>
  </si>
  <si>
    <t>https://en.wikipedia.org/wiki/Guadalajara_Mi_Macro#</t>
  </si>
  <si>
    <t>León</t>
  </si>
  <si>
    <t>Guanajuato</t>
  </si>
  <si>
    <t> Optibús</t>
  </si>
  <si>
    <t>65.1 km</t>
  </si>
  <si>
    <t>https://en.wikipedia.org/wiki/Sistema_Integrado_de_Transporte_Optib%C3%BAs#</t>
  </si>
  <si>
    <t>Monterrey</t>
  </si>
  <si>
    <t>Nuevo León</t>
  </si>
  <si>
    <t>Ecovía</t>
  </si>
  <si>
    <t>Jan</t>
  </si>
  <si>
    <t>30.1 km</t>
  </si>
  <si>
    <t>https://en.wikipedia.org/wiki/Ecov%C3%ADa</t>
  </si>
  <si>
    <t>Oaxaca</t>
  </si>
  <si>
    <t>SITT Oaxaca</t>
  </si>
  <si>
    <t>Pachuca</t>
  </si>
  <si>
    <t>Hidalgo</t>
  </si>
  <si>
    <t>Tuzobus</t>
  </si>
  <si>
    <t>16.5 km</t>
  </si>
  <si>
    <t>Puebla</t>
  </si>
  <si>
    <t>RUTA (Red Urbana de Transporte Artículado)</t>
  </si>
  <si>
    <t>32.3 km</t>
  </si>
  <si>
    <t>https://en.wikipedia.org/wiki/Puebla_(city)#Transportation</t>
  </si>
  <si>
    <t>Tijuana</t>
  </si>
  <si>
    <t>Baja California</t>
  </si>
  <si>
    <t> SITT</t>
  </si>
  <si>
    <t>22.9 km</t>
  </si>
  <si>
    <t>https://en.wikipedia.org/wiki/Tijuana#Transportation</t>
  </si>
  <si>
    <t>Torreón</t>
  </si>
  <si>
    <t>Coahuila</t>
  </si>
  <si>
    <t>Metrobus Laguna</t>
  </si>
  <si>
    <t>Arequipa</t>
  </si>
  <si>
    <t> Mistibus</t>
  </si>
  <si>
    <t>Peru</t>
  </si>
  <si>
    <t>Lima</t>
  </si>
  <si>
    <t>Metropolitano</t>
  </si>
  <si>
    <t>33 km</t>
  </si>
  <si>
    <t>https://en.wikipedia.org/wiki/Metropolitano_(Lima)#</t>
  </si>
  <si>
    <t>Trujillo</t>
  </si>
  <si>
    <t>New York</t>
  </si>
  <si>
    <t>BusPlus</t>
  </si>
  <si>
    <t>United States</t>
  </si>
  <si>
    <t>64.37 km</t>
  </si>
  <si>
    <t>https://www.cdta.org/brt</t>
  </si>
  <si>
    <t>Albuquerque</t>
  </si>
  <si>
    <t>New Mexico</t>
  </si>
  <si>
    <t>ART (Albuquerque Rapid Transit)</t>
  </si>
  <si>
    <t>41.2 km</t>
  </si>
  <si>
    <t>https://en.wikipedia.org/wiki/Albuquerque_Rapid_Transit</t>
  </si>
  <si>
    <t>Alexandria - Arlington</t>
  </si>
  <si>
    <t>Virginia</t>
  </si>
  <si>
    <t>Metroway</t>
  </si>
  <si>
    <t>11 km</t>
  </si>
  <si>
    <t>Austin</t>
  </si>
  <si>
    <t>Texas</t>
  </si>
  <si>
    <t>Capital MetroRapid</t>
  </si>
  <si>
    <t>60.35 km</t>
  </si>
  <si>
    <t>40 foot &amp; 60 foot</t>
  </si>
  <si>
    <t>https://en.wikipedia.org/wiki/Capital_MetroRapid#</t>
  </si>
  <si>
    <t>Massachusetts</t>
  </si>
  <si>
    <t>Silver Line (MBTA)</t>
  </si>
  <si>
    <t>max 40 km/h</t>
  </si>
  <si>
    <t>https://en.wikipedia.org/wiki/Silver_Line_(MBTA)#</t>
  </si>
  <si>
    <t>Charleston</t>
  </si>
  <si>
    <t>South Carolina</t>
  </si>
  <si>
    <t>Lowcountry Rapid Transit system (LCRT)</t>
  </si>
  <si>
    <t>37 km</t>
  </si>
  <si>
    <t>https://lowcountryrapidtransit.com/</t>
  </si>
  <si>
    <t>https://en.wikipedia.org/wiki/Charleston,_South_Carolina#</t>
  </si>
  <si>
    <t>Chicago</t>
  </si>
  <si>
    <t>Illinois</t>
  </si>
  <si>
    <t>https://en.wikipedia.org/wiki/Ashland_Bus_Rapid_Transit</t>
  </si>
  <si>
    <t>Cleveland</t>
  </si>
  <si>
    <t>Ohio</t>
  </si>
  <si>
    <t>HealthLine </t>
  </si>
  <si>
    <t>https://en.wikipedia.org/wiki/HealthLine#</t>
  </si>
  <si>
    <t>Columbus</t>
  </si>
  <si>
    <t>CMAX </t>
  </si>
  <si>
    <t>25.1 km</t>
  </si>
  <si>
    <t>12 m</t>
  </si>
  <si>
    <t> Gillig BRT Plus</t>
  </si>
  <si>
    <t>https://en.wikipedia.org/wiki/CMAX#</t>
  </si>
  <si>
    <t>El Paso</t>
  </si>
  <si>
    <t>BRIO Line</t>
  </si>
  <si>
    <t>82.6 km</t>
  </si>
  <si>
    <t>https://en.wikipedia.org/wiki/Sun_Metro_Brio#</t>
  </si>
  <si>
    <t>Eugene</t>
  </si>
  <si>
    <t>Oregon</t>
  </si>
  <si>
    <t>Emerald Express (EmX)</t>
  </si>
  <si>
    <t>21 km</t>
  </si>
  <si>
    <t>https://en.wikipedia.org/wiki/Emerald_Express#</t>
  </si>
  <si>
    <t>Fort Collins</t>
  </si>
  <si>
    <t>Colorado</t>
  </si>
  <si>
    <t>MAX Bus Rapid Transit</t>
  </si>
  <si>
    <t>Gary</t>
  </si>
  <si>
    <t>Indiana</t>
  </si>
  <si>
    <t>Broadway Metro Express (BMX) </t>
  </si>
  <si>
    <t>17.7 km</t>
  </si>
  <si>
    <t>https://en.wikipedia.org/wiki/Broadway_Metro_Express</t>
  </si>
  <si>
    <t>Grand Rapids</t>
  </si>
  <si>
    <t> Michigan</t>
  </si>
  <si>
    <t>Silver Line (Grand Rapids)</t>
  </si>
  <si>
    <t>15 km</t>
  </si>
  <si>
    <t>https://en.wikipedia.org/wiki/Silver_Line_(Grand_Rapids)#</t>
  </si>
  <si>
    <t>Connecticut</t>
  </si>
  <si>
    <t>CT Fastrak</t>
  </si>
  <si>
    <t>15.1 km</t>
  </si>
  <si>
    <t>https://en.wikipedia.org/wiki/CT_Fastrak#</t>
  </si>
  <si>
    <t>Houston</t>
  </si>
  <si>
    <t>METRORapid Silver Line</t>
  </si>
  <si>
    <t>7.6 km</t>
  </si>
  <si>
    <t>https://en.wikipedia.org/wiki/METRORapid_Silver_Line#</t>
  </si>
  <si>
    <t>Indianapolis</t>
  </si>
  <si>
    <t>IndyGo</t>
  </si>
  <si>
    <t>84 km</t>
  </si>
  <si>
    <t>https://www.indygo.net/bus-rapid-transit/</t>
  </si>
  <si>
    <t>https://en.wikipedia.org/wiki/Red_Line_(IndyGo)</t>
  </si>
  <si>
    <t>Jacksonville</t>
  </si>
  <si>
    <t>Florida</t>
  </si>
  <si>
    <t> First Coast Flyer</t>
  </si>
  <si>
    <t>93 km</t>
  </si>
  <si>
    <t>https://en.wikipedia.org/wiki/First_Coast_Flyer#</t>
  </si>
  <si>
    <t>Kansas City</t>
  </si>
  <si>
    <t>Missouri</t>
  </si>
  <si>
    <t>Metro Area Express (MAX)</t>
  </si>
  <si>
    <t>51 km</t>
  </si>
  <si>
    <t>https://en.wikipedia.org/wiki/Metro_Area_Express</t>
  </si>
  <si>
    <t>Las Vegas</t>
  </si>
  <si>
    <t>Nevada</t>
  </si>
  <si>
    <t>RTC Exoress Routes</t>
  </si>
  <si>
    <t>63.1 km</t>
  </si>
  <si>
    <t>21 km/h</t>
  </si>
  <si>
    <t>California</t>
  </si>
  <si>
    <t>Metro Busway</t>
  </si>
  <si>
    <t>89.6 km</t>
  </si>
  <si>
    <t>https://en.wikipedia.org/wiki/Los_Angeles_Metro_Busway</t>
  </si>
  <si>
    <t>San Bernardino</t>
  </si>
  <si>
    <t>sbX </t>
  </si>
  <si>
    <t>15.7 km</t>
  </si>
  <si>
    <t>https://en.wikipedia.org/wiki/SbX#</t>
  </si>
  <si>
    <t>Louisville</t>
  </si>
  <si>
    <t>Kentucky</t>
  </si>
  <si>
    <t>Dixie Highway Bus Rapid Transit (BRT)</t>
  </si>
  <si>
    <t>24.14 km</t>
  </si>
  <si>
    <t>https://www.ehiconsultants.com/portfolio-item/dixie-highway-bus-rapid-transit-brt/</t>
  </si>
  <si>
    <t>https://en.wikipedia.org/wiki/List_of_bus_rapid_transit_systems_in_the_Americas#</t>
  </si>
  <si>
    <t>South Dade BRT Line</t>
  </si>
  <si>
    <t>34 km</t>
  </si>
  <si>
    <t>https://en.wikipedia.org/wiki/Miami-Dade_County,_Florida#</t>
  </si>
  <si>
    <t>Milwaukee</t>
  </si>
  <si>
    <t>Wisconsin</t>
  </si>
  <si>
    <t>East West BRT</t>
  </si>
  <si>
    <t>14.48 km</t>
  </si>
  <si>
    <t>https://eastwestbrtmke.com/</t>
  </si>
  <si>
    <t>https://en.wikipedia.org/wiki/Milwaukee#</t>
  </si>
  <si>
    <t>Minneapolis–Saint Paul</t>
  </si>
  <si>
    <t>Minnesota and Wisconsin</t>
  </si>
  <si>
    <t>Metro Red Line (Minnesota) / Metro Orange Line (Minnesota) / Metro A Line (Minnesota) / Metro C Line (Minnesota)</t>
  </si>
  <si>
    <t>https://en.wikipedia.org/wiki/List_of_bus_rapid_transit_systems#United_States</t>
  </si>
  <si>
    <t>Newark</t>
  </si>
  <si>
    <t>New Jersey</t>
  </si>
  <si>
    <t>go bus</t>
  </si>
  <si>
    <t>7.7 km</t>
  </si>
  <si>
    <t>https://blog.tstc.org/2008/04/04/go-newark-go-bus/</t>
  </si>
  <si>
    <t>https://en.wikipedia.org/wiki/Bus_rapid_transit_in_New_Jersey#</t>
  </si>
  <si>
    <t>Select Bus Service (SBS)</t>
  </si>
  <si>
    <t>90 km</t>
  </si>
  <si>
    <t>https://imbrt.com.my/brt-around-the-world/</t>
  </si>
  <si>
    <t>https://en.wikipedia.org/wiki/Select_Bus_Service#</t>
  </si>
  <si>
    <t>Oakland</t>
  </si>
  <si>
    <t>Tempo </t>
  </si>
  <si>
    <t>https://en.wikipedia.org/wiki/Tempo_(bus_rapid_transit)#</t>
  </si>
  <si>
    <t>Orlando</t>
  </si>
  <si>
    <t>LYNX LYMMO</t>
  </si>
  <si>
    <t>5.1 km</t>
  </si>
  <si>
    <t>https://en.wikipedia.org/wiki/Lynx_(Orlando)#LYMMO_(Bus_Rapid_Transit)</t>
  </si>
  <si>
    <t>Phoenix</t>
  </si>
  <si>
    <t>Arizona</t>
  </si>
  <si>
    <t>Phoenix BRT</t>
  </si>
  <si>
    <t>https://en.wikipedia.org/wiki/Phoenix_BRT#</t>
  </si>
  <si>
    <t>Pittsburgh</t>
  </si>
  <si>
    <t>Pennsylvania</t>
  </si>
  <si>
    <t>Martin Luther King Jr. East Busway / West Busway / South Busway</t>
  </si>
  <si>
    <t>29.7 km</t>
  </si>
  <si>
    <t>47.2 km/h</t>
  </si>
  <si>
    <t>Provo - Orem</t>
  </si>
  <si>
    <t>Utah</t>
  </si>
  <si>
    <t>Utah Valley Express (UVX)</t>
  </si>
  <si>
    <t>697141 / 98,129</t>
  </si>
  <si>
    <t>https://en.wikipedia.org/wiki/Utah_Valley_Express#</t>
  </si>
  <si>
    <t>Richmond</t>
  </si>
  <si>
    <t>GRTC Pulse</t>
  </si>
  <si>
    <t>12.2 km</t>
  </si>
  <si>
    <t>Salt Lake City</t>
  </si>
  <si>
    <t>30 km</t>
  </si>
  <si>
    <t>https://en.wikipedia.org/wiki/MAX_(Utah_Transit_Authority)#</t>
  </si>
  <si>
    <t>San Antonio</t>
  </si>
  <si>
    <t>VIA Primo</t>
  </si>
  <si>
    <t>50 km</t>
  </si>
  <si>
    <t>https://en.wikipedia.org/wiki/VIA_Primo#</t>
  </si>
  <si>
    <t>San Diego</t>
  </si>
  <si>
    <t>SuperLoop / Rapid</t>
  </si>
  <si>
    <t xml:space="preserve">Jun </t>
  </si>
  <si>
    <t>https://en.wikipedia.org/wiki/SuperLoop</t>
  </si>
  <si>
    <t>San Francisco</t>
  </si>
  <si>
    <t>Van Ness Bus Rapid Transit / Geary Bus Rapid Transit / SFMTA</t>
  </si>
  <si>
    <t>13.5 km</t>
  </si>
  <si>
    <t>Seattle</t>
  </si>
  <si>
    <t>Washington</t>
  </si>
  <si>
    <t>RapidRide</t>
  </si>
  <si>
    <t>https://en.wikipedia.org/wiki/RapidRide#</t>
  </si>
  <si>
    <t>Spokane</t>
  </si>
  <si>
    <t>City Line</t>
  </si>
  <si>
    <t>https://en.wikipedia.org/wiki/City_Line_(Spokane,_Washington)#</t>
  </si>
  <si>
    <t>Tulsa</t>
  </si>
  <si>
    <t>Oklahoma</t>
  </si>
  <si>
    <t>Aero</t>
  </si>
  <si>
    <t>https://en.wikipedia.org/wiki/Tulsa,_Oklahoma#Buses</t>
  </si>
  <si>
    <t>Virginia Beach</t>
  </si>
  <si>
    <t>VB Wave</t>
  </si>
  <si>
    <t>https://en.wikipedia.org/wiki/VB_Wave</t>
  </si>
  <si>
    <t>Barquisimeto</t>
  </si>
  <si>
    <t>Lara</t>
  </si>
  <si>
    <t> Transbarca</t>
  </si>
  <si>
    <t>Venezuela</t>
  </si>
  <si>
    <t>23.9 km</t>
  </si>
  <si>
    <t>https://en.wikipedia.org/wiki/Barquisimeto#Transportation</t>
  </si>
  <si>
    <t>Caracas</t>
  </si>
  <si>
    <t>Capital District</t>
  </si>
  <si>
    <t>BusCaracas</t>
  </si>
  <si>
    <t>5.2 km</t>
  </si>
  <si>
    <t>https://en.wikipedia.org/wiki/BusCaracas</t>
  </si>
  <si>
    <t>Mérida</t>
  </si>
  <si>
    <t>Mérida trolleybus system</t>
  </si>
  <si>
    <t>https://en.wikipedia.org/wiki/Trolleybuses_in_M%C3%A9rida#</t>
  </si>
  <si>
    <t>72.7 km</t>
  </si>
  <si>
    <t>98 km</t>
  </si>
  <si>
    <t>Metrobus Tampico</t>
  </si>
  <si>
    <t>Tamaulipas</t>
  </si>
  <si>
    <t>Tampico</t>
  </si>
  <si>
    <t>San Luis Potosí</t>
  </si>
  <si>
    <t>suspended temporarily</t>
  </si>
  <si>
    <t>https://en.wikipedia.org/wiki/Brampton_Transit#Bus_rapid_transit</t>
  </si>
  <si>
    <t>Brampton Transit's Züm</t>
  </si>
  <si>
    <t>93.2 km</t>
  </si>
  <si>
    <t>https://www1.brampton.ca/EN/residents/transit/zum/pages/welcome.aspx</t>
  </si>
  <si>
    <t>https://en.wikipedia.org/wiki/MetroLink_(Halifax)</t>
  </si>
  <si>
    <t>https://www.halifax.ca/transportation/transportation-projects/transforming-transit/rapid-transit-strategy</t>
  </si>
  <si>
    <t>MetroLink</t>
  </si>
  <si>
    <t>Nova Scotia</t>
  </si>
  <si>
    <t>Halifax</t>
  </si>
  <si>
    <t>https://www.metrolinx.com/en/projects-and-programs/dundas-brt</t>
  </si>
  <si>
    <t>52 km</t>
  </si>
  <si>
    <t>Dundas BRT</t>
  </si>
  <si>
    <t>Toronto</t>
  </si>
  <si>
    <t>https://en.wikipedia.org/wiki/RapidBus_(TransLink)#RapidBus_routes</t>
  </si>
  <si>
    <t>https://www.translink.ca/news/2023/november/three%20new%20rapid%20transit%20corridors%20for%20metro%20vancouver</t>
  </si>
  <si>
    <t>66 km</t>
  </si>
  <si>
    <t>RapidBus</t>
  </si>
  <si>
    <t>https://en.wikipedia.org/wiki/Victoria_Regional_Transit_System</t>
  </si>
  <si>
    <t>https://www.sidewalkingvictoria.com/blog/2021/9/13/bus-rapid-transit-plan-in-victoria</t>
  </si>
  <si>
    <t>Blink Rapidbus</t>
  </si>
  <si>
    <t>https://en.wikipedia.org/wiki/Ion_rapid_transit#Stations */* https://www.civil.uwaterloo.ca/bhellinga/publications/Publications/Region%20of%20Waterloo%20UTSP%20Final%20Report%20Dec_09.pdf</t>
  </si>
  <si>
    <t> iXpress</t>
  </si>
  <si>
    <t>Waterloo</t>
  </si>
  <si>
    <t>https://en.wikipedia.org/wiki/Birmingham,_Alabama#Public_transit</t>
  </si>
  <si>
    <t>https://www.birminghamal.gov/brt */* https://www.usa.skanska.com/who-we-are/media/constructive-thinking/ride-the-new-birmingham-xpress-bus-rapid-transit-system/</t>
  </si>
  <si>
    <t>16 km</t>
  </si>
  <si>
    <t>Birmingham Xpress</t>
  </si>
  <si>
    <t>Alabama</t>
  </si>
  <si>
    <t>Birmingham</t>
  </si>
  <si>
    <t>https://www.crossland.com/projects/cot-peoria-bus-stops/</t>
  </si>
  <si>
    <t>28.9 km</t>
  </si>
  <si>
    <t>Start year</t>
  </si>
  <si>
    <t>Under construction</t>
  </si>
  <si>
    <t>Kabul</t>
  </si>
  <si>
    <t>Kabul bus rapid transit (Metrobus) </t>
  </si>
  <si>
    <t>Afghanistan</t>
  </si>
  <si>
    <t>Asia</t>
  </si>
  <si>
    <t>https://en.m.wikipedia.org/wiki/Kabul_bus_rapid_transit</t>
  </si>
  <si>
    <t>Dhaka</t>
  </si>
  <si>
    <t>Dhaka BRT</t>
  </si>
  <si>
    <t>Bangladesh</t>
  </si>
  <si>
    <t>https://en.m.wikipedia.org/wiki/Dhaka_BRT</t>
  </si>
  <si>
    <t>Tehran</t>
  </si>
  <si>
    <t>Tehran BRT</t>
  </si>
  <si>
    <t>Iran</t>
  </si>
  <si>
    <t>150 km</t>
  </si>
  <si>
    <t>https://en.m.wikipedia.org/wiki/Tehran_Bus_Rapid_Transit</t>
  </si>
  <si>
    <t>Tabriz</t>
  </si>
  <si>
    <t> Tabriz BRT</t>
  </si>
  <si>
    <t>Shiraz</t>
  </si>
  <si>
    <t>Shiraz BRT</t>
  </si>
  <si>
    <t>Isfahan</t>
  </si>
  <si>
    <t>Isfahan BRT</t>
  </si>
  <si>
    <t>https://en.m.wikipedia.org/wiki/Isfahan_and_Suburbs_Bus_Company#BRT</t>
  </si>
  <si>
    <t>Kerman</t>
  </si>
  <si>
    <t>Kerman BRT</t>
  </si>
  <si>
    <t>Mashad BRT</t>
  </si>
  <si>
    <t>Haifa</t>
  </si>
  <si>
    <t>Metronit</t>
  </si>
  <si>
    <t>Israel</t>
  </si>
  <si>
    <t>60 km</t>
  </si>
  <si>
    <t>https://en.m.wikipedia.org/wiki/Metronit</t>
  </si>
  <si>
    <t>Kesennuma</t>
  </si>
  <si>
    <t>Kesennuma and Ofunato Lines</t>
  </si>
  <si>
    <t>Japan</t>
  </si>
  <si>
    <t>Nagoya</t>
  </si>
  <si>
    <t>Yutorito Line</t>
  </si>
  <si>
    <t>6.5 km</t>
  </si>
  <si>
    <t>https://en.m.wikipedia.org/wiki/Yutorito_Line</t>
  </si>
  <si>
    <t>Niigata</t>
  </si>
  <si>
    <t>Bandai-bashi Line</t>
  </si>
  <si>
    <t>7 km</t>
  </si>
  <si>
    <t>https://en.m.wikipedia.org/wiki/Bandai-bashi_Line</t>
  </si>
  <si>
    <t>Tokyo</t>
  </si>
  <si>
    <t>Tokyo BRT</t>
  </si>
  <si>
    <t>https://en.m.wikipedia.org/wiki/Tokyo_BRT</t>
  </si>
  <si>
    <t>Amman</t>
  </si>
  <si>
    <t>Amman Bus Rapid Transit</t>
  </si>
  <si>
    <t>Jordan</t>
  </si>
  <si>
    <t>https://en.m.wikipedia.org/wiki/Amman_Bus_Rapid_Transit</t>
  </si>
  <si>
    <t>Zarqa</t>
  </si>
  <si>
    <t>Amman-Zarqa Bus Rapid Transit</t>
  </si>
  <si>
    <t>20 km</t>
  </si>
  <si>
    <t>https://en.m.wikipedia.org/wiki/Amman-Zarqa_Bus_Rapid_Transit</t>
  </si>
  <si>
    <t>Almaty</t>
  </si>
  <si>
    <t>Almaty Bus Rapid Transit</t>
  </si>
  <si>
    <t>Kazakhstan</t>
  </si>
  <si>
    <t>102 km</t>
  </si>
  <si>
    <t>Kuala Lumpur</t>
  </si>
  <si>
    <t> BRT Sunway Line</t>
  </si>
  <si>
    <t>Malaysia</t>
  </si>
  <si>
    <t>5.4 km</t>
  </si>
  <si>
    <t>https://en.m.wikipedia.org/wiki/BRT_Sunway_Line</t>
  </si>
  <si>
    <t>Iskandar Puteri</t>
  </si>
  <si>
    <t> Iskandar Malaysia BRT</t>
  </si>
  <si>
    <t>51 km</t>
  </si>
  <si>
    <t>https://en.m.wikipedia.org/wiki/Iskandar_Malaysia_Bus_Rapid_Transit</t>
  </si>
  <si>
    <t>Lahore</t>
  </si>
  <si>
    <t>Lahore Metrobus</t>
  </si>
  <si>
    <t>Pakistan</t>
  </si>
  <si>
    <t>https://en.m.wikipedia.org/wiki/Lahore_Metrobus</t>
  </si>
  <si>
    <t>Rawalpindi and Islamabad</t>
  </si>
  <si>
    <t>Rawalpindi-Islamabad Metrobus</t>
  </si>
  <si>
    <t>https://en.m.wikipedia.org/wiki/Rawalpindi-Islamabad_Metrobus</t>
  </si>
  <si>
    <t>Multan</t>
  </si>
  <si>
    <t>Multan Metrobus</t>
  </si>
  <si>
    <t>https://en.m.wikipedia.org/wiki/Multan_Metrobus</t>
  </si>
  <si>
    <t>Peshawar</t>
  </si>
  <si>
    <t>TransPeshawar</t>
  </si>
  <si>
    <t>https://en.m.wikipedia.org/wiki/TransPeshawar</t>
  </si>
  <si>
    <t>Karachi</t>
  </si>
  <si>
    <t>Karachi Breeze</t>
  </si>
  <si>
    <t>https://en.m.wikipedia.org/wiki/Karachi_Metrobus</t>
  </si>
  <si>
    <t>Manila</t>
  </si>
  <si>
    <t> EDSA Busway</t>
  </si>
  <si>
    <t>Philippines</t>
  </si>
  <si>
    <t>28 km</t>
  </si>
  <si>
    <t>https://en.m.wikipedia.org/wiki/EDSA_Busway</t>
  </si>
  <si>
    <t>Cebu City</t>
  </si>
  <si>
    <t> Cebu Bus Rapid Transit</t>
  </si>
  <si>
    <t>13.6 km</t>
  </si>
  <si>
    <t>https://en.m.wikipedia.org/wiki/Cebu_Bus_Rapid_Transit</t>
  </si>
  <si>
    <t>Seoul</t>
  </si>
  <si>
    <t>South Korea</t>
  </si>
  <si>
    <t>115 km</t>
  </si>
  <si>
    <t>Goyang-Susaek BRT</t>
  </si>
  <si>
    <t>Hanam-Cheonho BRT</t>
  </si>
  <si>
    <t>Sejong</t>
  </si>
  <si>
    <t>Cheongna International City</t>
  </si>
  <si>
    <t>Cheongna International City-Gangseo BRT</t>
  </si>
  <si>
    <t>Daejeon-Osong BRT</t>
  </si>
  <si>
    <t>Taipei</t>
  </si>
  <si>
    <t>Taipei Joint Bus System</t>
  </si>
  <si>
    <t>Taiwan</t>
  </si>
  <si>
    <t>https://en.m.wikipedia.org/wiki/Taipei_Joint_Bus_System</t>
  </si>
  <si>
    <t> Chiayi Bus Rapid Transit</t>
  </si>
  <si>
    <t>https://en.m.wikipedia.org/wiki/Chiayi_Bus_Rapid_Transit</t>
  </si>
  <si>
    <t>Taichung</t>
  </si>
  <si>
    <t>Taichung BRT</t>
  </si>
  <si>
    <t>17 km</t>
  </si>
  <si>
    <t>Ended service 2015</t>
  </si>
  <si>
    <t>https://en.m.wikipedia.org/wiki/Taichung_BRT</t>
  </si>
  <si>
    <t>Bangkok</t>
  </si>
  <si>
    <t>Bangkok BRT</t>
  </si>
  <si>
    <t>Thailand</t>
  </si>
  <si>
    <t>https://en.m.wikipedia.org/wiki/Bangkok_BRT</t>
  </si>
  <si>
    <t>Istanbul</t>
  </si>
  <si>
    <t> Metrobus</t>
  </si>
  <si>
    <t>Turkey</t>
  </si>
  <si>
    <t>https://en.m.wikipedia.org/wiki/Metrobus_(Istanbul)</t>
  </si>
  <si>
    <t>Hanoi</t>
  </si>
  <si>
    <t>Hanoi BRT</t>
  </si>
  <si>
    <t>Vietnam</t>
  </si>
  <si>
    <t>https://en.m.wikipedia.org/wiki/Hanoi_BRT</t>
  </si>
  <si>
    <t>Liège</t>
  </si>
  <si>
    <t>Europe</t>
  </si>
  <si>
    <t>Aalborg</t>
  </si>
  <si>
    <t>Plusbus</t>
  </si>
  <si>
    <t>Denmark</t>
  </si>
  <si>
    <t>Expect to open 2023</t>
  </si>
  <si>
    <t>Helsinki</t>
  </si>
  <si>
    <t>Runkolinja550</t>
  </si>
  <si>
    <t>Finland</t>
  </si>
  <si>
    <t>Belfort</t>
  </si>
  <si>
    <t>Optymo II</t>
  </si>
  <si>
    <t>France</t>
  </si>
  <si>
    <t>5 km</t>
  </si>
  <si>
    <t>Cannes</t>
  </si>
  <si>
    <t>La Palm Express</t>
  </si>
  <si>
    <t>Chalon-sur-Saône</t>
  </si>
  <si>
    <t>BRT Flash</t>
  </si>
  <si>
    <t>Clermont-Ferrand</t>
  </si>
  <si>
    <t>T2C?</t>
  </si>
  <si>
    <t>Douai</t>
  </si>
  <si>
    <t>Évéole</t>
  </si>
  <si>
    <t>Évry</t>
  </si>
  <si>
    <t>La Rochelle</t>
  </si>
  <si>
    <t>Illico Line</t>
  </si>
  <si>
    <t>Lille</t>
  </si>
  <si>
    <t>Lianes network of Lille Métropole</t>
  </si>
  <si>
    <t>67 km</t>
  </si>
  <si>
    <t>Lorient</t>
  </si>
  <si>
    <t>BRT Triskell</t>
  </si>
  <si>
    <t>Lyon</t>
  </si>
  <si>
    <t>19 km</t>
  </si>
  <si>
    <t>Marseille</t>
  </si>
  <si>
    <t>Martinique</t>
  </si>
  <si>
    <t> TCSP</t>
  </si>
  <si>
    <t>Maubeuge</t>
  </si>
  <si>
    <t>BusWay lines of the du Stibus network</t>
  </si>
  <si>
    <t>Metz</t>
  </si>
  <si>
    <t>BRT Mettis</t>
  </si>
  <si>
    <t>Nantes</t>
  </si>
  <si>
    <t> Nantes Busway</t>
  </si>
  <si>
    <t>https://en.m.wikipedia.org/wiki/Nantes_Busway</t>
  </si>
  <si>
    <t>Nîmes</t>
  </si>
  <si>
    <t>Tango</t>
  </si>
  <si>
    <t>Rouen</t>
  </si>
  <si>
    <t> TEOR</t>
  </si>
  <si>
    <t>https://en.m.wikipedia.org/wiki/Transport_Est-Ouest_Rouennais</t>
  </si>
  <si>
    <t>Strasbourg</t>
  </si>
  <si>
    <t>line G (Gare Centrale–Espace Européen de l'Entreprise)</t>
  </si>
  <si>
    <t>Saint-Nazaire</t>
  </si>
  <si>
    <t>Hélyce</t>
  </si>
  <si>
    <t>9 km</t>
  </si>
  <si>
    <t>Toulouse</t>
  </si>
  <si>
    <t>Toulouse BRT</t>
  </si>
  <si>
    <t>Tbilisi</t>
  </si>
  <si>
    <t>Georgia</t>
  </si>
  <si>
    <t>2.5 km</t>
  </si>
  <si>
    <t>Essen</t>
  </si>
  <si>
    <t>The Spurbus</t>
  </si>
  <si>
    <t>Germany</t>
  </si>
  <si>
    <t>Rimini and Riccione</t>
  </si>
  <si>
    <t> Metromare</t>
  </si>
  <si>
    <t>Italy</t>
  </si>
  <si>
    <t>9.8 km</t>
  </si>
  <si>
    <t>https://en.m.wikipedia.org/wiki/Metromare</t>
  </si>
  <si>
    <t>Almere</t>
  </si>
  <si>
    <t>Keolis allGo</t>
  </si>
  <si>
    <t>58 km</t>
  </si>
  <si>
    <t>Eindhoven</t>
  </si>
  <si>
    <t>Phileas</t>
  </si>
  <si>
    <t>Utrecht</t>
  </si>
  <si>
    <t>TVM</t>
  </si>
  <si>
    <t>Enschede</t>
  </si>
  <si>
    <t>Agglonet</t>
  </si>
  <si>
    <t>23 km</t>
  </si>
  <si>
    <t>Rogaland</t>
  </si>
  <si>
    <t> Bussveien</t>
  </si>
  <si>
    <t>Norway</t>
  </si>
  <si>
    <t>Porto</t>
  </si>
  <si>
    <t>Portugal</t>
  </si>
  <si>
    <t>Barcelona</t>
  </si>
  <si>
    <t> RetBus</t>
  </si>
  <si>
    <t>Spain</t>
  </si>
  <si>
    <t>21.8 km</t>
  </si>
  <si>
    <t>MetroGuagua</t>
  </si>
  <si>
    <t>Madrid</t>
  </si>
  <si>
    <t>Bus Rapid, EMT de Madrid</t>
  </si>
  <si>
    <t>15.5 km</t>
  </si>
  <si>
    <t>Gothenburg</t>
  </si>
  <si>
    <t> Stombussar</t>
  </si>
  <si>
    <t>Sweden</t>
  </si>
  <si>
    <t>Stockholm</t>
  </si>
  <si>
    <t> Blåbussar (Blue buses)</t>
  </si>
  <si>
    <t>Malmö</t>
  </si>
  <si>
    <t>Huvudlinjer</t>
  </si>
  <si>
    <t>23 km?</t>
  </si>
  <si>
    <t>Jönköping</t>
  </si>
  <si>
    <t>Citybussarna</t>
  </si>
  <si>
    <t>39 km</t>
  </si>
  <si>
    <t>Belfast</t>
  </si>
  <si>
    <t>Glider</t>
  </si>
  <si>
    <t>24.5 km</t>
  </si>
  <si>
    <t>Bristol</t>
  </si>
  <si>
    <t>MetroBus</t>
  </si>
  <si>
    <t>https://en.m.wikipedia.org/wiki/MetroBus_(Bristol)</t>
  </si>
  <si>
    <t>Bradford</t>
  </si>
  <si>
    <t>2 km</t>
  </si>
  <si>
    <t>Cambridgeshire</t>
  </si>
  <si>
    <t>Cambridgeshire Guuided Busway</t>
  </si>
  <si>
    <t>https://en.m.wikipedia.org/wiki/Cambridgeshire_Guided_Busway</t>
  </si>
  <si>
    <t>Crawley</t>
  </si>
  <si>
    <t>Fastway</t>
  </si>
  <si>
    <t>11.3 km</t>
  </si>
  <si>
    <t>https://en.m.wikipedia.org/wiki/Crawley_Fastway</t>
  </si>
  <si>
    <t>Hampshire</t>
  </si>
  <si>
    <t>4.5 km</t>
  </si>
  <si>
    <t>Leeds</t>
  </si>
  <si>
    <t>3.5 km</t>
  </si>
  <si>
    <t>London</t>
  </si>
  <si>
    <t>East London Transit</t>
  </si>
  <si>
    <t>https://en.m.wikipedia.org/wiki/East_London_Transit</t>
  </si>
  <si>
    <t>Luton</t>
  </si>
  <si>
    <t>The Luton to Dunstable Busway</t>
  </si>
  <si>
    <t>https://en.m.wikipedia.org/wiki/Luton_to_Dunstable_Busway</t>
  </si>
  <si>
    <t>Manchester</t>
  </si>
  <si>
    <t> Leigh-Salford-Manchester Bus Rapid Transit</t>
  </si>
  <si>
    <t>https://en.m.wikipedia.org/wiki/Leigh-Salford-Manchester_Bus_Rapid_Transit</t>
  </si>
  <si>
    <t>Runcorn</t>
  </si>
  <si>
    <t>Runcorn Busway</t>
  </si>
  <si>
    <t>Swansea</t>
  </si>
  <si>
    <t>Swansea FTR Metro</t>
  </si>
  <si>
    <t>https://en.m.wikipedia.org/wiki/Ftrmetro_Swansea</t>
  </si>
  <si>
    <t>Adelaide</t>
  </si>
  <si>
    <t> O-Bahn Busway</t>
  </si>
  <si>
    <t>Australia</t>
  </si>
  <si>
    <t>Oceania</t>
  </si>
  <si>
    <t>https://en.m.wikipedia.org/wiki/O-Bahn_Busway</t>
  </si>
  <si>
    <t>Brisbane</t>
  </si>
  <si>
    <t> South-East, Northern and Eastern Busways</t>
  </si>
  <si>
    <t>https://en.m.wikipedia.org/wiki/South-East_Busway</t>
  </si>
  <si>
    <t>https://en.m.wikipedia.org/wiki/Northern_Busway,_Brisbane</t>
  </si>
  <si>
    <t>https://en.m.wikipedia.org/wiki/Eastern_Busway,_Brisbane</t>
  </si>
  <si>
    <t>Sydney</t>
  </si>
  <si>
    <t> B-Line, Liverpool–Parramatta T-way, Metrobus</t>
  </si>
  <si>
    <t>49 km</t>
  </si>
  <si>
    <t>Auckland</t>
  </si>
  <si>
    <t>Northern Busway, Central Connector, Eastern Busway</t>
  </si>
  <si>
    <t>New Zealand</t>
  </si>
  <si>
    <t>https://en.m.wikipedia.org/wiki/Northern_Busway,_Auckland</t>
  </si>
  <si>
    <t>Hangzhou</t>
  </si>
  <si>
    <t>Hangzhou BRT</t>
  </si>
  <si>
    <t>China</t>
  </si>
  <si>
    <t>Beijing</t>
  </si>
  <si>
    <t>Beijing BRT</t>
  </si>
  <si>
    <t>Kunming</t>
  </si>
  <si>
    <t>Kunming BRT</t>
  </si>
  <si>
    <t>Changzhou</t>
  </si>
  <si>
    <t>Changzhou BRT</t>
  </si>
  <si>
    <t>Xiamen</t>
  </si>
  <si>
    <t>Xiamen BRT</t>
  </si>
  <si>
    <t>Jinan</t>
  </si>
  <si>
    <t>Jinan BRT</t>
  </si>
  <si>
    <t>Zaozhuang</t>
  </si>
  <si>
    <t>Zaozhuang BRT</t>
  </si>
  <si>
    <t>Zhengzhou</t>
  </si>
  <si>
    <t>Zhengzhou BRT</t>
  </si>
  <si>
    <t>Guangzhou</t>
  </si>
  <si>
    <t>Guangzhou BRT</t>
  </si>
  <si>
    <t>silver</t>
  </si>
  <si>
    <t>Suzhou</t>
  </si>
  <si>
    <t>Suzhou BRT</t>
  </si>
  <si>
    <t>Dalian</t>
  </si>
  <si>
    <t>Dalian BRT</t>
  </si>
  <si>
    <t>Hefei</t>
  </si>
  <si>
    <t>Hefei BRT</t>
  </si>
  <si>
    <t>Yancheng</t>
  </si>
  <si>
    <t>Yancheng BRT</t>
  </si>
  <si>
    <t>Ürümqi</t>
  </si>
  <si>
    <t>Ürümqi BRT</t>
  </si>
  <si>
    <t>Changde</t>
  </si>
  <si>
    <t>Changde BRT</t>
  </si>
  <si>
    <t>Lianyungang</t>
  </si>
  <si>
    <t>Lianyungang BRT</t>
  </si>
  <si>
    <t>Lanzhou</t>
  </si>
  <si>
    <t>Lanzhou BRT</t>
  </si>
  <si>
    <t>Yinchuan</t>
  </si>
  <si>
    <t>Yinchuan BRT</t>
  </si>
  <si>
    <t>Chengdu</t>
  </si>
  <si>
    <t>Chengdu BRT</t>
  </si>
  <si>
    <t>Nanchang</t>
  </si>
  <si>
    <t>Nanchang BRT</t>
  </si>
  <si>
    <t>Zhongshan</t>
  </si>
  <si>
    <t>Zhongshan BRT</t>
  </si>
  <si>
    <t>Wenzhou</t>
  </si>
  <si>
    <t>Wenzhou BRT</t>
  </si>
  <si>
    <t>Bronze</t>
  </si>
  <si>
    <t>Wuhan</t>
  </si>
  <si>
    <r>
      <t>Xiongchu Ave BRT</t>
    </r>
    <r>
      <rPr>
        <sz val="10"/>
        <color rgb="FF000000"/>
        <rFont val="Segoe UI"/>
        <family val="2"/>
      </rPr>
      <t> </t>
    </r>
    <r>
      <rPr>
        <sz val="9.9"/>
        <color rgb="FF808080"/>
        <rFont val="Segoe UI"/>
        <family val="2"/>
      </rPr>
      <t> </t>
    </r>
    <r>
      <rPr>
        <sz val="10"/>
        <color rgb="FF000000"/>
        <rFont val="Segoe UI"/>
        <family val="2"/>
      </rPr>
      <t> </t>
    </r>
    <r>
      <rPr>
        <sz val="8.8000000000000007"/>
        <color rgb="FF808080"/>
        <rFont val="Segoe UI"/>
        <family val="2"/>
      </rPr>
      <t>  </t>
    </r>
  </si>
  <si>
    <t>Shanghai</t>
  </si>
  <si>
    <t>Fengpu Rapid Route</t>
  </si>
  <si>
    <t>Guiyang</t>
  </si>
  <si>
    <t>Guiyang BRT</t>
  </si>
  <si>
    <t>Silver</t>
  </si>
  <si>
    <t>Hohhot</t>
  </si>
  <si>
    <t>Hohhot BRT</t>
  </si>
  <si>
    <t>اطلاعات جدیدی از این  شهرها پیدا نشده . اطلاعات موجود در ویکی پدیا گذاشته شده است</t>
  </si>
  <si>
    <t>Yiwu</t>
  </si>
  <si>
    <t>Yiwu BRT</t>
  </si>
  <si>
    <t>Linyi</t>
  </si>
  <si>
    <t>Linyi BRT</t>
  </si>
  <si>
    <t>Nanning</t>
  </si>
  <si>
    <t>Nanning BRT</t>
  </si>
  <si>
    <t>Fuzhou BRT</t>
  </si>
  <si>
    <t>Shenzhen</t>
  </si>
  <si>
    <t>Shenzhen BRT</t>
  </si>
  <si>
    <t>ساخته نشده</t>
  </si>
  <si>
    <t>Wuxi</t>
  </si>
  <si>
    <t>Wuxi BRT</t>
  </si>
  <si>
    <t>Xi'an</t>
  </si>
  <si>
    <t>Xi'an BRT</t>
  </si>
  <si>
    <t>Shenyang</t>
  </si>
  <si>
    <t>Shenyang BRT</t>
  </si>
  <si>
    <t>Shijiazhuang</t>
  </si>
  <si>
    <t>Shijiazhuang BRT</t>
  </si>
  <si>
    <t>Harbin</t>
  </si>
  <si>
    <t>Harbin BRT</t>
  </si>
  <si>
    <t>Jakarta</t>
  </si>
  <si>
    <t>TransJakarta</t>
  </si>
  <si>
    <t>Indonesia</t>
  </si>
  <si>
    <t>251.2 km</t>
  </si>
  <si>
    <t>PT Transportasi Jakarta</t>
  </si>
  <si>
    <t> longest BRT network in the world</t>
  </si>
  <si>
    <t>https://en.m.wikipedia.org/wiki/TransJakarta</t>
  </si>
  <si>
    <t>Palembang</t>
  </si>
  <si>
    <t>South Sumatra</t>
  </si>
  <si>
    <t>Trans Musi </t>
  </si>
  <si>
    <t>…...</t>
  </si>
  <si>
    <t>Bali</t>
  </si>
  <si>
    <t>Trans Sarbagita</t>
  </si>
  <si>
    <t>Padang</t>
  </si>
  <si>
    <t>West Sumatra</t>
  </si>
  <si>
    <t>Trans Padang</t>
  </si>
  <si>
    <t>.......</t>
  </si>
  <si>
    <t>pune</t>
  </si>
  <si>
    <t>Rainbow Bus Rapid Transit System</t>
  </si>
  <si>
    <t>India</t>
  </si>
  <si>
    <t>December </t>
  </si>
  <si>
    <t> Pune Mahanagar Parivahan Mahamandal Limited (PMPML)</t>
  </si>
  <si>
    <t xml:space="preserve"> </t>
  </si>
  <si>
    <t>https://en.m.wikipedia.org/wiki/Rainbow_Bus_Rapid_Transit_System</t>
  </si>
  <si>
    <t>Ahmedabad</t>
  </si>
  <si>
    <t>Gujarat</t>
  </si>
  <si>
    <t>Janmarg</t>
  </si>
  <si>
    <t>October</t>
  </si>
  <si>
    <t>14 </t>
  </si>
  <si>
    <t>89 km</t>
  </si>
  <si>
    <t>Ahmedabad Janmarg Limited (AJL)</t>
  </si>
  <si>
    <t>72-65-68</t>
  </si>
  <si>
    <t xml:space="preserve">https://en.m.wikipedia.org/wiki/Ahmedabad_Bus_Rapid_Transit_System </t>
  </si>
  <si>
    <t>Indore</t>
  </si>
  <si>
    <t>Indore Bus Rapid Transit System</t>
  </si>
  <si>
    <t>https://en.m.wikipedia.org/wiki/Indore_Bus_Rapid_Transit_System</t>
  </si>
  <si>
    <t>Rajkot</t>
  </si>
  <si>
    <t>Rajkot Bus Rapid Transit System</t>
  </si>
  <si>
    <t>october</t>
  </si>
  <si>
    <t>10.5 km</t>
  </si>
  <si>
    <t>https://en.m.wikipedia.org/wiki/Rajkot_Bus_Rapid_Transit_System</t>
  </si>
  <si>
    <t>Surat</t>
  </si>
  <si>
    <t>Surat Bus Rapid Transit System</t>
  </si>
  <si>
    <t>January</t>
  </si>
  <si>
    <t>114 km</t>
  </si>
  <si>
    <t>https://en.m.wikipedia.org/wiki/Surat_Bus_Rapid_Transit_System</t>
  </si>
  <si>
    <t>Bhopal</t>
  </si>
  <si>
    <t>Madhya Pradesh</t>
  </si>
  <si>
    <t>Bhopal Bus Rapid Transit System</t>
  </si>
  <si>
    <t>186 km</t>
  </si>
  <si>
    <t>https://en.m.wikipedia.org/wiki/Bhopal_Bus_Rapid_Transit_System</t>
  </si>
  <si>
    <t>Jaipur</t>
  </si>
  <si>
    <t>Rajasthan</t>
  </si>
  <si>
    <t>Jaipur Bus Rapid Transit System</t>
  </si>
  <si>
    <t>the state government is planning on the removal of the BRTS corridors</t>
  </si>
  <si>
    <t>https://en.m.wikipedia.org/wiki/Jaipur_Bus_Rapid_Transit_System</t>
  </si>
  <si>
    <t>Mumbai</t>
  </si>
  <si>
    <t>Mumbai Bus Rapid Transit System</t>
  </si>
  <si>
    <t>planned</t>
  </si>
  <si>
    <t>On 7 September 2012, BEST announced that it would build BRTS with dedicated lanes on Ghatkopar-Mankhurd Link Road (GMLR).</t>
  </si>
  <si>
    <t>https://en.m.wikipedia.org/wiki/Mumbai_Bus_Rapid_Transit_System</t>
  </si>
  <si>
    <t>Bhubaneshwar</t>
  </si>
  <si>
    <t>Bhubaneswar Bus Rapid Transit System</t>
  </si>
  <si>
    <t>planned to cover 66.32 km</t>
  </si>
  <si>
    <t>The BRTS in Bhubaneswar was expected to be completed by the end of 2017</t>
  </si>
  <si>
    <t>https://en.m.wikipedia.org/wiki/Bhubaneswar_Bus_Rapid_Transit_System</t>
  </si>
  <si>
    <t>Hyderabad</t>
  </si>
  <si>
    <t>Hyderabad Bus Rapid Transit System</t>
  </si>
  <si>
    <t>42 km</t>
  </si>
  <si>
    <t>The system will have a station every half a km </t>
  </si>
  <si>
    <t>https://en.m.wikipedia.org/wiki/Hyderabad_Bus_Rapid_Transit_System</t>
  </si>
  <si>
    <t>Jodhpur</t>
  </si>
  <si>
    <t>Jodhpur Bus Rapid Transit System</t>
  </si>
  <si>
    <t>added 11 new Corridors to be build by 2030</t>
  </si>
  <si>
    <t>https://en.m.wikipedia.org/w/index.php?title=Jodhpur_Bus_Rapid_Transit_System&amp;action=edit&amp;redlink=1</t>
  </si>
  <si>
    <t>Amritsar</t>
  </si>
  <si>
    <t>Amritsar Bus Rapid Transit System</t>
  </si>
  <si>
    <t xml:space="preserve">January </t>
  </si>
  <si>
    <t>46 km</t>
  </si>
  <si>
    <t xml:space="preserve">Tata Marcopolo. </t>
  </si>
  <si>
    <t>https://en.m.wikipedia.org/wiki/Amritsar_Bus_Rapid_Transit_System</t>
  </si>
  <si>
    <t>Vijayawada</t>
  </si>
  <si>
    <t>Vijayawada Bus Rapid Transit System</t>
  </si>
  <si>
    <t>45.32 km</t>
  </si>
  <si>
    <t>2.62 km</t>
  </si>
  <si>
    <t>https://en.m.wikipedia.org/wiki/Vijayawada_Bus_Rapid_Transit_System</t>
  </si>
  <si>
    <t>Hubli-Dharwad</t>
  </si>
  <si>
    <t>Hubli-Dharwad Bus Rapid Transit System</t>
  </si>
  <si>
    <t>October </t>
  </si>
  <si>
    <t>2 </t>
  </si>
  <si>
    <t>22.5 km</t>
  </si>
  <si>
    <t xml:space="preserve"> UD Trucks</t>
  </si>
  <si>
    <t>https://en.m.wikipedia.org/wiki/Hubli-Dharwad_Bus_Rapid_Transit_System</t>
  </si>
  <si>
    <t>Raipur-Naya Raipur</t>
  </si>
  <si>
    <t>Karnataka</t>
  </si>
  <si>
    <t>Raipur and Naya Raipur Bus Rapid Transit System</t>
  </si>
  <si>
    <t xml:space="preserve">November </t>
  </si>
  <si>
    <t>https://en.m.wikipedia.org/wiki/Raipur_and_Naya_Raipur_Bus_Rapid_Transit_System</t>
  </si>
  <si>
    <t>Visakhapatnam</t>
  </si>
  <si>
    <t>Visakhapatnam Bus Rapid Transit System</t>
  </si>
  <si>
    <t>42 km</t>
  </si>
  <si>
    <t>https://en.m.wikipedia.org/wiki/Visakhapatnam_Bus_Rapid_Transit_System</t>
  </si>
  <si>
    <t>Curitiba</t>
  </si>
  <si>
    <t> Rede Integrada de Transporte</t>
  </si>
  <si>
    <t>Brazil</t>
  </si>
  <si>
    <t>6 Silver, 1 Gold</t>
  </si>
  <si>
    <t>São Paulo</t>
  </si>
  <si>
    <t>Expresso Tiradentes</t>
  </si>
  <si>
    <t>Basic, Bronze, Silver</t>
  </si>
  <si>
    <t>Rio de Janeiro</t>
  </si>
  <si>
    <t> Transoeste, Transcarioca, Transolimpica</t>
  </si>
  <si>
    <t>2 Silver, 2 Gold</t>
  </si>
  <si>
    <t>Goiânia</t>
  </si>
  <si>
    <t>Eixo Anhanguera</t>
  </si>
  <si>
    <t>Bronze </t>
  </si>
  <si>
    <t>Porto Alegre</t>
  </si>
  <si>
    <t>Portais da Cidade</t>
  </si>
  <si>
    <t>Basic, Bronze</t>
  </si>
  <si>
    <t>Belo Horizonte</t>
  </si>
  <si>
    <t>MOVE Cristiano Machado, MOVE Antônio Carlos</t>
  </si>
  <si>
    <t>1 Silver, 1 Gold</t>
  </si>
  <si>
    <t>Manaus</t>
  </si>
  <si>
    <t>Salvador</t>
  </si>
  <si>
    <t>Aracaju</t>
  </si>
  <si>
    <t>Campinas</t>
  </si>
  <si>
    <t>Uberlândia</t>
  </si>
  <si>
    <t>Estrutural Sudeste</t>
  </si>
  <si>
    <t>Belém</t>
  </si>
  <si>
    <t>Uberaba</t>
  </si>
  <si>
    <t>VETOR Leste-Oeste</t>
  </si>
  <si>
    <t> Silver BRT</t>
  </si>
  <si>
    <t>Criciúma</t>
  </si>
  <si>
    <t>Av. Centenário</t>
  </si>
  <si>
    <t>Fortaleza</t>
  </si>
  <si>
    <t>Corredor Antônio Bezerra-Papicu and Messejana-Centro</t>
  </si>
  <si>
    <t>Brasília</t>
  </si>
  <si>
    <t xml:space="preserve"> Eixo EPTG (Taguatinga) BRT</t>
  </si>
  <si>
    <t>Bronze BRT</t>
  </si>
  <si>
    <t>Recife</t>
  </si>
  <si>
    <t>Via Livre Norte/Sul e Via Livre Leste/Oeste</t>
  </si>
  <si>
    <t>Feira de Santana</t>
  </si>
  <si>
    <t>Guarulhos</t>
  </si>
  <si>
    <t>Sorocaba</t>
  </si>
  <si>
    <t>Londrina</t>
  </si>
  <si>
    <t>Maringa</t>
  </si>
  <si>
    <t>Sumaré</t>
  </si>
  <si>
    <t>Niteroi</t>
  </si>
  <si>
    <t>São José dos Campos</t>
  </si>
  <si>
    <t>Teresina</t>
  </si>
  <si>
    <t>lat</t>
  </si>
  <si>
    <t>Mexico City</t>
  </si>
  <si>
    <t>Egypt</t>
  </si>
  <si>
    <t>Russia</t>
  </si>
  <si>
    <t>Los Angeles</t>
  </si>
  <si>
    <t>Alexandria</t>
  </si>
  <si>
    <t>Victoria</t>
  </si>
  <si>
    <t>Boston</t>
  </si>
  <si>
    <t>Fuzhou</t>
  </si>
  <si>
    <t>Montreal</t>
  </si>
  <si>
    <t>Algeria</t>
  </si>
  <si>
    <t>Mashhad</t>
  </si>
  <si>
    <t>United Arab Emirates</t>
  </si>
  <si>
    <t>Bolivia</t>
  </si>
  <si>
    <t>Greece</t>
  </si>
  <si>
    <t>Ethiopia</t>
  </si>
  <si>
    <t>Hungary</t>
  </si>
  <si>
    <t>Ukraine</t>
  </si>
  <si>
    <t>Guatemala City</t>
  </si>
  <si>
    <t>North Korea</t>
  </si>
  <si>
    <t>Minneapolis</t>
  </si>
  <si>
    <t>Uzbekistan</t>
  </si>
  <si>
    <t>Medellín</t>
  </si>
  <si>
    <t>Vancouver</t>
  </si>
  <si>
    <t>Rawalpindi</t>
  </si>
  <si>
    <t>Belarus</t>
  </si>
  <si>
    <t>Austria</t>
  </si>
  <si>
    <t>Romania</t>
  </si>
  <si>
    <t>Poland</t>
  </si>
  <si>
    <t>Denpasar</t>
  </si>
  <si>
    <t>Belgium</t>
  </si>
  <si>
    <t>Bulgaria</t>
  </si>
  <si>
    <t>Daejeon</t>
  </si>
  <si>
    <t>Netherlands</t>
  </si>
  <si>
    <t>Serbia</t>
  </si>
  <si>
    <t>Barranquilla</t>
  </si>
  <si>
    <t>Calgary</t>
  </si>
  <si>
    <t>Qatar</t>
  </si>
  <si>
    <t>Ireland</t>
  </si>
  <si>
    <t>Goyang</t>
  </si>
  <si>
    <t>Tunisia</t>
  </si>
  <si>
    <t>Cartagena</t>
  </si>
  <si>
    <t>Islamabad</t>
  </si>
  <si>
    <t>Raipur</t>
  </si>
  <si>
    <t>Latvia</t>
  </si>
  <si>
    <t>Croatia</t>
  </si>
  <si>
    <t>Winnipeg</t>
  </si>
  <si>
    <t>Quebec City</t>
  </si>
  <si>
    <t>Slovakia</t>
  </si>
  <si>
    <t>Estonia</t>
  </si>
  <si>
    <t>Bosnia and Herzegovina</t>
  </si>
  <si>
    <t>Mauritius</t>
  </si>
  <si>
    <t>Switzerland</t>
  </si>
  <si>
    <t>Luxembourg</t>
  </si>
  <si>
    <t>Aruba</t>
  </si>
  <si>
    <t>Hartford</t>
  </si>
  <si>
    <t>Bucaramanga</t>
  </si>
  <si>
    <t>Mississauga</t>
  </si>
  <si>
    <t>Albany</t>
  </si>
  <si>
    <t>Brampton</t>
  </si>
  <si>
    <t>Pereira</t>
  </si>
  <si>
    <t>Provo</t>
  </si>
  <si>
    <t>Durham</t>
  </si>
  <si>
    <t>Arlington</t>
  </si>
  <si>
    <t>Las Palmas</t>
  </si>
  <si>
    <t>Gatineau</t>
  </si>
  <si>
    <t>Chiayi</t>
  </si>
  <si>
    <t>Hanam</t>
  </si>
  <si>
    <t>Rimini</t>
  </si>
  <si>
    <t>Kelowna</t>
  </si>
  <si>
    <t>Orem</t>
  </si>
  <si>
    <t>Street</t>
  </si>
  <si>
    <t>Hubli</t>
  </si>
  <si>
    <t>lon</t>
  </si>
  <si>
    <t>Marrakesh</t>
  </si>
  <si>
    <t>Miami-Dade County</t>
  </si>
  <si>
    <t>Saint Paul</t>
  </si>
  <si>
    <t>Calculate</t>
  </si>
  <si>
    <t>Don't Calculate</t>
  </si>
  <si>
    <t>Riccione</t>
  </si>
  <si>
    <t>Naya Raipur</t>
  </si>
  <si>
    <t>https://fr.wikipedia.org/wiki/Transport_collectif_en_site_propre_de_Martinique</t>
  </si>
  <si>
    <t>Dharwad</t>
  </si>
  <si>
    <t>https://sv.wikipedia.org/wiki/Malm%C3%B6s_stadsbussar</t>
  </si>
  <si>
    <t>55.4 km</t>
  </si>
  <si>
    <t>80.45 km</t>
  </si>
  <si>
    <t>47 km</t>
  </si>
  <si>
    <t>length (km)</t>
  </si>
  <si>
    <t>City</t>
  </si>
  <si>
    <t>code No.</t>
  </si>
  <si>
    <t>Ok</t>
  </si>
  <si>
    <t>code</t>
  </si>
  <si>
    <t>14.24 km</t>
  </si>
  <si>
    <t>83.6 km</t>
  </si>
  <si>
    <t xml:space="preserve">18.5 km </t>
  </si>
  <si>
    <t>15.6 km</t>
  </si>
  <si>
    <t xml:space="preserve">22.4 km </t>
  </si>
  <si>
    <t>31.2 km</t>
  </si>
  <si>
    <t>67.4 km</t>
  </si>
  <si>
    <t>61 km</t>
  </si>
  <si>
    <t>70.3 km</t>
  </si>
  <si>
    <t>95 km</t>
  </si>
  <si>
    <t>42.2 km</t>
  </si>
  <si>
    <t xml:space="preserve">34 km </t>
  </si>
  <si>
    <t>29 km</t>
  </si>
  <si>
    <t>10.23 km</t>
  </si>
  <si>
    <t>22.5 km</t>
  </si>
  <si>
    <t>18.2 km</t>
  </si>
  <si>
    <t>10.6 km</t>
  </si>
  <si>
    <t>31 km</t>
  </si>
  <si>
    <t>12.1 km</t>
  </si>
  <si>
    <t>12.3 km</t>
  </si>
  <si>
    <t>10.62 km</t>
  </si>
  <si>
    <t>156 km</t>
  </si>
  <si>
    <t>113 km</t>
  </si>
  <si>
    <t>126.46 km</t>
  </si>
  <si>
    <t>74 km</t>
  </si>
  <si>
    <t>131 km</t>
  </si>
  <si>
    <t>168 km</t>
  </si>
  <si>
    <t>55 km</t>
  </si>
  <si>
    <t>4.4 km</t>
  </si>
  <si>
    <t>64 km</t>
  </si>
  <si>
    <t>45 km</t>
  </si>
  <si>
    <t xml:space="preserve">19 km </t>
  </si>
  <si>
    <t>4 km</t>
  </si>
  <si>
    <t>South America</t>
  </si>
  <si>
    <t>North America</t>
  </si>
  <si>
    <t>Central America</t>
  </si>
  <si>
    <t xml:space="preserve">Operation code </t>
  </si>
  <si>
    <t>103 km</t>
  </si>
  <si>
    <t>Class</t>
  </si>
  <si>
    <t>row</t>
  </si>
  <si>
    <t>Developing</t>
  </si>
  <si>
    <t>Before 1930</t>
  </si>
  <si>
    <t>Before 1950</t>
  </si>
  <si>
    <t>Before 1980</t>
  </si>
  <si>
    <t>New Town</t>
  </si>
  <si>
    <t>Developed</t>
  </si>
  <si>
    <t>Czech Republic</t>
  </si>
  <si>
    <t>United Kindom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</si>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</sst>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202122"/>
      <name val="Calibri"/>
      <family val="2"/>
      <scheme val="minor"/>
    </font>
    <font>
      <sz val="10"/>
      <color rgb="FF202122"/>
      <name val="Segoe UI"/>
      <family val="2"/>
    </font>
    <font>
      <sz val="8"/>
      <color rgb="FF202122"/>
      <name val="Arial"/>
      <family val="2"/>
    </font>
    <font>
      <sz val="10"/>
      <color rgb="FF000000"/>
      <name val="Segoe UI"/>
      <family val="2"/>
    </font>
    <font>
      <sz val="9.9"/>
      <color rgb="FF808080"/>
      <name val="Segoe UI"/>
      <family val="2"/>
    </font>
    <font>
      <sz val="8.8000000000000007"/>
      <color rgb="FF808080"/>
      <name val="Segoe UI"/>
      <family val="2"/>
    </font>
    <font>
      <sz val="11"/>
      <color rgb="FFFFC000"/>
      <name val="Calibri"/>
      <family val="2"/>
      <scheme val="minor"/>
    </font>
    <font>
      <sz val="11"/>
      <color rgb="FF202122"/>
      <name val="Segoe UI"/>
      <family val="2"/>
    </font>
    <font>
      <sz val="10"/>
      <color rgb="FF1A1A1A"/>
      <name val="Verdana"/>
      <family val="2"/>
    </font>
    <font>
      <sz val="12"/>
      <color rgb="FF202122"/>
      <name val="Segoe UI"/>
      <family val="2"/>
    </font>
    <font>
      <sz val="11"/>
      <color rgb="FF383A3B"/>
      <name val="Ubuntu"/>
      <family val="2"/>
    </font>
    <font>
      <sz val="11"/>
      <color rgb="FF202124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3" fontId="13" fillId="0" borderId="1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9" fillId="0" borderId="1" xfId="0" applyFont="1" applyFill="1" applyBorder="1"/>
    <xf numFmtId="0" fontId="18" fillId="0" borderId="1" xfId="0" applyFont="1" applyFill="1" applyBorder="1"/>
    <xf numFmtId="0" fontId="0" fillId="0" borderId="1" xfId="0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/>
    <xf numFmtId="0" fontId="4" fillId="0" borderId="1" xfId="0" applyFont="1" applyFill="1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1" applyFill="1" applyBorder="1"/>
    <xf numFmtId="0" fontId="7" fillId="0" borderId="1" xfId="0" applyFont="1" applyFill="1" applyBorder="1"/>
    <xf numFmtId="0" fontId="3" fillId="0" borderId="1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4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15" fillId="0" borderId="1" xfId="0" applyFont="1" applyFill="1" applyBorder="1" applyAlignment="1">
      <alignment horizontal="left"/>
    </xf>
    <xf numFmtId="0" fontId="16" fillId="0" borderId="1" xfId="0" applyFont="1" applyFill="1" applyBorder="1"/>
    <xf numFmtId="3" fontId="13" fillId="0" borderId="1" xfId="0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horizontal="left" vertical="center"/>
    </xf>
    <xf numFmtId="0" fontId="2" fillId="0" borderId="1" xfId="1" applyFill="1" applyBorder="1" applyAlignment="1"/>
    <xf numFmtId="3" fontId="0" fillId="0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12" fillId="0" borderId="0" xfId="0" applyFont="1" applyFill="1" applyBorder="1"/>
    <xf numFmtId="0" fontId="0" fillId="0" borderId="0" xfId="0" applyFill="1" applyBorder="1" applyAlignment="1">
      <alignment horizontal="left"/>
    </xf>
    <xf numFmtId="0" fontId="19" fillId="0" borderId="0" xfId="0" applyFont="1" applyFill="1" applyBorder="1"/>
    <xf numFmtId="0" fontId="0" fillId="0" borderId="0" xfId="0" applyBorder="1"/>
    <xf numFmtId="0" fontId="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1" applyFill="1" applyBorder="1" applyAlignment="1">
      <alignment horizontal="left" vertical="center"/>
    </xf>
    <xf numFmtId="0" fontId="2" fillId="0" borderId="3" xfId="1" applyFill="1" applyBorder="1" applyAlignment="1">
      <alignment horizontal="left"/>
    </xf>
    <xf numFmtId="0" fontId="0" fillId="0" borderId="1" xfId="0" applyBorder="1"/>
    <xf numFmtId="0" fontId="0" fillId="0" borderId="2" xfId="0" applyFill="1" applyBorder="1"/>
    <xf numFmtId="0" fontId="20" fillId="0" borderId="1" xfId="0" applyFont="1" applyBorder="1" applyAlignment="1">
      <alignment horizontal="center" vertical="top"/>
    </xf>
    <xf numFmtId="0" fontId="20" fillId="0" borderId="4" xfId="0" applyFont="1" applyFill="1" applyBorder="1" applyAlignment="1">
      <alignment horizontal="center" vertical="top"/>
    </xf>
    <xf numFmtId="3" fontId="17" fillId="0" borderId="1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m.wikipedia.org/wiki/Ahmedabad_Bus_Rapid_Transit_System" TargetMode="External"/><Relationship Id="rId13" Type="http://schemas.openxmlformats.org/officeDocument/2006/relationships/hyperlink" Target="https://en.m.wikipedia.org/wiki/Jaipur_Bus_Rapid_Transit_System" TargetMode="External"/><Relationship Id="rId18" Type="http://schemas.openxmlformats.org/officeDocument/2006/relationships/hyperlink" Target="https://en.m.wikipedia.org/wiki/Amritsar_Bus_Rapid_Transit_System" TargetMode="External"/><Relationship Id="rId26" Type="http://schemas.openxmlformats.org/officeDocument/2006/relationships/hyperlink" Target="https://en.m.wikipedia.org/wiki/Hubli-Dharwad_Bus_Rapid_Transit_System" TargetMode="External"/><Relationship Id="rId3" Type="http://schemas.openxmlformats.org/officeDocument/2006/relationships/hyperlink" Target="https://en.m.wikipedia.org/wiki/Chiayi_Bus_Rapid_Transit" TargetMode="External"/><Relationship Id="rId21" Type="http://schemas.openxmlformats.org/officeDocument/2006/relationships/hyperlink" Target="https://en.m.wikipedia.org/wiki/Raipur_and_Naya_Raipur_Bus_Rapid_Transit_System" TargetMode="External"/><Relationship Id="rId7" Type="http://schemas.openxmlformats.org/officeDocument/2006/relationships/hyperlink" Target="https://en.m.wikipedia.org/wiki/TransJakarta" TargetMode="External"/><Relationship Id="rId12" Type="http://schemas.openxmlformats.org/officeDocument/2006/relationships/hyperlink" Target="https://en.m.wikipedia.org/wiki/Bhopal_Bus_Rapid_Transit_System" TargetMode="External"/><Relationship Id="rId17" Type="http://schemas.openxmlformats.org/officeDocument/2006/relationships/hyperlink" Target="https://en.m.wikipedia.org/w/index.php?title=Jodhpur_Bus_Rapid_Transit_System&amp;action=edit&amp;redlink=1" TargetMode="External"/><Relationship Id="rId25" Type="http://schemas.openxmlformats.org/officeDocument/2006/relationships/hyperlink" Target="https://en.m.wikipedia.org/wiki/Raipur_and_Naya_Raipur_Bus_Rapid_Transit_System" TargetMode="External"/><Relationship Id="rId2" Type="http://schemas.openxmlformats.org/officeDocument/2006/relationships/hyperlink" Target="https://en.m.wikipedia.org/wiki/Lahore_Metrobus" TargetMode="External"/><Relationship Id="rId16" Type="http://schemas.openxmlformats.org/officeDocument/2006/relationships/hyperlink" Target="https://en.m.wikipedia.org/wiki/Hyderabad_Bus_Rapid_Transit_System" TargetMode="External"/><Relationship Id="rId20" Type="http://schemas.openxmlformats.org/officeDocument/2006/relationships/hyperlink" Target="https://en.m.wikipedia.org/wiki/Hubli-Dharwad_Bus_Rapid_Transit_System" TargetMode="External"/><Relationship Id="rId1" Type="http://schemas.openxmlformats.org/officeDocument/2006/relationships/hyperlink" Target="https://www.metrolinx.com/en/projects-and-programs/dundas-brt" TargetMode="External"/><Relationship Id="rId6" Type="http://schemas.openxmlformats.org/officeDocument/2006/relationships/hyperlink" Target="https://en.m.wikipedia.org/wiki/Northern_Busway,_Brisbane" TargetMode="External"/><Relationship Id="rId11" Type="http://schemas.openxmlformats.org/officeDocument/2006/relationships/hyperlink" Target="https://en.m.wikipedia.org/wiki/Surat_Bus_Rapid_Transit_System" TargetMode="External"/><Relationship Id="rId24" Type="http://schemas.openxmlformats.org/officeDocument/2006/relationships/hyperlink" Target="https://en.m.wikipedia.org/wiki/Raipur_and_Naya_Raipur_Bus_Rapid_Transit_System" TargetMode="External"/><Relationship Id="rId5" Type="http://schemas.openxmlformats.org/officeDocument/2006/relationships/hyperlink" Target="https://en.m.wikipedia.org/wiki/South-East_Busway" TargetMode="External"/><Relationship Id="rId15" Type="http://schemas.openxmlformats.org/officeDocument/2006/relationships/hyperlink" Target="https://en.m.wikipedia.org/wiki/Bhubaneswar_Bus_Rapid_Transit_System" TargetMode="External"/><Relationship Id="rId23" Type="http://schemas.openxmlformats.org/officeDocument/2006/relationships/hyperlink" Target="https://en.wikipedia.org/wiki/BRT_Marrakesh" TargetMode="External"/><Relationship Id="rId10" Type="http://schemas.openxmlformats.org/officeDocument/2006/relationships/hyperlink" Target="https://en.m.wikipedia.org/wiki/Rajkot_Bus_Rapid_Transit_System" TargetMode="External"/><Relationship Id="rId19" Type="http://schemas.openxmlformats.org/officeDocument/2006/relationships/hyperlink" Target="https://en.m.wikipedia.org/wiki/Vijayawada_Bus_Rapid_Transit_System" TargetMode="External"/><Relationship Id="rId4" Type="http://schemas.openxmlformats.org/officeDocument/2006/relationships/hyperlink" Target="https://en.m.wikipedia.org/wiki/Transport_Est-Ouest_Rouennais" TargetMode="External"/><Relationship Id="rId9" Type="http://schemas.openxmlformats.org/officeDocument/2006/relationships/hyperlink" Target="https://en.m.wikipedia.org/wiki/Indore_Bus_Rapid_Transit_System" TargetMode="External"/><Relationship Id="rId14" Type="http://schemas.openxmlformats.org/officeDocument/2006/relationships/hyperlink" Target="https://en.m.wikipedia.org/wiki/Mumbai_Bus_Rapid_Transit_System" TargetMode="External"/><Relationship Id="rId22" Type="http://schemas.openxmlformats.org/officeDocument/2006/relationships/hyperlink" Target="https://en.m.wikipedia.org/wiki/Visakhapatnam_Bus_Rapid_Transit_System" TargetMode="External"/><Relationship Id="rId27" Type="http://schemas.openxmlformats.org/officeDocument/2006/relationships/hyperlink" Target="https://en.m.wikipedia.org/wiki/Hubli-Dharwad_Bus_Rapid_Transit_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9"/>
  <sheetViews>
    <sheetView tabSelected="1" topLeftCell="B287" zoomScale="160" zoomScaleNormal="160" workbookViewId="0">
      <selection activeCell="G295" sqref="G295"/>
    </sheetView>
  </sheetViews>
  <sheetFormatPr defaultRowHeight="15"/>
  <cols>
    <col min="2" max="2" width="15.7109375" customWidth="1"/>
    <col min="8" max="9" width="16.5703125" customWidth="1"/>
    <col min="10" max="10" width="12.7109375" customWidth="1"/>
    <col min="21" max="21" width="13.5703125" customWidth="1"/>
    <col min="27" max="27" width="0" hidden="1" customWidth="1"/>
    <col min="28" max="28" width="99" hidden="1" customWidth="1"/>
    <col min="29" max="29" width="13" style="60" customWidth="1"/>
    <col min="30" max="30" width="9.140625" style="54"/>
    <col min="31" max="31" width="22.28515625" style="54" customWidth="1"/>
    <col min="32" max="32" width="9.140625" style="54"/>
  </cols>
  <sheetData>
    <row r="1" spans="1:32">
      <c r="A1" s="4" t="s">
        <v>11</v>
      </c>
      <c r="B1" s="4" t="s">
        <v>1095</v>
      </c>
      <c r="C1" s="4" t="s">
        <v>0</v>
      </c>
      <c r="D1" s="4" t="s">
        <v>1</v>
      </c>
      <c r="E1" s="4" t="s">
        <v>1007</v>
      </c>
      <c r="F1" s="4" t="s">
        <v>1080</v>
      </c>
      <c r="G1" s="4" t="s">
        <v>2</v>
      </c>
      <c r="H1" s="4" t="s">
        <v>3</v>
      </c>
      <c r="I1" s="4" t="s">
        <v>1137</v>
      </c>
      <c r="J1" s="4" t="s">
        <v>4</v>
      </c>
      <c r="K1" s="4" t="s">
        <v>5</v>
      </c>
      <c r="L1" s="4" t="s">
        <v>510</v>
      </c>
      <c r="M1" s="4" t="s">
        <v>6</v>
      </c>
      <c r="N1" s="5" t="s">
        <v>1135</v>
      </c>
      <c r="O1" s="4" t="s">
        <v>12</v>
      </c>
      <c r="P1" s="4" t="s">
        <v>8</v>
      </c>
      <c r="Q1" s="4" t="s">
        <v>7</v>
      </c>
      <c r="R1" s="4" t="s">
        <v>9</v>
      </c>
      <c r="S1" s="4" t="s">
        <v>10</v>
      </c>
      <c r="T1" s="4" t="s">
        <v>13</v>
      </c>
      <c r="U1" s="5" t="s">
        <v>1094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6" t="s">
        <v>20</v>
      </c>
      <c r="AC1" s="5" t="s">
        <v>1084</v>
      </c>
      <c r="AD1" s="2"/>
      <c r="AE1" s="5" t="s">
        <v>1098</v>
      </c>
      <c r="AF1" s="5" t="s">
        <v>1096</v>
      </c>
    </row>
    <row r="2" spans="1:32">
      <c r="A2" s="4">
        <v>1</v>
      </c>
      <c r="B2" s="4" t="s">
        <v>1081</v>
      </c>
      <c r="C2" s="4" t="s">
        <v>23</v>
      </c>
      <c r="D2" s="4" t="s">
        <v>30</v>
      </c>
      <c r="E2" s="4">
        <v>31.63</v>
      </c>
      <c r="F2" s="4">
        <v>-8.0089000000000006</v>
      </c>
      <c r="G2" s="4" t="s">
        <v>21</v>
      </c>
      <c r="H2" s="4" t="s">
        <v>22</v>
      </c>
      <c r="I2" s="4" t="str">
        <f>VLOOKUP(G2,Developing!B:C,2,0)</f>
        <v>Developing</v>
      </c>
      <c r="J2" s="4">
        <v>928850</v>
      </c>
      <c r="K2" s="4">
        <v>2014</v>
      </c>
      <c r="L2" s="4"/>
      <c r="M2" s="4">
        <v>2017</v>
      </c>
      <c r="N2" s="4">
        <v>0</v>
      </c>
      <c r="O2" s="4" t="s">
        <v>24</v>
      </c>
      <c r="P2" s="4">
        <v>29</v>
      </c>
      <c r="Q2" s="4" t="s">
        <v>25</v>
      </c>
      <c r="R2" s="4">
        <v>1</v>
      </c>
      <c r="S2" s="4">
        <v>8</v>
      </c>
      <c r="T2" s="4"/>
      <c r="U2" s="15">
        <f>IFERROR(LEFT(Q2,FIND("k",Q2)-2)*1,0)</f>
        <v>8</v>
      </c>
      <c r="V2" s="4" t="s">
        <v>28</v>
      </c>
      <c r="W2" s="4" t="s">
        <v>27</v>
      </c>
      <c r="X2" s="4"/>
      <c r="Y2" s="4" t="s">
        <v>26</v>
      </c>
      <c r="Z2" s="4"/>
      <c r="AA2" s="4"/>
      <c r="AB2" s="47" t="s">
        <v>29</v>
      </c>
      <c r="AC2" s="4"/>
      <c r="AD2" s="6"/>
      <c r="AE2" s="42" t="s">
        <v>1097</v>
      </c>
      <c r="AF2" s="4">
        <v>0</v>
      </c>
    </row>
    <row r="3" spans="1:32">
      <c r="A3" s="4">
        <v>2</v>
      </c>
      <c r="B3" s="4" t="s">
        <v>31</v>
      </c>
      <c r="C3" s="4" t="s">
        <v>31</v>
      </c>
      <c r="D3" s="4" t="s">
        <v>32</v>
      </c>
      <c r="E3" s="4">
        <v>6.4550000000000001</v>
      </c>
      <c r="F3" s="4">
        <v>3.3841000000000001</v>
      </c>
      <c r="G3" s="4" t="s">
        <v>33</v>
      </c>
      <c r="H3" s="4" t="s">
        <v>22</v>
      </c>
      <c r="I3" s="4" t="str">
        <f>VLOOKUP(G3,Developing!B:C,2,0)</f>
        <v>Developing</v>
      </c>
      <c r="J3" s="4">
        <v>21000000</v>
      </c>
      <c r="K3" s="4">
        <v>2018</v>
      </c>
      <c r="L3" s="4"/>
      <c r="M3" s="4">
        <v>2008</v>
      </c>
      <c r="N3" s="4">
        <v>0</v>
      </c>
      <c r="O3" s="4" t="s">
        <v>34</v>
      </c>
      <c r="P3" s="4">
        <v>17</v>
      </c>
      <c r="Q3" s="4" t="s">
        <v>35</v>
      </c>
      <c r="R3" s="4">
        <v>1</v>
      </c>
      <c r="S3" s="4">
        <v>26</v>
      </c>
      <c r="T3" s="4"/>
      <c r="U3" s="15">
        <f t="shared" ref="U3:U66" si="0">IFERROR(LEFT(Q3,FIND("k",Q3)-2)*1,0)</f>
        <v>22</v>
      </c>
      <c r="V3" s="4"/>
      <c r="W3" s="4"/>
      <c r="X3" s="4"/>
      <c r="Y3" s="4" t="s">
        <v>36</v>
      </c>
      <c r="Z3" s="4"/>
      <c r="AA3" s="4"/>
      <c r="AB3" s="46" t="s">
        <v>37</v>
      </c>
      <c r="AC3" s="4"/>
      <c r="AD3" s="6"/>
      <c r="AE3" s="43" t="s">
        <v>511</v>
      </c>
      <c r="AF3" s="4">
        <v>1</v>
      </c>
    </row>
    <row r="4" spans="1:32">
      <c r="A4" s="4">
        <v>3</v>
      </c>
      <c r="B4" s="4" t="s">
        <v>38</v>
      </c>
      <c r="C4" s="4"/>
      <c r="D4" s="4"/>
      <c r="E4" s="4">
        <v>14.6928</v>
      </c>
      <c r="F4" s="4">
        <v>-17.4467</v>
      </c>
      <c r="G4" s="4" t="s">
        <v>39</v>
      </c>
      <c r="H4" s="4" t="s">
        <v>22</v>
      </c>
      <c r="I4" s="4" t="str">
        <f>VLOOKUP(G4,Developing!B:C,2,0)</f>
        <v>Developing</v>
      </c>
      <c r="J4" s="4">
        <v>3938358</v>
      </c>
      <c r="K4" s="4">
        <v>2021</v>
      </c>
      <c r="L4" s="4"/>
      <c r="M4" s="4"/>
      <c r="N4" s="4">
        <v>1</v>
      </c>
      <c r="O4" s="4"/>
      <c r="P4" s="4"/>
      <c r="Q4" s="4" t="s">
        <v>40</v>
      </c>
      <c r="R4" s="4">
        <v>1</v>
      </c>
      <c r="S4" s="4">
        <v>23</v>
      </c>
      <c r="T4" s="4">
        <v>777</v>
      </c>
      <c r="U4" s="15">
        <f t="shared" si="0"/>
        <v>0</v>
      </c>
      <c r="V4" s="4"/>
      <c r="W4" s="4"/>
      <c r="X4" s="4" t="s">
        <v>41</v>
      </c>
      <c r="Y4" s="4"/>
      <c r="Z4" s="4"/>
      <c r="AA4" s="4" t="s">
        <v>42</v>
      </c>
      <c r="AB4" s="46" t="s">
        <v>43</v>
      </c>
      <c r="AC4" s="4"/>
      <c r="AD4" s="6"/>
      <c r="AE4" s="44" t="s">
        <v>478</v>
      </c>
      <c r="AF4" s="4">
        <v>2</v>
      </c>
    </row>
    <row r="5" spans="1:32">
      <c r="A5" s="4">
        <v>4</v>
      </c>
      <c r="B5" s="4" t="s">
        <v>44</v>
      </c>
      <c r="C5" s="4" t="s">
        <v>45</v>
      </c>
      <c r="D5" s="4" t="s">
        <v>46</v>
      </c>
      <c r="E5" s="4">
        <v>-33.9253</v>
      </c>
      <c r="F5" s="4">
        <v>18.4239</v>
      </c>
      <c r="G5" s="4" t="s">
        <v>47</v>
      </c>
      <c r="H5" s="4" t="s">
        <v>22</v>
      </c>
      <c r="I5" s="4" t="str">
        <f>VLOOKUP(G5,Developing!B:C,2,0)</f>
        <v>Developing</v>
      </c>
      <c r="J5" s="4">
        <v>4770313</v>
      </c>
      <c r="K5" s="4">
        <v>2022</v>
      </c>
      <c r="L5" s="4"/>
      <c r="M5" s="4">
        <v>2011</v>
      </c>
      <c r="N5" s="4">
        <v>0</v>
      </c>
      <c r="O5" s="4" t="s">
        <v>48</v>
      </c>
      <c r="P5" s="4"/>
      <c r="Q5" s="4" t="s">
        <v>49</v>
      </c>
      <c r="R5" s="4">
        <v>2</v>
      </c>
      <c r="S5" s="4">
        <v>30</v>
      </c>
      <c r="T5" s="4">
        <v>1027.3</v>
      </c>
      <c r="U5" s="15">
        <f t="shared" si="0"/>
        <v>0</v>
      </c>
      <c r="V5" s="4"/>
      <c r="W5" s="4" t="s">
        <v>50</v>
      </c>
      <c r="X5" s="4" t="s">
        <v>51</v>
      </c>
      <c r="Y5" s="4"/>
      <c r="Z5" s="4"/>
      <c r="AA5" s="4" t="s">
        <v>52</v>
      </c>
      <c r="AB5" s="46" t="s">
        <v>53</v>
      </c>
      <c r="AC5" s="4"/>
      <c r="AD5" s="6"/>
      <c r="AE5" s="45" t="s">
        <v>638</v>
      </c>
      <c r="AF5" s="4">
        <v>3</v>
      </c>
    </row>
    <row r="6" spans="1:32">
      <c r="A6" s="4">
        <v>5</v>
      </c>
      <c r="B6" s="4" t="s">
        <v>54</v>
      </c>
      <c r="C6" s="4" t="s">
        <v>55</v>
      </c>
      <c r="D6" s="4" t="s">
        <v>56</v>
      </c>
      <c r="E6" s="4">
        <v>-29.883299999999998</v>
      </c>
      <c r="F6" s="4">
        <v>31.05</v>
      </c>
      <c r="G6" s="4" t="s">
        <v>47</v>
      </c>
      <c r="H6" s="4" t="s">
        <v>22</v>
      </c>
      <c r="I6" s="4" t="str">
        <f>VLOOKUP(G6,Developing!B:C,2,0)</f>
        <v>Developing</v>
      </c>
      <c r="J6" s="4">
        <v>4034678</v>
      </c>
      <c r="K6" s="4">
        <v>2023</v>
      </c>
      <c r="L6" s="4"/>
      <c r="M6" s="4"/>
      <c r="N6" s="4">
        <v>1</v>
      </c>
      <c r="O6" s="4"/>
      <c r="P6" s="4"/>
      <c r="Q6" s="4" t="s">
        <v>57</v>
      </c>
      <c r="R6" s="4"/>
      <c r="S6" s="4">
        <v>51</v>
      </c>
      <c r="T6" s="4"/>
      <c r="U6" s="15">
        <f t="shared" si="0"/>
        <v>80</v>
      </c>
      <c r="V6" s="4"/>
      <c r="W6" s="4"/>
      <c r="X6" s="4"/>
      <c r="Y6" s="4"/>
      <c r="Z6" s="4"/>
      <c r="AA6" s="4" t="s">
        <v>58</v>
      </c>
      <c r="AB6" s="46" t="s">
        <v>59</v>
      </c>
      <c r="AC6" s="4"/>
      <c r="AD6" s="6"/>
      <c r="AE6" s="3" t="s">
        <v>916</v>
      </c>
      <c r="AF6" s="4">
        <v>4</v>
      </c>
    </row>
    <row r="7" spans="1:32">
      <c r="A7" s="4">
        <v>6</v>
      </c>
      <c r="B7" s="4" t="s">
        <v>60</v>
      </c>
      <c r="C7" s="4" t="s">
        <v>61</v>
      </c>
      <c r="D7" s="7"/>
      <c r="E7" s="4">
        <v>-26.166667</v>
      </c>
      <c r="F7" s="4">
        <v>28.3</v>
      </c>
      <c r="G7" s="4" t="s">
        <v>47</v>
      </c>
      <c r="H7" s="4" t="s">
        <v>22</v>
      </c>
      <c r="I7" s="4" t="str">
        <f>VLOOKUP(G7,Developing!B:C,2,0)</f>
        <v>Developing</v>
      </c>
      <c r="J7" s="4">
        <v>3178470</v>
      </c>
      <c r="K7" s="4">
        <v>2011</v>
      </c>
      <c r="L7" s="4"/>
      <c r="M7" s="4"/>
      <c r="N7" s="4">
        <v>1</v>
      </c>
      <c r="O7" s="4"/>
      <c r="P7" s="4"/>
      <c r="Q7" s="4"/>
      <c r="R7" s="4"/>
      <c r="S7" s="4"/>
      <c r="T7" s="4"/>
      <c r="U7" s="15">
        <f t="shared" si="0"/>
        <v>0</v>
      </c>
      <c r="V7" s="4"/>
      <c r="W7" s="4"/>
      <c r="X7" s="4"/>
      <c r="Y7" s="4"/>
      <c r="Z7" s="4"/>
      <c r="AA7" s="4"/>
      <c r="AB7" s="46" t="s">
        <v>62</v>
      </c>
      <c r="AC7" s="4"/>
      <c r="AD7" s="6"/>
      <c r="AE7" s="6"/>
      <c r="AF7" s="6"/>
    </row>
    <row r="8" spans="1:32">
      <c r="A8" s="4">
        <v>7</v>
      </c>
      <c r="B8" s="4" t="s">
        <v>63</v>
      </c>
      <c r="C8" s="4" t="s">
        <v>61</v>
      </c>
      <c r="D8" s="4" t="s">
        <v>64</v>
      </c>
      <c r="E8" s="4">
        <v>-26.2044</v>
      </c>
      <c r="F8" s="4">
        <v>28.0456</v>
      </c>
      <c r="G8" s="4" t="s">
        <v>47</v>
      </c>
      <c r="H8" s="4" t="s">
        <v>22</v>
      </c>
      <c r="I8" s="4" t="str">
        <f>VLOOKUP(G8,Developing!B:C,2,0)</f>
        <v>Developing</v>
      </c>
      <c r="J8" s="8">
        <v>11000000</v>
      </c>
      <c r="K8" s="4">
        <v>2022</v>
      </c>
      <c r="L8" s="4"/>
      <c r="M8" s="4">
        <v>2009</v>
      </c>
      <c r="N8" s="4">
        <v>0</v>
      </c>
      <c r="O8" s="4" t="s">
        <v>65</v>
      </c>
      <c r="P8" s="4">
        <v>30</v>
      </c>
      <c r="Q8" s="4" t="s">
        <v>66</v>
      </c>
      <c r="R8" s="4">
        <v>2</v>
      </c>
      <c r="S8" s="4">
        <v>46</v>
      </c>
      <c r="T8" s="4">
        <v>1078</v>
      </c>
      <c r="U8" s="15">
        <f t="shared" si="0"/>
        <v>0</v>
      </c>
      <c r="V8" s="4"/>
      <c r="W8" s="4"/>
      <c r="X8" s="4" t="s">
        <v>67</v>
      </c>
      <c r="Y8" s="4"/>
      <c r="Z8" s="4"/>
      <c r="AA8" s="4" t="s">
        <v>68</v>
      </c>
      <c r="AB8" s="46" t="s">
        <v>69</v>
      </c>
      <c r="AC8" s="4"/>
      <c r="AD8" s="6"/>
      <c r="AE8" s="6"/>
      <c r="AF8" s="6"/>
    </row>
    <row r="9" spans="1:32">
      <c r="A9" s="4">
        <v>8</v>
      </c>
      <c r="B9" s="4" t="s">
        <v>75</v>
      </c>
      <c r="C9" s="4" t="s">
        <v>61</v>
      </c>
      <c r="D9" s="4" t="s">
        <v>76</v>
      </c>
      <c r="E9" s="4">
        <v>-25.746099999999998</v>
      </c>
      <c r="F9" s="4">
        <v>28.188099999999999</v>
      </c>
      <c r="G9" s="4" t="s">
        <v>47</v>
      </c>
      <c r="H9" s="4" t="s">
        <v>22</v>
      </c>
      <c r="I9" s="4" t="str">
        <f>VLOOKUP(G9,Developing!B:C,2,0)</f>
        <v>Developing</v>
      </c>
      <c r="J9" s="4">
        <v>2921488</v>
      </c>
      <c r="K9" s="4">
        <v>2023</v>
      </c>
      <c r="L9" s="4"/>
      <c r="M9" s="4">
        <v>2014</v>
      </c>
      <c r="N9" s="4">
        <v>0</v>
      </c>
      <c r="O9" s="4"/>
      <c r="P9" s="4"/>
      <c r="Q9" s="4" t="s">
        <v>172</v>
      </c>
      <c r="R9" s="4">
        <v>2</v>
      </c>
      <c r="S9" s="4">
        <v>12</v>
      </c>
      <c r="T9" s="4">
        <v>1166.7</v>
      </c>
      <c r="U9" s="15">
        <f t="shared" si="0"/>
        <v>14</v>
      </c>
      <c r="V9" s="4"/>
      <c r="W9" s="4"/>
      <c r="X9" s="4"/>
      <c r="Y9" s="4"/>
      <c r="Z9" s="4"/>
      <c r="AA9" s="4" t="s">
        <v>68</v>
      </c>
      <c r="AB9" s="46" t="s">
        <v>43</v>
      </c>
      <c r="AC9" s="4"/>
      <c r="AD9" s="6"/>
      <c r="AE9" s="6"/>
      <c r="AF9" s="6"/>
    </row>
    <row r="10" spans="1:32">
      <c r="A10" s="4">
        <v>9</v>
      </c>
      <c r="B10" s="4" t="s">
        <v>70</v>
      </c>
      <c r="C10" s="4" t="s">
        <v>71</v>
      </c>
      <c r="D10" s="4" t="s">
        <v>72</v>
      </c>
      <c r="E10" s="4">
        <v>-23.9</v>
      </c>
      <c r="F10" s="4">
        <v>29.45</v>
      </c>
      <c r="G10" s="4" t="s">
        <v>47</v>
      </c>
      <c r="H10" s="4" t="s">
        <v>22</v>
      </c>
      <c r="I10" s="4" t="str">
        <f>VLOOKUP(G10,Developing!B:C,2,0)</f>
        <v>Developing</v>
      </c>
      <c r="J10" s="4">
        <v>130028</v>
      </c>
      <c r="K10" s="4">
        <v>2011</v>
      </c>
      <c r="L10" s="4"/>
      <c r="M10" s="4"/>
      <c r="N10" s="4">
        <v>1</v>
      </c>
      <c r="O10" s="4"/>
      <c r="P10" s="4"/>
      <c r="Q10" s="4"/>
      <c r="R10" s="4"/>
      <c r="S10" s="4"/>
      <c r="T10" s="4"/>
      <c r="U10" s="15">
        <f t="shared" si="0"/>
        <v>0</v>
      </c>
      <c r="V10" s="4"/>
      <c r="W10" s="4" t="s">
        <v>73</v>
      </c>
      <c r="X10" s="4"/>
      <c r="Y10" s="4"/>
      <c r="Z10" s="4"/>
      <c r="AA10" s="4"/>
      <c r="AB10" s="46" t="s">
        <v>74</v>
      </c>
      <c r="AC10" s="4"/>
      <c r="AD10" s="6"/>
      <c r="AE10" s="6"/>
      <c r="AF10" s="6"/>
    </row>
    <row r="11" spans="1:32">
      <c r="A11" s="4">
        <v>10</v>
      </c>
      <c r="B11" s="4" t="s">
        <v>77</v>
      </c>
      <c r="C11" s="4" t="s">
        <v>78</v>
      </c>
      <c r="D11" s="4" t="s">
        <v>79</v>
      </c>
      <c r="E11" s="4">
        <v>-25.666699999999999</v>
      </c>
      <c r="F11" s="4">
        <v>27.242799999999999</v>
      </c>
      <c r="G11" s="4" t="s">
        <v>47</v>
      </c>
      <c r="H11" s="4" t="s">
        <v>22</v>
      </c>
      <c r="I11" s="4" t="str">
        <f>VLOOKUP(G11,Developing!B:C,2,0)</f>
        <v>Developing</v>
      </c>
      <c r="J11" s="4">
        <v>549575</v>
      </c>
      <c r="K11" s="4">
        <v>2011</v>
      </c>
      <c r="L11" s="4"/>
      <c r="M11" s="4">
        <v>2009</v>
      </c>
      <c r="N11" s="4">
        <v>0</v>
      </c>
      <c r="O11" s="4"/>
      <c r="P11" s="4"/>
      <c r="Q11" s="4" t="s">
        <v>80</v>
      </c>
      <c r="R11" s="4">
        <v>2</v>
      </c>
      <c r="S11" s="4">
        <v>15</v>
      </c>
      <c r="T11" s="4"/>
      <c r="U11" s="15">
        <f t="shared" si="0"/>
        <v>40</v>
      </c>
      <c r="V11" s="4"/>
      <c r="W11" s="4"/>
      <c r="X11" s="4"/>
      <c r="Y11" s="4"/>
      <c r="Z11" s="4"/>
      <c r="AA11" s="4"/>
      <c r="AB11" s="46" t="s">
        <v>81</v>
      </c>
      <c r="AC11" s="4"/>
      <c r="AD11" s="6"/>
      <c r="AE11" s="6"/>
      <c r="AF11" s="6"/>
    </row>
    <row r="12" spans="1:32">
      <c r="A12" s="4">
        <v>11</v>
      </c>
      <c r="B12" s="4" t="s">
        <v>82</v>
      </c>
      <c r="C12" s="4"/>
      <c r="D12" s="4" t="s">
        <v>83</v>
      </c>
      <c r="E12" s="4">
        <v>-6.8160999999999996</v>
      </c>
      <c r="F12" s="4">
        <v>39.280299999999997</v>
      </c>
      <c r="G12" s="4" t="s">
        <v>84</v>
      </c>
      <c r="H12" s="4" t="s">
        <v>22</v>
      </c>
      <c r="I12" s="4" t="str">
        <f>VLOOKUP(G12,Developing!B:C,2,0)</f>
        <v>Developing</v>
      </c>
      <c r="J12" s="4">
        <v>5383728</v>
      </c>
      <c r="K12" s="4">
        <v>2022</v>
      </c>
      <c r="L12" s="4"/>
      <c r="M12" s="4">
        <v>2016</v>
      </c>
      <c r="N12" s="4">
        <v>0</v>
      </c>
      <c r="O12" s="4" t="s">
        <v>48</v>
      </c>
      <c r="P12" s="4">
        <v>10</v>
      </c>
      <c r="Q12" s="4" t="s">
        <v>85</v>
      </c>
      <c r="R12" s="4">
        <v>1</v>
      </c>
      <c r="S12" s="4">
        <v>29</v>
      </c>
      <c r="T12" s="4">
        <v>600</v>
      </c>
      <c r="U12" s="15">
        <f t="shared" si="0"/>
        <v>0</v>
      </c>
      <c r="V12" s="4"/>
      <c r="W12" s="4"/>
      <c r="X12" s="4" t="s">
        <v>86</v>
      </c>
      <c r="Y12" s="4"/>
      <c r="Z12" s="4"/>
      <c r="AA12" s="4" t="s">
        <v>68</v>
      </c>
      <c r="AB12" s="46" t="s">
        <v>87</v>
      </c>
      <c r="AC12" s="4"/>
      <c r="AD12" s="6"/>
      <c r="AE12" s="6"/>
      <c r="AF12" s="6"/>
    </row>
    <row r="13" spans="1:32">
      <c r="A13" s="4">
        <v>12</v>
      </c>
      <c r="B13" s="4" t="s">
        <v>88</v>
      </c>
      <c r="C13" s="4"/>
      <c r="D13" s="4" t="s">
        <v>89</v>
      </c>
      <c r="E13" s="4">
        <v>-34.599699999999999</v>
      </c>
      <c r="F13" s="4">
        <v>-58.381900000000002</v>
      </c>
      <c r="G13" s="4" t="s">
        <v>90</v>
      </c>
      <c r="H13" s="4" t="s">
        <v>1132</v>
      </c>
      <c r="I13" s="4" t="str">
        <f>VLOOKUP(G13,Developing!B:C,2,0)</f>
        <v>Developing</v>
      </c>
      <c r="J13" s="4">
        <v>15624000</v>
      </c>
      <c r="K13" s="4">
        <v>2022</v>
      </c>
      <c r="L13" s="4"/>
      <c r="M13" s="4">
        <v>2011</v>
      </c>
      <c r="N13" s="4">
        <v>0</v>
      </c>
      <c r="O13" s="4" t="s">
        <v>48</v>
      </c>
      <c r="P13" s="4">
        <v>31</v>
      </c>
      <c r="Q13" s="4" t="s">
        <v>91</v>
      </c>
      <c r="R13" s="4">
        <v>9</v>
      </c>
      <c r="S13" s="4">
        <v>177</v>
      </c>
      <c r="T13" s="4">
        <v>350.3</v>
      </c>
      <c r="U13" s="15">
        <f t="shared" si="0"/>
        <v>62</v>
      </c>
      <c r="V13" s="4"/>
      <c r="W13" s="4"/>
      <c r="X13" s="4" t="s">
        <v>92</v>
      </c>
      <c r="Y13" s="4"/>
      <c r="Z13" s="4"/>
      <c r="AA13" s="4" t="s">
        <v>68</v>
      </c>
      <c r="AB13" s="46" t="s">
        <v>93</v>
      </c>
      <c r="AC13" s="4"/>
      <c r="AD13" s="6"/>
      <c r="AE13" s="6"/>
      <c r="AF13" s="6"/>
    </row>
    <row r="14" spans="1:32">
      <c r="A14" s="4">
        <v>13</v>
      </c>
      <c r="B14" s="4" t="s">
        <v>94</v>
      </c>
      <c r="C14" s="4" t="s">
        <v>94</v>
      </c>
      <c r="D14" s="4" t="s">
        <v>95</v>
      </c>
      <c r="E14" s="4">
        <v>-31.416699999999999</v>
      </c>
      <c r="F14" s="4">
        <v>-64.183300000000003</v>
      </c>
      <c r="G14" s="4" t="s">
        <v>90</v>
      </c>
      <c r="H14" s="4" t="s">
        <v>1132</v>
      </c>
      <c r="I14" s="4" t="str">
        <f>VLOOKUP(G14,Developing!B:C,2,0)</f>
        <v>Developing</v>
      </c>
      <c r="J14" s="4">
        <v>2420052</v>
      </c>
      <c r="K14" s="4">
        <v>2022</v>
      </c>
      <c r="L14" s="4"/>
      <c r="M14" s="4">
        <v>2014</v>
      </c>
      <c r="N14" s="4">
        <v>0</v>
      </c>
      <c r="O14" s="4"/>
      <c r="P14" s="4"/>
      <c r="Q14" s="4" t="s">
        <v>96</v>
      </c>
      <c r="R14" s="4">
        <v>1</v>
      </c>
      <c r="S14" s="4">
        <v>9</v>
      </c>
      <c r="T14" s="4">
        <v>588.9</v>
      </c>
      <c r="U14" s="15">
        <f t="shared" si="0"/>
        <v>0</v>
      </c>
      <c r="V14" s="4"/>
      <c r="W14" s="4"/>
      <c r="X14" s="4" t="s">
        <v>86</v>
      </c>
      <c r="Y14" s="4"/>
      <c r="Z14" s="4"/>
      <c r="AA14" s="4" t="s">
        <v>68</v>
      </c>
      <c r="AB14" s="46"/>
      <c r="AC14" s="4"/>
      <c r="AD14" s="6"/>
      <c r="AE14" s="6"/>
      <c r="AF14" s="6"/>
    </row>
    <row r="15" spans="1:32">
      <c r="A15" s="4">
        <v>14</v>
      </c>
      <c r="B15" s="4" t="s">
        <v>97</v>
      </c>
      <c r="C15" s="4"/>
      <c r="D15" s="4" t="s">
        <v>98</v>
      </c>
      <c r="E15" s="4">
        <v>-34.716667000000001</v>
      </c>
      <c r="F15" s="4">
        <v>-58.633333</v>
      </c>
      <c r="G15" s="4" t="s">
        <v>90</v>
      </c>
      <c r="H15" s="4" t="s">
        <v>1132</v>
      </c>
      <c r="I15" s="4" t="str">
        <f>VLOOKUP(G15,Developing!B:C,2,0)</f>
        <v>Developing</v>
      </c>
      <c r="J15" s="4">
        <v>1775272</v>
      </c>
      <c r="K15" s="4">
        <v>2010</v>
      </c>
      <c r="L15" s="4"/>
      <c r="M15" s="4">
        <v>2017</v>
      </c>
      <c r="N15" s="4">
        <v>0</v>
      </c>
      <c r="O15" s="4" t="s">
        <v>99</v>
      </c>
      <c r="P15" s="4">
        <v>5</v>
      </c>
      <c r="Q15" s="4" t="s">
        <v>100</v>
      </c>
      <c r="R15" s="4">
        <v>1</v>
      </c>
      <c r="S15" s="4">
        <v>17</v>
      </c>
      <c r="T15" s="4"/>
      <c r="U15" s="15">
        <f t="shared" si="0"/>
        <v>0</v>
      </c>
      <c r="V15" s="4"/>
      <c r="W15" s="4"/>
      <c r="X15" s="4" t="s">
        <v>86</v>
      </c>
      <c r="Y15" s="4"/>
      <c r="Z15" s="4"/>
      <c r="AA15" s="4"/>
      <c r="AB15" s="46" t="s">
        <v>101</v>
      </c>
      <c r="AC15" s="4"/>
      <c r="AD15" s="6"/>
      <c r="AE15" s="6"/>
      <c r="AF15" s="6"/>
    </row>
    <row r="16" spans="1:32">
      <c r="A16" s="4">
        <v>15</v>
      </c>
      <c r="B16" s="4" t="s">
        <v>102</v>
      </c>
      <c r="C16" s="4" t="s">
        <v>102</v>
      </c>
      <c r="D16" s="4" t="s">
        <v>103</v>
      </c>
      <c r="E16" s="4">
        <v>-38.952500000000001</v>
      </c>
      <c r="F16" s="4">
        <v>-68.0642</v>
      </c>
      <c r="G16" s="4" t="s">
        <v>90</v>
      </c>
      <c r="H16" s="4" t="s">
        <v>1132</v>
      </c>
      <c r="I16" s="4" t="str">
        <f>VLOOKUP(G16,Developing!B:C,2,0)</f>
        <v>Developing</v>
      </c>
      <c r="J16" s="4">
        <v>224685</v>
      </c>
      <c r="K16" s="4">
        <v>2010</v>
      </c>
      <c r="L16" s="4"/>
      <c r="M16" s="4">
        <v>2019</v>
      </c>
      <c r="N16" s="4">
        <v>0</v>
      </c>
      <c r="O16" s="4"/>
      <c r="P16" s="4"/>
      <c r="Q16" s="4" t="s">
        <v>104</v>
      </c>
      <c r="R16" s="4">
        <v>1</v>
      </c>
      <c r="S16" s="4">
        <v>13</v>
      </c>
      <c r="T16" s="4">
        <v>461.5</v>
      </c>
      <c r="U16" s="15">
        <f t="shared" si="0"/>
        <v>6</v>
      </c>
      <c r="V16" s="4"/>
      <c r="W16" s="4"/>
      <c r="X16" s="4"/>
      <c r="Y16" s="4"/>
      <c r="Z16" s="4"/>
      <c r="AA16" s="4" t="s">
        <v>68</v>
      </c>
      <c r="AB16" s="46" t="s">
        <v>101</v>
      </c>
      <c r="AC16" s="4"/>
      <c r="AD16" s="6"/>
      <c r="AE16" s="6"/>
      <c r="AF16" s="6"/>
    </row>
    <row r="17" spans="1:32">
      <c r="A17" s="4">
        <v>16</v>
      </c>
      <c r="B17" s="4" t="s">
        <v>105</v>
      </c>
      <c r="C17" s="4" t="s">
        <v>106</v>
      </c>
      <c r="D17" s="4" t="s">
        <v>107</v>
      </c>
      <c r="E17" s="4">
        <v>-32.957500000000003</v>
      </c>
      <c r="F17" s="4">
        <v>-60.639400000000002</v>
      </c>
      <c r="G17" s="4" t="s">
        <v>90</v>
      </c>
      <c r="H17" s="4" t="s">
        <v>1132</v>
      </c>
      <c r="I17" s="4" t="str">
        <f>VLOOKUP(G17,Developing!B:C,2,0)</f>
        <v>Developing</v>
      </c>
      <c r="J17" s="4">
        <v>1276000</v>
      </c>
      <c r="K17" s="4">
        <v>2012</v>
      </c>
      <c r="L17" s="4"/>
      <c r="M17" s="4">
        <v>2016</v>
      </c>
      <c r="N17" s="4">
        <v>0</v>
      </c>
      <c r="O17" s="4" t="s">
        <v>99</v>
      </c>
      <c r="P17" s="4">
        <v>30</v>
      </c>
      <c r="Q17" s="4" t="s">
        <v>108</v>
      </c>
      <c r="R17" s="4">
        <v>1</v>
      </c>
      <c r="S17" s="4">
        <v>6</v>
      </c>
      <c r="T17" s="4"/>
      <c r="U17" s="15">
        <f t="shared" si="0"/>
        <v>10</v>
      </c>
      <c r="V17" s="4"/>
      <c r="W17" s="4"/>
      <c r="X17" s="4"/>
      <c r="Y17" s="4"/>
      <c r="Z17" s="4"/>
      <c r="AA17" s="4" t="s">
        <v>109</v>
      </c>
      <c r="AB17" s="46" t="s">
        <v>101</v>
      </c>
      <c r="AC17" s="4"/>
      <c r="AD17" s="6"/>
      <c r="AE17" s="6"/>
      <c r="AF17" s="6"/>
    </row>
    <row r="18" spans="1:32">
      <c r="A18" s="4">
        <v>17</v>
      </c>
      <c r="B18" s="4" t="s">
        <v>106</v>
      </c>
      <c r="C18" s="4" t="s">
        <v>106</v>
      </c>
      <c r="D18" s="4" t="s">
        <v>110</v>
      </c>
      <c r="E18" s="4">
        <v>-31.633299999999998</v>
      </c>
      <c r="F18" s="4">
        <v>-60.7</v>
      </c>
      <c r="G18" s="4" t="s">
        <v>90</v>
      </c>
      <c r="H18" s="4" t="s">
        <v>1132</v>
      </c>
      <c r="I18" s="4" t="str">
        <f>VLOOKUP(G18,Developing!B:C,2,0)</f>
        <v>Developing</v>
      </c>
      <c r="J18" s="4">
        <v>653073</v>
      </c>
      <c r="K18" s="4">
        <v>2010</v>
      </c>
      <c r="L18" s="4"/>
      <c r="M18" s="4">
        <v>2017</v>
      </c>
      <c r="N18" s="4">
        <v>0</v>
      </c>
      <c r="O18" s="4" t="s">
        <v>48</v>
      </c>
      <c r="P18" s="4">
        <v>3</v>
      </c>
      <c r="Q18" s="4" t="s">
        <v>111</v>
      </c>
      <c r="R18" s="4">
        <v>1</v>
      </c>
      <c r="S18" s="4">
        <v>15</v>
      </c>
      <c r="T18" s="4">
        <v>380</v>
      </c>
      <c r="U18" s="15">
        <f t="shared" si="0"/>
        <v>0</v>
      </c>
      <c r="V18" s="4"/>
      <c r="W18" s="4"/>
      <c r="X18" s="4"/>
      <c r="Y18" s="4"/>
      <c r="Z18" s="4"/>
      <c r="AA18" s="4" t="s">
        <v>68</v>
      </c>
      <c r="AB18" s="46" t="s">
        <v>101</v>
      </c>
      <c r="AC18" s="4"/>
      <c r="AD18" s="6"/>
      <c r="AE18" s="6"/>
      <c r="AF18" s="6"/>
    </row>
    <row r="19" spans="1:32">
      <c r="A19" s="4">
        <v>18</v>
      </c>
      <c r="B19" s="4" t="s">
        <v>112</v>
      </c>
      <c r="C19" s="4" t="s">
        <v>88</v>
      </c>
      <c r="D19" s="4" t="s">
        <v>113</v>
      </c>
      <c r="E19" s="4">
        <v>-34.598056</v>
      </c>
      <c r="F19" s="4">
        <v>-58.564999999999998</v>
      </c>
      <c r="G19" s="4" t="s">
        <v>90</v>
      </c>
      <c r="H19" s="4" t="s">
        <v>1132</v>
      </c>
      <c r="I19" s="4" t="str">
        <f>VLOOKUP(G19,Developing!B:C,2,0)</f>
        <v>Developing</v>
      </c>
      <c r="J19" s="4">
        <v>340071</v>
      </c>
      <c r="K19" s="4">
        <v>2010</v>
      </c>
      <c r="L19" s="4"/>
      <c r="M19" s="4">
        <v>2017</v>
      </c>
      <c r="N19" s="4">
        <v>0</v>
      </c>
      <c r="O19" s="4" t="s">
        <v>114</v>
      </c>
      <c r="P19" s="4">
        <v>6</v>
      </c>
      <c r="Q19" s="4" t="s">
        <v>115</v>
      </c>
      <c r="R19" s="4">
        <v>1</v>
      </c>
      <c r="S19" s="4">
        <v>7</v>
      </c>
      <c r="T19" s="4"/>
      <c r="U19" s="15">
        <f t="shared" si="0"/>
        <v>0</v>
      </c>
      <c r="V19" s="4"/>
      <c r="W19" s="4"/>
      <c r="X19" s="4"/>
      <c r="Y19" s="4"/>
      <c r="Z19" s="4"/>
      <c r="AA19" s="4"/>
      <c r="AB19" s="46" t="s">
        <v>101</v>
      </c>
      <c r="AC19" s="4"/>
      <c r="AD19" s="6"/>
      <c r="AE19" s="6"/>
      <c r="AF19" s="6"/>
    </row>
    <row r="20" spans="1:32">
      <c r="A20" s="4">
        <v>19</v>
      </c>
      <c r="B20" s="4" t="s">
        <v>1066</v>
      </c>
      <c r="C20" s="4" t="s">
        <v>122</v>
      </c>
      <c r="D20" s="4" t="s">
        <v>480</v>
      </c>
      <c r="E20" s="4">
        <v>43.683300000000003</v>
      </c>
      <c r="F20" s="4">
        <v>-79.7667</v>
      </c>
      <c r="G20" s="4" t="s">
        <v>118</v>
      </c>
      <c r="H20" s="4" t="s">
        <v>1133</v>
      </c>
      <c r="I20" s="4" t="str">
        <f>VLOOKUP(G20,Developing!B:C,2,0)</f>
        <v>Developed</v>
      </c>
      <c r="J20" s="8">
        <v>656480</v>
      </c>
      <c r="K20" s="4">
        <v>2021</v>
      </c>
      <c r="L20" s="4"/>
      <c r="M20" s="4">
        <v>2010</v>
      </c>
      <c r="N20" s="4">
        <v>0</v>
      </c>
      <c r="O20" s="4" t="s">
        <v>24</v>
      </c>
      <c r="P20" s="4">
        <v>20</v>
      </c>
      <c r="Q20" s="4" t="s">
        <v>481</v>
      </c>
      <c r="R20" s="4">
        <v>5</v>
      </c>
      <c r="S20" s="4">
        <v>94</v>
      </c>
      <c r="T20" s="4"/>
      <c r="U20" s="15">
        <f t="shared" si="0"/>
        <v>0</v>
      </c>
      <c r="V20" s="4"/>
      <c r="W20" s="4"/>
      <c r="X20" s="4"/>
      <c r="Y20" s="4"/>
      <c r="Z20" s="4"/>
      <c r="AA20" s="4" t="s">
        <v>482</v>
      </c>
      <c r="AB20" s="46" t="s">
        <v>479</v>
      </c>
      <c r="AC20" s="4"/>
      <c r="AD20" s="6"/>
      <c r="AE20" s="6"/>
      <c r="AF20" s="6"/>
    </row>
    <row r="21" spans="1:32">
      <c r="A21" s="4">
        <v>20</v>
      </c>
      <c r="B21" s="4" t="s">
        <v>1043</v>
      </c>
      <c r="C21" s="4" t="s">
        <v>116</v>
      </c>
      <c r="D21" s="4" t="s">
        <v>117</v>
      </c>
      <c r="E21" s="4">
        <v>51.05</v>
      </c>
      <c r="F21" s="4">
        <v>-114.0667</v>
      </c>
      <c r="G21" s="4" t="s">
        <v>118</v>
      </c>
      <c r="H21" s="4" t="s">
        <v>1133</v>
      </c>
      <c r="I21" s="4" t="str">
        <f>VLOOKUP(G21,Developing!B:C,2,0)</f>
        <v>Developed</v>
      </c>
      <c r="J21" s="4">
        <v>1481806</v>
      </c>
      <c r="K21" s="4">
        <v>2021</v>
      </c>
      <c r="L21" s="4"/>
      <c r="M21" s="4">
        <v>2018</v>
      </c>
      <c r="N21" s="4">
        <v>0</v>
      </c>
      <c r="O21" s="4" t="s">
        <v>119</v>
      </c>
      <c r="P21" s="4">
        <v>19</v>
      </c>
      <c r="Q21" s="4" t="s">
        <v>120</v>
      </c>
      <c r="R21" s="4">
        <v>4</v>
      </c>
      <c r="S21" s="4">
        <v>69</v>
      </c>
      <c r="T21" s="4"/>
      <c r="U21" s="15">
        <f t="shared" si="0"/>
        <v>56</v>
      </c>
      <c r="V21" s="4"/>
      <c r="W21" s="4"/>
      <c r="X21" s="4"/>
      <c r="Y21" s="4"/>
      <c r="Z21" s="4"/>
      <c r="AA21" s="4"/>
      <c r="AB21" s="46" t="s">
        <v>121</v>
      </c>
      <c r="AC21" s="4"/>
      <c r="AD21" s="6"/>
      <c r="AE21" s="6"/>
      <c r="AF21" s="6"/>
    </row>
    <row r="22" spans="1:32">
      <c r="A22" s="4">
        <v>21</v>
      </c>
      <c r="B22" s="4" t="s">
        <v>1069</v>
      </c>
      <c r="C22" s="4" t="s">
        <v>122</v>
      </c>
      <c r="D22" s="4" t="s">
        <v>123</v>
      </c>
      <c r="E22" s="4">
        <v>35.979199999999999</v>
      </c>
      <c r="F22" s="4">
        <v>-78.902199999999993</v>
      </c>
      <c r="G22" s="4" t="s">
        <v>118</v>
      </c>
      <c r="H22" s="4" t="s">
        <v>1133</v>
      </c>
      <c r="I22" s="4" t="str">
        <f>VLOOKUP(G22,Developing!B:C,2,0)</f>
        <v>Developed</v>
      </c>
      <c r="J22" s="4">
        <v>696692</v>
      </c>
      <c r="K22" s="4">
        <v>2021</v>
      </c>
      <c r="L22" s="4"/>
      <c r="M22" s="4">
        <v>2013</v>
      </c>
      <c r="N22" s="4">
        <v>0</v>
      </c>
      <c r="O22" s="4" t="s">
        <v>99</v>
      </c>
      <c r="P22" s="4">
        <v>29</v>
      </c>
      <c r="Q22" s="4" t="s">
        <v>124</v>
      </c>
      <c r="R22" s="4">
        <v>4</v>
      </c>
      <c r="S22" s="4">
        <v>49</v>
      </c>
      <c r="T22" s="4"/>
      <c r="U22" s="15">
        <f t="shared" si="0"/>
        <v>36</v>
      </c>
      <c r="V22" s="4"/>
      <c r="W22" s="4" t="s">
        <v>125</v>
      </c>
      <c r="X22" s="4"/>
      <c r="Y22" s="4"/>
      <c r="Z22" s="4"/>
      <c r="AA22" s="4"/>
      <c r="AB22" s="46" t="s">
        <v>126</v>
      </c>
      <c r="AC22" s="4"/>
      <c r="AD22" s="6"/>
      <c r="AE22" s="6"/>
      <c r="AF22" s="6"/>
    </row>
    <row r="23" spans="1:32">
      <c r="A23" s="4">
        <v>22</v>
      </c>
      <c r="B23" s="4" t="s">
        <v>1072</v>
      </c>
      <c r="C23" s="4" t="s">
        <v>127</v>
      </c>
      <c r="D23" s="4" t="s">
        <v>128</v>
      </c>
      <c r="E23" s="4">
        <v>45.4833</v>
      </c>
      <c r="F23" s="4">
        <v>-75.650000000000006</v>
      </c>
      <c r="G23" s="4" t="s">
        <v>118</v>
      </c>
      <c r="H23" s="4" t="s">
        <v>1133</v>
      </c>
      <c r="I23" s="4" t="str">
        <f>VLOOKUP(G23,Developing!B:C,2,0)</f>
        <v>Developed</v>
      </c>
      <c r="J23" s="4">
        <v>1488307</v>
      </c>
      <c r="K23" s="4">
        <v>2021</v>
      </c>
      <c r="L23" s="4"/>
      <c r="M23" s="4">
        <v>2013</v>
      </c>
      <c r="N23" s="4">
        <v>0</v>
      </c>
      <c r="O23" s="4"/>
      <c r="P23" s="4"/>
      <c r="Q23" s="4" t="s">
        <v>129</v>
      </c>
      <c r="R23" s="4">
        <v>1</v>
      </c>
      <c r="S23" s="4">
        <v>12</v>
      </c>
      <c r="T23" s="4">
        <v>1000</v>
      </c>
      <c r="U23" s="15">
        <f t="shared" si="0"/>
        <v>12</v>
      </c>
      <c r="V23" s="4"/>
      <c r="W23" s="4"/>
      <c r="X23" s="4"/>
      <c r="Y23" s="4"/>
      <c r="Z23" s="4"/>
      <c r="AA23" s="4" t="s">
        <v>68</v>
      </c>
      <c r="AB23" s="46" t="s">
        <v>130</v>
      </c>
      <c r="AC23" s="4"/>
      <c r="AD23" s="6"/>
      <c r="AE23" s="6"/>
      <c r="AF23" s="6"/>
    </row>
    <row r="24" spans="1:32">
      <c r="A24" s="4">
        <v>23</v>
      </c>
      <c r="B24" s="4" t="s">
        <v>487</v>
      </c>
      <c r="C24" s="4" t="s">
        <v>486</v>
      </c>
      <c r="D24" s="4" t="s">
        <v>485</v>
      </c>
      <c r="E24" s="4">
        <v>44.647500000000001</v>
      </c>
      <c r="F24" s="4">
        <v>-63.590600000000002</v>
      </c>
      <c r="G24" s="4" t="s">
        <v>118</v>
      </c>
      <c r="H24" s="4" t="s">
        <v>1133</v>
      </c>
      <c r="I24" s="4" t="str">
        <f>VLOOKUP(G24,Developing!B:C,2,0)</f>
        <v>Developed</v>
      </c>
      <c r="J24" s="8">
        <v>465703</v>
      </c>
      <c r="K24" s="4">
        <v>2021</v>
      </c>
      <c r="L24" s="4"/>
      <c r="M24" s="4">
        <v>2021</v>
      </c>
      <c r="N24" s="4">
        <v>0</v>
      </c>
      <c r="O24" s="4" t="s">
        <v>119</v>
      </c>
      <c r="P24" s="4"/>
      <c r="Q24" s="4" t="s">
        <v>435</v>
      </c>
      <c r="R24" s="4">
        <v>4</v>
      </c>
      <c r="S24" s="4">
        <v>42</v>
      </c>
      <c r="T24" s="4"/>
      <c r="U24" s="15">
        <f t="shared" si="0"/>
        <v>50</v>
      </c>
      <c r="V24" s="4"/>
      <c r="W24" s="4"/>
      <c r="X24" s="4"/>
      <c r="Y24" s="4"/>
      <c r="Z24" s="4"/>
      <c r="AA24" s="4" t="s">
        <v>484</v>
      </c>
      <c r="AB24" s="46" t="s">
        <v>483</v>
      </c>
      <c r="AC24" s="4"/>
      <c r="AD24" s="6"/>
      <c r="AE24" s="6"/>
      <c r="AF24" s="6"/>
    </row>
    <row r="25" spans="1:32">
      <c r="A25" s="4">
        <v>24</v>
      </c>
      <c r="B25" s="4" t="s">
        <v>1076</v>
      </c>
      <c r="C25" s="4" t="s">
        <v>131</v>
      </c>
      <c r="D25" s="4" t="s">
        <v>132</v>
      </c>
      <c r="E25" s="4">
        <v>49.888100000000001</v>
      </c>
      <c r="F25" s="4">
        <v>-119.4956</v>
      </c>
      <c r="G25" s="4" t="s">
        <v>118</v>
      </c>
      <c r="H25" s="4" t="s">
        <v>1133</v>
      </c>
      <c r="I25" s="4" t="str">
        <f>VLOOKUP(G25,Developing!B:C,2,0)</f>
        <v>Developed</v>
      </c>
      <c r="J25" s="4">
        <v>222162</v>
      </c>
      <c r="K25" s="4">
        <v>2021</v>
      </c>
      <c r="L25" s="4"/>
      <c r="M25" s="4">
        <v>2010</v>
      </c>
      <c r="N25" s="4">
        <v>0</v>
      </c>
      <c r="O25" s="4" t="s">
        <v>24</v>
      </c>
      <c r="P25" s="4"/>
      <c r="Q25" s="4" t="s">
        <v>133</v>
      </c>
      <c r="R25" s="4"/>
      <c r="S25" s="4"/>
      <c r="T25" s="4"/>
      <c r="U25" s="15">
        <f t="shared" si="0"/>
        <v>41</v>
      </c>
      <c r="V25" s="4"/>
      <c r="W25" s="4"/>
      <c r="X25" s="4"/>
      <c r="Y25" s="4"/>
      <c r="Z25" s="4"/>
      <c r="AA25" s="4"/>
      <c r="AB25" s="46" t="s">
        <v>134</v>
      </c>
      <c r="AC25" s="4"/>
      <c r="AD25" s="6"/>
      <c r="AE25" s="6"/>
      <c r="AF25" s="6"/>
    </row>
    <row r="26" spans="1:32">
      <c r="A26" s="4">
        <v>25</v>
      </c>
      <c r="B26" s="4" t="s">
        <v>1064</v>
      </c>
      <c r="C26" s="4" t="s">
        <v>122</v>
      </c>
      <c r="D26" s="4" t="s">
        <v>135</v>
      </c>
      <c r="E26" s="4">
        <v>43.6</v>
      </c>
      <c r="F26" s="4">
        <v>-79.650000000000006</v>
      </c>
      <c r="G26" s="4" t="s">
        <v>118</v>
      </c>
      <c r="H26" s="4" t="s">
        <v>1133</v>
      </c>
      <c r="I26" s="4" t="str">
        <f>VLOOKUP(G26,Developing!B:C,2,0)</f>
        <v>Developed</v>
      </c>
      <c r="J26" s="4">
        <v>717961</v>
      </c>
      <c r="K26" s="4">
        <v>2021</v>
      </c>
      <c r="L26" s="4"/>
      <c r="M26" s="4">
        <v>2014</v>
      </c>
      <c r="N26" s="4">
        <v>0</v>
      </c>
      <c r="O26" s="4" t="s">
        <v>119</v>
      </c>
      <c r="P26" s="4">
        <v>17</v>
      </c>
      <c r="Q26" s="4" t="s">
        <v>136</v>
      </c>
      <c r="R26" s="4">
        <v>7</v>
      </c>
      <c r="S26" s="4">
        <v>12</v>
      </c>
      <c r="T26" s="4">
        <v>1500</v>
      </c>
      <c r="U26" s="15">
        <f t="shared" si="0"/>
        <v>18</v>
      </c>
      <c r="V26" s="4"/>
      <c r="W26" s="4"/>
      <c r="X26" s="4" t="s">
        <v>137</v>
      </c>
      <c r="Y26" s="4"/>
      <c r="Z26" s="4"/>
      <c r="AA26" s="4" t="s">
        <v>68</v>
      </c>
      <c r="AB26" s="46" t="s">
        <v>138</v>
      </c>
      <c r="AC26" s="4"/>
      <c r="AD26" s="6"/>
      <c r="AE26" s="6"/>
      <c r="AF26" s="6"/>
    </row>
    <row r="27" spans="1:32">
      <c r="A27" s="4">
        <v>26</v>
      </c>
      <c r="B27" s="4" t="s">
        <v>1016</v>
      </c>
      <c r="C27" s="4" t="s">
        <v>127</v>
      </c>
      <c r="D27" s="4" t="s">
        <v>139</v>
      </c>
      <c r="E27" s="4">
        <v>45.508899999999997</v>
      </c>
      <c r="F27" s="4">
        <v>-73.561700000000002</v>
      </c>
      <c r="G27" s="4" t="s">
        <v>118</v>
      </c>
      <c r="H27" s="4" t="s">
        <v>1133</v>
      </c>
      <c r="I27" s="4" t="str">
        <f>VLOOKUP(G27,Developing!B:C,2,0)</f>
        <v>Developed</v>
      </c>
      <c r="J27" s="4">
        <v>4291732</v>
      </c>
      <c r="K27" s="4">
        <v>2021</v>
      </c>
      <c r="L27" s="4"/>
      <c r="M27" s="4">
        <v>2022</v>
      </c>
      <c r="N27" s="4">
        <v>0</v>
      </c>
      <c r="O27" s="4" t="s">
        <v>119</v>
      </c>
      <c r="P27" s="4">
        <v>7</v>
      </c>
      <c r="Q27" s="4" t="s">
        <v>140</v>
      </c>
      <c r="R27" s="4"/>
      <c r="S27" s="4">
        <v>20</v>
      </c>
      <c r="T27" s="4"/>
      <c r="U27" s="15">
        <f t="shared" si="0"/>
        <v>13</v>
      </c>
      <c r="V27" s="4"/>
      <c r="W27" s="4"/>
      <c r="X27" s="4"/>
      <c r="Y27" s="4"/>
      <c r="Z27" s="4"/>
      <c r="AA27" s="4"/>
      <c r="AB27" s="46" t="s">
        <v>141</v>
      </c>
      <c r="AC27" s="4"/>
      <c r="AD27" s="6"/>
      <c r="AE27" s="6"/>
      <c r="AF27" s="6"/>
    </row>
    <row r="28" spans="1:32">
      <c r="A28" s="4">
        <v>27</v>
      </c>
      <c r="B28" s="4" t="s">
        <v>142</v>
      </c>
      <c r="C28" s="4" t="s">
        <v>122</v>
      </c>
      <c r="D28" s="4" t="s">
        <v>143</v>
      </c>
      <c r="E28" s="4">
        <v>45.424700000000001</v>
      </c>
      <c r="F28" s="4">
        <v>-75.694999999999993</v>
      </c>
      <c r="G28" s="4" t="s">
        <v>118</v>
      </c>
      <c r="H28" s="4" t="s">
        <v>1133</v>
      </c>
      <c r="I28" s="4" t="str">
        <f>VLOOKUP(G28,Developing!B:C,2,0)</f>
        <v>Developed</v>
      </c>
      <c r="J28" s="4">
        <v>1488307</v>
      </c>
      <c r="K28" s="4">
        <v>2021</v>
      </c>
      <c r="L28" s="4"/>
      <c r="M28" s="4">
        <v>1983</v>
      </c>
      <c r="N28" s="4">
        <v>0</v>
      </c>
      <c r="O28" s="4"/>
      <c r="P28" s="4"/>
      <c r="Q28" s="4" t="s">
        <v>144</v>
      </c>
      <c r="R28" s="4">
        <v>5</v>
      </c>
      <c r="S28" s="4">
        <v>38</v>
      </c>
      <c r="T28" s="4">
        <v>1549.7</v>
      </c>
      <c r="U28" s="15">
        <f t="shared" si="0"/>
        <v>0</v>
      </c>
      <c r="V28" s="4"/>
      <c r="W28" s="4"/>
      <c r="X28" s="4" t="s">
        <v>145</v>
      </c>
      <c r="Y28" s="4"/>
      <c r="Z28" s="4"/>
      <c r="AA28" s="4"/>
      <c r="AB28" s="46" t="s">
        <v>101</v>
      </c>
      <c r="AC28" s="4"/>
      <c r="AD28" s="6"/>
      <c r="AE28" s="6"/>
      <c r="AF28" s="6"/>
    </row>
    <row r="29" spans="1:32">
      <c r="A29" s="4">
        <v>28</v>
      </c>
      <c r="B29" s="4" t="s">
        <v>1054</v>
      </c>
      <c r="C29" s="4" t="s">
        <v>127</v>
      </c>
      <c r="D29" s="4" t="s">
        <v>146</v>
      </c>
      <c r="E29" s="4">
        <v>46.813899999999997</v>
      </c>
      <c r="F29" s="4">
        <v>-71.208100000000002</v>
      </c>
      <c r="G29" s="4" t="s">
        <v>118</v>
      </c>
      <c r="H29" s="4" t="s">
        <v>1133</v>
      </c>
      <c r="I29" s="4" t="str">
        <f>VLOOKUP(G29,Developing!B:C,2,0)</f>
        <v>Developed</v>
      </c>
      <c r="J29" s="4">
        <v>839311</v>
      </c>
      <c r="K29" s="4">
        <v>2021</v>
      </c>
      <c r="L29" s="4"/>
      <c r="M29" s="4">
        <v>1975</v>
      </c>
      <c r="N29" s="4">
        <v>0</v>
      </c>
      <c r="O29" s="4"/>
      <c r="P29" s="4"/>
      <c r="Q29" s="4" t="s">
        <v>147</v>
      </c>
      <c r="R29" s="4">
        <v>4</v>
      </c>
      <c r="S29" s="4">
        <v>189</v>
      </c>
      <c r="T29" s="4">
        <v>637</v>
      </c>
      <c r="U29" s="15">
        <f t="shared" si="0"/>
        <v>0</v>
      </c>
      <c r="V29" s="4"/>
      <c r="W29" s="4"/>
      <c r="X29" s="4"/>
      <c r="Y29" s="4"/>
      <c r="Z29" s="4"/>
      <c r="AA29" s="4" t="s">
        <v>68</v>
      </c>
      <c r="AB29" s="46" t="s">
        <v>101</v>
      </c>
      <c r="AC29" s="4"/>
      <c r="AD29" s="6"/>
      <c r="AE29" s="6"/>
      <c r="AF29" s="6"/>
    </row>
    <row r="30" spans="1:32">
      <c r="A30" s="4">
        <v>29</v>
      </c>
      <c r="B30" s="4" t="s">
        <v>148</v>
      </c>
      <c r="C30" s="4" t="s">
        <v>149</v>
      </c>
      <c r="D30" s="4" t="s">
        <v>150</v>
      </c>
      <c r="E30" s="4">
        <v>52.133299999999998</v>
      </c>
      <c r="F30" s="4">
        <v>-106.6833</v>
      </c>
      <c r="G30" s="4" t="s">
        <v>118</v>
      </c>
      <c r="H30" s="4" t="s">
        <v>1133</v>
      </c>
      <c r="I30" s="4" t="str">
        <f>VLOOKUP(G30,Developing!B:C,2,0)</f>
        <v>Developed</v>
      </c>
      <c r="J30" s="4">
        <v>317480</v>
      </c>
      <c r="K30" s="4">
        <v>2021</v>
      </c>
      <c r="L30" s="4"/>
      <c r="M30" s="4">
        <v>2019</v>
      </c>
      <c r="N30" s="4">
        <v>0</v>
      </c>
      <c r="O30" s="4"/>
      <c r="P30" s="4"/>
      <c r="Q30" s="4" t="s">
        <v>151</v>
      </c>
      <c r="R30" s="4">
        <v>4</v>
      </c>
      <c r="S30" s="4">
        <v>50</v>
      </c>
      <c r="T30" s="4"/>
      <c r="U30" s="15">
        <f t="shared" si="0"/>
        <v>38</v>
      </c>
      <c r="V30" s="4"/>
      <c r="W30" s="4"/>
      <c r="X30" s="4"/>
      <c r="Y30" s="4"/>
      <c r="Z30" s="4"/>
      <c r="AA30" s="4"/>
      <c r="AB30" s="46" t="s">
        <v>101</v>
      </c>
      <c r="AC30" s="4"/>
      <c r="AD30" s="6"/>
      <c r="AE30" s="6"/>
      <c r="AF30" s="6"/>
    </row>
    <row r="31" spans="1:32">
      <c r="A31" s="4">
        <v>30</v>
      </c>
      <c r="B31" s="4" t="s">
        <v>491</v>
      </c>
      <c r="C31" s="4" t="s">
        <v>122</v>
      </c>
      <c r="D31" s="4" t="s">
        <v>490</v>
      </c>
      <c r="E31" s="4">
        <v>43.741700000000002</v>
      </c>
      <c r="F31" s="4">
        <v>-79.3733</v>
      </c>
      <c r="G31" s="4" t="s">
        <v>118</v>
      </c>
      <c r="H31" s="4" t="s">
        <v>1133</v>
      </c>
      <c r="I31" s="4" t="str">
        <f>VLOOKUP(G31,Developing!B:C,2,0)</f>
        <v>Developed</v>
      </c>
      <c r="J31" s="8">
        <v>6202225</v>
      </c>
      <c r="K31" s="4">
        <v>2021</v>
      </c>
      <c r="L31" s="4"/>
      <c r="M31" s="4">
        <v>2011</v>
      </c>
      <c r="N31" s="4">
        <v>0</v>
      </c>
      <c r="O31" s="4"/>
      <c r="P31" s="4"/>
      <c r="Q31" s="4" t="s">
        <v>489</v>
      </c>
      <c r="R31" s="4">
        <v>1</v>
      </c>
      <c r="S31" s="4">
        <v>49</v>
      </c>
      <c r="T31" s="4"/>
      <c r="U31" s="15">
        <f t="shared" si="0"/>
        <v>52</v>
      </c>
      <c r="V31" s="4"/>
      <c r="W31" s="4"/>
      <c r="X31" s="4"/>
      <c r="Y31" s="4"/>
      <c r="Z31" s="4"/>
      <c r="AA31" s="1" t="s">
        <v>488</v>
      </c>
      <c r="AB31" s="46" t="s">
        <v>101</v>
      </c>
      <c r="AC31" s="4"/>
      <c r="AD31" s="6"/>
      <c r="AE31" s="6"/>
      <c r="AF31" s="6"/>
    </row>
    <row r="32" spans="1:32">
      <c r="A32" s="4">
        <v>31</v>
      </c>
      <c r="B32" s="4" t="s">
        <v>1030</v>
      </c>
      <c r="C32" s="4" t="s">
        <v>131</v>
      </c>
      <c r="D32" s="4" t="s">
        <v>495</v>
      </c>
      <c r="E32" s="4">
        <v>49.25</v>
      </c>
      <c r="F32" s="4">
        <v>-123.1</v>
      </c>
      <c r="G32" s="4" t="s">
        <v>118</v>
      </c>
      <c r="H32" s="4" t="s">
        <v>1133</v>
      </c>
      <c r="I32" s="4" t="str">
        <f>VLOOKUP(G32,Developing!B:C,2,0)</f>
        <v>Developed</v>
      </c>
      <c r="J32" s="8">
        <v>2642825</v>
      </c>
      <c r="K32" s="4">
        <v>2021</v>
      </c>
      <c r="L32" s="4"/>
      <c r="M32" s="4">
        <v>2020</v>
      </c>
      <c r="N32" s="4">
        <v>0</v>
      </c>
      <c r="O32" s="4" t="s">
        <v>247</v>
      </c>
      <c r="P32" s="4">
        <v>6</v>
      </c>
      <c r="Q32" s="4" t="s">
        <v>494</v>
      </c>
      <c r="R32" s="4">
        <v>5</v>
      </c>
      <c r="S32" s="4">
        <v>63</v>
      </c>
      <c r="T32" s="4"/>
      <c r="U32" s="15">
        <f t="shared" si="0"/>
        <v>66</v>
      </c>
      <c r="V32" s="4"/>
      <c r="W32" s="4"/>
      <c r="X32" s="4"/>
      <c r="Y32" s="4"/>
      <c r="Z32" s="4"/>
      <c r="AA32" s="4" t="s">
        <v>493</v>
      </c>
      <c r="AB32" s="46" t="s">
        <v>492</v>
      </c>
      <c r="AC32" s="4"/>
      <c r="AD32" s="6"/>
      <c r="AE32" s="6"/>
      <c r="AF32" s="6"/>
    </row>
    <row r="33" spans="1:32">
      <c r="A33" s="4">
        <v>32</v>
      </c>
      <c r="B33" s="4" t="s">
        <v>1013</v>
      </c>
      <c r="C33" s="4" t="s">
        <v>131</v>
      </c>
      <c r="D33" s="4" t="s">
        <v>498</v>
      </c>
      <c r="E33" s="4">
        <v>48.4283</v>
      </c>
      <c r="F33" s="4">
        <v>-123.3647</v>
      </c>
      <c r="G33" s="4" t="s">
        <v>118</v>
      </c>
      <c r="H33" s="4" t="s">
        <v>1133</v>
      </c>
      <c r="I33" s="4" t="str">
        <f>VLOOKUP(G33,Developing!B:C,2,0)</f>
        <v>Developed</v>
      </c>
      <c r="J33" s="8">
        <v>397237</v>
      </c>
      <c r="K33" s="4">
        <v>2021</v>
      </c>
      <c r="L33" s="4"/>
      <c r="M33" s="4">
        <v>2023</v>
      </c>
      <c r="N33" s="4">
        <v>0</v>
      </c>
      <c r="O33" s="4" t="s">
        <v>154</v>
      </c>
      <c r="P33" s="4"/>
      <c r="Q33" s="4" t="s">
        <v>443</v>
      </c>
      <c r="R33" s="4">
        <v>3</v>
      </c>
      <c r="S33" s="4">
        <v>9</v>
      </c>
      <c r="T33" s="4"/>
      <c r="U33" s="15">
        <f t="shared" si="0"/>
        <v>0</v>
      </c>
      <c r="V33" s="4"/>
      <c r="W33" s="4"/>
      <c r="X33" s="4"/>
      <c r="Y33" s="4"/>
      <c r="Z33" s="4"/>
      <c r="AA33" s="4" t="s">
        <v>497</v>
      </c>
      <c r="AB33" s="46" t="s">
        <v>496</v>
      </c>
      <c r="AC33" s="4"/>
      <c r="AD33" s="6"/>
      <c r="AE33" s="6"/>
      <c r="AF33" s="6"/>
    </row>
    <row r="34" spans="1:32">
      <c r="A34" s="4">
        <v>33</v>
      </c>
      <c r="B34" s="4" t="s">
        <v>501</v>
      </c>
      <c r="C34" s="4" t="s">
        <v>122</v>
      </c>
      <c r="D34" s="4" t="s">
        <v>500</v>
      </c>
      <c r="E34" s="4">
        <v>42.491799999999998</v>
      </c>
      <c r="F34" s="4">
        <v>-92.352199999999996</v>
      </c>
      <c r="G34" s="4" t="s">
        <v>118</v>
      </c>
      <c r="H34" s="4" t="s">
        <v>1133</v>
      </c>
      <c r="I34" s="4" t="str">
        <f>VLOOKUP(G34,Developing!B:C,2,0)</f>
        <v>Developed</v>
      </c>
      <c r="J34" s="8">
        <v>535154</v>
      </c>
      <c r="K34" s="4">
        <v>2016</v>
      </c>
      <c r="L34" s="4"/>
      <c r="M34" s="4">
        <v>2005</v>
      </c>
      <c r="N34" s="4">
        <v>0</v>
      </c>
      <c r="O34" s="4" t="s">
        <v>24</v>
      </c>
      <c r="P34" s="4"/>
      <c r="Q34" s="4" t="s">
        <v>303</v>
      </c>
      <c r="R34" s="4">
        <v>1</v>
      </c>
      <c r="S34" s="4"/>
      <c r="T34" s="4"/>
      <c r="U34" s="15">
        <f t="shared" si="0"/>
        <v>37</v>
      </c>
      <c r="V34" s="4"/>
      <c r="W34" s="4"/>
      <c r="X34" s="4"/>
      <c r="Y34" s="4"/>
      <c r="Z34" s="4"/>
      <c r="AA34" s="4" t="s">
        <v>499</v>
      </c>
      <c r="AB34" s="46" t="s">
        <v>101</v>
      </c>
      <c r="AC34" s="4"/>
      <c r="AD34" s="6"/>
      <c r="AE34" s="6"/>
      <c r="AF34" s="6"/>
    </row>
    <row r="35" spans="1:32">
      <c r="A35" s="4">
        <v>34</v>
      </c>
      <c r="B35" s="4" t="s">
        <v>1053</v>
      </c>
      <c r="C35" s="4" t="s">
        <v>152</v>
      </c>
      <c r="D35" s="4" t="s">
        <v>153</v>
      </c>
      <c r="E35" s="4">
        <v>49.884399999999999</v>
      </c>
      <c r="F35" s="4">
        <v>-97.1464</v>
      </c>
      <c r="G35" s="4" t="s">
        <v>118</v>
      </c>
      <c r="H35" s="4" t="s">
        <v>1133</v>
      </c>
      <c r="I35" s="4" t="str">
        <f>VLOOKUP(G35,Developing!B:C,2,0)</f>
        <v>Developed</v>
      </c>
      <c r="J35" s="4">
        <v>834678</v>
      </c>
      <c r="K35" s="4">
        <v>2021</v>
      </c>
      <c r="L35" s="4"/>
      <c r="M35" s="4">
        <v>2012</v>
      </c>
      <c r="N35" s="4">
        <v>0</v>
      </c>
      <c r="O35" s="4" t="s">
        <v>154</v>
      </c>
      <c r="P35" s="4">
        <v>8</v>
      </c>
      <c r="Q35" s="4" t="s">
        <v>155</v>
      </c>
      <c r="R35" s="4">
        <v>1</v>
      </c>
      <c r="S35" s="4">
        <v>4</v>
      </c>
      <c r="T35" s="4">
        <v>900</v>
      </c>
      <c r="U35" s="15">
        <f t="shared" si="0"/>
        <v>0</v>
      </c>
      <c r="V35" s="4"/>
      <c r="W35" s="4"/>
      <c r="X35" s="4"/>
      <c r="Y35" s="4"/>
      <c r="Z35" s="4"/>
      <c r="AA35" s="4" t="s">
        <v>68</v>
      </c>
      <c r="AB35" s="46" t="s">
        <v>156</v>
      </c>
      <c r="AC35" s="4"/>
      <c r="AD35" s="6"/>
      <c r="AE35" s="6"/>
      <c r="AF35" s="6"/>
    </row>
    <row r="36" spans="1:32">
      <c r="A36" s="4">
        <v>35</v>
      </c>
      <c r="B36" s="4" t="s">
        <v>157</v>
      </c>
      <c r="C36" s="4" t="s">
        <v>122</v>
      </c>
      <c r="D36" s="4" t="s">
        <v>158</v>
      </c>
      <c r="E36" s="4">
        <v>39.9651</v>
      </c>
      <c r="F36" s="4">
        <v>-76.731499999999997</v>
      </c>
      <c r="G36" s="4" t="s">
        <v>118</v>
      </c>
      <c r="H36" s="4" t="s">
        <v>1133</v>
      </c>
      <c r="I36" s="4" t="str">
        <f>VLOOKUP(G36,Developing!B:C,2,0)</f>
        <v>Developed</v>
      </c>
      <c r="J36" s="4">
        <v>1173334</v>
      </c>
      <c r="K36" s="4">
        <v>2021</v>
      </c>
      <c r="L36" s="4"/>
      <c r="M36" s="4">
        <v>2005</v>
      </c>
      <c r="N36" s="4">
        <v>0</v>
      </c>
      <c r="O36" s="4"/>
      <c r="P36" s="4"/>
      <c r="Q36" s="4" t="s">
        <v>159</v>
      </c>
      <c r="R36" s="4">
        <v>1</v>
      </c>
      <c r="S36" s="4">
        <v>30</v>
      </c>
      <c r="T36" s="4">
        <v>1250</v>
      </c>
      <c r="U36" s="15">
        <f t="shared" si="0"/>
        <v>0</v>
      </c>
      <c r="V36" s="4"/>
      <c r="W36" s="4"/>
      <c r="X36" s="4"/>
      <c r="Y36" s="4"/>
      <c r="Z36" s="4"/>
      <c r="AA36" s="4" t="s">
        <v>68</v>
      </c>
      <c r="AB36" s="46" t="s">
        <v>160</v>
      </c>
      <c r="AC36" s="4"/>
      <c r="AD36" s="6"/>
      <c r="AE36" s="6"/>
      <c r="AF36" s="6"/>
    </row>
    <row r="37" spans="1:32">
      <c r="A37" s="4">
        <v>36</v>
      </c>
      <c r="B37" s="4" t="s">
        <v>167</v>
      </c>
      <c r="C37" s="4" t="s">
        <v>167</v>
      </c>
      <c r="D37" s="4"/>
      <c r="E37" s="4">
        <v>-36.828200000000002</v>
      </c>
      <c r="F37" s="4">
        <v>-73.051400000000001</v>
      </c>
      <c r="G37" s="4" t="s">
        <v>163</v>
      </c>
      <c r="H37" s="4" t="s">
        <v>1132</v>
      </c>
      <c r="I37" s="4" t="str">
        <f>VLOOKUP(G37,Developing!B:C,2,0)</f>
        <v>Developing</v>
      </c>
      <c r="J37" s="4">
        <v>971285</v>
      </c>
      <c r="K37" s="4">
        <v>2017</v>
      </c>
      <c r="L37" s="4"/>
      <c r="M37" s="4">
        <v>2005</v>
      </c>
      <c r="N37" s="4">
        <v>0</v>
      </c>
      <c r="O37" s="4"/>
      <c r="P37" s="4"/>
      <c r="Q37" s="4" t="s">
        <v>168</v>
      </c>
      <c r="R37" s="4">
        <v>3</v>
      </c>
      <c r="S37" s="4">
        <v>46</v>
      </c>
      <c r="T37" s="4">
        <v>329.3</v>
      </c>
      <c r="U37" s="15">
        <f t="shared" si="0"/>
        <v>0</v>
      </c>
      <c r="V37" s="4"/>
      <c r="W37" s="4"/>
      <c r="X37" s="4"/>
      <c r="Y37" s="4"/>
      <c r="Z37" s="4"/>
      <c r="AA37" s="4" t="s">
        <v>68</v>
      </c>
      <c r="AB37" s="46" t="s">
        <v>169</v>
      </c>
      <c r="AC37" s="4"/>
      <c r="AD37" s="6"/>
      <c r="AE37" s="6"/>
      <c r="AF37" s="6"/>
    </row>
    <row r="38" spans="1:32">
      <c r="A38" s="4">
        <v>37</v>
      </c>
      <c r="B38" s="4" t="s">
        <v>161</v>
      </c>
      <c r="C38" s="4" t="s">
        <v>161</v>
      </c>
      <c r="D38" s="4" t="s">
        <v>162</v>
      </c>
      <c r="E38" s="4">
        <v>-33.437199999999997</v>
      </c>
      <c r="F38" s="4">
        <v>-70.650599999999997</v>
      </c>
      <c r="G38" s="4" t="s">
        <v>163</v>
      </c>
      <c r="H38" s="4" t="s">
        <v>1132</v>
      </c>
      <c r="I38" s="4" t="str">
        <f>VLOOKUP(G38,Developing!B:C,2,0)</f>
        <v>Developing</v>
      </c>
      <c r="J38" s="4">
        <v>6903479</v>
      </c>
      <c r="K38" s="4">
        <v>2017</v>
      </c>
      <c r="L38" s="4"/>
      <c r="M38" s="4">
        <v>2006</v>
      </c>
      <c r="N38" s="4">
        <v>0</v>
      </c>
      <c r="O38" s="4"/>
      <c r="P38" s="4"/>
      <c r="Q38" s="4" t="s">
        <v>164</v>
      </c>
      <c r="R38" s="4">
        <v>13</v>
      </c>
      <c r="S38" s="4">
        <v>127</v>
      </c>
      <c r="T38" s="4">
        <v>416.1</v>
      </c>
      <c r="U38" s="15">
        <f t="shared" si="0"/>
        <v>0</v>
      </c>
      <c r="V38" s="4"/>
      <c r="W38" s="4"/>
      <c r="X38" s="4" t="s">
        <v>165</v>
      </c>
      <c r="Y38" s="4"/>
      <c r="Z38" s="4"/>
      <c r="AA38" s="4" t="s">
        <v>68</v>
      </c>
      <c r="AB38" s="46" t="s">
        <v>166</v>
      </c>
      <c r="AC38" s="4"/>
      <c r="AD38" s="6"/>
      <c r="AE38" s="6"/>
      <c r="AF38" s="6"/>
    </row>
    <row r="39" spans="1:32">
      <c r="A39" s="4">
        <v>38</v>
      </c>
      <c r="B39" s="4" t="s">
        <v>1042</v>
      </c>
      <c r="C39" s="4"/>
      <c r="D39" s="4" t="s">
        <v>170</v>
      </c>
      <c r="E39" s="4">
        <v>10.9833</v>
      </c>
      <c r="F39" s="4">
        <v>-74.801900000000003</v>
      </c>
      <c r="G39" s="4" t="s">
        <v>171</v>
      </c>
      <c r="H39" s="4" t="s">
        <v>1132</v>
      </c>
      <c r="I39" s="4" t="str">
        <f>VLOOKUP(G39,Developing!B:C,2,0)</f>
        <v>Developing</v>
      </c>
      <c r="J39" s="4">
        <v>2370753</v>
      </c>
      <c r="K39" s="4">
        <v>2018</v>
      </c>
      <c r="L39" s="4"/>
      <c r="M39" s="4">
        <v>2010</v>
      </c>
      <c r="N39" s="4">
        <v>0</v>
      </c>
      <c r="O39" s="4" t="s">
        <v>154</v>
      </c>
      <c r="P39" s="4">
        <v>7</v>
      </c>
      <c r="Q39" s="4" t="s">
        <v>172</v>
      </c>
      <c r="R39" s="4">
        <v>2</v>
      </c>
      <c r="S39" s="4">
        <v>15</v>
      </c>
      <c r="T39" s="4">
        <v>933.3</v>
      </c>
      <c r="U39" s="15">
        <f t="shared" si="0"/>
        <v>14</v>
      </c>
      <c r="V39" s="4"/>
      <c r="W39" s="4"/>
      <c r="X39" s="4" t="s">
        <v>173</v>
      </c>
      <c r="Y39" s="4"/>
      <c r="Z39" s="4"/>
      <c r="AA39" s="4" t="s">
        <v>68</v>
      </c>
      <c r="AB39" s="46" t="s">
        <v>174</v>
      </c>
      <c r="AC39" s="4"/>
      <c r="AD39" s="6"/>
      <c r="AE39" s="6"/>
      <c r="AF39" s="6"/>
    </row>
    <row r="40" spans="1:32">
      <c r="A40" s="4">
        <v>39</v>
      </c>
      <c r="B40" s="4" t="s">
        <v>179</v>
      </c>
      <c r="C40" s="4"/>
      <c r="D40" s="4" t="s">
        <v>180</v>
      </c>
      <c r="E40" s="4">
        <v>4.7111000000000001</v>
      </c>
      <c r="F40" s="4">
        <v>-74.072199999999995</v>
      </c>
      <c r="G40" s="4" t="s">
        <v>171</v>
      </c>
      <c r="H40" s="4" t="s">
        <v>1132</v>
      </c>
      <c r="I40" s="4" t="str">
        <f>VLOOKUP(G40,Developing!B:C,2,0)</f>
        <v>Developing</v>
      </c>
      <c r="J40" s="4">
        <v>12772828</v>
      </c>
      <c r="K40" s="4">
        <v>2022</v>
      </c>
      <c r="L40" s="4"/>
      <c r="M40" s="4">
        <v>2000</v>
      </c>
      <c r="N40" s="4">
        <v>0</v>
      </c>
      <c r="O40" s="4" t="s">
        <v>181</v>
      </c>
      <c r="P40" s="4"/>
      <c r="Q40" s="4" t="s">
        <v>182</v>
      </c>
      <c r="R40" s="4">
        <v>12</v>
      </c>
      <c r="S40" s="4">
        <v>152</v>
      </c>
      <c r="T40" s="4">
        <v>812.2</v>
      </c>
      <c r="U40" s="15">
        <f t="shared" si="0"/>
        <v>0</v>
      </c>
      <c r="V40" s="4"/>
      <c r="W40" s="4"/>
      <c r="X40" s="4" t="s">
        <v>183</v>
      </c>
      <c r="Y40" s="4"/>
      <c r="Z40" s="4"/>
      <c r="AA40" s="4" t="s">
        <v>68</v>
      </c>
      <c r="AB40" s="46" t="s">
        <v>184</v>
      </c>
      <c r="AC40" s="4"/>
      <c r="AD40" s="6"/>
      <c r="AE40" s="6"/>
      <c r="AF40" s="6"/>
    </row>
    <row r="41" spans="1:32">
      <c r="A41" s="4">
        <v>40</v>
      </c>
      <c r="B41" s="4" t="s">
        <v>1063</v>
      </c>
      <c r="C41" s="4"/>
      <c r="D41" s="4" t="s">
        <v>175</v>
      </c>
      <c r="E41" s="4">
        <v>7.1333000000000002</v>
      </c>
      <c r="F41" s="4">
        <v>-73</v>
      </c>
      <c r="G41" s="4" t="s">
        <v>171</v>
      </c>
      <c r="H41" s="4" t="s">
        <v>1132</v>
      </c>
      <c r="I41" s="4" t="str">
        <f>VLOOKUP(G41,Developing!B:C,2,0)</f>
        <v>Developing</v>
      </c>
      <c r="J41" s="4">
        <v>597316</v>
      </c>
      <c r="K41" s="4">
        <v>2020</v>
      </c>
      <c r="L41" s="4"/>
      <c r="M41" s="4">
        <v>2010</v>
      </c>
      <c r="N41" s="4">
        <v>0</v>
      </c>
      <c r="O41" s="4" t="s">
        <v>176</v>
      </c>
      <c r="P41" s="4"/>
      <c r="Q41" s="4" t="s">
        <v>177</v>
      </c>
      <c r="R41" s="4">
        <v>1</v>
      </c>
      <c r="S41" s="4">
        <v>16</v>
      </c>
      <c r="T41" s="4">
        <v>1100</v>
      </c>
      <c r="U41" s="15">
        <f t="shared" si="0"/>
        <v>0</v>
      </c>
      <c r="V41" s="4"/>
      <c r="W41" s="4"/>
      <c r="X41" s="4"/>
      <c r="Y41" s="4"/>
      <c r="Z41" s="4"/>
      <c r="AA41" s="4" t="s">
        <v>68</v>
      </c>
      <c r="AB41" s="46" t="s">
        <v>178</v>
      </c>
      <c r="AC41" s="4"/>
      <c r="AD41" s="6"/>
      <c r="AE41" s="6"/>
      <c r="AF41" s="6"/>
    </row>
    <row r="42" spans="1:32">
      <c r="A42" s="4">
        <v>41</v>
      </c>
      <c r="B42" s="4" t="s">
        <v>185</v>
      </c>
      <c r="C42" s="4"/>
      <c r="D42" s="4" t="s">
        <v>186</v>
      </c>
      <c r="E42" s="4">
        <v>3.4205999999999999</v>
      </c>
      <c r="F42" s="4">
        <v>-76.522199999999998</v>
      </c>
      <c r="G42" s="4" t="s">
        <v>171</v>
      </c>
      <c r="H42" s="4" t="s">
        <v>1132</v>
      </c>
      <c r="I42" s="4" t="str">
        <f>VLOOKUP(G42,Developing!B:C,2,0)</f>
        <v>Developing</v>
      </c>
      <c r="J42" s="4">
        <v>3400000</v>
      </c>
      <c r="K42" s="4">
        <v>2011</v>
      </c>
      <c r="L42" s="4"/>
      <c r="M42" s="4">
        <v>2008</v>
      </c>
      <c r="N42" s="4">
        <v>0</v>
      </c>
      <c r="O42" s="4"/>
      <c r="P42" s="4"/>
      <c r="Q42" s="4" t="s">
        <v>187</v>
      </c>
      <c r="R42" s="4">
        <v>6</v>
      </c>
      <c r="S42" s="4">
        <v>77</v>
      </c>
      <c r="T42" s="4">
        <v>680.6</v>
      </c>
      <c r="U42" s="15">
        <f t="shared" si="0"/>
        <v>243</v>
      </c>
      <c r="V42" s="4"/>
      <c r="W42" s="4"/>
      <c r="X42" s="4" t="s">
        <v>188</v>
      </c>
      <c r="Y42" s="4"/>
      <c r="Z42" s="4"/>
      <c r="AA42" s="4" t="s">
        <v>68</v>
      </c>
      <c r="AB42" s="46" t="s">
        <v>189</v>
      </c>
      <c r="AC42" s="4"/>
      <c r="AD42" s="6"/>
      <c r="AE42" s="6"/>
      <c r="AF42" s="6"/>
    </row>
    <row r="43" spans="1:32">
      <c r="A43" s="4">
        <v>42</v>
      </c>
      <c r="B43" s="4" t="s">
        <v>1048</v>
      </c>
      <c r="C43" s="4"/>
      <c r="D43" s="4" t="s">
        <v>190</v>
      </c>
      <c r="E43" s="4">
        <v>10.4</v>
      </c>
      <c r="F43" s="4">
        <v>-75.5</v>
      </c>
      <c r="G43" s="4" t="s">
        <v>171</v>
      </c>
      <c r="H43" s="4" t="s">
        <v>1132</v>
      </c>
      <c r="I43" s="4" t="str">
        <f>VLOOKUP(G43,Developing!B:C,2,0)</f>
        <v>Developing</v>
      </c>
      <c r="J43" s="4">
        <v>1028736</v>
      </c>
      <c r="K43" s="4">
        <v>2020</v>
      </c>
      <c r="L43" s="4"/>
      <c r="M43" s="4">
        <v>2015</v>
      </c>
      <c r="N43" s="4">
        <v>0</v>
      </c>
      <c r="O43" s="4" t="s">
        <v>119</v>
      </c>
      <c r="P43" s="4"/>
      <c r="Q43" s="4" t="s">
        <v>191</v>
      </c>
      <c r="R43" s="4">
        <v>1</v>
      </c>
      <c r="S43" s="4">
        <v>16</v>
      </c>
      <c r="T43" s="4"/>
      <c r="U43" s="15">
        <f t="shared" si="0"/>
        <v>0</v>
      </c>
      <c r="V43" s="4"/>
      <c r="W43" s="4"/>
      <c r="X43" s="4"/>
      <c r="Y43" s="4"/>
      <c r="Z43" s="4"/>
      <c r="AA43" s="4" t="s">
        <v>68</v>
      </c>
      <c r="AB43" s="46" t="s">
        <v>178</v>
      </c>
      <c r="AC43" s="4"/>
      <c r="AD43" s="6"/>
      <c r="AE43" s="6"/>
      <c r="AF43" s="6"/>
    </row>
    <row r="44" spans="1:32">
      <c r="A44" s="4">
        <v>43</v>
      </c>
      <c r="B44" s="4" t="s">
        <v>1029</v>
      </c>
      <c r="C44" s="4"/>
      <c r="D44" s="4" t="s">
        <v>192</v>
      </c>
      <c r="E44" s="4">
        <v>6.2308000000000003</v>
      </c>
      <c r="F44" s="4">
        <v>-75.590599999999995</v>
      </c>
      <c r="G44" s="4" t="s">
        <v>171</v>
      </c>
      <c r="H44" s="4" t="s">
        <v>1132</v>
      </c>
      <c r="I44" s="4" t="str">
        <f>VLOOKUP(G44,Developing!B:C,2,0)</f>
        <v>Developing</v>
      </c>
      <c r="J44" s="4">
        <v>3731447</v>
      </c>
      <c r="K44" s="4">
        <v>2020</v>
      </c>
      <c r="L44" s="4"/>
      <c r="M44" s="4">
        <v>2011</v>
      </c>
      <c r="N44" s="4">
        <v>0</v>
      </c>
      <c r="O44" s="4" t="s">
        <v>181</v>
      </c>
      <c r="P44" s="4">
        <v>22</v>
      </c>
      <c r="Q44" s="4" t="s">
        <v>193</v>
      </c>
      <c r="R44" s="4">
        <v>3</v>
      </c>
      <c r="S44" s="4">
        <v>27</v>
      </c>
      <c r="T44" s="4"/>
      <c r="U44" s="15">
        <f t="shared" si="0"/>
        <v>0</v>
      </c>
      <c r="V44" s="4"/>
      <c r="W44" s="4"/>
      <c r="X44" s="4" t="s">
        <v>194</v>
      </c>
      <c r="Y44" s="4"/>
      <c r="Z44" s="4"/>
      <c r="AA44" s="4"/>
      <c r="AB44" s="46" t="s">
        <v>195</v>
      </c>
      <c r="AC44" s="4"/>
      <c r="AD44" s="6"/>
      <c r="AE44" s="6"/>
      <c r="AF44" s="6"/>
    </row>
    <row r="45" spans="1:32">
      <c r="A45" s="4">
        <v>44</v>
      </c>
      <c r="B45" s="4" t="s">
        <v>1067</v>
      </c>
      <c r="C45" s="4"/>
      <c r="D45" s="4" t="s">
        <v>196</v>
      </c>
      <c r="E45" s="4">
        <v>4.8143000000000002</v>
      </c>
      <c r="F45" s="4">
        <v>-75.694599999999994</v>
      </c>
      <c r="G45" s="4" t="s">
        <v>171</v>
      </c>
      <c r="H45" s="4" t="s">
        <v>1132</v>
      </c>
      <c r="I45" s="4" t="str">
        <f>VLOOKUP(G45,Developing!B:C,2,0)</f>
        <v>Developing</v>
      </c>
      <c r="J45" s="4">
        <v>735796</v>
      </c>
      <c r="K45" s="4">
        <v>2023</v>
      </c>
      <c r="L45" s="4"/>
      <c r="M45" s="4">
        <v>2006</v>
      </c>
      <c r="N45" s="4">
        <v>0</v>
      </c>
      <c r="O45" s="4" t="s">
        <v>65</v>
      </c>
      <c r="P45" s="4">
        <v>21</v>
      </c>
      <c r="Q45" s="4" t="s">
        <v>197</v>
      </c>
      <c r="R45" s="4">
        <v>3</v>
      </c>
      <c r="S45" s="4">
        <v>60</v>
      </c>
      <c r="T45" s="4"/>
      <c r="U45" s="15">
        <f t="shared" si="0"/>
        <v>27</v>
      </c>
      <c r="V45" s="4"/>
      <c r="W45" s="4"/>
      <c r="X45" s="4" t="s">
        <v>51</v>
      </c>
      <c r="Y45" s="4"/>
      <c r="Z45" s="4"/>
      <c r="AA45" s="4" t="s">
        <v>68</v>
      </c>
      <c r="AB45" s="46" t="s">
        <v>198</v>
      </c>
      <c r="AC45" s="4"/>
      <c r="AD45" s="6"/>
      <c r="AE45" s="6"/>
      <c r="AF45" s="6"/>
    </row>
    <row r="46" spans="1:32">
      <c r="A46" s="4">
        <v>45</v>
      </c>
      <c r="B46" s="4" t="s">
        <v>199</v>
      </c>
      <c r="C46" s="4" t="s">
        <v>200</v>
      </c>
      <c r="D46" s="4" t="s">
        <v>201</v>
      </c>
      <c r="E46" s="4">
        <v>-2.19</v>
      </c>
      <c r="F46" s="4">
        <v>-79.887500000000003</v>
      </c>
      <c r="G46" s="4" t="s">
        <v>202</v>
      </c>
      <c r="H46" s="4" t="s">
        <v>1132</v>
      </c>
      <c r="I46" s="4" t="str">
        <f>VLOOKUP(G46,Developing!B:C,2,0)</f>
        <v>Developing</v>
      </c>
      <c r="J46" s="4">
        <v>3113725</v>
      </c>
      <c r="K46" s="4">
        <v>2019</v>
      </c>
      <c r="L46" s="4"/>
      <c r="M46" s="4">
        <v>2006</v>
      </c>
      <c r="N46" s="4">
        <v>0</v>
      </c>
      <c r="O46" s="4" t="s">
        <v>203</v>
      </c>
      <c r="P46" s="4">
        <v>30</v>
      </c>
      <c r="Q46" s="4" t="s">
        <v>204</v>
      </c>
      <c r="R46" s="4">
        <v>3</v>
      </c>
      <c r="S46" s="4">
        <v>65</v>
      </c>
      <c r="T46" s="4">
        <v>698.5</v>
      </c>
      <c r="U46" s="15">
        <f t="shared" si="0"/>
        <v>0</v>
      </c>
      <c r="V46" s="4"/>
      <c r="W46" s="4"/>
      <c r="X46" s="4"/>
      <c r="Y46" s="4"/>
      <c r="Z46" s="4"/>
      <c r="AA46" s="4"/>
      <c r="AB46" s="46" t="s">
        <v>205</v>
      </c>
      <c r="AC46" s="4"/>
      <c r="AD46" s="6"/>
      <c r="AE46" s="6"/>
      <c r="AF46" s="6"/>
    </row>
    <row r="47" spans="1:32">
      <c r="A47" s="4">
        <v>46</v>
      </c>
      <c r="B47" s="4" t="s">
        <v>206</v>
      </c>
      <c r="C47" s="4" t="s">
        <v>207</v>
      </c>
      <c r="D47" s="4" t="s">
        <v>208</v>
      </c>
      <c r="E47" s="4">
        <v>-0.22</v>
      </c>
      <c r="F47" s="4">
        <v>-78.512500000000003</v>
      </c>
      <c r="G47" s="4" t="s">
        <v>202</v>
      </c>
      <c r="H47" s="4" t="s">
        <v>1132</v>
      </c>
      <c r="I47" s="4" t="str">
        <f>VLOOKUP(G47,Developing!B:C,2,0)</f>
        <v>Developing</v>
      </c>
      <c r="J47" s="4">
        <v>3156182</v>
      </c>
      <c r="K47" s="4">
        <v>2022</v>
      </c>
      <c r="L47" s="4"/>
      <c r="M47" s="4">
        <v>1995</v>
      </c>
      <c r="N47" s="4">
        <v>0</v>
      </c>
      <c r="O47" s="4"/>
      <c r="P47" s="4"/>
      <c r="Q47" s="4" t="s">
        <v>209</v>
      </c>
      <c r="R47" s="4">
        <v>3</v>
      </c>
      <c r="S47" s="4">
        <v>126</v>
      </c>
      <c r="T47" s="4">
        <v>566.70000000000005</v>
      </c>
      <c r="U47" s="15">
        <f t="shared" si="0"/>
        <v>0</v>
      </c>
      <c r="V47" s="4"/>
      <c r="W47" s="4"/>
      <c r="X47" s="4" t="s">
        <v>188</v>
      </c>
      <c r="Y47" s="4"/>
      <c r="Z47" s="4"/>
      <c r="AA47" s="4" t="s">
        <v>68</v>
      </c>
      <c r="AB47" s="46"/>
      <c r="AC47" s="4"/>
      <c r="AD47" s="6"/>
      <c r="AE47" s="6"/>
      <c r="AF47" s="6"/>
    </row>
    <row r="48" spans="1:32">
      <c r="A48" s="4">
        <v>47</v>
      </c>
      <c r="B48" s="4" t="s">
        <v>1025</v>
      </c>
      <c r="C48" s="4"/>
      <c r="D48" s="4" t="s">
        <v>170</v>
      </c>
      <c r="E48" s="4">
        <v>14.6099</v>
      </c>
      <c r="F48" s="4">
        <v>-90.525199999999998</v>
      </c>
      <c r="G48" s="4" t="s">
        <v>210</v>
      </c>
      <c r="H48" s="4" t="s">
        <v>1134</v>
      </c>
      <c r="I48" s="4" t="str">
        <f>VLOOKUP(G48,Developing!B:C,2,0)</f>
        <v>Developing</v>
      </c>
      <c r="J48" s="4">
        <v>3046252</v>
      </c>
      <c r="K48" s="4">
        <v>2018</v>
      </c>
      <c r="L48" s="4"/>
      <c r="M48" s="4">
        <v>2007</v>
      </c>
      <c r="N48" s="4">
        <v>0</v>
      </c>
      <c r="O48" s="4" t="s">
        <v>176</v>
      </c>
      <c r="P48" s="4">
        <v>3</v>
      </c>
      <c r="Q48" s="4" t="s">
        <v>211</v>
      </c>
      <c r="R48" s="4">
        <v>2</v>
      </c>
      <c r="S48" s="4">
        <v>30</v>
      </c>
      <c r="T48" s="4">
        <v>800</v>
      </c>
      <c r="U48" s="15">
        <f t="shared" si="0"/>
        <v>24</v>
      </c>
      <c r="V48" s="4"/>
      <c r="W48" s="4"/>
      <c r="X48" s="4" t="s">
        <v>212</v>
      </c>
      <c r="Y48" s="4" t="s">
        <v>213</v>
      </c>
      <c r="Z48" s="4"/>
      <c r="AA48" s="4" t="s">
        <v>68</v>
      </c>
      <c r="AB48" s="46" t="s">
        <v>214</v>
      </c>
      <c r="AC48" s="4"/>
      <c r="AD48" s="6"/>
      <c r="AE48" s="6"/>
      <c r="AF48" s="6"/>
    </row>
    <row r="49" spans="1:32">
      <c r="A49" s="4">
        <v>48</v>
      </c>
      <c r="B49" s="4" t="s">
        <v>215</v>
      </c>
      <c r="C49" s="4" t="s">
        <v>216</v>
      </c>
      <c r="D49" s="4" t="s">
        <v>217</v>
      </c>
      <c r="E49" s="4">
        <v>16.863610999999999</v>
      </c>
      <c r="F49" s="4">
        <v>-99.882499999999993</v>
      </c>
      <c r="G49" s="4" t="s">
        <v>218</v>
      </c>
      <c r="H49" s="4" t="s">
        <v>1133</v>
      </c>
      <c r="I49" s="4" t="str">
        <f>VLOOKUP(G49,Developing!B:C,2,0)</f>
        <v>Developing</v>
      </c>
      <c r="J49" s="4">
        <v>1021000</v>
      </c>
      <c r="K49" s="4">
        <v>2012</v>
      </c>
      <c r="L49" s="4"/>
      <c r="M49" s="4">
        <v>2016</v>
      </c>
      <c r="N49" s="4">
        <v>0</v>
      </c>
      <c r="O49" s="4" t="s">
        <v>99</v>
      </c>
      <c r="P49" s="4">
        <v>25</v>
      </c>
      <c r="Q49" s="4" t="s">
        <v>219</v>
      </c>
      <c r="R49" s="4">
        <v>5</v>
      </c>
      <c r="S49" s="4">
        <v>16</v>
      </c>
      <c r="T49" s="4"/>
      <c r="U49" s="15">
        <f t="shared" si="0"/>
        <v>0</v>
      </c>
      <c r="V49" s="4"/>
      <c r="W49" s="4"/>
      <c r="X49" s="4"/>
      <c r="Y49" s="4"/>
      <c r="Z49" s="4"/>
      <c r="AA49" s="4"/>
      <c r="AB49" s="46" t="s">
        <v>220</v>
      </c>
      <c r="AC49" s="4"/>
      <c r="AD49" s="6"/>
      <c r="AE49" s="6"/>
      <c r="AF49" s="6"/>
    </row>
    <row r="50" spans="1:32">
      <c r="A50" s="4">
        <v>49</v>
      </c>
      <c r="B50" s="4" t="s">
        <v>221</v>
      </c>
      <c r="C50" s="4" t="s">
        <v>221</v>
      </c>
      <c r="D50" s="4" t="s">
        <v>222</v>
      </c>
      <c r="E50" s="4">
        <v>28.635300000000001</v>
      </c>
      <c r="F50" s="4">
        <v>-106.0889</v>
      </c>
      <c r="G50" s="4" t="s">
        <v>218</v>
      </c>
      <c r="H50" s="4" t="s">
        <v>1133</v>
      </c>
      <c r="I50" s="4" t="str">
        <f>VLOOKUP(G50,Developing!B:C,2,0)</f>
        <v>Developing</v>
      </c>
      <c r="J50" s="4">
        <v>3741869</v>
      </c>
      <c r="K50" s="4">
        <v>2020</v>
      </c>
      <c r="L50" s="4"/>
      <c r="M50" s="4">
        <v>2013</v>
      </c>
      <c r="N50" s="4">
        <v>0</v>
      </c>
      <c r="O50" s="4" t="s">
        <v>65</v>
      </c>
      <c r="P50" s="4"/>
      <c r="Q50" s="4" t="s">
        <v>223</v>
      </c>
      <c r="R50" s="4">
        <v>1</v>
      </c>
      <c r="S50" s="4">
        <v>36</v>
      </c>
      <c r="T50" s="4">
        <v>622.20000000000005</v>
      </c>
      <c r="U50" s="15">
        <f t="shared" si="0"/>
        <v>0</v>
      </c>
      <c r="V50" s="4"/>
      <c r="W50" s="4"/>
      <c r="X50" s="4" t="s">
        <v>224</v>
      </c>
      <c r="Y50" s="4"/>
      <c r="Z50" s="4"/>
      <c r="AA50" s="4" t="s">
        <v>68</v>
      </c>
      <c r="AB50" s="46" t="s">
        <v>225</v>
      </c>
      <c r="AC50" s="4"/>
      <c r="AD50" s="6"/>
      <c r="AE50" s="6"/>
      <c r="AF50" s="6"/>
    </row>
    <row r="51" spans="1:32">
      <c r="A51" s="4">
        <v>50</v>
      </c>
      <c r="B51" s="4" t="s">
        <v>226</v>
      </c>
      <c r="C51" s="4" t="s">
        <v>221</v>
      </c>
      <c r="D51" s="4" t="s">
        <v>227</v>
      </c>
      <c r="E51" s="4">
        <v>31.745000000000001</v>
      </c>
      <c r="F51" s="4">
        <v>-106.485</v>
      </c>
      <c r="G51" s="4" t="s">
        <v>218</v>
      </c>
      <c r="H51" s="4" t="s">
        <v>1133</v>
      </c>
      <c r="I51" s="4" t="str">
        <f>VLOOKUP(G51,Developing!B:C,2,0)</f>
        <v>Developing</v>
      </c>
      <c r="J51" s="4">
        <v>2539946</v>
      </c>
      <c r="K51" s="4">
        <v>2020</v>
      </c>
      <c r="L51" s="4"/>
      <c r="M51" s="4">
        <v>2013</v>
      </c>
      <c r="N51" s="4">
        <v>0</v>
      </c>
      <c r="O51" s="4" t="s">
        <v>119</v>
      </c>
      <c r="P51" s="4"/>
      <c r="Q51" s="4" t="s">
        <v>228</v>
      </c>
      <c r="R51" s="4">
        <v>1</v>
      </c>
      <c r="S51" s="4">
        <v>33</v>
      </c>
      <c r="T51" s="4">
        <v>757.6</v>
      </c>
      <c r="U51" s="15">
        <f t="shared" si="0"/>
        <v>25</v>
      </c>
      <c r="V51" s="4"/>
      <c r="W51" s="4"/>
      <c r="X51" s="4" t="s">
        <v>229</v>
      </c>
      <c r="Y51" s="4"/>
      <c r="Z51" s="4"/>
      <c r="AA51" s="4" t="s">
        <v>68</v>
      </c>
      <c r="AB51" s="46" t="s">
        <v>230</v>
      </c>
      <c r="AC51" s="4"/>
      <c r="AD51" s="6"/>
      <c r="AE51" s="6"/>
      <c r="AF51" s="6"/>
    </row>
    <row r="52" spans="1:32">
      <c r="A52" s="4">
        <v>51</v>
      </c>
      <c r="B52" s="4" t="s">
        <v>1008</v>
      </c>
      <c r="C52" s="4"/>
      <c r="D52" s="4" t="s">
        <v>231</v>
      </c>
      <c r="E52" s="4">
        <v>19.433299999999999</v>
      </c>
      <c r="F52" s="4">
        <v>-99.133300000000006</v>
      </c>
      <c r="G52" s="4" t="s">
        <v>218</v>
      </c>
      <c r="H52" s="4" t="s">
        <v>1133</v>
      </c>
      <c r="I52" s="4" t="str">
        <f>VLOOKUP(G52,Developing!B:C,2,0)</f>
        <v>Developing</v>
      </c>
      <c r="J52" s="4">
        <v>21804515</v>
      </c>
      <c r="K52" s="4">
        <v>2020</v>
      </c>
      <c r="L52" s="4"/>
      <c r="M52" s="4">
        <v>2005</v>
      </c>
      <c r="N52" s="4">
        <v>0</v>
      </c>
      <c r="O52" s="4" t="s">
        <v>99</v>
      </c>
      <c r="P52" s="4">
        <v>19</v>
      </c>
      <c r="Q52" s="4" t="s">
        <v>473</v>
      </c>
      <c r="R52" s="4">
        <v>7</v>
      </c>
      <c r="S52" s="4"/>
      <c r="T52" s="4"/>
      <c r="U52" s="15">
        <f t="shared" si="0"/>
        <v>98</v>
      </c>
      <c r="V52" s="4"/>
      <c r="W52" s="4"/>
      <c r="X52" s="4"/>
      <c r="Y52" s="4"/>
      <c r="Z52" s="4"/>
      <c r="AA52" s="4"/>
      <c r="AB52" s="46" t="s">
        <v>232</v>
      </c>
      <c r="AC52" s="4"/>
      <c r="AD52" s="6"/>
      <c r="AE52" s="6"/>
      <c r="AF52" s="6"/>
    </row>
    <row r="53" spans="1:32">
      <c r="A53" s="4">
        <v>52</v>
      </c>
      <c r="B53" s="4" t="s">
        <v>233</v>
      </c>
      <c r="C53" s="4" t="s">
        <v>234</v>
      </c>
      <c r="D53" s="4" t="s">
        <v>235</v>
      </c>
      <c r="E53" s="4">
        <v>20.6767</v>
      </c>
      <c r="F53" s="4">
        <v>-103.3475</v>
      </c>
      <c r="G53" s="4" t="s">
        <v>218</v>
      </c>
      <c r="H53" s="4" t="s">
        <v>1133</v>
      </c>
      <c r="I53" s="4" t="str">
        <f>VLOOKUP(G53,Developing!B:C,2,0)</f>
        <v>Developing</v>
      </c>
      <c r="J53" s="4">
        <v>5286642</v>
      </c>
      <c r="K53" s="4">
        <v>2020</v>
      </c>
      <c r="L53" s="4"/>
      <c r="M53" s="4">
        <v>2009</v>
      </c>
      <c r="N53" s="4">
        <v>0</v>
      </c>
      <c r="O53" s="4" t="s">
        <v>34</v>
      </c>
      <c r="P53" s="4">
        <v>11</v>
      </c>
      <c r="Q53" s="4" t="s">
        <v>236</v>
      </c>
      <c r="R53" s="4">
        <v>2</v>
      </c>
      <c r="S53" s="4">
        <v>69</v>
      </c>
      <c r="T53" s="4"/>
      <c r="U53" s="15">
        <f t="shared" si="0"/>
        <v>0</v>
      </c>
      <c r="V53" s="4"/>
      <c r="W53" s="4" t="s">
        <v>237</v>
      </c>
      <c r="X53" s="4"/>
      <c r="Y53" s="4"/>
      <c r="Z53" s="4"/>
      <c r="AA53" s="4"/>
      <c r="AB53" s="46" t="s">
        <v>238</v>
      </c>
      <c r="AC53" s="4"/>
      <c r="AD53" s="6"/>
      <c r="AE53" s="6"/>
      <c r="AF53" s="6"/>
    </row>
    <row r="54" spans="1:32">
      <c r="A54" s="4">
        <v>53</v>
      </c>
      <c r="B54" s="4" t="s">
        <v>239</v>
      </c>
      <c r="C54" s="4" t="s">
        <v>240</v>
      </c>
      <c r="D54" s="4" t="s">
        <v>241</v>
      </c>
      <c r="E54" s="4">
        <v>12.4344</v>
      </c>
      <c r="F54" s="4">
        <v>-86.877499999999998</v>
      </c>
      <c r="G54" s="4" t="s">
        <v>218</v>
      </c>
      <c r="H54" s="4" t="s">
        <v>1133</v>
      </c>
      <c r="I54" s="4" t="str">
        <f>VLOOKUP(G54,Developing!B:C,2,0)</f>
        <v>Developing</v>
      </c>
      <c r="J54" s="4">
        <v>2140354</v>
      </c>
      <c r="K54" s="4">
        <v>2020</v>
      </c>
      <c r="L54" s="4"/>
      <c r="M54" s="4">
        <v>2003</v>
      </c>
      <c r="N54" s="4">
        <v>0</v>
      </c>
      <c r="O54" s="4" t="s">
        <v>24</v>
      </c>
      <c r="P54" s="4">
        <v>27</v>
      </c>
      <c r="Q54" s="4" t="s">
        <v>242</v>
      </c>
      <c r="R54" s="4">
        <v>5</v>
      </c>
      <c r="S54" s="4">
        <v>65</v>
      </c>
      <c r="T54" s="4"/>
      <c r="U54" s="15">
        <f t="shared" si="0"/>
        <v>0</v>
      </c>
      <c r="V54" s="4"/>
      <c r="W54" s="4"/>
      <c r="X54" s="4"/>
      <c r="Y54" s="4"/>
      <c r="Z54" s="4"/>
      <c r="AA54" s="4"/>
      <c r="AB54" s="46" t="s">
        <v>243</v>
      </c>
      <c r="AC54" s="4"/>
      <c r="AD54" s="6"/>
      <c r="AE54" s="6"/>
      <c r="AF54" s="6"/>
    </row>
    <row r="55" spans="1:32">
      <c r="A55" s="4">
        <v>54</v>
      </c>
      <c r="B55" s="4" t="s">
        <v>244</v>
      </c>
      <c r="C55" s="4" t="s">
        <v>245</v>
      </c>
      <c r="D55" s="4" t="s">
        <v>246</v>
      </c>
      <c r="E55" s="4">
        <v>25.666699999999999</v>
      </c>
      <c r="F55" s="4">
        <v>-100.3</v>
      </c>
      <c r="G55" s="4" t="s">
        <v>218</v>
      </c>
      <c r="H55" s="4" t="s">
        <v>1133</v>
      </c>
      <c r="I55" s="4" t="str">
        <f>VLOOKUP(G55,Developing!B:C,2,0)</f>
        <v>Developing</v>
      </c>
      <c r="J55" s="4">
        <v>5341171</v>
      </c>
      <c r="K55" s="4">
        <v>2015</v>
      </c>
      <c r="L55" s="4"/>
      <c r="M55" s="4">
        <v>2014</v>
      </c>
      <c r="N55" s="4">
        <v>0</v>
      </c>
      <c r="O55" s="4" t="s">
        <v>247</v>
      </c>
      <c r="P55" s="4">
        <v>28</v>
      </c>
      <c r="Q55" s="4" t="s">
        <v>248</v>
      </c>
      <c r="R55" s="4">
        <v>1</v>
      </c>
      <c r="S55" s="4">
        <v>40</v>
      </c>
      <c r="T55" s="4">
        <v>771.8</v>
      </c>
      <c r="U55" s="15">
        <f t="shared" si="0"/>
        <v>0</v>
      </c>
      <c r="V55" s="4"/>
      <c r="W55" s="4"/>
      <c r="X55" s="4"/>
      <c r="Y55" s="4"/>
      <c r="Z55" s="4"/>
      <c r="AA55" s="4"/>
      <c r="AB55" s="46" t="s">
        <v>249</v>
      </c>
      <c r="AC55" s="4"/>
      <c r="AD55" s="6"/>
      <c r="AE55" s="6"/>
      <c r="AF55" s="6"/>
    </row>
    <row r="56" spans="1:32">
      <c r="A56" s="4">
        <v>55</v>
      </c>
      <c r="B56" s="4" t="s">
        <v>250</v>
      </c>
      <c r="C56" s="4" t="s">
        <v>250</v>
      </c>
      <c r="D56" s="4" t="s">
        <v>251</v>
      </c>
      <c r="E56" s="4">
        <v>17.060600000000001</v>
      </c>
      <c r="F56" s="4">
        <v>-96.725300000000004</v>
      </c>
      <c r="G56" s="4" t="s">
        <v>218</v>
      </c>
      <c r="H56" s="4" t="s">
        <v>1133</v>
      </c>
      <c r="I56" s="4" t="str">
        <f>VLOOKUP(G56,Developing!B:C,2,0)</f>
        <v>Developing</v>
      </c>
      <c r="J56" s="4">
        <v>715000</v>
      </c>
      <c r="K56" s="4">
        <v>2021</v>
      </c>
      <c r="L56" s="4"/>
      <c r="M56" s="4"/>
      <c r="N56" s="4">
        <v>1</v>
      </c>
      <c r="O56" s="4"/>
      <c r="P56" s="4"/>
      <c r="Q56" s="4"/>
      <c r="R56" s="4"/>
      <c r="S56" s="4"/>
      <c r="T56" s="4"/>
      <c r="U56" s="15">
        <f t="shared" si="0"/>
        <v>0</v>
      </c>
      <c r="V56" s="4"/>
      <c r="W56" s="4"/>
      <c r="X56" s="4"/>
      <c r="Y56" s="4"/>
      <c r="Z56" s="4"/>
      <c r="AA56" s="4"/>
      <c r="AB56" s="46"/>
      <c r="AC56" s="4"/>
      <c r="AD56" s="6"/>
      <c r="AE56" s="6"/>
      <c r="AF56" s="6"/>
    </row>
    <row r="57" spans="1:32">
      <c r="A57" s="4">
        <v>56</v>
      </c>
      <c r="B57" s="4" t="s">
        <v>252</v>
      </c>
      <c r="C57" s="4" t="s">
        <v>253</v>
      </c>
      <c r="D57" s="4" t="s">
        <v>254</v>
      </c>
      <c r="E57" s="4">
        <v>20.100000000000001</v>
      </c>
      <c r="F57" s="4">
        <v>-98.75</v>
      </c>
      <c r="G57" s="4" t="s">
        <v>218</v>
      </c>
      <c r="H57" s="4" t="s">
        <v>1133</v>
      </c>
      <c r="I57" s="4" t="str">
        <f>VLOOKUP(G57,Developing!B:C,2,0)</f>
        <v>Developing</v>
      </c>
      <c r="J57" s="4">
        <v>277375</v>
      </c>
      <c r="K57" s="4">
        <v>2015</v>
      </c>
      <c r="L57" s="4"/>
      <c r="M57" s="4">
        <v>2015</v>
      </c>
      <c r="N57" s="4">
        <v>0</v>
      </c>
      <c r="O57" s="4"/>
      <c r="P57" s="4"/>
      <c r="Q57" s="4" t="s">
        <v>255</v>
      </c>
      <c r="R57" s="4">
        <v>1</v>
      </c>
      <c r="S57" s="4">
        <v>26</v>
      </c>
      <c r="T57" s="4">
        <v>634.6</v>
      </c>
      <c r="U57" s="15">
        <f t="shared" si="0"/>
        <v>0</v>
      </c>
      <c r="V57" s="4"/>
      <c r="W57" s="4"/>
      <c r="X57" s="4" t="s">
        <v>86</v>
      </c>
      <c r="Y57" s="4"/>
      <c r="Z57" s="4"/>
      <c r="AA57" s="4" t="s">
        <v>68</v>
      </c>
      <c r="AB57" s="46"/>
      <c r="AC57" s="4"/>
      <c r="AD57" s="6"/>
      <c r="AE57" s="6"/>
      <c r="AF57" s="6"/>
    </row>
    <row r="58" spans="1:32">
      <c r="A58" s="4">
        <v>57</v>
      </c>
      <c r="B58" s="4" t="s">
        <v>256</v>
      </c>
      <c r="C58" s="4" t="s">
        <v>256</v>
      </c>
      <c r="D58" s="4" t="s">
        <v>257</v>
      </c>
      <c r="E58" s="4">
        <v>19.033300000000001</v>
      </c>
      <c r="F58" s="4">
        <v>-98.183300000000003</v>
      </c>
      <c r="G58" s="4" t="s">
        <v>218</v>
      </c>
      <c r="H58" s="4" t="s">
        <v>1133</v>
      </c>
      <c r="I58" s="4" t="str">
        <f>VLOOKUP(G58,Developing!B:C,2,0)</f>
        <v>Developing</v>
      </c>
      <c r="J58" s="4">
        <v>3344000</v>
      </c>
      <c r="K58" s="4">
        <v>2020</v>
      </c>
      <c r="L58" s="4"/>
      <c r="M58" s="4">
        <v>2013</v>
      </c>
      <c r="N58" s="4">
        <v>0</v>
      </c>
      <c r="O58" s="4" t="s">
        <v>247</v>
      </c>
      <c r="P58" s="4"/>
      <c r="Q58" s="4" t="s">
        <v>258</v>
      </c>
      <c r="R58" s="4">
        <v>2</v>
      </c>
      <c r="S58" s="4">
        <v>66</v>
      </c>
      <c r="T58" s="4">
        <v>489.4</v>
      </c>
      <c r="U58" s="15">
        <f t="shared" si="0"/>
        <v>0</v>
      </c>
      <c r="V58" s="4"/>
      <c r="W58" s="4"/>
      <c r="X58" s="4"/>
      <c r="Y58" s="4"/>
      <c r="Z58" s="4"/>
      <c r="AA58" s="4" t="s">
        <v>68</v>
      </c>
      <c r="AB58" s="46" t="s">
        <v>259</v>
      </c>
      <c r="AC58" s="4"/>
      <c r="AD58" s="6"/>
      <c r="AE58" s="6"/>
      <c r="AF58" s="6"/>
    </row>
    <row r="59" spans="1:32">
      <c r="A59" s="4">
        <v>58</v>
      </c>
      <c r="B59" s="4" t="s">
        <v>477</v>
      </c>
      <c r="C59" s="4"/>
      <c r="D59" s="4"/>
      <c r="E59" s="4">
        <v>22.1511</v>
      </c>
      <c r="F59" s="4">
        <v>-100.9761</v>
      </c>
      <c r="G59" s="4" t="s">
        <v>218</v>
      </c>
      <c r="H59" s="4" t="s">
        <v>1133</v>
      </c>
      <c r="I59" s="4" t="str">
        <f>VLOOKUP(G59,Developing!B:C,2,0)</f>
        <v>Developing</v>
      </c>
      <c r="J59" s="8">
        <v>2822255</v>
      </c>
      <c r="K59" s="4">
        <v>2020</v>
      </c>
      <c r="L59" s="4"/>
      <c r="M59" s="4"/>
      <c r="N59" s="4">
        <v>1</v>
      </c>
      <c r="O59" s="4"/>
      <c r="P59" s="4"/>
      <c r="Q59" s="4"/>
      <c r="R59" s="4"/>
      <c r="S59" s="4"/>
      <c r="T59" s="4"/>
      <c r="U59" s="15">
        <f t="shared" si="0"/>
        <v>0</v>
      </c>
      <c r="V59" s="4"/>
      <c r="W59" s="4"/>
      <c r="X59" s="4"/>
      <c r="Y59" s="4"/>
      <c r="Z59" s="4"/>
      <c r="AA59" s="4"/>
      <c r="AB59" s="46"/>
      <c r="AC59" s="4"/>
      <c r="AD59" s="6"/>
      <c r="AE59" s="6"/>
      <c r="AF59" s="6"/>
    </row>
    <row r="60" spans="1:32">
      <c r="A60" s="4">
        <v>59</v>
      </c>
      <c r="B60" s="4" t="s">
        <v>476</v>
      </c>
      <c r="C60" s="4" t="s">
        <v>475</v>
      </c>
      <c r="D60" s="4" t="s">
        <v>474</v>
      </c>
      <c r="E60" s="4">
        <v>22.255299999999998</v>
      </c>
      <c r="F60" s="4">
        <v>-97.868600000000001</v>
      </c>
      <c r="G60" s="4" t="s">
        <v>218</v>
      </c>
      <c r="H60" s="4" t="s">
        <v>1133</v>
      </c>
      <c r="I60" s="4" t="str">
        <f>VLOOKUP(G60,Developing!B:C,2,0)</f>
        <v>Developing</v>
      </c>
      <c r="J60" s="8">
        <v>929174</v>
      </c>
      <c r="K60" s="4">
        <v>2015</v>
      </c>
      <c r="L60" s="4"/>
      <c r="M60" s="4"/>
      <c r="N60" s="4">
        <v>1</v>
      </c>
      <c r="O60" s="4"/>
      <c r="P60" s="4"/>
      <c r="Q60" s="4"/>
      <c r="R60" s="4"/>
      <c r="S60" s="4"/>
      <c r="T60" s="4"/>
      <c r="U60" s="15">
        <f t="shared" si="0"/>
        <v>0</v>
      </c>
      <c r="V60" s="4"/>
      <c r="W60" s="4"/>
      <c r="X60" s="4"/>
      <c r="Y60" s="4"/>
      <c r="Z60" s="4"/>
      <c r="AA60" s="4"/>
      <c r="AB60" s="46"/>
      <c r="AC60" s="4"/>
      <c r="AD60" s="6"/>
      <c r="AE60" s="6"/>
      <c r="AF60" s="6"/>
    </row>
    <row r="61" spans="1:32">
      <c r="A61" s="4">
        <v>60</v>
      </c>
      <c r="B61" s="4" t="s">
        <v>260</v>
      </c>
      <c r="C61" s="4" t="s">
        <v>261</v>
      </c>
      <c r="D61" s="4" t="s">
        <v>262</v>
      </c>
      <c r="E61" s="4">
        <v>32.524999999999999</v>
      </c>
      <c r="F61" s="4">
        <v>-117.0333</v>
      </c>
      <c r="G61" s="4" t="s">
        <v>218</v>
      </c>
      <c r="H61" s="4" t="s">
        <v>1133</v>
      </c>
      <c r="I61" s="4" t="str">
        <f>VLOOKUP(G61,Developing!B:C,2,0)</f>
        <v>Developing</v>
      </c>
      <c r="J61" s="4">
        <v>2157853</v>
      </c>
      <c r="K61" s="4">
        <v>2020</v>
      </c>
      <c r="L61" s="4"/>
      <c r="M61" s="4">
        <v>2016</v>
      </c>
      <c r="N61" s="4">
        <v>0</v>
      </c>
      <c r="O61" s="4"/>
      <c r="P61" s="4"/>
      <c r="Q61" s="4" t="s">
        <v>263</v>
      </c>
      <c r="R61" s="4">
        <v>1</v>
      </c>
      <c r="S61" s="4">
        <v>45</v>
      </c>
      <c r="T61" s="4">
        <v>508.9</v>
      </c>
      <c r="U61" s="15">
        <f t="shared" si="0"/>
        <v>0</v>
      </c>
      <c r="V61" s="4"/>
      <c r="W61" s="4"/>
      <c r="X61" s="4"/>
      <c r="Y61" s="4"/>
      <c r="Z61" s="4"/>
      <c r="AA61" s="4" t="s">
        <v>68</v>
      </c>
      <c r="AB61" s="46" t="s">
        <v>264</v>
      </c>
      <c r="AC61" s="4"/>
      <c r="AD61" s="6"/>
      <c r="AE61" s="6"/>
      <c r="AF61" s="6"/>
    </row>
    <row r="62" spans="1:32">
      <c r="A62" s="4">
        <v>61</v>
      </c>
      <c r="B62" s="4" t="s">
        <v>265</v>
      </c>
      <c r="C62" s="4" t="s">
        <v>266</v>
      </c>
      <c r="D62" s="4" t="s">
        <v>267</v>
      </c>
      <c r="E62" s="4">
        <v>25.539400000000001</v>
      </c>
      <c r="F62" s="4">
        <v>-103.4486</v>
      </c>
      <c r="G62" s="4" t="s">
        <v>218</v>
      </c>
      <c r="H62" s="4" t="s">
        <v>1133</v>
      </c>
      <c r="I62" s="4" t="str">
        <f>VLOOKUP(G62,Developing!B:C,2,0)</f>
        <v>Developing</v>
      </c>
      <c r="J62" s="8">
        <v>1497734</v>
      </c>
      <c r="K62" s="4">
        <v>2015</v>
      </c>
      <c r="L62" s="4"/>
      <c r="M62" s="4"/>
      <c r="N62" s="4">
        <v>1</v>
      </c>
      <c r="O62" s="4"/>
      <c r="P62" s="4"/>
      <c r="Q62" s="4"/>
      <c r="R62" s="4"/>
      <c r="S62" s="4"/>
      <c r="T62" s="4"/>
      <c r="U62" s="15">
        <f t="shared" si="0"/>
        <v>0</v>
      </c>
      <c r="V62" s="4"/>
      <c r="W62" s="4"/>
      <c r="X62" s="4"/>
      <c r="Y62" s="4"/>
      <c r="Z62" s="4"/>
      <c r="AA62" s="4"/>
      <c r="AB62" s="46"/>
      <c r="AC62" s="4"/>
      <c r="AD62" s="6"/>
      <c r="AE62" s="6"/>
      <c r="AF62" s="6"/>
    </row>
    <row r="63" spans="1:32">
      <c r="A63" s="4">
        <v>62</v>
      </c>
      <c r="B63" s="4" t="s">
        <v>268</v>
      </c>
      <c r="C63" s="4" t="s">
        <v>268</v>
      </c>
      <c r="D63" s="4" t="s">
        <v>269</v>
      </c>
      <c r="E63" s="4">
        <v>-16.399999999999999</v>
      </c>
      <c r="F63" s="4">
        <v>-71.533299999999997</v>
      </c>
      <c r="G63" s="4" t="s">
        <v>270</v>
      </c>
      <c r="H63" s="4" t="s">
        <v>1132</v>
      </c>
      <c r="I63" s="4" t="str">
        <f>VLOOKUP(G63,Developing!B:C,2,0)</f>
        <v>Developing</v>
      </c>
      <c r="J63" s="8">
        <v>1034736</v>
      </c>
      <c r="K63" s="4">
        <v>2017</v>
      </c>
      <c r="L63" s="4"/>
      <c r="M63" s="4"/>
      <c r="N63" s="4">
        <v>1</v>
      </c>
      <c r="O63" s="4"/>
      <c r="P63" s="4"/>
      <c r="Q63" s="4"/>
      <c r="R63" s="4"/>
      <c r="S63" s="4"/>
      <c r="T63" s="4"/>
      <c r="U63" s="15">
        <f t="shared" si="0"/>
        <v>0</v>
      </c>
      <c r="V63" s="4"/>
      <c r="W63" s="4"/>
      <c r="X63" s="4"/>
      <c r="Y63" s="4"/>
      <c r="Z63" s="4"/>
      <c r="AA63" s="4"/>
      <c r="AB63" s="46"/>
      <c r="AC63" s="4"/>
      <c r="AD63" s="6"/>
      <c r="AE63" s="6"/>
      <c r="AF63" s="6"/>
    </row>
    <row r="64" spans="1:32">
      <c r="A64" s="4">
        <v>63</v>
      </c>
      <c r="B64" s="4" t="s">
        <v>271</v>
      </c>
      <c r="C64" s="4" t="s">
        <v>271</v>
      </c>
      <c r="D64" s="4" t="s">
        <v>272</v>
      </c>
      <c r="E64" s="4">
        <v>-12.06</v>
      </c>
      <c r="F64" s="4">
        <v>-77.037499999999994</v>
      </c>
      <c r="G64" s="4" t="s">
        <v>270</v>
      </c>
      <c r="H64" s="4" t="s">
        <v>1132</v>
      </c>
      <c r="I64" s="4" t="str">
        <f>VLOOKUP(G64,Developing!B:C,2,0)</f>
        <v>Developing</v>
      </c>
      <c r="J64" s="4">
        <v>11283787</v>
      </c>
      <c r="K64" s="4">
        <v>2023</v>
      </c>
      <c r="L64" s="4"/>
      <c r="M64" s="4">
        <v>2010</v>
      </c>
      <c r="N64" s="4">
        <v>0</v>
      </c>
      <c r="O64" s="4" t="s">
        <v>114</v>
      </c>
      <c r="P64" s="4"/>
      <c r="Q64" s="4" t="s">
        <v>273</v>
      </c>
      <c r="R64" s="4">
        <v>1</v>
      </c>
      <c r="S64" s="4">
        <v>38</v>
      </c>
      <c r="T64" s="4"/>
      <c r="U64" s="15">
        <f t="shared" si="0"/>
        <v>33</v>
      </c>
      <c r="V64" s="4"/>
      <c r="W64" s="4"/>
      <c r="X64" s="4"/>
      <c r="Y64" s="4"/>
      <c r="Z64" s="4"/>
      <c r="AA64" s="4"/>
      <c r="AB64" s="46" t="s">
        <v>274</v>
      </c>
      <c r="AC64" s="4"/>
      <c r="AD64" s="6"/>
      <c r="AE64" s="6"/>
      <c r="AF64" s="6"/>
    </row>
    <row r="65" spans="1:32">
      <c r="A65" s="4">
        <v>64</v>
      </c>
      <c r="B65" s="4" t="s">
        <v>275</v>
      </c>
      <c r="C65" s="4" t="s">
        <v>275</v>
      </c>
      <c r="D65" s="4"/>
      <c r="E65" s="4">
        <v>-8.1120000000000001</v>
      </c>
      <c r="F65" s="4">
        <v>-79.028800000000004</v>
      </c>
      <c r="G65" s="4" t="s">
        <v>270</v>
      </c>
      <c r="H65" s="4" t="s">
        <v>1132</v>
      </c>
      <c r="I65" s="4" t="str">
        <f>VLOOKUP(G65,Developing!B:C,2,0)</f>
        <v>Developing</v>
      </c>
      <c r="J65" s="4">
        <v>962369</v>
      </c>
      <c r="K65" s="4">
        <v>2017</v>
      </c>
      <c r="L65" s="4"/>
      <c r="M65" s="4"/>
      <c r="N65" s="4">
        <v>1</v>
      </c>
      <c r="O65" s="4"/>
      <c r="P65" s="4"/>
      <c r="Q65" s="4"/>
      <c r="R65" s="4"/>
      <c r="S65" s="4"/>
      <c r="T65" s="4"/>
      <c r="U65" s="15">
        <f t="shared" si="0"/>
        <v>0</v>
      </c>
      <c r="V65" s="4"/>
      <c r="W65" s="4"/>
      <c r="X65" s="4"/>
      <c r="Y65" s="4"/>
      <c r="Z65" s="4"/>
      <c r="AA65" s="4"/>
      <c r="AB65" s="46"/>
      <c r="AC65" s="4"/>
      <c r="AD65" s="6"/>
      <c r="AE65" s="6"/>
      <c r="AF65" s="6"/>
    </row>
    <row r="66" spans="1:32">
      <c r="A66" s="4">
        <v>65</v>
      </c>
      <c r="B66" s="4" t="s">
        <v>1065</v>
      </c>
      <c r="C66" s="4" t="s">
        <v>276</v>
      </c>
      <c r="D66" s="4" t="s">
        <v>277</v>
      </c>
      <c r="E66" s="4">
        <v>37.889699999999998</v>
      </c>
      <c r="F66" s="4">
        <v>-122.3018</v>
      </c>
      <c r="G66" s="4" t="s">
        <v>278</v>
      </c>
      <c r="H66" s="4" t="s">
        <v>1133</v>
      </c>
      <c r="I66" s="4" t="str">
        <f>VLOOKUP(G66,Developing!B:C,2,0)</f>
        <v>Developed</v>
      </c>
      <c r="J66" s="4">
        <v>1170483</v>
      </c>
      <c r="K66" s="4">
        <v>2020</v>
      </c>
      <c r="L66" s="4"/>
      <c r="M66" s="4">
        <v>2011</v>
      </c>
      <c r="N66" s="4">
        <v>0</v>
      </c>
      <c r="O66" s="4"/>
      <c r="P66" s="4"/>
      <c r="Q66" s="4" t="s">
        <v>279</v>
      </c>
      <c r="R66" s="4">
        <v>3</v>
      </c>
      <c r="S66" s="4"/>
      <c r="T66" s="4"/>
      <c r="U66" s="15">
        <f t="shared" si="0"/>
        <v>0</v>
      </c>
      <c r="V66" s="4"/>
      <c r="W66" s="4"/>
      <c r="X66" s="4"/>
      <c r="Y66" s="4"/>
      <c r="Z66" s="4"/>
      <c r="AA66" s="4" t="s">
        <v>280</v>
      </c>
      <c r="AB66" s="46"/>
      <c r="AC66" s="4"/>
      <c r="AD66" s="6"/>
      <c r="AE66" s="6"/>
      <c r="AF66" s="6"/>
    </row>
    <row r="67" spans="1:32">
      <c r="A67" s="4">
        <v>66</v>
      </c>
      <c r="B67" s="4" t="s">
        <v>281</v>
      </c>
      <c r="C67" s="4" t="s">
        <v>282</v>
      </c>
      <c r="D67" s="4" t="s">
        <v>283</v>
      </c>
      <c r="E67" s="4">
        <v>35.105400000000003</v>
      </c>
      <c r="F67" s="4">
        <v>-106.6465</v>
      </c>
      <c r="G67" s="4" t="s">
        <v>278</v>
      </c>
      <c r="H67" s="4" t="s">
        <v>1133</v>
      </c>
      <c r="I67" s="4" t="str">
        <f>VLOOKUP(G67,Developing!B:C,2,0)</f>
        <v>Developed</v>
      </c>
      <c r="J67" s="4">
        <v>955000</v>
      </c>
      <c r="K67" s="4">
        <v>2023</v>
      </c>
      <c r="L67" s="4"/>
      <c r="M67" s="4">
        <v>2020</v>
      </c>
      <c r="N67" s="4">
        <v>0</v>
      </c>
      <c r="O67" s="4"/>
      <c r="P67" s="4"/>
      <c r="Q67" s="4" t="s">
        <v>284</v>
      </c>
      <c r="R67" s="4">
        <v>2</v>
      </c>
      <c r="S67" s="4">
        <v>19</v>
      </c>
      <c r="T67" s="4"/>
      <c r="U67" s="15">
        <f t="shared" ref="U67:U130" si="1">IFERROR(LEFT(Q67,FIND("k",Q67)-2)*1,0)</f>
        <v>0</v>
      </c>
      <c r="V67" s="4"/>
      <c r="W67" s="4"/>
      <c r="X67" s="4"/>
      <c r="Y67" s="4"/>
      <c r="Z67" s="4"/>
      <c r="AA67" s="4"/>
      <c r="AB67" s="46" t="s">
        <v>285</v>
      </c>
      <c r="AC67" s="4"/>
      <c r="AD67" s="6"/>
      <c r="AE67" s="6"/>
      <c r="AF67" s="6"/>
    </row>
    <row r="68" spans="1:32">
      <c r="A68" s="4">
        <v>67</v>
      </c>
      <c r="B68" s="4" t="s">
        <v>286</v>
      </c>
      <c r="C68" s="4" t="s">
        <v>287</v>
      </c>
      <c r="D68" s="4" t="s">
        <v>288</v>
      </c>
      <c r="E68" s="4" t="e">
        <v>#N/A</v>
      </c>
      <c r="F68" s="4" t="e">
        <v>#N/A</v>
      </c>
      <c r="G68" s="4" t="s">
        <v>278</v>
      </c>
      <c r="H68" s="4" t="s">
        <v>1133</v>
      </c>
      <c r="I68" s="4" t="str">
        <f>VLOOKUP(G68,Developing!B:C,2,0)</f>
        <v>Developed</v>
      </c>
      <c r="J68" s="4">
        <v>159467</v>
      </c>
      <c r="K68" s="4">
        <v>2020</v>
      </c>
      <c r="L68" s="4"/>
      <c r="M68" s="4">
        <v>2014</v>
      </c>
      <c r="N68" s="4">
        <v>0</v>
      </c>
      <c r="O68" s="4"/>
      <c r="P68" s="4"/>
      <c r="Q68" s="4" t="s">
        <v>289</v>
      </c>
      <c r="R68" s="4">
        <v>1</v>
      </c>
      <c r="S68" s="4">
        <v>14</v>
      </c>
      <c r="T68" s="4">
        <v>785.7</v>
      </c>
      <c r="U68" s="15">
        <f t="shared" si="1"/>
        <v>11</v>
      </c>
      <c r="V68" s="4"/>
      <c r="W68" s="4"/>
      <c r="X68" s="4"/>
      <c r="Y68" s="4"/>
      <c r="Z68" s="4"/>
      <c r="AA68" s="4" t="s">
        <v>68</v>
      </c>
      <c r="AB68" s="46"/>
      <c r="AC68" s="16" t="s">
        <v>1085</v>
      </c>
      <c r="AD68" s="6"/>
      <c r="AE68" s="6"/>
      <c r="AF68" s="6"/>
    </row>
    <row r="69" spans="1:32">
      <c r="A69" s="4">
        <v>68</v>
      </c>
      <c r="B69" s="4" t="s">
        <v>1012</v>
      </c>
      <c r="C69" s="4" t="s">
        <v>287</v>
      </c>
      <c r="D69" s="4" t="s">
        <v>288</v>
      </c>
      <c r="E69" s="4">
        <v>31.197500000000002</v>
      </c>
      <c r="F69" s="4">
        <v>29.892499999999998</v>
      </c>
      <c r="G69" s="4" t="s">
        <v>278</v>
      </c>
      <c r="H69" s="4" t="s">
        <v>1133</v>
      </c>
      <c r="I69" s="4" t="str">
        <f>VLOOKUP(G69,Developing!B:C,2,0)</f>
        <v>Developed</v>
      </c>
      <c r="J69" s="4">
        <v>159467</v>
      </c>
      <c r="K69" s="4">
        <v>2020</v>
      </c>
      <c r="L69" s="4"/>
      <c r="M69" s="4">
        <v>2014</v>
      </c>
      <c r="N69" s="4">
        <v>0</v>
      </c>
      <c r="O69" s="4"/>
      <c r="P69" s="4"/>
      <c r="Q69" s="4" t="s">
        <v>289</v>
      </c>
      <c r="R69" s="4">
        <v>1</v>
      </c>
      <c r="S69" s="4">
        <v>14</v>
      </c>
      <c r="T69" s="4">
        <v>785.7</v>
      </c>
      <c r="U69" s="15">
        <f>ROUND(U$68*J69/($J$69+$J$70),2)</f>
        <v>3.17</v>
      </c>
      <c r="V69" s="4"/>
      <c r="W69" s="4"/>
      <c r="X69" s="4"/>
      <c r="Y69" s="4"/>
      <c r="Z69" s="4"/>
      <c r="AA69" s="4" t="s">
        <v>68</v>
      </c>
      <c r="AB69" s="46"/>
      <c r="AC69" s="4"/>
      <c r="AD69" s="6"/>
      <c r="AE69" s="6"/>
      <c r="AF69" s="6"/>
    </row>
    <row r="70" spans="1:32">
      <c r="A70" s="4">
        <v>69</v>
      </c>
      <c r="B70" s="4" t="s">
        <v>1070</v>
      </c>
      <c r="C70" s="4" t="s">
        <v>287</v>
      </c>
      <c r="D70" s="4" t="s">
        <v>288</v>
      </c>
      <c r="E70" s="4">
        <v>32.699800000000003</v>
      </c>
      <c r="F70" s="4">
        <v>-97.125</v>
      </c>
      <c r="G70" s="4" t="s">
        <v>278</v>
      </c>
      <c r="H70" s="4" t="s">
        <v>1133</v>
      </c>
      <c r="I70" s="4" t="str">
        <f>VLOOKUP(G70,Developing!B:C,2,0)</f>
        <v>Developed</v>
      </c>
      <c r="J70" s="4">
        <v>394266</v>
      </c>
      <c r="K70" s="4">
        <v>2020</v>
      </c>
      <c r="L70" s="4"/>
      <c r="M70" s="4">
        <v>2014</v>
      </c>
      <c r="N70" s="4">
        <v>0</v>
      </c>
      <c r="O70" s="4"/>
      <c r="P70" s="4"/>
      <c r="Q70" s="4" t="s">
        <v>289</v>
      </c>
      <c r="R70" s="4">
        <v>1</v>
      </c>
      <c r="S70" s="4">
        <v>14</v>
      </c>
      <c r="T70" s="4">
        <v>785.7</v>
      </c>
      <c r="U70" s="15">
        <f>ROUND(U$68*J70/($J$69+$J$70),2)</f>
        <v>7.83</v>
      </c>
      <c r="V70" s="4"/>
      <c r="W70" s="4"/>
      <c r="X70" s="4"/>
      <c r="Y70" s="4"/>
      <c r="Z70" s="4"/>
      <c r="AA70" s="4" t="s">
        <v>68</v>
      </c>
      <c r="AB70" s="46"/>
      <c r="AC70" s="4"/>
      <c r="AD70" s="6"/>
      <c r="AE70" s="6"/>
      <c r="AF70" s="6"/>
    </row>
    <row r="71" spans="1:32">
      <c r="A71" s="4">
        <v>70</v>
      </c>
      <c r="B71" s="4" t="s">
        <v>290</v>
      </c>
      <c r="C71" s="4" t="s">
        <v>291</v>
      </c>
      <c r="D71" s="4" t="s">
        <v>292</v>
      </c>
      <c r="E71" s="4">
        <v>30.3005</v>
      </c>
      <c r="F71" s="4">
        <v>-97.752200000000002</v>
      </c>
      <c r="G71" s="4" t="s">
        <v>278</v>
      </c>
      <c r="H71" s="4" t="s">
        <v>1133</v>
      </c>
      <c r="I71" s="4" t="str">
        <f>VLOOKUP(G71,Developing!B:C,2,0)</f>
        <v>Developed</v>
      </c>
      <c r="J71" s="4">
        <v>2421115</v>
      </c>
      <c r="K71" s="4">
        <v>2022</v>
      </c>
      <c r="L71" s="4"/>
      <c r="M71" s="4">
        <v>2014</v>
      </c>
      <c r="N71" s="4">
        <v>0</v>
      </c>
      <c r="O71" s="4" t="s">
        <v>247</v>
      </c>
      <c r="P71" s="4">
        <v>26</v>
      </c>
      <c r="Q71" s="4" t="s">
        <v>293</v>
      </c>
      <c r="R71" s="4">
        <v>2</v>
      </c>
      <c r="S71" s="4">
        <v>77</v>
      </c>
      <c r="T71" s="4"/>
      <c r="U71" s="15">
        <f t="shared" si="1"/>
        <v>0</v>
      </c>
      <c r="V71" s="4"/>
      <c r="W71" s="4" t="s">
        <v>294</v>
      </c>
      <c r="X71" s="4"/>
      <c r="Y71" s="4"/>
      <c r="Z71" s="4"/>
      <c r="AA71" s="4"/>
      <c r="AB71" s="46" t="s">
        <v>295</v>
      </c>
      <c r="AC71" s="4"/>
      <c r="AD71" s="6"/>
      <c r="AE71" s="6"/>
      <c r="AF71" s="6"/>
    </row>
    <row r="72" spans="1:32">
      <c r="A72" s="4">
        <v>71</v>
      </c>
      <c r="B72" s="4" t="s">
        <v>507</v>
      </c>
      <c r="C72" s="4" t="s">
        <v>506</v>
      </c>
      <c r="D72" s="4" t="s">
        <v>505</v>
      </c>
      <c r="E72" s="4">
        <v>52.48</v>
      </c>
      <c r="F72" s="4">
        <v>-1.9025000000000001</v>
      </c>
      <c r="G72" s="4" t="s">
        <v>278</v>
      </c>
      <c r="H72" s="4" t="s">
        <v>1133</v>
      </c>
      <c r="I72" s="4" t="str">
        <f>VLOOKUP(G72,Developing!B:C,2,0)</f>
        <v>Developed</v>
      </c>
      <c r="J72" s="8">
        <v>1115289</v>
      </c>
      <c r="K72" s="4">
        <v>2020</v>
      </c>
      <c r="L72" s="4"/>
      <c r="M72" s="4">
        <v>2022</v>
      </c>
      <c r="N72" s="4">
        <v>0</v>
      </c>
      <c r="O72" s="4" t="s">
        <v>24</v>
      </c>
      <c r="P72" s="4"/>
      <c r="Q72" s="4" t="s">
        <v>504</v>
      </c>
      <c r="R72" s="4">
        <v>1</v>
      </c>
      <c r="S72" s="4">
        <v>32</v>
      </c>
      <c r="T72" s="4"/>
      <c r="U72" s="15">
        <f t="shared" si="1"/>
        <v>16</v>
      </c>
      <c r="V72" s="4"/>
      <c r="W72" s="4"/>
      <c r="X72" s="4"/>
      <c r="Y72" s="4"/>
      <c r="Z72" s="4"/>
      <c r="AA72" s="4" t="s">
        <v>503</v>
      </c>
      <c r="AB72" s="46" t="s">
        <v>502</v>
      </c>
      <c r="AC72" s="4"/>
      <c r="AD72" s="6"/>
      <c r="AE72" s="6"/>
      <c r="AF72" s="6"/>
    </row>
    <row r="73" spans="1:32">
      <c r="A73" s="4">
        <v>72</v>
      </c>
      <c r="B73" s="4" t="s">
        <v>1014</v>
      </c>
      <c r="C73" s="4" t="s">
        <v>296</v>
      </c>
      <c r="D73" s="4" t="s">
        <v>297</v>
      </c>
      <c r="E73" s="4">
        <v>42.318800000000003</v>
      </c>
      <c r="F73" s="4">
        <v>-71.0852</v>
      </c>
      <c r="G73" s="4" t="s">
        <v>278</v>
      </c>
      <c r="H73" s="4" t="s">
        <v>1133</v>
      </c>
      <c r="I73" s="4" t="str">
        <f>VLOOKUP(G73,Developing!B:C,2,0)</f>
        <v>Developed</v>
      </c>
      <c r="J73" s="4">
        <v>4941632</v>
      </c>
      <c r="K73" s="4">
        <v>2020</v>
      </c>
      <c r="L73" s="4"/>
      <c r="M73" s="4">
        <v>2002</v>
      </c>
      <c r="N73" s="4">
        <v>0</v>
      </c>
      <c r="O73" s="4" t="s">
        <v>203</v>
      </c>
      <c r="P73" s="4">
        <v>20</v>
      </c>
      <c r="Q73" s="4" t="s">
        <v>1099</v>
      </c>
      <c r="R73" s="4">
        <v>6</v>
      </c>
      <c r="S73" s="4">
        <v>36</v>
      </c>
      <c r="T73" s="4"/>
      <c r="U73" s="15">
        <f t="shared" si="1"/>
        <v>0</v>
      </c>
      <c r="V73" s="4"/>
      <c r="W73" s="4"/>
      <c r="X73" s="4" t="s">
        <v>298</v>
      </c>
      <c r="Y73" s="4"/>
      <c r="Z73" s="4"/>
      <c r="AA73" s="4"/>
      <c r="AB73" s="46" t="s">
        <v>299</v>
      </c>
      <c r="AC73" s="4"/>
      <c r="AD73" s="6"/>
      <c r="AE73" s="6"/>
      <c r="AF73" s="6"/>
    </row>
    <row r="74" spans="1:32">
      <c r="A74" s="4">
        <v>73</v>
      </c>
      <c r="B74" s="4" t="s">
        <v>300</v>
      </c>
      <c r="C74" s="4" t="s">
        <v>301</v>
      </c>
      <c r="D74" s="4" t="s">
        <v>302</v>
      </c>
      <c r="E74" s="4">
        <v>32.816800000000001</v>
      </c>
      <c r="F74" s="4">
        <v>-79.968699999999998</v>
      </c>
      <c r="G74" s="4" t="s">
        <v>278</v>
      </c>
      <c r="H74" s="4" t="s">
        <v>1133</v>
      </c>
      <c r="I74" s="4" t="str">
        <f>VLOOKUP(G74,Developing!B:C,2,0)</f>
        <v>Developed</v>
      </c>
      <c r="J74" s="4">
        <v>684773</v>
      </c>
      <c r="K74" s="4">
        <v>2020</v>
      </c>
      <c r="L74" s="4"/>
      <c r="M74" s="4"/>
      <c r="N74" s="4">
        <v>1</v>
      </c>
      <c r="O74" s="4"/>
      <c r="P74" s="4"/>
      <c r="Q74" s="4" t="s">
        <v>303</v>
      </c>
      <c r="R74" s="4">
        <v>1</v>
      </c>
      <c r="S74" s="4">
        <v>20</v>
      </c>
      <c r="T74" s="4"/>
      <c r="U74" s="15">
        <f t="shared" si="1"/>
        <v>37</v>
      </c>
      <c r="V74" s="4"/>
      <c r="W74" s="4"/>
      <c r="X74" s="4"/>
      <c r="Y74" s="4"/>
      <c r="Z74" s="4"/>
      <c r="AA74" s="4" t="s">
        <v>304</v>
      </c>
      <c r="AB74" s="46" t="s">
        <v>305</v>
      </c>
      <c r="AC74" s="4"/>
      <c r="AD74" s="6"/>
      <c r="AE74" s="6"/>
      <c r="AF74" s="6"/>
    </row>
    <row r="75" spans="1:32">
      <c r="A75" s="4">
        <v>74</v>
      </c>
      <c r="B75" s="4" t="s">
        <v>306</v>
      </c>
      <c r="C75" s="4" t="s">
        <v>307</v>
      </c>
      <c r="D75" s="4"/>
      <c r="E75" s="4">
        <v>41.837499999999999</v>
      </c>
      <c r="F75" s="4">
        <v>-87.686599999999999</v>
      </c>
      <c r="G75" s="4" t="s">
        <v>278</v>
      </c>
      <c r="H75" s="4" t="s">
        <v>1133</v>
      </c>
      <c r="I75" s="4" t="str">
        <f>VLOOKUP(G75,Developing!B:C,2,0)</f>
        <v>Developed</v>
      </c>
      <c r="J75" s="4">
        <v>9618502</v>
      </c>
      <c r="K75" s="4">
        <v>2020</v>
      </c>
      <c r="L75" s="4"/>
      <c r="M75" s="4">
        <v>2013</v>
      </c>
      <c r="N75" s="4">
        <v>0</v>
      </c>
      <c r="O75" s="4"/>
      <c r="P75" s="4"/>
      <c r="Q75" s="4" t="s">
        <v>228</v>
      </c>
      <c r="R75" s="4">
        <v>1</v>
      </c>
      <c r="S75" s="4">
        <v>35</v>
      </c>
      <c r="T75" s="4"/>
      <c r="U75" s="15">
        <f t="shared" si="1"/>
        <v>25</v>
      </c>
      <c r="V75" s="4"/>
      <c r="W75" s="4"/>
      <c r="X75" s="4"/>
      <c r="Y75" s="4"/>
      <c r="Z75" s="4"/>
      <c r="AA75" s="4"/>
      <c r="AB75" s="46" t="s">
        <v>308</v>
      </c>
      <c r="AC75" s="4"/>
      <c r="AD75" s="6"/>
      <c r="AE75" s="6"/>
      <c r="AF75" s="6"/>
    </row>
    <row r="76" spans="1:32">
      <c r="A76" s="4">
        <v>75</v>
      </c>
      <c r="B76" s="4" t="s">
        <v>309</v>
      </c>
      <c r="C76" s="4" t="s">
        <v>310</v>
      </c>
      <c r="D76" s="4" t="s">
        <v>311</v>
      </c>
      <c r="E76" s="4">
        <v>41.476399999999998</v>
      </c>
      <c r="F76" s="4">
        <v>-81.680499999999995</v>
      </c>
      <c r="G76" s="4" t="s">
        <v>278</v>
      </c>
      <c r="H76" s="4" t="s">
        <v>1133</v>
      </c>
      <c r="I76" s="4" t="str">
        <f>VLOOKUP(G76,Developing!B:C,2,0)</f>
        <v>Developed</v>
      </c>
      <c r="J76" s="4">
        <v>2185825</v>
      </c>
      <c r="K76" s="4">
        <v>2020</v>
      </c>
      <c r="L76" s="4"/>
      <c r="M76" s="4">
        <v>2008</v>
      </c>
      <c r="N76" s="4">
        <v>0</v>
      </c>
      <c r="O76" s="4" t="s">
        <v>114</v>
      </c>
      <c r="P76" s="4">
        <v>24</v>
      </c>
      <c r="Q76" s="4" t="s">
        <v>289</v>
      </c>
      <c r="R76" s="4"/>
      <c r="S76" s="4">
        <v>59</v>
      </c>
      <c r="T76" s="4"/>
      <c r="U76" s="15">
        <f t="shared" si="1"/>
        <v>11</v>
      </c>
      <c r="V76" s="4"/>
      <c r="W76" s="4"/>
      <c r="X76" s="4"/>
      <c r="Y76" s="4"/>
      <c r="Z76" s="4"/>
      <c r="AA76" s="4"/>
      <c r="AB76" s="46" t="s">
        <v>312</v>
      </c>
      <c r="AC76" s="4"/>
      <c r="AD76" s="6"/>
      <c r="AE76" s="6"/>
      <c r="AF76" s="6"/>
    </row>
    <row r="77" spans="1:32">
      <c r="A77" s="4">
        <v>76</v>
      </c>
      <c r="B77" s="4" t="s">
        <v>313</v>
      </c>
      <c r="C77" s="4" t="s">
        <v>310</v>
      </c>
      <c r="D77" s="4" t="s">
        <v>314</v>
      </c>
      <c r="E77" s="4">
        <v>39.986199999999997</v>
      </c>
      <c r="F77" s="4">
        <v>-82.985500000000002</v>
      </c>
      <c r="G77" s="4" t="s">
        <v>278</v>
      </c>
      <c r="H77" s="4" t="s">
        <v>1133</v>
      </c>
      <c r="I77" s="4" t="str">
        <f>VLOOKUP(G77,Developing!B:C,2,0)</f>
        <v>Developed</v>
      </c>
      <c r="J77" s="4">
        <v>2138926</v>
      </c>
      <c r="K77" s="4">
        <v>2020</v>
      </c>
      <c r="L77" s="4"/>
      <c r="M77" s="4">
        <v>2018</v>
      </c>
      <c r="N77" s="4">
        <v>0</v>
      </c>
      <c r="O77" s="4" t="s">
        <v>247</v>
      </c>
      <c r="P77" s="4">
        <v>1</v>
      </c>
      <c r="Q77" s="4" t="s">
        <v>315</v>
      </c>
      <c r="R77" s="4">
        <v>1</v>
      </c>
      <c r="S77" s="4"/>
      <c r="T77" s="4"/>
      <c r="U77" s="15">
        <f t="shared" si="1"/>
        <v>0</v>
      </c>
      <c r="V77" s="4"/>
      <c r="W77" s="4" t="s">
        <v>316</v>
      </c>
      <c r="X77" s="4"/>
      <c r="Y77" s="4" t="s">
        <v>317</v>
      </c>
      <c r="Z77" s="4"/>
      <c r="AA77" s="4"/>
      <c r="AB77" s="46" t="s">
        <v>318</v>
      </c>
      <c r="AC77" s="4"/>
      <c r="AD77" s="6"/>
      <c r="AE77" s="6"/>
      <c r="AF77" s="6"/>
    </row>
    <row r="78" spans="1:32">
      <c r="A78" s="4">
        <v>77</v>
      </c>
      <c r="B78" s="4" t="s">
        <v>319</v>
      </c>
      <c r="C78" s="4" t="s">
        <v>291</v>
      </c>
      <c r="D78" s="4" t="s">
        <v>320</v>
      </c>
      <c r="E78" s="4">
        <v>31.8476</v>
      </c>
      <c r="F78" s="4">
        <v>-106.43</v>
      </c>
      <c r="G78" s="4" t="s">
        <v>278</v>
      </c>
      <c r="H78" s="4" t="s">
        <v>1133</v>
      </c>
      <c r="I78" s="4" t="str">
        <f>VLOOKUP(G78,Developing!B:C,2,0)</f>
        <v>Developed</v>
      </c>
      <c r="J78" s="4">
        <v>868859</v>
      </c>
      <c r="K78" s="4">
        <v>2020</v>
      </c>
      <c r="L78" s="4"/>
      <c r="M78" s="4">
        <v>2014</v>
      </c>
      <c r="N78" s="4">
        <v>0</v>
      </c>
      <c r="O78" s="4" t="s">
        <v>114</v>
      </c>
      <c r="P78" s="4">
        <v>27</v>
      </c>
      <c r="Q78" s="4" t="s">
        <v>321</v>
      </c>
      <c r="R78" s="4">
        <v>4</v>
      </c>
      <c r="S78" s="4">
        <v>98</v>
      </c>
      <c r="T78" s="4"/>
      <c r="U78" s="15">
        <f t="shared" si="1"/>
        <v>0</v>
      </c>
      <c r="V78" s="4"/>
      <c r="W78" s="4"/>
      <c r="X78" s="4"/>
      <c r="Y78" s="4"/>
      <c r="Z78" s="4"/>
      <c r="AA78" s="4"/>
      <c r="AB78" s="46" t="s">
        <v>322</v>
      </c>
      <c r="AC78" s="4"/>
      <c r="AD78" s="6"/>
      <c r="AE78" s="6"/>
      <c r="AF78" s="6"/>
    </row>
    <row r="79" spans="1:32">
      <c r="A79" s="4">
        <v>78</v>
      </c>
      <c r="B79" s="4" t="s">
        <v>323</v>
      </c>
      <c r="C79" s="4" t="s">
        <v>324</v>
      </c>
      <c r="D79" s="4" t="s">
        <v>325</v>
      </c>
      <c r="E79" s="4">
        <v>44.056399999999996</v>
      </c>
      <c r="F79" s="4">
        <v>-123.1174</v>
      </c>
      <c r="G79" s="4" t="s">
        <v>278</v>
      </c>
      <c r="H79" s="4" t="s">
        <v>1133</v>
      </c>
      <c r="I79" s="4" t="str">
        <f>VLOOKUP(G79,Developing!B:C,2,0)</f>
        <v>Developed</v>
      </c>
      <c r="J79" s="4">
        <v>382971</v>
      </c>
      <c r="K79" s="4">
        <v>2020</v>
      </c>
      <c r="L79" s="4"/>
      <c r="M79" s="4">
        <v>2007</v>
      </c>
      <c r="N79" s="4">
        <v>0</v>
      </c>
      <c r="O79" s="4" t="s">
        <v>247</v>
      </c>
      <c r="P79" s="4">
        <v>14</v>
      </c>
      <c r="Q79" s="4" t="s">
        <v>326</v>
      </c>
      <c r="R79" s="4">
        <v>3</v>
      </c>
      <c r="S79" s="4">
        <v>37</v>
      </c>
      <c r="T79" s="4"/>
      <c r="U79" s="15">
        <f t="shared" si="1"/>
        <v>21</v>
      </c>
      <c r="V79" s="4"/>
      <c r="W79" s="4"/>
      <c r="X79" s="4"/>
      <c r="Y79" s="4"/>
      <c r="Z79" s="4"/>
      <c r="AA79" s="4"/>
      <c r="AB79" s="46" t="s">
        <v>327</v>
      </c>
      <c r="AC79" s="4"/>
      <c r="AD79" s="6"/>
      <c r="AE79" s="6"/>
      <c r="AF79" s="6"/>
    </row>
    <row r="80" spans="1:32">
      <c r="A80" s="4">
        <v>79</v>
      </c>
      <c r="B80" s="4" t="s">
        <v>328</v>
      </c>
      <c r="C80" s="4" t="s">
        <v>329</v>
      </c>
      <c r="D80" s="4" t="s">
        <v>330</v>
      </c>
      <c r="E80" s="4">
        <v>40.547699999999999</v>
      </c>
      <c r="F80" s="4">
        <v>-105.0656</v>
      </c>
      <c r="G80" s="4" t="s">
        <v>278</v>
      </c>
      <c r="H80" s="4" t="s">
        <v>1133</v>
      </c>
      <c r="I80" s="4" t="str">
        <f>VLOOKUP(G80,Developing!B:C,2,0)</f>
        <v>Developed</v>
      </c>
      <c r="J80" s="4">
        <v>359066</v>
      </c>
      <c r="K80" s="4">
        <v>2020</v>
      </c>
      <c r="L80" s="4"/>
      <c r="M80" s="4">
        <v>2014</v>
      </c>
      <c r="N80" s="4">
        <v>0</v>
      </c>
      <c r="O80" s="4"/>
      <c r="P80" s="4"/>
      <c r="Q80" s="4" t="s">
        <v>25</v>
      </c>
      <c r="R80" s="4">
        <v>1</v>
      </c>
      <c r="S80" s="4">
        <v>12</v>
      </c>
      <c r="T80" s="4">
        <v>666.7</v>
      </c>
      <c r="U80" s="15">
        <f t="shared" si="1"/>
        <v>8</v>
      </c>
      <c r="V80" s="4"/>
      <c r="W80" s="4"/>
      <c r="X80" s="4"/>
      <c r="Y80" s="4"/>
      <c r="Z80" s="4"/>
      <c r="AA80" s="4" t="s">
        <v>68</v>
      </c>
      <c r="AB80" s="46"/>
      <c r="AC80" s="4"/>
      <c r="AD80" s="6"/>
      <c r="AE80" s="6"/>
      <c r="AF80" s="6"/>
    </row>
    <row r="81" spans="1:32">
      <c r="A81" s="4">
        <v>80</v>
      </c>
      <c r="B81" s="4" t="s">
        <v>331</v>
      </c>
      <c r="C81" s="4" t="s">
        <v>332</v>
      </c>
      <c r="D81" s="4" t="s">
        <v>333</v>
      </c>
      <c r="E81" s="4">
        <v>41.590499999999999</v>
      </c>
      <c r="F81" s="4">
        <v>-87.347300000000004</v>
      </c>
      <c r="G81" s="4" t="s">
        <v>278</v>
      </c>
      <c r="H81" s="4" t="s">
        <v>1133</v>
      </c>
      <c r="I81" s="4" t="str">
        <f>VLOOKUP(G81,Developing!B:C,2,0)</f>
        <v>Developed</v>
      </c>
      <c r="J81" s="4">
        <v>69093</v>
      </c>
      <c r="K81" s="4">
        <v>2020</v>
      </c>
      <c r="L81" s="4"/>
      <c r="M81" s="4">
        <v>2018</v>
      </c>
      <c r="N81" s="4">
        <v>0</v>
      </c>
      <c r="O81" s="4" t="s">
        <v>176</v>
      </c>
      <c r="P81" s="4">
        <v>19</v>
      </c>
      <c r="Q81" s="4" t="s">
        <v>334</v>
      </c>
      <c r="R81" s="4">
        <v>1</v>
      </c>
      <c r="S81" s="4">
        <v>24</v>
      </c>
      <c r="T81" s="4"/>
      <c r="U81" s="15">
        <f t="shared" si="1"/>
        <v>0</v>
      </c>
      <c r="V81" s="4"/>
      <c r="W81" s="4"/>
      <c r="X81" s="4"/>
      <c r="Y81" s="4"/>
      <c r="Z81" s="4"/>
      <c r="AA81" s="4"/>
      <c r="AB81" s="46" t="s">
        <v>335</v>
      </c>
      <c r="AC81" s="4"/>
      <c r="AD81" s="6"/>
      <c r="AE81" s="6"/>
      <c r="AF81" s="6"/>
    </row>
    <row r="82" spans="1:32">
      <c r="A82" s="4">
        <v>81</v>
      </c>
      <c r="B82" s="4" t="s">
        <v>336</v>
      </c>
      <c r="C82" s="4" t="s">
        <v>337</v>
      </c>
      <c r="D82" s="4" t="s">
        <v>338</v>
      </c>
      <c r="E82" s="4">
        <v>42.9619</v>
      </c>
      <c r="F82" s="4">
        <v>-85.656199999999998</v>
      </c>
      <c r="G82" s="4" t="s">
        <v>278</v>
      </c>
      <c r="H82" s="4" t="s">
        <v>1133</v>
      </c>
      <c r="I82" s="4" t="str">
        <f>VLOOKUP(G82,Developing!B:C,2,0)</f>
        <v>Developed</v>
      </c>
      <c r="J82" s="4">
        <v>1077370</v>
      </c>
      <c r="K82" s="4">
        <v>2020</v>
      </c>
      <c r="L82" s="4"/>
      <c r="M82" s="4">
        <v>2014</v>
      </c>
      <c r="N82" s="4">
        <v>0</v>
      </c>
      <c r="O82" s="4" t="s">
        <v>65</v>
      </c>
      <c r="P82" s="4">
        <v>25</v>
      </c>
      <c r="Q82" s="4" t="s">
        <v>339</v>
      </c>
      <c r="R82" s="4">
        <v>1</v>
      </c>
      <c r="S82" s="4">
        <v>34</v>
      </c>
      <c r="T82" s="4"/>
      <c r="U82" s="15">
        <f t="shared" si="1"/>
        <v>15</v>
      </c>
      <c r="V82" s="4"/>
      <c r="W82" s="4"/>
      <c r="X82" s="4"/>
      <c r="Y82" s="4"/>
      <c r="Z82" s="4"/>
      <c r="AA82" s="4"/>
      <c r="AB82" s="46" t="s">
        <v>340</v>
      </c>
      <c r="AC82" s="4"/>
      <c r="AD82" s="6"/>
      <c r="AE82" s="6"/>
      <c r="AF82" s="6"/>
    </row>
    <row r="83" spans="1:32">
      <c r="A83" s="4">
        <v>82</v>
      </c>
      <c r="B83" s="4" t="s">
        <v>1062</v>
      </c>
      <c r="C83" s="4" t="s">
        <v>341</v>
      </c>
      <c r="D83" s="4" t="s">
        <v>342</v>
      </c>
      <c r="E83" s="4">
        <v>41.766100000000002</v>
      </c>
      <c r="F83" s="4">
        <v>-72.683400000000006</v>
      </c>
      <c r="G83" s="4" t="s">
        <v>278</v>
      </c>
      <c r="H83" s="4" t="s">
        <v>1133</v>
      </c>
      <c r="I83" s="4" t="str">
        <f>VLOOKUP(G83,Developing!B:C,2,0)</f>
        <v>Developed</v>
      </c>
      <c r="J83" s="4">
        <v>1214295</v>
      </c>
      <c r="K83" s="4">
        <v>2020</v>
      </c>
      <c r="L83" s="4"/>
      <c r="M83" s="4">
        <v>2015</v>
      </c>
      <c r="N83" s="4">
        <v>0</v>
      </c>
      <c r="O83" s="4" t="s">
        <v>34</v>
      </c>
      <c r="P83" s="4">
        <v>28</v>
      </c>
      <c r="Q83" s="4" t="s">
        <v>343</v>
      </c>
      <c r="R83" s="4">
        <v>1</v>
      </c>
      <c r="S83" s="4">
        <v>10</v>
      </c>
      <c r="T83" s="4"/>
      <c r="U83" s="15">
        <f t="shared" si="1"/>
        <v>0</v>
      </c>
      <c r="V83" s="4"/>
      <c r="W83" s="4"/>
      <c r="X83" s="4"/>
      <c r="Y83" s="4"/>
      <c r="Z83" s="4"/>
      <c r="AA83" s="4"/>
      <c r="AB83" s="46" t="s">
        <v>344</v>
      </c>
      <c r="AC83" s="4"/>
      <c r="AD83" s="6"/>
      <c r="AE83" s="6"/>
      <c r="AF83" s="6"/>
    </row>
    <row r="84" spans="1:32">
      <c r="A84" s="4">
        <v>83</v>
      </c>
      <c r="B84" s="4" t="s">
        <v>345</v>
      </c>
      <c r="C84" s="4" t="s">
        <v>291</v>
      </c>
      <c r="D84" s="4" t="s">
        <v>346</v>
      </c>
      <c r="E84" s="4">
        <v>29.786000000000001</v>
      </c>
      <c r="F84" s="4">
        <v>-95.388499999999993</v>
      </c>
      <c r="G84" s="4" t="s">
        <v>278</v>
      </c>
      <c r="H84" s="4" t="s">
        <v>1133</v>
      </c>
      <c r="I84" s="4" t="str">
        <f>VLOOKUP(G84,Developing!B:C,2,0)</f>
        <v>Developed</v>
      </c>
      <c r="J84" s="4">
        <v>7122240</v>
      </c>
      <c r="K84" s="4">
        <v>2020</v>
      </c>
      <c r="L84" s="4"/>
      <c r="M84" s="4">
        <v>2020</v>
      </c>
      <c r="N84" s="4">
        <v>0</v>
      </c>
      <c r="O84" s="4" t="s">
        <v>65</v>
      </c>
      <c r="P84" s="4">
        <v>23</v>
      </c>
      <c r="Q84" s="4" t="s">
        <v>347</v>
      </c>
      <c r="R84" s="4">
        <v>1</v>
      </c>
      <c r="S84" s="4">
        <v>10</v>
      </c>
      <c r="T84" s="4"/>
      <c r="U84" s="15">
        <f t="shared" si="1"/>
        <v>0</v>
      </c>
      <c r="V84" s="4"/>
      <c r="W84" s="4"/>
      <c r="X84" s="4"/>
      <c r="Y84" s="4"/>
      <c r="Z84" s="4"/>
      <c r="AA84" s="4"/>
      <c r="AB84" s="46" t="s">
        <v>348</v>
      </c>
      <c r="AC84" s="4"/>
      <c r="AD84" s="6"/>
      <c r="AE84" s="6"/>
      <c r="AF84" s="6"/>
    </row>
    <row r="85" spans="1:32">
      <c r="A85" s="4">
        <v>84</v>
      </c>
      <c r="B85" s="4" t="s">
        <v>349</v>
      </c>
      <c r="C85" s="4" t="s">
        <v>332</v>
      </c>
      <c r="D85" s="4" t="s">
        <v>350</v>
      </c>
      <c r="E85" s="4">
        <v>39.777099999999997</v>
      </c>
      <c r="F85" s="4">
        <v>-86.145799999999994</v>
      </c>
      <c r="G85" s="4" t="s">
        <v>278</v>
      </c>
      <c r="H85" s="4" t="s">
        <v>1133</v>
      </c>
      <c r="I85" s="4" t="str">
        <f>VLOOKUP(G85,Developing!B:C,2,0)</f>
        <v>Developed</v>
      </c>
      <c r="J85" s="4">
        <v>2111040</v>
      </c>
      <c r="K85" s="4">
        <v>2020</v>
      </c>
      <c r="L85" s="4"/>
      <c r="M85" s="4">
        <v>2019</v>
      </c>
      <c r="N85" s="4">
        <v>0</v>
      </c>
      <c r="O85" s="4" t="s">
        <v>24</v>
      </c>
      <c r="P85" s="4">
        <v>1</v>
      </c>
      <c r="Q85" s="4" t="s">
        <v>351</v>
      </c>
      <c r="R85" s="4">
        <v>3</v>
      </c>
      <c r="S85" s="4">
        <v>89</v>
      </c>
      <c r="T85" s="4">
        <v>2145</v>
      </c>
      <c r="U85" s="15">
        <f t="shared" si="1"/>
        <v>84</v>
      </c>
      <c r="V85" s="4"/>
      <c r="W85" s="4" t="s">
        <v>237</v>
      </c>
      <c r="X85" s="4"/>
      <c r="Y85" s="4"/>
      <c r="Z85" s="4"/>
      <c r="AA85" s="4" t="s">
        <v>352</v>
      </c>
      <c r="AB85" s="46" t="s">
        <v>353</v>
      </c>
      <c r="AC85" s="4"/>
      <c r="AD85" s="6"/>
      <c r="AE85" s="6"/>
      <c r="AF85" s="6"/>
    </row>
    <row r="86" spans="1:32">
      <c r="A86" s="4">
        <v>85</v>
      </c>
      <c r="B86" s="4" t="s">
        <v>354</v>
      </c>
      <c r="C86" s="4" t="s">
        <v>355</v>
      </c>
      <c r="D86" s="4" t="s">
        <v>356</v>
      </c>
      <c r="E86" s="4">
        <v>30.3322</v>
      </c>
      <c r="F86" s="4">
        <v>-81.674899999999994</v>
      </c>
      <c r="G86" s="4" t="s">
        <v>278</v>
      </c>
      <c r="H86" s="4" t="s">
        <v>1133</v>
      </c>
      <c r="I86" s="4" t="str">
        <f>VLOOKUP(G86,Developing!B:C,2,0)</f>
        <v>Developed</v>
      </c>
      <c r="J86" s="4">
        <v>1733937</v>
      </c>
      <c r="K86" s="4">
        <v>2020</v>
      </c>
      <c r="L86" s="4"/>
      <c r="M86" s="4">
        <v>2015</v>
      </c>
      <c r="N86" s="4">
        <v>0</v>
      </c>
      <c r="O86" s="4" t="s">
        <v>181</v>
      </c>
      <c r="P86" s="4">
        <v>7</v>
      </c>
      <c r="Q86" s="4" t="s">
        <v>357</v>
      </c>
      <c r="R86" s="4">
        <v>4</v>
      </c>
      <c r="S86" s="4">
        <v>50</v>
      </c>
      <c r="T86" s="4"/>
      <c r="U86" s="15">
        <f t="shared" si="1"/>
        <v>93</v>
      </c>
      <c r="V86" s="4"/>
      <c r="W86" s="4"/>
      <c r="X86" s="4"/>
      <c r="Y86" s="4"/>
      <c r="Z86" s="4"/>
      <c r="AA86" s="4"/>
      <c r="AB86" s="46" t="s">
        <v>358</v>
      </c>
      <c r="AC86" s="4"/>
      <c r="AD86" s="6"/>
      <c r="AE86" s="6"/>
      <c r="AF86" s="6"/>
    </row>
    <row r="87" spans="1:32">
      <c r="A87" s="4">
        <v>86</v>
      </c>
      <c r="B87" s="4" t="s">
        <v>359</v>
      </c>
      <c r="C87" s="4" t="s">
        <v>360</v>
      </c>
      <c r="D87" s="4" t="s">
        <v>361</v>
      </c>
      <c r="E87" s="4">
        <v>39.123800000000003</v>
      </c>
      <c r="F87" s="4">
        <v>-94.554100000000005</v>
      </c>
      <c r="G87" s="4" t="s">
        <v>278</v>
      </c>
      <c r="H87" s="4" t="s">
        <v>1133</v>
      </c>
      <c r="I87" s="4" t="str">
        <f>VLOOKUP(G87,Developing!B:C,2,0)</f>
        <v>Developed</v>
      </c>
      <c r="J87" s="4">
        <v>2392035</v>
      </c>
      <c r="K87" s="4">
        <v>2020</v>
      </c>
      <c r="L87" s="4"/>
      <c r="M87" s="4">
        <v>2005</v>
      </c>
      <c r="N87" s="4">
        <v>0</v>
      </c>
      <c r="O87" s="4" t="s">
        <v>203</v>
      </c>
      <c r="P87" s="4">
        <v>24</v>
      </c>
      <c r="Q87" s="4" t="s">
        <v>362</v>
      </c>
      <c r="R87" s="4">
        <v>3</v>
      </c>
      <c r="S87" s="4"/>
      <c r="T87" s="4"/>
      <c r="U87" s="15">
        <f t="shared" si="1"/>
        <v>51</v>
      </c>
      <c r="V87" s="4"/>
      <c r="W87" s="4"/>
      <c r="X87" s="4"/>
      <c r="Y87" s="4"/>
      <c r="Z87" s="4"/>
      <c r="AA87" s="4"/>
      <c r="AB87" s="46" t="s">
        <v>363</v>
      </c>
      <c r="AC87" s="4"/>
      <c r="AD87" s="6"/>
      <c r="AE87" s="6"/>
      <c r="AF87" s="6"/>
    </row>
    <row r="88" spans="1:32">
      <c r="A88" s="4">
        <v>87</v>
      </c>
      <c r="B88" s="4" t="s">
        <v>364</v>
      </c>
      <c r="C88" s="4" t="s">
        <v>365</v>
      </c>
      <c r="D88" s="4" t="s">
        <v>366</v>
      </c>
      <c r="E88" s="4">
        <v>36.2333</v>
      </c>
      <c r="F88" s="4">
        <v>-115.2654</v>
      </c>
      <c r="G88" s="4" t="s">
        <v>278</v>
      </c>
      <c r="H88" s="4" t="s">
        <v>1133</v>
      </c>
      <c r="I88" s="4" t="str">
        <f>VLOOKUP(G88,Developing!B:C,2,0)</f>
        <v>Developed</v>
      </c>
      <c r="J88" s="4">
        <v>2265461</v>
      </c>
      <c r="K88" s="4">
        <v>2020</v>
      </c>
      <c r="L88" s="4"/>
      <c r="M88" s="4">
        <v>2004</v>
      </c>
      <c r="N88" s="4">
        <v>0</v>
      </c>
      <c r="O88" s="4"/>
      <c r="P88" s="4"/>
      <c r="Q88" s="4" t="s">
        <v>367</v>
      </c>
      <c r="R88" s="4">
        <v>3</v>
      </c>
      <c r="S88" s="4">
        <v>95</v>
      </c>
      <c r="T88" s="4">
        <v>700</v>
      </c>
      <c r="U88" s="15">
        <f t="shared" si="1"/>
        <v>0</v>
      </c>
      <c r="V88" s="4"/>
      <c r="W88" s="4"/>
      <c r="X88" s="4" t="s">
        <v>368</v>
      </c>
      <c r="Y88" s="4"/>
      <c r="Z88" s="4"/>
      <c r="AA88" s="4" t="s">
        <v>68</v>
      </c>
      <c r="AB88" s="46"/>
      <c r="AC88" s="4"/>
      <c r="AD88" s="6"/>
      <c r="AE88" s="6"/>
      <c r="AF88" s="6"/>
    </row>
    <row r="89" spans="1:32">
      <c r="A89" s="4">
        <v>88</v>
      </c>
      <c r="B89" s="4" t="s">
        <v>1011</v>
      </c>
      <c r="C89" s="4" t="s">
        <v>369</v>
      </c>
      <c r="D89" s="4" t="s">
        <v>370</v>
      </c>
      <c r="E89" s="4">
        <v>34.114100000000001</v>
      </c>
      <c r="F89" s="4">
        <v>-118.4068</v>
      </c>
      <c r="G89" s="4" t="s">
        <v>278</v>
      </c>
      <c r="H89" s="4" t="s">
        <v>1133</v>
      </c>
      <c r="I89" s="4" t="str">
        <f>VLOOKUP(G89,Developing!B:C,2,0)</f>
        <v>Developed</v>
      </c>
      <c r="J89" s="4">
        <v>13200998</v>
      </c>
      <c r="K89" s="4">
        <v>2020</v>
      </c>
      <c r="L89" s="4"/>
      <c r="M89" s="4">
        <v>2005</v>
      </c>
      <c r="N89" s="4">
        <v>0</v>
      </c>
      <c r="O89" s="4" t="s">
        <v>114</v>
      </c>
      <c r="P89" s="4">
        <v>29</v>
      </c>
      <c r="Q89" s="4" t="s">
        <v>371</v>
      </c>
      <c r="R89" s="4">
        <v>2</v>
      </c>
      <c r="S89" s="4">
        <v>29</v>
      </c>
      <c r="T89" s="4"/>
      <c r="U89" s="15">
        <f t="shared" si="1"/>
        <v>0</v>
      </c>
      <c r="V89" s="4"/>
      <c r="W89" s="4"/>
      <c r="X89" s="4"/>
      <c r="Y89" s="4"/>
      <c r="Z89" s="4"/>
      <c r="AA89" s="4"/>
      <c r="AB89" s="46" t="s">
        <v>372</v>
      </c>
      <c r="AC89" s="4"/>
      <c r="AD89" s="6"/>
      <c r="AE89" s="6"/>
      <c r="AF89" s="6"/>
    </row>
    <row r="90" spans="1:32">
      <c r="A90" s="4">
        <v>89</v>
      </c>
      <c r="B90" s="4" t="s">
        <v>377</v>
      </c>
      <c r="C90" s="4" t="s">
        <v>378</v>
      </c>
      <c r="D90" s="4" t="s">
        <v>379</v>
      </c>
      <c r="E90" s="4">
        <v>38.1663</v>
      </c>
      <c r="F90" s="4">
        <v>-85.648499999999999</v>
      </c>
      <c r="G90" s="4" t="s">
        <v>278</v>
      </c>
      <c r="H90" s="4" t="s">
        <v>1133</v>
      </c>
      <c r="I90" s="4" t="str">
        <f>VLOOKUP(G90,Developing!B:C,2,0)</f>
        <v>Developed</v>
      </c>
      <c r="J90" s="4">
        <v>1395634</v>
      </c>
      <c r="K90" s="4">
        <v>2020</v>
      </c>
      <c r="L90" s="4"/>
      <c r="M90" s="4">
        <v>2020</v>
      </c>
      <c r="N90" s="4">
        <v>0</v>
      </c>
      <c r="O90" s="4"/>
      <c r="P90" s="4"/>
      <c r="Q90" s="4" t="s">
        <v>380</v>
      </c>
      <c r="R90" s="4">
        <v>1</v>
      </c>
      <c r="S90" s="4">
        <v>20</v>
      </c>
      <c r="T90" s="4"/>
      <c r="U90" s="15">
        <f t="shared" si="1"/>
        <v>0</v>
      </c>
      <c r="V90" s="4"/>
      <c r="W90" s="4"/>
      <c r="X90" s="4"/>
      <c r="Y90" s="4"/>
      <c r="Z90" s="4"/>
      <c r="AA90" s="4" t="s">
        <v>381</v>
      </c>
      <c r="AB90" s="46" t="s">
        <v>382</v>
      </c>
      <c r="AC90" s="4"/>
      <c r="AD90" s="6"/>
      <c r="AE90" s="6"/>
      <c r="AF90" s="6"/>
    </row>
    <row r="91" spans="1:32">
      <c r="A91" s="4">
        <v>90</v>
      </c>
      <c r="B91" s="4" t="s">
        <v>1082</v>
      </c>
      <c r="C91" s="4" t="s">
        <v>355</v>
      </c>
      <c r="D91" s="4" t="s">
        <v>383</v>
      </c>
      <c r="E91" s="4">
        <v>25.610579999999999</v>
      </c>
      <c r="F91" s="4">
        <v>-80.497099000000006</v>
      </c>
      <c r="G91" s="4" t="s">
        <v>278</v>
      </c>
      <c r="H91" s="4" t="s">
        <v>1133</v>
      </c>
      <c r="I91" s="4" t="str">
        <f>VLOOKUP(G91,Developing!B:C,2,0)</f>
        <v>Developed</v>
      </c>
      <c r="J91" s="4">
        <v>2701767</v>
      </c>
      <c r="K91" s="4">
        <v>2020</v>
      </c>
      <c r="L91" s="4"/>
      <c r="M91" s="4">
        <v>1997</v>
      </c>
      <c r="N91" s="4">
        <v>0</v>
      </c>
      <c r="O91" s="4"/>
      <c r="P91" s="4"/>
      <c r="Q91" s="4" t="s">
        <v>384</v>
      </c>
      <c r="R91" s="4">
        <v>1</v>
      </c>
      <c r="S91" s="4">
        <v>56</v>
      </c>
      <c r="T91" s="4">
        <v>607.1</v>
      </c>
      <c r="U91" s="15">
        <f t="shared" si="1"/>
        <v>34</v>
      </c>
      <c r="V91" s="4"/>
      <c r="W91" s="4"/>
      <c r="X91" s="4" t="s">
        <v>145</v>
      </c>
      <c r="Y91" s="4"/>
      <c r="Z91" s="4"/>
      <c r="AA91" s="4" t="s">
        <v>68</v>
      </c>
      <c r="AB91" s="46" t="s">
        <v>385</v>
      </c>
      <c r="AC91" s="4"/>
      <c r="AD91" s="6"/>
      <c r="AE91" s="6"/>
      <c r="AF91" s="6"/>
    </row>
    <row r="92" spans="1:32">
      <c r="A92" s="4">
        <v>91</v>
      </c>
      <c r="B92" s="4" t="s">
        <v>386</v>
      </c>
      <c r="C92" s="4" t="s">
        <v>387</v>
      </c>
      <c r="D92" s="4" t="s">
        <v>388</v>
      </c>
      <c r="E92" s="4">
        <v>43.0642</v>
      </c>
      <c r="F92" s="4">
        <v>-87.967500000000001</v>
      </c>
      <c r="G92" s="4" t="s">
        <v>278</v>
      </c>
      <c r="H92" s="4" t="s">
        <v>1133</v>
      </c>
      <c r="I92" s="4" t="str">
        <f>VLOOKUP(G92,Developing!B:C,2,0)</f>
        <v>Developed</v>
      </c>
      <c r="J92" s="4">
        <v>1574731</v>
      </c>
      <c r="K92" s="4">
        <v>2020</v>
      </c>
      <c r="L92" s="4"/>
      <c r="M92" s="4">
        <v>2023</v>
      </c>
      <c r="N92" s="4">
        <v>0</v>
      </c>
      <c r="O92" s="4" t="s">
        <v>99</v>
      </c>
      <c r="P92" s="4"/>
      <c r="Q92" s="4" t="s">
        <v>389</v>
      </c>
      <c r="R92" s="4">
        <v>1</v>
      </c>
      <c r="S92" s="4">
        <v>33</v>
      </c>
      <c r="T92" s="4"/>
      <c r="U92" s="15">
        <f t="shared" si="1"/>
        <v>0</v>
      </c>
      <c r="V92" s="4"/>
      <c r="W92" s="4"/>
      <c r="X92" s="4"/>
      <c r="Y92" s="4"/>
      <c r="Z92" s="4"/>
      <c r="AA92" s="4" t="s">
        <v>390</v>
      </c>
      <c r="AB92" s="46" t="s">
        <v>391</v>
      </c>
      <c r="AC92" s="4"/>
      <c r="AD92" s="6"/>
      <c r="AE92" s="6"/>
      <c r="AF92" s="6"/>
    </row>
    <row r="93" spans="1:32">
      <c r="A93" s="4">
        <v>92</v>
      </c>
      <c r="B93" s="4" t="s">
        <v>392</v>
      </c>
      <c r="C93" s="4" t="s">
        <v>393</v>
      </c>
      <c r="D93" s="4" t="s">
        <v>394</v>
      </c>
      <c r="E93" s="4" t="e">
        <v>#N/A</v>
      </c>
      <c r="F93" s="4" t="e">
        <v>#N/A</v>
      </c>
      <c r="G93" s="4" t="s">
        <v>278</v>
      </c>
      <c r="H93" s="4" t="s">
        <v>1133</v>
      </c>
      <c r="I93" s="4" t="str">
        <f>VLOOKUP(G93,Developing!B:C,2,0)</f>
        <v>Developed</v>
      </c>
      <c r="J93" s="4">
        <v>2650890</v>
      </c>
      <c r="K93" s="4">
        <v>2020</v>
      </c>
      <c r="L93" s="4"/>
      <c r="M93" s="4">
        <v>2013</v>
      </c>
      <c r="N93" s="4">
        <v>0</v>
      </c>
      <c r="O93" s="4" t="s">
        <v>99</v>
      </c>
      <c r="P93" s="4">
        <v>22</v>
      </c>
      <c r="Q93" s="4" t="s">
        <v>472</v>
      </c>
      <c r="R93" s="4">
        <v>4</v>
      </c>
      <c r="S93" s="4">
        <v>59</v>
      </c>
      <c r="T93" s="4"/>
      <c r="U93" s="15">
        <f t="shared" si="1"/>
        <v>0</v>
      </c>
      <c r="V93" s="4"/>
      <c r="W93" s="4"/>
      <c r="X93" s="4"/>
      <c r="Y93" s="4"/>
      <c r="Z93" s="4"/>
      <c r="AA93" s="4"/>
      <c r="AB93" s="46" t="s">
        <v>395</v>
      </c>
      <c r="AC93" s="15" t="s">
        <v>1085</v>
      </c>
      <c r="AD93" s="6"/>
      <c r="AE93" s="6"/>
      <c r="AF93" s="6"/>
    </row>
    <row r="94" spans="1:32">
      <c r="A94" s="4">
        <v>93</v>
      </c>
      <c r="B94" s="4" t="s">
        <v>1027</v>
      </c>
      <c r="C94" s="4" t="s">
        <v>393</v>
      </c>
      <c r="D94" s="4" t="s">
        <v>394</v>
      </c>
      <c r="E94" s="4">
        <v>44.963500000000003</v>
      </c>
      <c r="F94" s="4">
        <v>-93.267799999999994</v>
      </c>
      <c r="G94" s="4" t="s">
        <v>278</v>
      </c>
      <c r="H94" s="4" t="s">
        <v>1133</v>
      </c>
      <c r="I94" s="4" t="str">
        <f>VLOOKUP(G94,Developing!B:C,2,0)</f>
        <v>Developed</v>
      </c>
      <c r="J94" s="4">
        <v>2650890</v>
      </c>
      <c r="K94" s="4">
        <v>2020</v>
      </c>
      <c r="L94" s="4"/>
      <c r="M94" s="4">
        <v>2013</v>
      </c>
      <c r="N94" s="4">
        <v>0</v>
      </c>
      <c r="O94" s="4" t="s">
        <v>99</v>
      </c>
      <c r="P94" s="4">
        <v>22</v>
      </c>
      <c r="Q94" s="4" t="s">
        <v>472</v>
      </c>
      <c r="R94" s="4">
        <v>4</v>
      </c>
      <c r="S94" s="4">
        <v>59</v>
      </c>
      <c r="T94" s="4"/>
      <c r="U94" s="15">
        <f>ROUND(U$93*J94/($J$94+$J$95),2)</f>
        <v>0</v>
      </c>
      <c r="V94" s="4"/>
      <c r="W94" s="4"/>
      <c r="X94" s="4"/>
      <c r="Y94" s="4"/>
      <c r="Z94" s="4"/>
      <c r="AA94" s="4"/>
      <c r="AB94" s="46" t="s">
        <v>395</v>
      </c>
      <c r="AC94" s="4"/>
      <c r="AD94" s="6"/>
      <c r="AE94" s="6"/>
      <c r="AF94" s="6"/>
    </row>
    <row r="95" spans="1:32">
      <c r="A95" s="4">
        <v>94</v>
      </c>
      <c r="B95" s="4" t="s">
        <v>1083</v>
      </c>
      <c r="C95" s="4" t="s">
        <v>393</v>
      </c>
      <c r="D95" s="4" t="s">
        <v>394</v>
      </c>
      <c r="E95" s="4">
        <v>44.944167</v>
      </c>
      <c r="F95" s="4">
        <v>-93.103888999999995</v>
      </c>
      <c r="G95" s="4" t="s">
        <v>278</v>
      </c>
      <c r="H95" s="4" t="s">
        <v>1133</v>
      </c>
      <c r="I95" s="4" t="str">
        <f>VLOOKUP(G95,Developing!B:C,2,0)</f>
        <v>Developed</v>
      </c>
      <c r="J95" s="4">
        <v>2650890</v>
      </c>
      <c r="K95" s="4">
        <v>2020</v>
      </c>
      <c r="L95" s="4"/>
      <c r="M95" s="4">
        <v>2013</v>
      </c>
      <c r="N95" s="4">
        <v>0</v>
      </c>
      <c r="O95" s="4" t="s">
        <v>99</v>
      </c>
      <c r="P95" s="4">
        <v>22</v>
      </c>
      <c r="Q95" s="4" t="s">
        <v>472</v>
      </c>
      <c r="R95" s="4">
        <v>4</v>
      </c>
      <c r="S95" s="4">
        <v>59</v>
      </c>
      <c r="T95" s="4"/>
      <c r="U95" s="15">
        <f>ROUND(U$93*J95/($J$94+$J$95),2)</f>
        <v>0</v>
      </c>
      <c r="V95" s="4"/>
      <c r="W95" s="4"/>
      <c r="X95" s="4"/>
      <c r="Y95" s="4"/>
      <c r="Z95" s="4"/>
      <c r="AA95" s="4"/>
      <c r="AB95" s="46" t="s">
        <v>395</v>
      </c>
      <c r="AC95" s="4"/>
      <c r="AD95" s="6"/>
      <c r="AE95" s="6"/>
      <c r="AF95" s="6"/>
    </row>
    <row r="96" spans="1:32">
      <c r="A96" s="4">
        <v>95</v>
      </c>
      <c r="B96" s="4" t="s">
        <v>396</v>
      </c>
      <c r="C96" s="4" t="s">
        <v>397</v>
      </c>
      <c r="D96" s="4" t="s">
        <v>398</v>
      </c>
      <c r="E96" s="4">
        <v>40.724499999999999</v>
      </c>
      <c r="F96" s="4">
        <v>-74.172499999999999</v>
      </c>
      <c r="G96" s="4" t="s">
        <v>278</v>
      </c>
      <c r="H96" s="4" t="s">
        <v>1133</v>
      </c>
      <c r="I96" s="4" t="str">
        <f>VLOOKUP(G96,Developing!B:C,2,0)</f>
        <v>Developed</v>
      </c>
      <c r="J96" s="4">
        <v>311549</v>
      </c>
      <c r="K96" s="4">
        <v>2020</v>
      </c>
      <c r="L96" s="4"/>
      <c r="M96" s="4">
        <v>2008</v>
      </c>
      <c r="N96" s="4">
        <v>0</v>
      </c>
      <c r="O96" s="4"/>
      <c r="P96" s="4"/>
      <c r="Q96" s="4" t="s">
        <v>399</v>
      </c>
      <c r="R96" s="4">
        <v>2</v>
      </c>
      <c r="S96" s="4"/>
      <c r="T96" s="4"/>
      <c r="U96" s="15">
        <f t="shared" si="1"/>
        <v>0</v>
      </c>
      <c r="V96" s="4"/>
      <c r="W96" s="4"/>
      <c r="X96" s="4"/>
      <c r="Y96" s="4"/>
      <c r="Z96" s="4"/>
      <c r="AA96" s="4" t="s">
        <v>400</v>
      </c>
      <c r="AB96" s="46" t="s">
        <v>401</v>
      </c>
      <c r="AC96" s="4"/>
      <c r="AD96" s="6"/>
      <c r="AE96" s="6"/>
      <c r="AF96" s="6"/>
    </row>
    <row r="97" spans="1:32">
      <c r="A97" s="4">
        <v>96</v>
      </c>
      <c r="B97" s="4" t="s">
        <v>276</v>
      </c>
      <c r="C97" s="4" t="s">
        <v>276</v>
      </c>
      <c r="D97" s="4" t="s">
        <v>402</v>
      </c>
      <c r="E97" s="4">
        <v>40.694299999999998</v>
      </c>
      <c r="F97" s="4">
        <v>-73.924899999999994</v>
      </c>
      <c r="G97" s="4" t="s">
        <v>278</v>
      </c>
      <c r="H97" s="4" t="s">
        <v>1133</v>
      </c>
      <c r="I97" s="4" t="str">
        <f>VLOOKUP(G97,Developing!B:C,2,0)</f>
        <v>Developed</v>
      </c>
      <c r="J97" s="4">
        <v>20140470</v>
      </c>
      <c r="K97" s="4">
        <v>2020</v>
      </c>
      <c r="L97" s="4"/>
      <c r="M97" s="4">
        <v>2008</v>
      </c>
      <c r="N97" s="4">
        <v>0</v>
      </c>
      <c r="O97" s="4"/>
      <c r="P97" s="4"/>
      <c r="Q97" s="4" t="s">
        <v>403</v>
      </c>
      <c r="R97" s="4">
        <v>20</v>
      </c>
      <c r="S97" s="4">
        <v>261</v>
      </c>
      <c r="T97" s="4"/>
      <c r="U97" s="15">
        <f t="shared" si="1"/>
        <v>90</v>
      </c>
      <c r="V97" s="4"/>
      <c r="W97" s="4"/>
      <c r="X97" s="4"/>
      <c r="Y97" s="4"/>
      <c r="Z97" s="4"/>
      <c r="AA97" s="4" t="s">
        <v>404</v>
      </c>
      <c r="AB97" s="46" t="s">
        <v>405</v>
      </c>
      <c r="AC97" s="4"/>
      <c r="AD97" s="6"/>
      <c r="AE97" s="6"/>
      <c r="AF97" s="6"/>
    </row>
    <row r="98" spans="1:32">
      <c r="A98" s="4">
        <v>97</v>
      </c>
      <c r="B98" s="4" t="s">
        <v>406</v>
      </c>
      <c r="C98" s="4" t="s">
        <v>369</v>
      </c>
      <c r="D98" s="4" t="s">
        <v>407</v>
      </c>
      <c r="E98" s="4">
        <v>37.790399999999998</v>
      </c>
      <c r="F98" s="4">
        <v>-122.2166</v>
      </c>
      <c r="G98" s="4" t="s">
        <v>278</v>
      </c>
      <c r="H98" s="4" t="s">
        <v>1133</v>
      </c>
      <c r="I98" s="4" t="str">
        <f>VLOOKUP(G98,Developing!B:C,2,0)</f>
        <v>Developed</v>
      </c>
      <c r="J98" s="4">
        <v>440646</v>
      </c>
      <c r="K98" s="4">
        <v>2020</v>
      </c>
      <c r="L98" s="4"/>
      <c r="M98" s="4">
        <v>2020</v>
      </c>
      <c r="N98" s="4">
        <v>0</v>
      </c>
      <c r="O98" s="4" t="s">
        <v>65</v>
      </c>
      <c r="P98" s="4">
        <v>9</v>
      </c>
      <c r="Q98" s="4" t="s">
        <v>191</v>
      </c>
      <c r="R98" s="4">
        <v>1</v>
      </c>
      <c r="S98" s="4">
        <v>34</v>
      </c>
      <c r="T98" s="4"/>
      <c r="U98" s="15">
        <f t="shared" si="1"/>
        <v>0</v>
      </c>
      <c r="V98" s="4"/>
      <c r="W98" s="4"/>
      <c r="X98" s="4"/>
      <c r="Y98" s="4"/>
      <c r="Z98" s="4"/>
      <c r="AA98" s="4"/>
      <c r="AB98" s="46" t="s">
        <v>408</v>
      </c>
      <c r="AC98" s="4"/>
      <c r="AD98" s="6"/>
      <c r="AE98" s="6"/>
      <c r="AF98" s="6"/>
    </row>
    <row r="99" spans="1:32">
      <c r="A99" s="4">
        <v>98</v>
      </c>
      <c r="B99" s="4" t="s">
        <v>409</v>
      </c>
      <c r="C99" s="4" t="s">
        <v>355</v>
      </c>
      <c r="D99" s="4" t="s">
        <v>410</v>
      </c>
      <c r="E99" s="4">
        <v>28.4773</v>
      </c>
      <c r="F99" s="4">
        <v>-81.337000000000003</v>
      </c>
      <c r="G99" s="4" t="s">
        <v>278</v>
      </c>
      <c r="H99" s="4" t="s">
        <v>1133</v>
      </c>
      <c r="I99" s="4" t="str">
        <f>VLOOKUP(G99,Developing!B:C,2,0)</f>
        <v>Developed</v>
      </c>
      <c r="J99" s="4">
        <v>2691925</v>
      </c>
      <c r="K99" s="4">
        <v>2020</v>
      </c>
      <c r="L99" s="4"/>
      <c r="M99" s="4">
        <v>1997</v>
      </c>
      <c r="N99" s="4">
        <v>0</v>
      </c>
      <c r="O99" s="4"/>
      <c r="P99" s="4"/>
      <c r="Q99" s="4" t="s">
        <v>411</v>
      </c>
      <c r="R99" s="4">
        <v>3</v>
      </c>
      <c r="S99" s="4">
        <v>22</v>
      </c>
      <c r="T99" s="4">
        <v>300</v>
      </c>
      <c r="U99" s="15">
        <f t="shared" si="1"/>
        <v>0</v>
      </c>
      <c r="V99" s="4"/>
      <c r="W99" s="4"/>
      <c r="X99" s="4"/>
      <c r="Y99" s="4"/>
      <c r="Z99" s="4"/>
      <c r="AA99" s="4" t="s">
        <v>68</v>
      </c>
      <c r="AB99" s="46" t="s">
        <v>412</v>
      </c>
      <c r="AC99" s="4"/>
      <c r="AD99" s="6"/>
      <c r="AE99" s="6"/>
      <c r="AF99" s="6"/>
    </row>
    <row r="100" spans="1:32">
      <c r="A100" s="4">
        <v>99</v>
      </c>
      <c r="B100" s="4" t="s">
        <v>413</v>
      </c>
      <c r="C100" s="4" t="s">
        <v>414</v>
      </c>
      <c r="D100" s="4" t="s">
        <v>415</v>
      </c>
      <c r="E100" s="4">
        <v>33.572200000000002</v>
      </c>
      <c r="F100" s="4">
        <v>-112.08920000000001</v>
      </c>
      <c r="G100" s="4" t="s">
        <v>278</v>
      </c>
      <c r="H100" s="4" t="s">
        <v>1133</v>
      </c>
      <c r="I100" s="4" t="str">
        <f>VLOOKUP(G100,Developing!B:C,2,0)</f>
        <v>Developed</v>
      </c>
      <c r="J100" s="4">
        <v>4845832</v>
      </c>
      <c r="K100" s="4">
        <v>2020</v>
      </c>
      <c r="L100" s="4"/>
      <c r="M100" s="4"/>
      <c r="N100" s="4">
        <v>1</v>
      </c>
      <c r="O100" s="4"/>
      <c r="P100" s="4"/>
      <c r="Q100" s="4"/>
      <c r="R100" s="4"/>
      <c r="S100" s="4"/>
      <c r="T100" s="4"/>
      <c r="U100" s="15">
        <f t="shared" si="1"/>
        <v>0</v>
      </c>
      <c r="V100" s="4"/>
      <c r="W100" s="4"/>
      <c r="X100" s="4"/>
      <c r="Y100" s="4"/>
      <c r="Z100" s="4"/>
      <c r="AA100" s="4"/>
      <c r="AB100" s="46" t="s">
        <v>416</v>
      </c>
      <c r="AC100" s="4"/>
      <c r="AD100" s="6"/>
      <c r="AE100" s="6"/>
      <c r="AF100" s="6"/>
    </row>
    <row r="101" spans="1:32">
      <c r="A101" s="4">
        <v>100</v>
      </c>
      <c r="B101" s="4" t="s">
        <v>417</v>
      </c>
      <c r="C101" s="4" t="s">
        <v>418</v>
      </c>
      <c r="D101" s="4" t="s">
        <v>419</v>
      </c>
      <c r="E101" s="4">
        <v>40.439700000000002</v>
      </c>
      <c r="F101" s="4">
        <v>-79.976299999999995</v>
      </c>
      <c r="G101" s="4" t="s">
        <v>278</v>
      </c>
      <c r="H101" s="4" t="s">
        <v>1133</v>
      </c>
      <c r="I101" s="4" t="str">
        <f>VLOOKUP(G101,Developing!B:C,2,0)</f>
        <v>Developed</v>
      </c>
      <c r="J101" s="4">
        <v>2457000</v>
      </c>
      <c r="K101" s="4">
        <v>2020</v>
      </c>
      <c r="L101" s="4"/>
      <c r="M101" s="4">
        <v>1977</v>
      </c>
      <c r="N101" s="4">
        <v>0</v>
      </c>
      <c r="O101" s="4" t="s">
        <v>181</v>
      </c>
      <c r="P101" s="4"/>
      <c r="Q101" s="4" t="s">
        <v>420</v>
      </c>
      <c r="R101" s="4">
        <v>6</v>
      </c>
      <c r="S101" s="4">
        <v>28</v>
      </c>
      <c r="T101" s="4"/>
      <c r="U101" s="15">
        <f t="shared" si="1"/>
        <v>0</v>
      </c>
      <c r="V101" s="4"/>
      <c r="W101" s="4"/>
      <c r="X101" s="4" t="s">
        <v>421</v>
      </c>
      <c r="Y101" s="4"/>
      <c r="Z101" s="4"/>
      <c r="AA101" s="4" t="s">
        <v>68</v>
      </c>
      <c r="AB101" s="46" t="s">
        <v>395</v>
      </c>
      <c r="AC101" s="4"/>
      <c r="AD101" s="6"/>
      <c r="AE101" s="6"/>
      <c r="AF101" s="6"/>
    </row>
    <row r="102" spans="1:32">
      <c r="A102" s="4">
        <v>101</v>
      </c>
      <c r="B102" s="4" t="s">
        <v>422</v>
      </c>
      <c r="C102" s="4" t="s">
        <v>423</v>
      </c>
      <c r="D102" s="4" t="s">
        <v>424</v>
      </c>
      <c r="E102" s="4" t="e">
        <v>#N/A</v>
      </c>
      <c r="F102" s="4" t="e">
        <v>#N/A</v>
      </c>
      <c r="G102" s="4" t="s">
        <v>278</v>
      </c>
      <c r="H102" s="4" t="s">
        <v>1133</v>
      </c>
      <c r="I102" s="4" t="str">
        <f>VLOOKUP(G102,Developing!B:C,2,0)</f>
        <v>Developed</v>
      </c>
      <c r="J102" s="4" t="s">
        <v>425</v>
      </c>
      <c r="K102" s="4">
        <v>2020</v>
      </c>
      <c r="L102" s="4"/>
      <c r="M102" s="4">
        <v>2018</v>
      </c>
      <c r="N102" s="4">
        <v>0</v>
      </c>
      <c r="O102" s="4" t="s">
        <v>65</v>
      </c>
      <c r="P102" s="4">
        <v>13</v>
      </c>
      <c r="Q102" s="4" t="s">
        <v>334</v>
      </c>
      <c r="R102" s="4">
        <v>3</v>
      </c>
      <c r="S102" s="4">
        <v>18</v>
      </c>
      <c r="T102" s="4"/>
      <c r="U102" s="15">
        <f t="shared" si="1"/>
        <v>0</v>
      </c>
      <c r="V102" s="4"/>
      <c r="W102" s="4"/>
      <c r="X102" s="4" t="s">
        <v>224</v>
      </c>
      <c r="Y102" s="4"/>
      <c r="Z102" s="4"/>
      <c r="AA102" s="4"/>
      <c r="AB102" s="46" t="s">
        <v>426</v>
      </c>
      <c r="AC102" s="16" t="s">
        <v>1085</v>
      </c>
      <c r="AD102" s="6"/>
      <c r="AE102" s="6"/>
      <c r="AF102" s="6"/>
    </row>
    <row r="103" spans="1:32">
      <c r="A103" s="4">
        <v>102</v>
      </c>
      <c r="B103" s="4" t="s">
        <v>1068</v>
      </c>
      <c r="C103" s="4" t="s">
        <v>423</v>
      </c>
      <c r="D103" s="4" t="s">
        <v>424</v>
      </c>
      <c r="E103" s="4">
        <v>40.245699999999999</v>
      </c>
      <c r="F103" s="4">
        <v>-111.64570000000001</v>
      </c>
      <c r="G103" s="4" t="s">
        <v>278</v>
      </c>
      <c r="H103" s="4" t="s">
        <v>1133</v>
      </c>
      <c r="I103" s="4" t="str">
        <f>VLOOKUP(G103,Developing!B:C,2,0)</f>
        <v>Developed</v>
      </c>
      <c r="J103" s="4">
        <v>697141</v>
      </c>
      <c r="K103" s="4">
        <v>2020</v>
      </c>
      <c r="L103" s="4"/>
      <c r="M103" s="4">
        <v>2018</v>
      </c>
      <c r="N103" s="4">
        <v>0</v>
      </c>
      <c r="O103" s="4" t="s">
        <v>65</v>
      </c>
      <c r="P103" s="4">
        <v>13</v>
      </c>
      <c r="Q103" s="4" t="s">
        <v>334</v>
      </c>
      <c r="R103" s="4">
        <v>3</v>
      </c>
      <c r="S103" s="4">
        <v>18</v>
      </c>
      <c r="T103" s="4"/>
      <c r="U103" s="15">
        <f>ROUND(U$102*J103/($J$103+$J$104),2)</f>
        <v>0</v>
      </c>
      <c r="V103" s="4"/>
      <c r="W103" s="4"/>
      <c r="X103" s="4" t="s">
        <v>224</v>
      </c>
      <c r="Y103" s="4"/>
      <c r="Z103" s="4"/>
      <c r="AA103" s="4"/>
      <c r="AB103" s="46" t="s">
        <v>426</v>
      </c>
      <c r="AC103" s="4"/>
      <c r="AD103" s="6"/>
      <c r="AE103" s="6"/>
      <c r="AF103" s="6"/>
    </row>
    <row r="104" spans="1:32">
      <c r="A104" s="4">
        <v>103</v>
      </c>
      <c r="B104" s="4" t="s">
        <v>1077</v>
      </c>
      <c r="C104" s="4" t="s">
        <v>423</v>
      </c>
      <c r="D104" s="4" t="s">
        <v>424</v>
      </c>
      <c r="E104" s="4">
        <v>40.298099999999998</v>
      </c>
      <c r="F104" s="4">
        <v>-111.6994</v>
      </c>
      <c r="G104" s="4" t="s">
        <v>278</v>
      </c>
      <c r="H104" s="4" t="s">
        <v>1133</v>
      </c>
      <c r="I104" s="4" t="str">
        <f>VLOOKUP(G104,Developing!B:C,2,0)</f>
        <v>Developed</v>
      </c>
      <c r="J104" s="8">
        <v>98129</v>
      </c>
      <c r="K104" s="4">
        <v>2020</v>
      </c>
      <c r="L104" s="4"/>
      <c r="M104" s="4">
        <v>2018</v>
      </c>
      <c r="N104" s="4">
        <v>0</v>
      </c>
      <c r="O104" s="4" t="s">
        <v>65</v>
      </c>
      <c r="P104" s="4">
        <v>13</v>
      </c>
      <c r="Q104" s="4" t="s">
        <v>334</v>
      </c>
      <c r="R104" s="4">
        <v>3</v>
      </c>
      <c r="S104" s="4">
        <v>18</v>
      </c>
      <c r="T104" s="4"/>
      <c r="U104" s="15">
        <f>ROUND(U$102*J104/($J$103+$J$104),2)</f>
        <v>0</v>
      </c>
      <c r="V104" s="4"/>
      <c r="W104" s="4"/>
      <c r="X104" s="4" t="s">
        <v>224</v>
      </c>
      <c r="Y104" s="4"/>
      <c r="Z104" s="4"/>
      <c r="AA104" s="4"/>
      <c r="AB104" s="46" t="s">
        <v>426</v>
      </c>
      <c r="AC104" s="4"/>
      <c r="AD104" s="6"/>
      <c r="AE104" s="6"/>
      <c r="AF104" s="6"/>
    </row>
    <row r="105" spans="1:32">
      <c r="A105" s="4">
        <v>104</v>
      </c>
      <c r="B105" s="4" t="s">
        <v>427</v>
      </c>
      <c r="C105" s="4" t="s">
        <v>287</v>
      </c>
      <c r="D105" s="4" t="s">
        <v>428</v>
      </c>
      <c r="E105" s="4">
        <v>37.529499999999999</v>
      </c>
      <c r="F105" s="4">
        <v>-77.4756</v>
      </c>
      <c r="G105" s="4" t="s">
        <v>278</v>
      </c>
      <c r="H105" s="4" t="s">
        <v>1133</v>
      </c>
      <c r="I105" s="4" t="str">
        <f>VLOOKUP(G105,Developing!B:C,2,0)</f>
        <v>Developed</v>
      </c>
      <c r="J105" s="4">
        <v>1339182</v>
      </c>
      <c r="K105" s="4">
        <v>2020</v>
      </c>
      <c r="L105" s="4"/>
      <c r="M105" s="4">
        <v>2018</v>
      </c>
      <c r="N105" s="4">
        <v>0</v>
      </c>
      <c r="O105" s="4" t="s">
        <v>99</v>
      </c>
      <c r="P105" s="4">
        <v>24</v>
      </c>
      <c r="Q105" s="4" t="s">
        <v>429</v>
      </c>
      <c r="R105" s="4">
        <v>1</v>
      </c>
      <c r="S105" s="4">
        <v>14</v>
      </c>
      <c r="T105" s="4"/>
      <c r="U105" s="15">
        <f t="shared" si="1"/>
        <v>0</v>
      </c>
      <c r="V105" s="4"/>
      <c r="W105" s="4"/>
      <c r="X105" s="4"/>
      <c r="Y105" s="4"/>
      <c r="Z105" s="4"/>
      <c r="AA105" s="4" t="s">
        <v>68</v>
      </c>
      <c r="AB105" s="46"/>
      <c r="AC105" s="4"/>
      <c r="AD105" s="6"/>
      <c r="AE105" s="6"/>
      <c r="AF105" s="6"/>
    </row>
    <row r="106" spans="1:32">
      <c r="A106" s="4">
        <v>105</v>
      </c>
      <c r="B106" s="4" t="s">
        <v>430</v>
      </c>
      <c r="C106" s="4" t="s">
        <v>423</v>
      </c>
      <c r="D106" s="4" t="s">
        <v>117</v>
      </c>
      <c r="E106" s="4">
        <v>40.7776</v>
      </c>
      <c r="F106" s="4">
        <v>-111.9311</v>
      </c>
      <c r="G106" s="4" t="s">
        <v>278</v>
      </c>
      <c r="H106" s="4" t="s">
        <v>1133</v>
      </c>
      <c r="I106" s="4" t="str">
        <f>VLOOKUP(G106,Developing!B:C,2,0)</f>
        <v>Developed</v>
      </c>
      <c r="J106" s="4">
        <v>1257936</v>
      </c>
      <c r="K106" s="4">
        <v>2020</v>
      </c>
      <c r="L106" s="4"/>
      <c r="M106" s="4">
        <v>2008</v>
      </c>
      <c r="N106" s="4">
        <v>0</v>
      </c>
      <c r="O106" s="4" t="s">
        <v>203</v>
      </c>
      <c r="P106" s="4">
        <v>14</v>
      </c>
      <c r="Q106" s="4" t="s">
        <v>431</v>
      </c>
      <c r="R106" s="4">
        <v>2</v>
      </c>
      <c r="S106" s="4"/>
      <c r="T106" s="4"/>
      <c r="U106" s="15">
        <f t="shared" si="1"/>
        <v>30</v>
      </c>
      <c r="V106" s="4"/>
      <c r="W106" s="4"/>
      <c r="X106" s="4"/>
      <c r="Y106" s="4"/>
      <c r="Z106" s="4"/>
      <c r="AA106" s="4"/>
      <c r="AB106" s="46" t="s">
        <v>432</v>
      </c>
      <c r="AC106" s="4"/>
      <c r="AD106" s="6"/>
      <c r="AE106" s="6"/>
      <c r="AF106" s="6"/>
    </row>
    <row r="107" spans="1:32">
      <c r="A107" s="4">
        <v>106</v>
      </c>
      <c r="B107" s="4" t="s">
        <v>433</v>
      </c>
      <c r="C107" s="4" t="s">
        <v>291</v>
      </c>
      <c r="D107" s="4" t="s">
        <v>434</v>
      </c>
      <c r="E107" s="4">
        <v>29.463200000000001</v>
      </c>
      <c r="F107" s="4">
        <v>-98.523799999999994</v>
      </c>
      <c r="G107" s="4" t="s">
        <v>278</v>
      </c>
      <c r="H107" s="4" t="s">
        <v>1133</v>
      </c>
      <c r="I107" s="4" t="str">
        <f>VLOOKUP(G107,Developing!B:C,2,0)</f>
        <v>Developed</v>
      </c>
      <c r="J107" s="4">
        <v>2601788</v>
      </c>
      <c r="K107" s="4">
        <v>2020</v>
      </c>
      <c r="L107" s="4"/>
      <c r="M107" s="4">
        <v>2012</v>
      </c>
      <c r="N107" s="4">
        <v>0</v>
      </c>
      <c r="O107" s="4" t="s">
        <v>181</v>
      </c>
      <c r="P107" s="4">
        <v>17</v>
      </c>
      <c r="Q107" s="4" t="s">
        <v>435</v>
      </c>
      <c r="R107" s="4">
        <v>3</v>
      </c>
      <c r="S107" s="4">
        <v>11</v>
      </c>
      <c r="T107" s="4"/>
      <c r="U107" s="15">
        <f t="shared" si="1"/>
        <v>50</v>
      </c>
      <c r="V107" s="4"/>
      <c r="W107" s="4" t="s">
        <v>237</v>
      </c>
      <c r="X107" s="4"/>
      <c r="Y107" s="4"/>
      <c r="Z107" s="4"/>
      <c r="AA107" s="4"/>
      <c r="AB107" s="46" t="s">
        <v>436</v>
      </c>
      <c r="AC107" s="4"/>
      <c r="AD107" s="6"/>
      <c r="AE107" s="6"/>
      <c r="AF107" s="6"/>
    </row>
    <row r="108" spans="1:32">
      <c r="A108" s="4">
        <v>107</v>
      </c>
      <c r="B108" s="4" t="s">
        <v>373</v>
      </c>
      <c r="C108" s="4" t="s">
        <v>369</v>
      </c>
      <c r="D108" s="4" t="s">
        <v>374</v>
      </c>
      <c r="E108" s="4">
        <v>34.141599999999997</v>
      </c>
      <c r="F108" s="4">
        <v>-117.29430000000001</v>
      </c>
      <c r="G108" s="4" t="s">
        <v>278</v>
      </c>
      <c r="H108" s="4" t="s">
        <v>1133</v>
      </c>
      <c r="I108" s="4" t="str">
        <f>VLOOKUP(G108,Developing!B:C,2,0)</f>
        <v>Developed</v>
      </c>
      <c r="J108" s="4">
        <v>4224851</v>
      </c>
      <c r="K108" s="4">
        <v>2020</v>
      </c>
      <c r="L108" s="4"/>
      <c r="M108" s="4">
        <v>2014</v>
      </c>
      <c r="N108" s="4">
        <v>0</v>
      </c>
      <c r="O108" s="4" t="s">
        <v>154</v>
      </c>
      <c r="P108" s="4">
        <v>28</v>
      </c>
      <c r="Q108" s="4" t="s">
        <v>375</v>
      </c>
      <c r="R108" s="4">
        <v>1</v>
      </c>
      <c r="S108" s="4">
        <v>16</v>
      </c>
      <c r="T108" s="4"/>
      <c r="U108" s="15">
        <f t="shared" si="1"/>
        <v>0</v>
      </c>
      <c r="V108" s="4"/>
      <c r="W108" s="4"/>
      <c r="X108" s="4"/>
      <c r="Y108" s="4"/>
      <c r="Z108" s="4"/>
      <c r="AA108" s="4"/>
      <c r="AB108" s="46" t="s">
        <v>376</v>
      </c>
      <c r="AC108" s="4"/>
      <c r="AD108" s="6"/>
      <c r="AE108" s="6"/>
      <c r="AF108" s="6"/>
    </row>
    <row r="109" spans="1:32">
      <c r="A109" s="4">
        <v>108</v>
      </c>
      <c r="B109" s="4" t="s">
        <v>437</v>
      </c>
      <c r="C109" s="4" t="s">
        <v>369</v>
      </c>
      <c r="D109" s="4" t="s">
        <v>438</v>
      </c>
      <c r="E109" s="4">
        <v>32.831299999999999</v>
      </c>
      <c r="F109" s="4">
        <v>-117.12220000000001</v>
      </c>
      <c r="G109" s="4" t="s">
        <v>278</v>
      </c>
      <c r="H109" s="4" t="s">
        <v>1133</v>
      </c>
      <c r="I109" s="4" t="str">
        <f>VLOOKUP(G109,Developing!B:C,2,0)</f>
        <v>Developed</v>
      </c>
      <c r="J109" s="8">
        <v>3276208</v>
      </c>
      <c r="K109" s="4">
        <v>2020</v>
      </c>
      <c r="L109" s="4"/>
      <c r="M109" s="4">
        <v>2014</v>
      </c>
      <c r="N109" s="4">
        <v>0</v>
      </c>
      <c r="O109" s="4" t="s">
        <v>439</v>
      </c>
      <c r="P109" s="4">
        <v>8</v>
      </c>
      <c r="Q109" s="4" t="s">
        <v>384</v>
      </c>
      <c r="R109" s="4">
        <v>6</v>
      </c>
      <c r="S109" s="4">
        <v>39</v>
      </c>
      <c r="T109" s="4"/>
      <c r="U109" s="15">
        <f t="shared" si="1"/>
        <v>34</v>
      </c>
      <c r="V109" s="4"/>
      <c r="W109" s="4"/>
      <c r="X109" s="4"/>
      <c r="Y109" s="4"/>
      <c r="Z109" s="4"/>
      <c r="AA109" s="4"/>
      <c r="AB109" s="46" t="s">
        <v>440</v>
      </c>
      <c r="AC109" s="4"/>
      <c r="AD109" s="6"/>
      <c r="AE109" s="6"/>
      <c r="AF109" s="6"/>
    </row>
    <row r="110" spans="1:32">
      <c r="A110" s="4">
        <v>109</v>
      </c>
      <c r="B110" s="4" t="s">
        <v>441</v>
      </c>
      <c r="C110" s="4" t="s">
        <v>369</v>
      </c>
      <c r="D110" s="4" t="s">
        <v>442</v>
      </c>
      <c r="E110" s="4">
        <v>37.755800000000001</v>
      </c>
      <c r="F110" s="4">
        <v>-122.4449</v>
      </c>
      <c r="G110" s="4" t="s">
        <v>278</v>
      </c>
      <c r="H110" s="4" t="s">
        <v>1133</v>
      </c>
      <c r="I110" s="4" t="str">
        <f>VLOOKUP(G110,Developing!B:C,2,0)</f>
        <v>Developed</v>
      </c>
      <c r="J110" s="4">
        <v>4623264</v>
      </c>
      <c r="K110" s="4">
        <v>2022</v>
      </c>
      <c r="L110" s="4"/>
      <c r="M110" s="4">
        <v>2021</v>
      </c>
      <c r="N110" s="4">
        <v>0</v>
      </c>
      <c r="O110" s="4" t="s">
        <v>176</v>
      </c>
      <c r="P110" s="4"/>
      <c r="Q110" s="4" t="s">
        <v>443</v>
      </c>
      <c r="R110" s="4">
        <v>2</v>
      </c>
      <c r="S110" s="4">
        <v>35</v>
      </c>
      <c r="T110" s="4"/>
      <c r="U110" s="15">
        <f t="shared" si="1"/>
        <v>0</v>
      </c>
      <c r="V110" s="4"/>
      <c r="W110" s="4"/>
      <c r="X110" s="4"/>
      <c r="Y110" s="4"/>
      <c r="Z110" s="4"/>
      <c r="AA110" s="4"/>
      <c r="AB110" s="46" t="s">
        <v>395</v>
      </c>
      <c r="AC110" s="4"/>
      <c r="AD110" s="6"/>
      <c r="AE110" s="6"/>
      <c r="AF110" s="6"/>
    </row>
    <row r="111" spans="1:32">
      <c r="A111" s="4">
        <v>110</v>
      </c>
      <c r="B111" s="4" t="s">
        <v>444</v>
      </c>
      <c r="C111" s="4" t="s">
        <v>445</v>
      </c>
      <c r="D111" s="4" t="s">
        <v>446</v>
      </c>
      <c r="E111" s="4">
        <v>47.621099999999998</v>
      </c>
      <c r="F111" s="4">
        <v>-122.3244</v>
      </c>
      <c r="G111" s="4" t="s">
        <v>278</v>
      </c>
      <c r="H111" s="4" t="s">
        <v>1133</v>
      </c>
      <c r="I111" s="4" t="str">
        <f>VLOOKUP(G111,Developing!B:C,2,0)</f>
        <v>Developed</v>
      </c>
      <c r="J111" s="4">
        <v>4018762</v>
      </c>
      <c r="K111" s="4">
        <v>2020</v>
      </c>
      <c r="L111" s="4"/>
      <c r="M111" s="4">
        <v>2010</v>
      </c>
      <c r="N111" s="4">
        <v>0</v>
      </c>
      <c r="O111" s="4" t="s">
        <v>114</v>
      </c>
      <c r="P111" s="4">
        <v>2</v>
      </c>
      <c r="Q111" s="4">
        <v>122</v>
      </c>
      <c r="R111" s="4">
        <v>7</v>
      </c>
      <c r="S111" s="4"/>
      <c r="T111" s="4"/>
      <c r="U111" s="15">
        <f t="shared" si="1"/>
        <v>0</v>
      </c>
      <c r="V111" s="4"/>
      <c r="W111" s="4"/>
      <c r="X111" s="4"/>
      <c r="Y111" s="4"/>
      <c r="Z111" s="4"/>
      <c r="AA111" s="4"/>
      <c r="AB111" s="46" t="s">
        <v>447</v>
      </c>
      <c r="AC111" s="4"/>
      <c r="AD111" s="6"/>
      <c r="AE111" s="6"/>
      <c r="AF111" s="6"/>
    </row>
    <row r="112" spans="1:32">
      <c r="A112" s="4">
        <v>111</v>
      </c>
      <c r="B112" s="4" t="s">
        <v>448</v>
      </c>
      <c r="C112" s="4" t="s">
        <v>445</v>
      </c>
      <c r="D112" s="4" t="s">
        <v>449</v>
      </c>
      <c r="E112" s="4">
        <v>47.667099999999998</v>
      </c>
      <c r="F112" s="4">
        <v>-117.43300000000001</v>
      </c>
      <c r="G112" s="4" t="s">
        <v>278</v>
      </c>
      <c r="H112" s="4" t="s">
        <v>1133</v>
      </c>
      <c r="I112" s="4" t="str">
        <f>VLOOKUP(G112,Developing!B:C,2,0)</f>
        <v>Developed</v>
      </c>
      <c r="J112" s="4">
        <v>597919</v>
      </c>
      <c r="K112" s="4">
        <v>2020</v>
      </c>
      <c r="L112" s="4"/>
      <c r="M112" s="4">
        <v>2023</v>
      </c>
      <c r="N112" s="4">
        <v>0</v>
      </c>
      <c r="O112" s="4" t="s">
        <v>203</v>
      </c>
      <c r="P112" s="4">
        <v>15</v>
      </c>
      <c r="Q112" s="4" t="s">
        <v>108</v>
      </c>
      <c r="R112" s="4">
        <v>1</v>
      </c>
      <c r="S112" s="4">
        <v>25</v>
      </c>
      <c r="T112" s="4"/>
      <c r="U112" s="15">
        <f t="shared" si="1"/>
        <v>10</v>
      </c>
      <c r="V112" s="4"/>
      <c r="W112" s="4"/>
      <c r="X112" s="4"/>
      <c r="Y112" s="4"/>
      <c r="Z112" s="4"/>
      <c r="AA112" s="4"/>
      <c r="AB112" s="46" t="s">
        <v>450</v>
      </c>
      <c r="AC112" s="4"/>
      <c r="AD112" s="6"/>
      <c r="AE112" s="6"/>
      <c r="AF112" s="6"/>
    </row>
    <row r="113" spans="1:32">
      <c r="A113" s="4">
        <v>112</v>
      </c>
      <c r="B113" s="4" t="s">
        <v>451</v>
      </c>
      <c r="C113" s="4" t="s">
        <v>452</v>
      </c>
      <c r="D113" s="4" t="s">
        <v>453</v>
      </c>
      <c r="E113" s="4">
        <v>36.128300000000003</v>
      </c>
      <c r="F113" s="4">
        <v>-95.904200000000003</v>
      </c>
      <c r="G113" s="4" t="s">
        <v>278</v>
      </c>
      <c r="H113" s="4" t="s">
        <v>1133</v>
      </c>
      <c r="I113" s="4" t="str">
        <f>VLOOKUP(G113,Developing!B:C,2,0)</f>
        <v>Developed</v>
      </c>
      <c r="J113" s="4">
        <v>1034123</v>
      </c>
      <c r="K113" s="4">
        <v>2020</v>
      </c>
      <c r="L113" s="4"/>
      <c r="M113" s="4">
        <v>2019</v>
      </c>
      <c r="N113" s="4">
        <v>0</v>
      </c>
      <c r="O113" s="4" t="s">
        <v>119</v>
      </c>
      <c r="P113" s="4"/>
      <c r="Q113" s="4" t="s">
        <v>509</v>
      </c>
      <c r="R113" s="4">
        <v>1</v>
      </c>
      <c r="S113" s="4">
        <v>22</v>
      </c>
      <c r="T113" s="4"/>
      <c r="U113" s="15">
        <f t="shared" si="1"/>
        <v>0</v>
      </c>
      <c r="V113" s="4"/>
      <c r="W113" s="4"/>
      <c r="X113" s="4"/>
      <c r="Y113" s="4"/>
      <c r="Z113" s="4"/>
      <c r="AA113" s="4" t="s">
        <v>508</v>
      </c>
      <c r="AB113" s="46" t="s">
        <v>454</v>
      </c>
      <c r="AC113" s="4"/>
      <c r="AD113" s="6"/>
      <c r="AE113" s="6"/>
      <c r="AF113" s="6"/>
    </row>
    <row r="114" spans="1:32">
      <c r="A114" s="4">
        <v>113</v>
      </c>
      <c r="B114" s="4" t="s">
        <v>455</v>
      </c>
      <c r="C114" s="4" t="s">
        <v>287</v>
      </c>
      <c r="D114" s="4" t="s">
        <v>456</v>
      </c>
      <c r="E114" s="4">
        <v>36.733499999999999</v>
      </c>
      <c r="F114" s="4">
        <v>-76.043499999999995</v>
      </c>
      <c r="G114" s="4" t="s">
        <v>278</v>
      </c>
      <c r="H114" s="4" t="s">
        <v>1133</v>
      </c>
      <c r="I114" s="4" t="str">
        <f>VLOOKUP(G114,Developing!B:C,2,0)</f>
        <v>Developed</v>
      </c>
      <c r="J114" s="4">
        <v>1799674</v>
      </c>
      <c r="K114" s="4">
        <v>2020</v>
      </c>
      <c r="L114" s="4"/>
      <c r="M114" s="4"/>
      <c r="N114" s="4">
        <v>2</v>
      </c>
      <c r="O114" s="4"/>
      <c r="P114" s="4"/>
      <c r="Q114" s="4"/>
      <c r="R114" s="4">
        <v>4</v>
      </c>
      <c r="S114" s="4">
        <v>12</v>
      </c>
      <c r="T114" s="4"/>
      <c r="U114" s="15">
        <f t="shared" si="1"/>
        <v>0</v>
      </c>
      <c r="V114" s="4"/>
      <c r="W114" s="4"/>
      <c r="X114" s="4"/>
      <c r="Y114" s="4"/>
      <c r="Z114" s="4"/>
      <c r="AA114" s="4"/>
      <c r="AB114" s="46" t="s">
        <v>457</v>
      </c>
      <c r="AC114" s="4"/>
      <c r="AD114" s="6"/>
      <c r="AE114" s="6"/>
      <c r="AF114" s="6"/>
    </row>
    <row r="115" spans="1:32">
      <c r="A115" s="4">
        <v>114</v>
      </c>
      <c r="B115" s="4" t="s">
        <v>458</v>
      </c>
      <c r="C115" s="4" t="s">
        <v>459</v>
      </c>
      <c r="D115" s="4" t="s">
        <v>460</v>
      </c>
      <c r="E115" s="4">
        <v>10.0678</v>
      </c>
      <c r="F115" s="4">
        <v>-69.346699999999998</v>
      </c>
      <c r="G115" s="4" t="s">
        <v>461</v>
      </c>
      <c r="H115" s="4" t="s">
        <v>1132</v>
      </c>
      <c r="I115" s="4" t="str">
        <f>VLOOKUP(G115,Developing!B:C,2,0)</f>
        <v>Developing</v>
      </c>
      <c r="J115" s="4">
        <v>1240714</v>
      </c>
      <c r="K115" s="4">
        <v>2022</v>
      </c>
      <c r="L115" s="4"/>
      <c r="M115" s="4">
        <v>2013</v>
      </c>
      <c r="N115" s="4">
        <v>0</v>
      </c>
      <c r="O115" s="4"/>
      <c r="P115" s="4"/>
      <c r="Q115" s="4" t="s">
        <v>462</v>
      </c>
      <c r="R115" s="4">
        <v>2</v>
      </c>
      <c r="S115" s="4">
        <v>41</v>
      </c>
      <c r="T115" s="4">
        <v>582.9</v>
      </c>
      <c r="U115" s="15">
        <f t="shared" si="1"/>
        <v>0</v>
      </c>
      <c r="V115" s="4"/>
      <c r="W115" s="4"/>
      <c r="X115" s="4" t="s">
        <v>86</v>
      </c>
      <c r="Y115" s="4"/>
      <c r="Z115" s="4"/>
      <c r="AA115" s="4" t="s">
        <v>68</v>
      </c>
      <c r="AB115" s="46" t="s">
        <v>463</v>
      </c>
      <c r="AC115" s="4"/>
      <c r="AD115" s="6"/>
      <c r="AE115" s="6"/>
      <c r="AF115" s="6"/>
    </row>
    <row r="116" spans="1:32">
      <c r="A116" s="4">
        <v>115</v>
      </c>
      <c r="B116" s="4" t="s">
        <v>464</v>
      </c>
      <c r="C116" s="4" t="s">
        <v>465</v>
      </c>
      <c r="D116" s="4" t="s">
        <v>466</v>
      </c>
      <c r="E116" s="4">
        <v>10.480600000000001</v>
      </c>
      <c r="F116" s="4">
        <v>-66.903599999999997</v>
      </c>
      <c r="G116" s="4" t="s">
        <v>461</v>
      </c>
      <c r="H116" s="4" t="s">
        <v>1132</v>
      </c>
      <c r="I116" s="4" t="str">
        <f>VLOOKUP(G116,Developing!B:C,2,0)</f>
        <v>Developing</v>
      </c>
      <c r="J116" s="4">
        <v>8956813</v>
      </c>
      <c r="K116" s="4">
        <v>2022</v>
      </c>
      <c r="L116" s="4"/>
      <c r="M116" s="4">
        <v>2012</v>
      </c>
      <c r="N116" s="4">
        <v>0</v>
      </c>
      <c r="O116" s="4" t="s">
        <v>114</v>
      </c>
      <c r="P116" s="4"/>
      <c r="Q116" s="4" t="s">
        <v>467</v>
      </c>
      <c r="R116" s="4">
        <v>1</v>
      </c>
      <c r="S116" s="4">
        <v>11</v>
      </c>
      <c r="T116" s="4">
        <v>470</v>
      </c>
      <c r="U116" s="15">
        <f t="shared" si="1"/>
        <v>0</v>
      </c>
      <c r="V116" s="4"/>
      <c r="W116" s="4"/>
      <c r="X116" s="4"/>
      <c r="Y116" s="4"/>
      <c r="Z116" s="4"/>
      <c r="AA116" s="4" t="s">
        <v>68</v>
      </c>
      <c r="AB116" s="46" t="s">
        <v>468</v>
      </c>
      <c r="AC116" s="4"/>
      <c r="AD116" s="6"/>
      <c r="AE116" s="6"/>
      <c r="AF116" s="6"/>
    </row>
    <row r="117" spans="1:32">
      <c r="A117" s="4">
        <v>116</v>
      </c>
      <c r="B117" s="4" t="s">
        <v>469</v>
      </c>
      <c r="C117" s="4" t="s">
        <v>469</v>
      </c>
      <c r="D117" s="4" t="s">
        <v>470</v>
      </c>
      <c r="E117" s="4">
        <v>20.97</v>
      </c>
      <c r="F117" s="4">
        <v>-89.62</v>
      </c>
      <c r="G117" s="4" t="s">
        <v>461</v>
      </c>
      <c r="H117" s="4" t="s">
        <v>1132</v>
      </c>
      <c r="I117" s="4" t="str">
        <f>VLOOKUP(G117,Developing!B:C,2,0)</f>
        <v>Developing</v>
      </c>
      <c r="J117" s="4">
        <v>199878</v>
      </c>
      <c r="K117" s="4">
        <v>2011</v>
      </c>
      <c r="L117" s="4"/>
      <c r="M117" s="4">
        <v>2007</v>
      </c>
      <c r="N117" s="4">
        <v>0</v>
      </c>
      <c r="O117" s="4" t="s">
        <v>99</v>
      </c>
      <c r="P117" s="4">
        <v>18</v>
      </c>
      <c r="Q117" s="4" t="s">
        <v>168</v>
      </c>
      <c r="R117" s="4">
        <v>3</v>
      </c>
      <c r="S117" s="4">
        <v>22</v>
      </c>
      <c r="T117" s="4"/>
      <c r="U117" s="15">
        <f t="shared" si="1"/>
        <v>0</v>
      </c>
      <c r="V117" s="4"/>
      <c r="W117" s="4"/>
      <c r="X117" s="4"/>
      <c r="Y117" s="4"/>
      <c r="Z117" s="4"/>
      <c r="AA117" s="4"/>
      <c r="AB117" s="46" t="s">
        <v>471</v>
      </c>
      <c r="AC117" s="4"/>
      <c r="AD117" s="6"/>
      <c r="AE117" s="6"/>
      <c r="AF117" s="6"/>
    </row>
    <row r="118" spans="1:32">
      <c r="A118" s="4">
        <v>117</v>
      </c>
      <c r="B118" s="4" t="s">
        <v>512</v>
      </c>
      <c r="C118" s="4"/>
      <c r="D118" s="4" t="s">
        <v>513</v>
      </c>
      <c r="E118" s="4">
        <v>34.525300000000001</v>
      </c>
      <c r="F118" s="4">
        <v>69.178299999999993</v>
      </c>
      <c r="G118" s="4" t="s">
        <v>514</v>
      </c>
      <c r="H118" s="4" t="s">
        <v>515</v>
      </c>
      <c r="I118" s="4" t="str">
        <f>VLOOKUP(G118,Developing!B:C,2,0)</f>
        <v>Developing</v>
      </c>
      <c r="J118" s="8">
        <v>4954000</v>
      </c>
      <c r="K118" s="4">
        <v>2022</v>
      </c>
      <c r="L118" s="4">
        <v>2017</v>
      </c>
      <c r="M118" s="4"/>
      <c r="N118" s="4">
        <v>1</v>
      </c>
      <c r="O118" s="4"/>
      <c r="P118" s="4"/>
      <c r="Q118" s="4"/>
      <c r="R118" s="4"/>
      <c r="S118" s="4"/>
      <c r="T118" s="4"/>
      <c r="U118" s="15">
        <f t="shared" si="1"/>
        <v>0</v>
      </c>
      <c r="V118" s="4"/>
      <c r="W118" s="4"/>
      <c r="X118" s="4"/>
      <c r="Y118" s="4"/>
      <c r="Z118" s="4"/>
      <c r="AA118" s="4"/>
      <c r="AB118" s="46" t="s">
        <v>516</v>
      </c>
      <c r="AC118" s="4"/>
      <c r="AD118" s="6"/>
      <c r="AE118" s="6"/>
      <c r="AF118" s="6"/>
    </row>
    <row r="119" spans="1:32">
      <c r="A119" s="4">
        <v>118</v>
      </c>
      <c r="B119" s="4" t="s">
        <v>517</v>
      </c>
      <c r="C119" s="4"/>
      <c r="D119" s="4" t="s">
        <v>518</v>
      </c>
      <c r="E119" s="4">
        <v>23.7639</v>
      </c>
      <c r="F119" s="4">
        <v>90.388900000000007</v>
      </c>
      <c r="G119" s="4" t="s">
        <v>519</v>
      </c>
      <c r="H119" s="4" t="s">
        <v>515</v>
      </c>
      <c r="I119" s="4" t="str">
        <f>VLOOKUP(G119,Developing!B:C,2,0)</f>
        <v>Developing</v>
      </c>
      <c r="J119" s="8">
        <v>22478116</v>
      </c>
      <c r="K119" s="4">
        <v>2022</v>
      </c>
      <c r="L119" s="4">
        <v>2017</v>
      </c>
      <c r="M119" s="4"/>
      <c r="N119" s="4">
        <v>1</v>
      </c>
      <c r="O119" s="4"/>
      <c r="P119" s="4"/>
      <c r="Q119" s="4" t="s">
        <v>133</v>
      </c>
      <c r="R119" s="4">
        <v>2</v>
      </c>
      <c r="S119" s="4">
        <v>40</v>
      </c>
      <c r="T119" s="4"/>
      <c r="U119" s="15">
        <f t="shared" si="1"/>
        <v>41</v>
      </c>
      <c r="V119" s="4"/>
      <c r="W119" s="4"/>
      <c r="X119" s="4"/>
      <c r="Y119" s="4"/>
      <c r="Z119" s="4"/>
      <c r="AA119" s="4"/>
      <c r="AB119" s="46" t="s">
        <v>520</v>
      </c>
      <c r="AC119" s="4"/>
      <c r="AD119" s="6"/>
      <c r="AE119" s="6"/>
      <c r="AF119" s="6"/>
    </row>
    <row r="120" spans="1:32">
      <c r="A120" s="4">
        <v>119</v>
      </c>
      <c r="B120" s="4" t="s">
        <v>521</v>
      </c>
      <c r="C120" s="4"/>
      <c r="D120" s="4" t="s">
        <v>522</v>
      </c>
      <c r="E120" s="4">
        <v>35.6892</v>
      </c>
      <c r="F120" s="4">
        <v>51.3889</v>
      </c>
      <c r="G120" s="4" t="s">
        <v>523</v>
      </c>
      <c r="H120" s="4" t="s">
        <v>515</v>
      </c>
      <c r="I120" s="4" t="str">
        <f>VLOOKUP(G120,Developing!B:C,2,0)</f>
        <v>Developing</v>
      </c>
      <c r="J120" s="8">
        <v>15800000</v>
      </c>
      <c r="K120" s="4">
        <v>2018</v>
      </c>
      <c r="L120" s="4"/>
      <c r="M120" s="4">
        <v>2007</v>
      </c>
      <c r="N120" s="4">
        <v>0</v>
      </c>
      <c r="O120" s="4"/>
      <c r="P120" s="4"/>
      <c r="Q120" s="4" t="s">
        <v>524</v>
      </c>
      <c r="R120" s="4">
        <v>10</v>
      </c>
      <c r="S120" s="4"/>
      <c r="T120" s="4"/>
      <c r="U120" s="15">
        <f t="shared" si="1"/>
        <v>150</v>
      </c>
      <c r="V120" s="4"/>
      <c r="W120" s="4"/>
      <c r="X120" s="4"/>
      <c r="Y120" s="4"/>
      <c r="Z120" s="4"/>
      <c r="AA120" s="4"/>
      <c r="AB120" s="46" t="s">
        <v>525</v>
      </c>
      <c r="AC120" s="4"/>
      <c r="AD120" s="6"/>
      <c r="AE120" s="6"/>
      <c r="AF120" s="6"/>
    </row>
    <row r="121" spans="1:32">
      <c r="A121" s="4">
        <v>120</v>
      </c>
      <c r="B121" s="4" t="s">
        <v>526</v>
      </c>
      <c r="C121" s="4"/>
      <c r="D121" s="4" t="s">
        <v>527</v>
      </c>
      <c r="E121" s="4">
        <v>38.081400000000002</v>
      </c>
      <c r="F121" s="4">
        <v>46.300600000000003</v>
      </c>
      <c r="G121" s="4" t="s">
        <v>523</v>
      </c>
      <c r="H121" s="4" t="s">
        <v>515</v>
      </c>
      <c r="I121" s="4" t="str">
        <f>VLOOKUP(G121,Developing!B:C,2,0)</f>
        <v>Developing</v>
      </c>
      <c r="J121" s="8">
        <v>1773023</v>
      </c>
      <c r="K121" s="4">
        <v>2016</v>
      </c>
      <c r="L121" s="4"/>
      <c r="M121" s="4">
        <v>2008</v>
      </c>
      <c r="N121" s="4">
        <v>0</v>
      </c>
      <c r="O121" s="4"/>
      <c r="P121" s="4"/>
      <c r="Q121" s="4" t="s">
        <v>35</v>
      </c>
      <c r="R121" s="4">
        <v>2</v>
      </c>
      <c r="S121" s="4">
        <v>74</v>
      </c>
      <c r="T121" s="4"/>
      <c r="U121" s="15">
        <f t="shared" si="1"/>
        <v>22</v>
      </c>
      <c r="V121" s="4"/>
      <c r="W121" s="4"/>
      <c r="X121" s="4"/>
      <c r="Y121" s="4"/>
      <c r="Z121" s="4"/>
      <c r="AA121" s="4"/>
      <c r="AB121" s="46"/>
      <c r="AC121" s="4"/>
      <c r="AD121" s="6"/>
      <c r="AE121" s="6"/>
      <c r="AF121" s="6"/>
    </row>
    <row r="122" spans="1:32">
      <c r="A122" s="4">
        <v>121</v>
      </c>
      <c r="B122" s="4" t="s">
        <v>528</v>
      </c>
      <c r="C122" s="4"/>
      <c r="D122" s="4" t="s">
        <v>529</v>
      </c>
      <c r="E122" s="4">
        <v>29.61</v>
      </c>
      <c r="F122" s="4">
        <v>52.542499999999997</v>
      </c>
      <c r="G122" s="4" t="s">
        <v>523</v>
      </c>
      <c r="H122" s="4" t="s">
        <v>515</v>
      </c>
      <c r="I122" s="4" t="str">
        <f>VLOOKUP(G122,Developing!B:C,2,0)</f>
        <v>Developing</v>
      </c>
      <c r="J122" s="8">
        <v>1800000</v>
      </c>
      <c r="K122" s="4">
        <v>2016</v>
      </c>
      <c r="L122" s="4"/>
      <c r="M122" s="4"/>
      <c r="N122" s="4">
        <v>1</v>
      </c>
      <c r="O122" s="4"/>
      <c r="P122" s="4"/>
      <c r="Q122" s="4"/>
      <c r="R122" s="4">
        <v>4</v>
      </c>
      <c r="S122" s="4"/>
      <c r="T122" s="4"/>
      <c r="U122" s="15">
        <f t="shared" si="1"/>
        <v>0</v>
      </c>
      <c r="V122" s="4"/>
      <c r="W122" s="4"/>
      <c r="X122" s="4"/>
      <c r="Y122" s="4"/>
      <c r="Z122" s="4"/>
      <c r="AA122" s="4"/>
      <c r="AB122" s="46"/>
      <c r="AC122" s="4"/>
      <c r="AD122" s="6"/>
      <c r="AE122" s="6"/>
      <c r="AF122" s="6"/>
    </row>
    <row r="123" spans="1:32">
      <c r="A123" s="4">
        <v>122</v>
      </c>
      <c r="B123" s="4" t="s">
        <v>530</v>
      </c>
      <c r="C123" s="4"/>
      <c r="D123" s="4" t="s">
        <v>531</v>
      </c>
      <c r="E123" s="4">
        <v>32.6447</v>
      </c>
      <c r="F123" s="4">
        <v>51.667499999999997</v>
      </c>
      <c r="G123" s="4" t="s">
        <v>523</v>
      </c>
      <c r="H123" s="4" t="s">
        <v>515</v>
      </c>
      <c r="I123" s="4" t="str">
        <f>VLOOKUP(G123,Developing!B:C,2,0)</f>
        <v>Developing</v>
      </c>
      <c r="J123" s="8">
        <v>3989070</v>
      </c>
      <c r="K123" s="4">
        <v>2022</v>
      </c>
      <c r="L123" s="4"/>
      <c r="M123" s="4">
        <v>2017</v>
      </c>
      <c r="N123" s="4">
        <v>0</v>
      </c>
      <c r="O123" s="4"/>
      <c r="P123" s="4"/>
      <c r="Q123" s="4" t="s">
        <v>494</v>
      </c>
      <c r="R123" s="4">
        <v>4</v>
      </c>
      <c r="S123" s="4">
        <v>75</v>
      </c>
      <c r="T123" s="4"/>
      <c r="U123" s="15">
        <f t="shared" si="1"/>
        <v>66</v>
      </c>
      <c r="V123" s="4"/>
      <c r="W123" s="4"/>
      <c r="X123" s="4"/>
      <c r="Y123" s="4"/>
      <c r="Z123" s="4"/>
      <c r="AA123" s="4"/>
      <c r="AB123" s="46" t="s">
        <v>532</v>
      </c>
      <c r="AC123" s="4"/>
      <c r="AD123" s="6"/>
      <c r="AE123" s="6"/>
      <c r="AF123" s="6"/>
    </row>
    <row r="124" spans="1:32">
      <c r="A124" s="4">
        <v>123</v>
      </c>
      <c r="B124" s="4" t="s">
        <v>533</v>
      </c>
      <c r="C124" s="4"/>
      <c r="D124" s="4" t="s">
        <v>534</v>
      </c>
      <c r="E124" s="4">
        <v>36.724800000000002</v>
      </c>
      <c r="F124" s="4">
        <v>-120.0625</v>
      </c>
      <c r="G124" s="4" t="s">
        <v>523</v>
      </c>
      <c r="H124" s="4" t="s">
        <v>515</v>
      </c>
      <c r="I124" s="4" t="str">
        <f>VLOOKUP(G124,Developing!B:C,2,0)</f>
        <v>Developing</v>
      </c>
      <c r="J124" s="8">
        <v>738374</v>
      </c>
      <c r="K124" s="4">
        <v>2016</v>
      </c>
      <c r="L124" s="4"/>
      <c r="M124" s="4"/>
      <c r="N124" s="4">
        <v>1</v>
      </c>
      <c r="O124" s="4"/>
      <c r="P124" s="4"/>
      <c r="Q124" s="4"/>
      <c r="R124" s="4">
        <v>2</v>
      </c>
      <c r="S124" s="4"/>
      <c r="T124" s="4"/>
      <c r="U124" s="15">
        <f t="shared" si="1"/>
        <v>0</v>
      </c>
      <c r="V124" s="4"/>
      <c r="W124" s="4"/>
      <c r="X124" s="4"/>
      <c r="Y124" s="4"/>
      <c r="Z124" s="4"/>
      <c r="AA124" s="4"/>
      <c r="AB124" s="46"/>
      <c r="AC124" s="4"/>
      <c r="AD124" s="6"/>
      <c r="AE124" s="6"/>
      <c r="AF124" s="6"/>
    </row>
    <row r="125" spans="1:32">
      <c r="A125" s="4">
        <v>124</v>
      </c>
      <c r="B125" s="4" t="s">
        <v>1018</v>
      </c>
      <c r="C125" s="4"/>
      <c r="D125" s="4" t="s">
        <v>535</v>
      </c>
      <c r="E125" s="4">
        <v>36.299999999999997</v>
      </c>
      <c r="F125" s="4">
        <v>59.6</v>
      </c>
      <c r="G125" s="4" t="s">
        <v>523</v>
      </c>
      <c r="H125" s="4" t="s">
        <v>515</v>
      </c>
      <c r="I125" s="4" t="str">
        <f>VLOOKUP(G125,Developing!B:C,2,0)</f>
        <v>Developing</v>
      </c>
      <c r="J125" s="8">
        <v>3600650</v>
      </c>
      <c r="K125" s="4">
        <v>2016</v>
      </c>
      <c r="L125" s="4"/>
      <c r="M125" s="4">
        <v>2012</v>
      </c>
      <c r="N125" s="4">
        <v>0</v>
      </c>
      <c r="O125" s="4"/>
      <c r="P125" s="4"/>
      <c r="Q125" s="4" t="s">
        <v>172</v>
      </c>
      <c r="R125" s="4">
        <v>5</v>
      </c>
      <c r="S125" s="4"/>
      <c r="T125" s="4"/>
      <c r="U125" s="15">
        <f t="shared" si="1"/>
        <v>14</v>
      </c>
      <c r="V125" s="4"/>
      <c r="W125" s="4"/>
      <c r="X125" s="4"/>
      <c r="Y125" s="4"/>
      <c r="Z125" s="4"/>
      <c r="AA125" s="4"/>
      <c r="AB125" s="46"/>
      <c r="AC125" s="4"/>
      <c r="AD125" s="6"/>
      <c r="AE125" s="6"/>
      <c r="AF125" s="6"/>
    </row>
    <row r="126" spans="1:32">
      <c r="A126" s="4">
        <v>125</v>
      </c>
      <c r="B126" s="4" t="s">
        <v>536</v>
      </c>
      <c r="C126" s="4"/>
      <c r="D126" s="4" t="s">
        <v>537</v>
      </c>
      <c r="E126" s="4">
        <v>32.819200000000002</v>
      </c>
      <c r="F126" s="4">
        <v>34.999200000000002</v>
      </c>
      <c r="G126" s="4" t="s">
        <v>538</v>
      </c>
      <c r="H126" s="4" t="s">
        <v>515</v>
      </c>
      <c r="I126" s="4" t="str">
        <f>VLOOKUP(G126,Developing!B:C,2,0)</f>
        <v>Developed</v>
      </c>
      <c r="J126" s="8">
        <v>1050000</v>
      </c>
      <c r="K126" s="4">
        <v>2021</v>
      </c>
      <c r="L126" s="4"/>
      <c r="M126" s="4">
        <v>2013</v>
      </c>
      <c r="N126" s="4">
        <v>0</v>
      </c>
      <c r="O126" s="4"/>
      <c r="P126" s="4"/>
      <c r="Q126" s="4" t="s">
        <v>539</v>
      </c>
      <c r="R126" s="4">
        <v>5</v>
      </c>
      <c r="S126" s="4">
        <v>152</v>
      </c>
      <c r="T126" s="4"/>
      <c r="U126" s="15">
        <f t="shared" si="1"/>
        <v>60</v>
      </c>
      <c r="V126" s="4"/>
      <c r="W126" s="4"/>
      <c r="X126" s="4"/>
      <c r="Y126" s="4"/>
      <c r="Z126" s="4"/>
      <c r="AA126" s="4"/>
      <c r="AB126" s="46" t="s">
        <v>540</v>
      </c>
      <c r="AC126" s="4"/>
      <c r="AD126" s="6"/>
      <c r="AE126" s="6"/>
      <c r="AF126" s="6"/>
    </row>
    <row r="127" spans="1:32">
      <c r="A127" s="4">
        <v>126</v>
      </c>
      <c r="B127" s="4" t="s">
        <v>541</v>
      </c>
      <c r="C127" s="4"/>
      <c r="D127" s="4" t="s">
        <v>542</v>
      </c>
      <c r="E127" s="4">
        <v>38.908099999999997</v>
      </c>
      <c r="F127" s="4">
        <v>141.56989999999999</v>
      </c>
      <c r="G127" s="4" t="s">
        <v>543</v>
      </c>
      <c r="H127" s="4" t="s">
        <v>515</v>
      </c>
      <c r="I127" s="4" t="str">
        <f>VLOOKUP(G127,Developing!B:C,2,0)</f>
        <v>Developed</v>
      </c>
      <c r="J127" s="8">
        <v>59803</v>
      </c>
      <c r="K127" s="4">
        <v>2020</v>
      </c>
      <c r="L127" s="4"/>
      <c r="M127" s="4">
        <v>2012</v>
      </c>
      <c r="N127" s="4">
        <v>0</v>
      </c>
      <c r="O127" s="4"/>
      <c r="P127" s="4"/>
      <c r="Q127" s="4" t="s">
        <v>35</v>
      </c>
      <c r="R127" s="4"/>
      <c r="S127" s="4">
        <v>17</v>
      </c>
      <c r="T127" s="4"/>
      <c r="U127" s="15">
        <f t="shared" si="1"/>
        <v>22</v>
      </c>
      <c r="V127" s="4"/>
      <c r="W127" s="4"/>
      <c r="X127" s="4"/>
      <c r="Y127" s="4"/>
      <c r="Z127" s="4"/>
      <c r="AA127" s="4"/>
      <c r="AB127" s="46"/>
      <c r="AC127" s="4"/>
      <c r="AD127" s="6"/>
      <c r="AE127" s="6"/>
      <c r="AF127" s="6"/>
    </row>
    <row r="128" spans="1:32">
      <c r="A128" s="4">
        <v>127</v>
      </c>
      <c r="B128" s="4" t="s">
        <v>544</v>
      </c>
      <c r="C128" s="4"/>
      <c r="D128" s="4" t="s">
        <v>545</v>
      </c>
      <c r="E128" s="4">
        <v>35.183300000000003</v>
      </c>
      <c r="F128" s="4">
        <v>136.9</v>
      </c>
      <c r="G128" s="4" t="s">
        <v>543</v>
      </c>
      <c r="H128" s="4" t="s">
        <v>515</v>
      </c>
      <c r="I128" s="4" t="str">
        <f>VLOOKUP(G128,Developing!B:C,2,0)</f>
        <v>Developed</v>
      </c>
      <c r="J128" s="8">
        <v>10240000</v>
      </c>
      <c r="K128" s="4">
        <v>2021</v>
      </c>
      <c r="L128" s="4"/>
      <c r="M128" s="4">
        <v>2001</v>
      </c>
      <c r="N128" s="4">
        <v>0</v>
      </c>
      <c r="O128" s="4"/>
      <c r="P128" s="4"/>
      <c r="Q128" s="4" t="s">
        <v>546</v>
      </c>
      <c r="R128" s="4">
        <v>4</v>
      </c>
      <c r="S128" s="4">
        <v>9</v>
      </c>
      <c r="T128" s="4"/>
      <c r="U128" s="15">
        <f t="shared" si="1"/>
        <v>0</v>
      </c>
      <c r="V128" s="4"/>
      <c r="W128" s="4"/>
      <c r="X128" s="4"/>
      <c r="Y128" s="4"/>
      <c r="Z128" s="4"/>
      <c r="AA128" s="4"/>
      <c r="AB128" s="46" t="s">
        <v>547</v>
      </c>
      <c r="AC128" s="4"/>
      <c r="AD128" s="6"/>
      <c r="AE128" s="6"/>
      <c r="AF128" s="6"/>
    </row>
    <row r="129" spans="1:32">
      <c r="A129" s="4">
        <v>128</v>
      </c>
      <c r="B129" s="4" t="s">
        <v>548</v>
      </c>
      <c r="C129" s="4"/>
      <c r="D129" s="4" t="s">
        <v>549</v>
      </c>
      <c r="E129" s="4">
        <v>37.9161</v>
      </c>
      <c r="F129" s="4">
        <v>139.03639999999999</v>
      </c>
      <c r="G129" s="4" t="s">
        <v>543</v>
      </c>
      <c r="H129" s="4" t="s">
        <v>515</v>
      </c>
      <c r="I129" s="4" t="str">
        <f>VLOOKUP(G129,Developing!B:C,2,0)</f>
        <v>Developed</v>
      </c>
      <c r="J129" s="8">
        <v>2131009</v>
      </c>
      <c r="K129" s="4">
        <v>2023</v>
      </c>
      <c r="L129" s="4"/>
      <c r="M129" s="4">
        <v>2015</v>
      </c>
      <c r="N129" s="4">
        <v>0</v>
      </c>
      <c r="O129" s="4"/>
      <c r="P129" s="4"/>
      <c r="Q129" s="4" t="s">
        <v>550</v>
      </c>
      <c r="R129" s="4"/>
      <c r="S129" s="4">
        <v>13</v>
      </c>
      <c r="T129" s="4"/>
      <c r="U129" s="15">
        <f t="shared" si="1"/>
        <v>7</v>
      </c>
      <c r="V129" s="4"/>
      <c r="W129" s="4"/>
      <c r="X129" s="4"/>
      <c r="Y129" s="4"/>
      <c r="Z129" s="4"/>
      <c r="AA129" s="4"/>
      <c r="AB129" s="46" t="s">
        <v>551</v>
      </c>
      <c r="AC129" s="4"/>
      <c r="AD129" s="6"/>
      <c r="AE129" s="6"/>
      <c r="AF129" s="6"/>
    </row>
    <row r="130" spans="1:32">
      <c r="A130" s="4">
        <v>129</v>
      </c>
      <c r="B130" s="4" t="s">
        <v>552</v>
      </c>
      <c r="C130" s="4"/>
      <c r="D130" s="4" t="s">
        <v>553</v>
      </c>
      <c r="E130" s="4">
        <v>35.689700000000002</v>
      </c>
      <c r="F130" s="4">
        <v>139.69220000000001</v>
      </c>
      <c r="G130" s="4" t="s">
        <v>543</v>
      </c>
      <c r="H130" s="4" t="s">
        <v>515</v>
      </c>
      <c r="I130" s="4" t="str">
        <f>VLOOKUP(G130,Developing!B:C,2,0)</f>
        <v>Developed</v>
      </c>
      <c r="J130" s="8">
        <v>40800000</v>
      </c>
      <c r="K130" s="4">
        <v>2023</v>
      </c>
      <c r="L130" s="4"/>
      <c r="M130" s="4">
        <v>2019</v>
      </c>
      <c r="N130" s="4">
        <v>0</v>
      </c>
      <c r="O130" s="4"/>
      <c r="P130" s="4"/>
      <c r="Q130" s="4">
        <v>17.989999999999998</v>
      </c>
      <c r="R130" s="4"/>
      <c r="S130" s="4">
        <v>13</v>
      </c>
      <c r="T130" s="4"/>
      <c r="U130" s="15">
        <f t="shared" si="1"/>
        <v>0</v>
      </c>
      <c r="V130" s="4"/>
      <c r="W130" s="4"/>
      <c r="X130" s="4"/>
      <c r="Y130" s="4"/>
      <c r="Z130" s="4"/>
      <c r="AA130" s="4"/>
      <c r="AB130" s="46" t="s">
        <v>554</v>
      </c>
      <c r="AC130" s="4"/>
      <c r="AD130" s="6"/>
      <c r="AE130" s="6"/>
      <c r="AF130" s="6"/>
    </row>
    <row r="131" spans="1:32">
      <c r="A131" s="4">
        <v>130</v>
      </c>
      <c r="B131" s="4" t="s">
        <v>555</v>
      </c>
      <c r="C131" s="4"/>
      <c r="D131" s="4" t="s">
        <v>556</v>
      </c>
      <c r="E131" s="4">
        <v>31.9497</v>
      </c>
      <c r="F131" s="4">
        <v>35.9328</v>
      </c>
      <c r="G131" s="4" t="s">
        <v>557</v>
      </c>
      <c r="H131" s="4" t="s">
        <v>515</v>
      </c>
      <c r="I131" s="4" t="str">
        <f>VLOOKUP(G131,Developing!B:C,2,0)</f>
        <v>Developing</v>
      </c>
      <c r="J131" s="8">
        <v>4061150</v>
      </c>
      <c r="K131" s="4">
        <v>2021</v>
      </c>
      <c r="L131" s="4"/>
      <c r="M131" s="4">
        <v>2021</v>
      </c>
      <c r="N131" s="4">
        <v>0</v>
      </c>
      <c r="O131" s="4"/>
      <c r="P131" s="4"/>
      <c r="Q131" s="4" t="s">
        <v>228</v>
      </c>
      <c r="R131" s="4"/>
      <c r="S131" s="4">
        <v>34</v>
      </c>
      <c r="T131" s="4"/>
      <c r="U131" s="15">
        <f t="shared" ref="U131:U194" si="2">IFERROR(LEFT(Q131,FIND("k",Q131)-2)*1,0)</f>
        <v>25</v>
      </c>
      <c r="V131" s="4"/>
      <c r="W131" s="4"/>
      <c r="X131" s="4"/>
      <c r="Y131" s="4"/>
      <c r="Z131" s="4"/>
      <c r="AA131" s="4"/>
      <c r="AB131" s="46" t="s">
        <v>558</v>
      </c>
      <c r="AC131" s="4"/>
      <c r="AD131" s="6"/>
      <c r="AE131" s="6"/>
      <c r="AF131" s="6"/>
    </row>
    <row r="132" spans="1:32">
      <c r="A132" s="4">
        <v>131</v>
      </c>
      <c r="B132" s="4" t="s">
        <v>559</v>
      </c>
      <c r="C132" s="4"/>
      <c r="D132" s="4" t="s">
        <v>560</v>
      </c>
      <c r="E132" s="4">
        <v>32.083300000000001</v>
      </c>
      <c r="F132" s="4">
        <v>36.1</v>
      </c>
      <c r="G132" s="4" t="s">
        <v>557</v>
      </c>
      <c r="H132" s="4" t="s">
        <v>515</v>
      </c>
      <c r="I132" s="4" t="str">
        <f>VLOOKUP(G132,Developing!B:C,2,0)</f>
        <v>Developing</v>
      </c>
      <c r="J132" s="8">
        <v>635160</v>
      </c>
      <c r="K132" s="4">
        <v>2015</v>
      </c>
      <c r="L132" s="4">
        <v>2010</v>
      </c>
      <c r="M132" s="4"/>
      <c r="N132" s="4">
        <v>1</v>
      </c>
      <c r="O132" s="4"/>
      <c r="P132" s="4"/>
      <c r="Q132" s="4" t="s">
        <v>561</v>
      </c>
      <c r="R132" s="4"/>
      <c r="S132" s="4"/>
      <c r="T132" s="4"/>
      <c r="U132" s="15">
        <f t="shared" si="2"/>
        <v>20</v>
      </c>
      <c r="V132" s="4"/>
      <c r="W132" s="4"/>
      <c r="X132" s="4"/>
      <c r="Y132" s="4"/>
      <c r="Z132" s="4"/>
      <c r="AA132" s="4"/>
      <c r="AB132" s="46" t="s">
        <v>562</v>
      </c>
      <c r="AC132" s="4"/>
      <c r="AD132" s="6"/>
      <c r="AE132" s="6"/>
      <c r="AF132" s="6"/>
    </row>
    <row r="133" spans="1:32">
      <c r="A133" s="4">
        <v>132</v>
      </c>
      <c r="B133" s="4" t="s">
        <v>563</v>
      </c>
      <c r="C133" s="4"/>
      <c r="D133" s="4" t="s">
        <v>564</v>
      </c>
      <c r="E133" s="4">
        <v>43.277500000000003</v>
      </c>
      <c r="F133" s="4">
        <v>76.895799999999994</v>
      </c>
      <c r="G133" s="4" t="s">
        <v>565</v>
      </c>
      <c r="H133" s="4" t="s">
        <v>515</v>
      </c>
      <c r="I133" s="4" t="str">
        <f>VLOOKUP(G133,Developing!B:C,2,0)</f>
        <v>Developing</v>
      </c>
      <c r="J133" s="8">
        <v>2211198</v>
      </c>
      <c r="K133" s="4">
        <v>2023</v>
      </c>
      <c r="L133" s="4"/>
      <c r="M133" s="4">
        <v>2014</v>
      </c>
      <c r="N133" s="4">
        <v>0</v>
      </c>
      <c r="O133" s="4"/>
      <c r="P133" s="4"/>
      <c r="Q133" s="4" t="s">
        <v>566</v>
      </c>
      <c r="R133" s="4"/>
      <c r="S133" s="4"/>
      <c r="T133" s="4"/>
      <c r="U133" s="15">
        <f t="shared" si="2"/>
        <v>102</v>
      </c>
      <c r="V133" s="4"/>
      <c r="W133" s="4"/>
      <c r="X133" s="4"/>
      <c r="Y133" s="4"/>
      <c r="Z133" s="4"/>
      <c r="AA133" s="4"/>
      <c r="AB133" s="46"/>
      <c r="AC133" s="4"/>
      <c r="AD133" s="6"/>
      <c r="AE133" s="6"/>
      <c r="AF133" s="6"/>
    </row>
    <row r="134" spans="1:32">
      <c r="A134" s="4">
        <v>133</v>
      </c>
      <c r="B134" s="4" t="s">
        <v>567</v>
      </c>
      <c r="C134" s="4"/>
      <c r="D134" s="4" t="s">
        <v>568</v>
      </c>
      <c r="E134" s="4">
        <v>3.1478000000000002</v>
      </c>
      <c r="F134" s="4">
        <v>101.6953</v>
      </c>
      <c r="G134" s="4" t="s">
        <v>569</v>
      </c>
      <c r="H134" s="4" t="s">
        <v>515</v>
      </c>
      <c r="I134" s="4" t="str">
        <f>VLOOKUP(G134,Developing!B:C,2,0)</f>
        <v>Developing</v>
      </c>
      <c r="J134" s="8">
        <v>7564000</v>
      </c>
      <c r="K134" s="4">
        <v>2020</v>
      </c>
      <c r="L134" s="4"/>
      <c r="M134" s="4">
        <v>2015</v>
      </c>
      <c r="N134" s="4">
        <v>0</v>
      </c>
      <c r="O134" s="4"/>
      <c r="P134" s="4"/>
      <c r="Q134" s="4" t="s">
        <v>570</v>
      </c>
      <c r="R134" s="4"/>
      <c r="S134" s="4"/>
      <c r="T134" s="4"/>
      <c r="U134" s="15">
        <f t="shared" si="2"/>
        <v>0</v>
      </c>
      <c r="V134" s="4"/>
      <c r="W134" s="4"/>
      <c r="X134" s="4"/>
      <c r="Y134" s="4"/>
      <c r="Z134" s="4"/>
      <c r="AA134" s="4"/>
      <c r="AB134" s="46" t="s">
        <v>571</v>
      </c>
      <c r="AC134" s="4"/>
      <c r="AD134" s="6"/>
      <c r="AE134" s="6"/>
      <c r="AF134" s="6"/>
    </row>
    <row r="135" spans="1:32">
      <c r="A135" s="4">
        <v>134</v>
      </c>
      <c r="B135" s="4" t="s">
        <v>572</v>
      </c>
      <c r="C135" s="4"/>
      <c r="D135" s="4" t="s">
        <v>573</v>
      </c>
      <c r="E135" s="4">
        <v>1.4222220000000001</v>
      </c>
      <c r="F135" s="4">
        <v>103.65</v>
      </c>
      <c r="G135" s="4" t="s">
        <v>569</v>
      </c>
      <c r="H135" s="4" t="s">
        <v>515</v>
      </c>
      <c r="I135" s="4" t="str">
        <f>VLOOKUP(G135,Developing!B:C,2,0)</f>
        <v>Developing</v>
      </c>
      <c r="J135" s="8">
        <v>575977</v>
      </c>
      <c r="K135" s="4">
        <v>2020</v>
      </c>
      <c r="L135" s="4"/>
      <c r="M135" s="4">
        <v>2021</v>
      </c>
      <c r="N135" s="4">
        <v>0</v>
      </c>
      <c r="O135" s="4"/>
      <c r="P135" s="4"/>
      <c r="Q135" s="4" t="s">
        <v>574</v>
      </c>
      <c r="R135" s="4"/>
      <c r="S135" s="4"/>
      <c r="T135" s="4"/>
      <c r="U135" s="15">
        <f t="shared" si="2"/>
        <v>51</v>
      </c>
      <c r="V135" s="4"/>
      <c r="W135" s="4"/>
      <c r="X135" s="4"/>
      <c r="Y135" s="4"/>
      <c r="Z135" s="4"/>
      <c r="AA135" s="4"/>
      <c r="AB135" s="46" t="s">
        <v>575</v>
      </c>
      <c r="AC135" s="4"/>
      <c r="AD135" s="6"/>
      <c r="AE135" s="6"/>
      <c r="AF135" s="6"/>
    </row>
    <row r="136" spans="1:32">
      <c r="A136" s="4">
        <v>135</v>
      </c>
      <c r="B136" s="4" t="s">
        <v>576</v>
      </c>
      <c r="C136" s="4"/>
      <c r="D136" s="4" t="s">
        <v>577</v>
      </c>
      <c r="E136" s="4">
        <v>31.549700000000001</v>
      </c>
      <c r="F136" s="4">
        <v>74.343599999999995</v>
      </c>
      <c r="G136" s="4" t="s">
        <v>578</v>
      </c>
      <c r="H136" s="4" t="s">
        <v>515</v>
      </c>
      <c r="I136" s="4" t="str">
        <f>VLOOKUP(G136,Developing!B:C,2,0)</f>
        <v>Developing</v>
      </c>
      <c r="J136" s="8">
        <v>13004135</v>
      </c>
      <c r="K136" s="4">
        <v>2023</v>
      </c>
      <c r="L136" s="4"/>
      <c r="M136" s="4">
        <v>2013</v>
      </c>
      <c r="N136" s="4">
        <v>0</v>
      </c>
      <c r="O136" s="4"/>
      <c r="P136" s="4"/>
      <c r="Q136" s="4" t="s">
        <v>197</v>
      </c>
      <c r="R136" s="4"/>
      <c r="S136" s="4">
        <v>27</v>
      </c>
      <c r="T136" s="4"/>
      <c r="U136" s="15">
        <f t="shared" si="2"/>
        <v>27</v>
      </c>
      <c r="V136" s="4"/>
      <c r="W136" s="4"/>
      <c r="X136" s="4"/>
      <c r="Y136" s="4"/>
      <c r="Z136" s="4"/>
      <c r="AA136" s="4"/>
      <c r="AB136" s="47" t="s">
        <v>579</v>
      </c>
      <c r="AC136" s="4"/>
      <c r="AD136" s="6"/>
      <c r="AE136" s="6"/>
      <c r="AF136" s="6"/>
    </row>
    <row r="137" spans="1:32">
      <c r="A137" s="4">
        <v>136</v>
      </c>
      <c r="B137" s="4" t="s">
        <v>580</v>
      </c>
      <c r="C137" s="4"/>
      <c r="D137" s="4" t="s">
        <v>581</v>
      </c>
      <c r="E137" s="4" t="e">
        <v>#N/A</v>
      </c>
      <c r="F137" s="4" t="e">
        <v>#N/A</v>
      </c>
      <c r="G137" s="4" t="s">
        <v>578</v>
      </c>
      <c r="H137" s="4" t="s">
        <v>515</v>
      </c>
      <c r="I137" s="4" t="str">
        <f>VLOOKUP(G137,Developing!B:C,2,0)</f>
        <v>Developing</v>
      </c>
      <c r="J137" s="8">
        <v>2098231</v>
      </c>
      <c r="K137" s="4">
        <v>2017</v>
      </c>
      <c r="L137" s="4"/>
      <c r="M137" s="4">
        <v>2015</v>
      </c>
      <c r="N137" s="4">
        <v>0</v>
      </c>
      <c r="O137" s="4"/>
      <c r="P137" s="4"/>
      <c r="Q137" s="4" t="s">
        <v>1100</v>
      </c>
      <c r="R137" s="4"/>
      <c r="S137" s="4">
        <v>52</v>
      </c>
      <c r="T137" s="4"/>
      <c r="U137" s="15">
        <f t="shared" si="2"/>
        <v>0</v>
      </c>
      <c r="V137" s="4"/>
      <c r="W137" s="4"/>
      <c r="X137" s="4"/>
      <c r="Y137" s="4"/>
      <c r="Z137" s="4"/>
      <c r="AA137" s="4"/>
      <c r="AB137" s="46" t="s">
        <v>582</v>
      </c>
      <c r="AC137" s="16" t="s">
        <v>1085</v>
      </c>
      <c r="AD137" s="6"/>
      <c r="AE137" s="6"/>
      <c r="AF137" s="6"/>
    </row>
    <row r="138" spans="1:32">
      <c r="A138" s="4">
        <v>137</v>
      </c>
      <c r="B138" s="4" t="s">
        <v>1031</v>
      </c>
      <c r="C138" s="4"/>
      <c r="D138" s="4" t="s">
        <v>581</v>
      </c>
      <c r="E138" s="4">
        <v>33.6</v>
      </c>
      <c r="F138" s="4">
        <v>73.033299999999997</v>
      </c>
      <c r="G138" s="4" t="s">
        <v>578</v>
      </c>
      <c r="H138" s="4" t="s">
        <v>515</v>
      </c>
      <c r="I138" s="4" t="str">
        <f>VLOOKUP(G138,Developing!B:C,2,0)</f>
        <v>Developing</v>
      </c>
      <c r="J138" s="8">
        <v>2098231</v>
      </c>
      <c r="K138" s="4">
        <v>2017</v>
      </c>
      <c r="L138" s="4"/>
      <c r="M138" s="4">
        <v>2015</v>
      </c>
      <c r="N138" s="4">
        <v>0</v>
      </c>
      <c r="O138" s="4"/>
      <c r="P138" s="4"/>
      <c r="Q138" s="4" t="s">
        <v>1100</v>
      </c>
      <c r="R138" s="4"/>
      <c r="S138" s="4">
        <v>52</v>
      </c>
      <c r="T138" s="4"/>
      <c r="U138" s="15">
        <f>ROUND(U$137*J138/($J$138+$J$139),2)</f>
        <v>0</v>
      </c>
      <c r="V138" s="4"/>
      <c r="W138" s="4"/>
      <c r="X138" s="4"/>
      <c r="Y138" s="4"/>
      <c r="Z138" s="4"/>
      <c r="AA138" s="4"/>
      <c r="AB138" s="46" t="s">
        <v>582</v>
      </c>
      <c r="AC138" s="4"/>
      <c r="AD138" s="6"/>
      <c r="AE138" s="6"/>
      <c r="AF138" s="6"/>
    </row>
    <row r="139" spans="1:32">
      <c r="A139" s="4">
        <v>138</v>
      </c>
      <c r="B139" s="4" t="s">
        <v>1049</v>
      </c>
      <c r="C139" s="4"/>
      <c r="D139" s="4" t="s">
        <v>581</v>
      </c>
      <c r="E139" s="4">
        <v>33.693100000000001</v>
      </c>
      <c r="F139" s="4">
        <v>73.063900000000004</v>
      </c>
      <c r="G139" s="4" t="s">
        <v>578</v>
      </c>
      <c r="H139" s="4" t="s">
        <v>515</v>
      </c>
      <c r="I139" s="4" t="str">
        <f>VLOOKUP(G139,Developing!B:C,2,0)</f>
        <v>Developing</v>
      </c>
      <c r="J139" s="8">
        <v>1108872</v>
      </c>
      <c r="K139" s="4">
        <v>2017</v>
      </c>
      <c r="L139" s="4"/>
      <c r="M139" s="4">
        <v>2015</v>
      </c>
      <c r="N139" s="4">
        <v>0</v>
      </c>
      <c r="O139" s="4"/>
      <c r="P139" s="4"/>
      <c r="Q139" s="4" t="s">
        <v>1100</v>
      </c>
      <c r="R139" s="4"/>
      <c r="S139" s="4">
        <v>52</v>
      </c>
      <c r="T139" s="4"/>
      <c r="U139" s="15">
        <f>ROUND(U$137*J139/($J$138+$J$139),2)</f>
        <v>0</v>
      </c>
      <c r="V139" s="4"/>
      <c r="W139" s="4"/>
      <c r="X139" s="4"/>
      <c r="Y139" s="4"/>
      <c r="Z139" s="4"/>
      <c r="AA139" s="4"/>
      <c r="AB139" s="46" t="s">
        <v>582</v>
      </c>
      <c r="AC139" s="4"/>
      <c r="AD139" s="6"/>
      <c r="AE139" s="6"/>
      <c r="AF139" s="6"/>
    </row>
    <row r="140" spans="1:32">
      <c r="A140" s="4">
        <v>139</v>
      </c>
      <c r="B140" s="4" t="s">
        <v>583</v>
      </c>
      <c r="C140" s="4"/>
      <c r="D140" s="4" t="s">
        <v>584</v>
      </c>
      <c r="E140" s="4">
        <v>30.197800000000001</v>
      </c>
      <c r="F140" s="4">
        <v>71.469700000000003</v>
      </c>
      <c r="G140" s="4" t="s">
        <v>578</v>
      </c>
      <c r="H140" s="4" t="s">
        <v>515</v>
      </c>
      <c r="I140" s="4" t="str">
        <f>VLOOKUP(G140,Developing!B:C,2,0)</f>
        <v>Developing</v>
      </c>
      <c r="J140" s="8">
        <v>1827001</v>
      </c>
      <c r="K140" s="4">
        <v>2017</v>
      </c>
      <c r="L140" s="4"/>
      <c r="M140" s="4">
        <v>2017</v>
      </c>
      <c r="N140" s="4">
        <v>0</v>
      </c>
      <c r="O140" s="4"/>
      <c r="P140" s="4"/>
      <c r="Q140" s="4" t="s">
        <v>1101</v>
      </c>
      <c r="R140" s="4"/>
      <c r="S140" s="4">
        <v>21</v>
      </c>
      <c r="T140" s="4"/>
      <c r="U140" s="15">
        <f t="shared" si="2"/>
        <v>0</v>
      </c>
      <c r="V140" s="4"/>
      <c r="W140" s="4"/>
      <c r="X140" s="4"/>
      <c r="Y140" s="4"/>
      <c r="Z140" s="4"/>
      <c r="AA140" s="4"/>
      <c r="AB140" s="46" t="s">
        <v>585</v>
      </c>
      <c r="AC140" s="4"/>
      <c r="AD140" s="6"/>
      <c r="AE140" s="6"/>
      <c r="AF140" s="6"/>
    </row>
    <row r="141" spans="1:32">
      <c r="A141" s="4">
        <v>140</v>
      </c>
      <c r="B141" s="4" t="s">
        <v>586</v>
      </c>
      <c r="C141" s="4"/>
      <c r="D141" s="4" t="s">
        <v>587</v>
      </c>
      <c r="E141" s="4">
        <v>34.014400000000002</v>
      </c>
      <c r="F141" s="4">
        <v>71.567499999999995</v>
      </c>
      <c r="G141" s="4" t="s">
        <v>578</v>
      </c>
      <c r="H141" s="4" t="s">
        <v>515</v>
      </c>
      <c r="I141" s="4" t="str">
        <f>VLOOKUP(G141,Developing!B:C,2,0)</f>
        <v>Developing</v>
      </c>
      <c r="J141" s="8">
        <v>1970042</v>
      </c>
      <c r="K141" s="4">
        <v>2017</v>
      </c>
      <c r="L141" s="4"/>
      <c r="M141" s="4">
        <v>2020</v>
      </c>
      <c r="N141" s="4">
        <v>0</v>
      </c>
      <c r="O141" s="4"/>
      <c r="P141" s="4"/>
      <c r="Q141" s="4" t="s">
        <v>197</v>
      </c>
      <c r="R141" s="4"/>
      <c r="S141" s="4">
        <v>32</v>
      </c>
      <c r="T141" s="4"/>
      <c r="U141" s="15">
        <f t="shared" si="2"/>
        <v>27</v>
      </c>
      <c r="V141" s="4"/>
      <c r="W141" s="4"/>
      <c r="X141" s="4"/>
      <c r="Y141" s="4"/>
      <c r="Z141" s="4"/>
      <c r="AA141" s="4"/>
      <c r="AB141" s="46" t="s">
        <v>588</v>
      </c>
      <c r="AC141" s="4"/>
      <c r="AD141" s="6"/>
      <c r="AE141" s="6"/>
      <c r="AF141" s="6"/>
    </row>
    <row r="142" spans="1:32">
      <c r="A142" s="4">
        <v>141</v>
      </c>
      <c r="B142" s="4" t="s">
        <v>589</v>
      </c>
      <c r="C142" s="4"/>
      <c r="D142" s="4" t="s">
        <v>590</v>
      </c>
      <c r="E142" s="4">
        <v>24.86</v>
      </c>
      <c r="F142" s="4">
        <v>67.010000000000005</v>
      </c>
      <c r="G142" s="4" t="s">
        <v>578</v>
      </c>
      <c r="H142" s="4" t="s">
        <v>515</v>
      </c>
      <c r="I142" s="4" t="str">
        <f>VLOOKUP(G142,Developing!B:C,2,0)</f>
        <v>Developing</v>
      </c>
      <c r="J142" s="8">
        <v>20382881</v>
      </c>
      <c r="K142" s="4">
        <v>2023</v>
      </c>
      <c r="L142" s="4"/>
      <c r="M142" s="4">
        <v>2021</v>
      </c>
      <c r="N142" s="4">
        <v>0</v>
      </c>
      <c r="O142" s="4"/>
      <c r="P142" s="4"/>
      <c r="Q142" s="4" t="s">
        <v>326</v>
      </c>
      <c r="R142" s="4"/>
      <c r="S142" s="4">
        <v>22</v>
      </c>
      <c r="T142" s="4"/>
      <c r="U142" s="15">
        <f t="shared" si="2"/>
        <v>21</v>
      </c>
      <c r="V142" s="4"/>
      <c r="W142" s="4"/>
      <c r="X142" s="4"/>
      <c r="Y142" s="4"/>
      <c r="Z142" s="4"/>
      <c r="AA142" s="4"/>
      <c r="AB142" s="46" t="s">
        <v>591</v>
      </c>
      <c r="AC142" s="4"/>
      <c r="AD142" s="6"/>
      <c r="AE142" s="6"/>
      <c r="AF142" s="6"/>
    </row>
    <row r="143" spans="1:32">
      <c r="A143" s="4">
        <v>142</v>
      </c>
      <c r="B143" s="4" t="s">
        <v>592</v>
      </c>
      <c r="C143" s="4"/>
      <c r="D143" s="4" t="s">
        <v>593</v>
      </c>
      <c r="E143" s="4">
        <v>14.595800000000001</v>
      </c>
      <c r="F143" s="4">
        <v>120.9772</v>
      </c>
      <c r="G143" s="4" t="s">
        <v>594</v>
      </c>
      <c r="H143" s="4" t="s">
        <v>515</v>
      </c>
      <c r="I143" s="4" t="str">
        <f>VLOOKUP(G143,Developing!B:C,2,0)</f>
        <v>Developing</v>
      </c>
      <c r="J143" s="8">
        <v>13484482</v>
      </c>
      <c r="K143" s="4">
        <v>2020</v>
      </c>
      <c r="L143" s="4"/>
      <c r="M143" s="4">
        <v>2020</v>
      </c>
      <c r="N143" s="4">
        <v>0</v>
      </c>
      <c r="O143" s="4"/>
      <c r="P143" s="4"/>
      <c r="Q143" s="4" t="s">
        <v>595</v>
      </c>
      <c r="R143" s="4"/>
      <c r="S143" s="4"/>
      <c r="T143" s="4"/>
      <c r="U143" s="15">
        <f t="shared" si="2"/>
        <v>28</v>
      </c>
      <c r="V143" s="4"/>
      <c r="W143" s="4"/>
      <c r="X143" s="4"/>
      <c r="Y143" s="4"/>
      <c r="Z143" s="4"/>
      <c r="AA143" s="4"/>
      <c r="AB143" s="46" t="s">
        <v>596</v>
      </c>
      <c r="AC143" s="4"/>
      <c r="AD143" s="6"/>
      <c r="AE143" s="6"/>
      <c r="AF143" s="6"/>
    </row>
    <row r="144" spans="1:32">
      <c r="A144" s="4">
        <v>143</v>
      </c>
      <c r="B144" s="4" t="s">
        <v>597</v>
      </c>
      <c r="C144" s="4"/>
      <c r="D144" s="4" t="s">
        <v>598</v>
      </c>
      <c r="E144" s="4">
        <v>10.32</v>
      </c>
      <c r="F144" s="4">
        <v>123.75</v>
      </c>
      <c r="G144" s="4" t="s">
        <v>594</v>
      </c>
      <c r="H144" s="4" t="s">
        <v>515</v>
      </c>
      <c r="I144" s="4" t="str">
        <f>VLOOKUP(G144,Developing!B:C,2,0)</f>
        <v>Developing</v>
      </c>
      <c r="J144" s="8">
        <v>3164337</v>
      </c>
      <c r="K144" s="4">
        <v>2020</v>
      </c>
      <c r="L144" s="4">
        <v>2023</v>
      </c>
      <c r="M144" s="4"/>
      <c r="N144" s="4">
        <v>1</v>
      </c>
      <c r="O144" s="4"/>
      <c r="P144" s="4"/>
      <c r="Q144" s="4" t="s">
        <v>599</v>
      </c>
      <c r="R144" s="4">
        <v>1</v>
      </c>
      <c r="S144" s="4">
        <v>17</v>
      </c>
      <c r="T144" s="4"/>
      <c r="U144" s="15">
        <f t="shared" si="2"/>
        <v>0</v>
      </c>
      <c r="V144" s="4"/>
      <c r="W144" s="4"/>
      <c r="X144" s="4"/>
      <c r="Y144" s="4"/>
      <c r="Z144" s="4"/>
      <c r="AA144" s="4"/>
      <c r="AB144" s="46" t="s">
        <v>600</v>
      </c>
      <c r="AC144" s="4"/>
      <c r="AD144" s="6"/>
      <c r="AE144" s="6"/>
      <c r="AF144" s="6"/>
    </row>
    <row r="145" spans="1:32">
      <c r="A145" s="4">
        <v>144</v>
      </c>
      <c r="B145" s="4" t="s">
        <v>601</v>
      </c>
      <c r="C145" s="4"/>
      <c r="D145" s="4"/>
      <c r="E145" s="4">
        <v>37.56</v>
      </c>
      <c r="F145" s="4">
        <v>126.99</v>
      </c>
      <c r="G145" s="4" t="s">
        <v>602</v>
      </c>
      <c r="H145" s="4" t="s">
        <v>515</v>
      </c>
      <c r="I145" s="4" t="str">
        <f>VLOOKUP(G145,Developing!B:C,2,0)</f>
        <v>Developed</v>
      </c>
      <c r="J145" s="8">
        <v>26037000</v>
      </c>
      <c r="K145" s="4">
        <v>2023</v>
      </c>
      <c r="L145" s="4"/>
      <c r="M145" s="4">
        <v>2004</v>
      </c>
      <c r="N145" s="4">
        <v>0</v>
      </c>
      <c r="O145" s="4"/>
      <c r="P145" s="4"/>
      <c r="Q145" s="4" t="s">
        <v>603</v>
      </c>
      <c r="R145" s="4">
        <v>329</v>
      </c>
      <c r="S145" s="4"/>
      <c r="T145" s="4"/>
      <c r="U145" s="15">
        <f t="shared" si="2"/>
        <v>115</v>
      </c>
      <c r="V145" s="4"/>
      <c r="W145" s="4"/>
      <c r="X145" s="4"/>
      <c r="Y145" s="4"/>
      <c r="Z145" s="4"/>
      <c r="AA145" s="4"/>
      <c r="AB145" s="46"/>
      <c r="AC145" s="4"/>
      <c r="AD145" s="6"/>
      <c r="AE145" s="6"/>
      <c r="AF145" s="6"/>
    </row>
    <row r="146" spans="1:32">
      <c r="A146" s="4">
        <v>145</v>
      </c>
      <c r="B146" s="4" t="s">
        <v>1046</v>
      </c>
      <c r="C146" s="4"/>
      <c r="D146" s="4" t="s">
        <v>604</v>
      </c>
      <c r="E146" s="4">
        <v>37.65</v>
      </c>
      <c r="F146" s="4">
        <v>126.8</v>
      </c>
      <c r="G146" s="4" t="s">
        <v>602</v>
      </c>
      <c r="H146" s="4" t="s">
        <v>515</v>
      </c>
      <c r="I146" s="4" t="str">
        <f>VLOOKUP(G146,Developing!B:C,2,0)</f>
        <v>Developed</v>
      </c>
      <c r="J146" s="8">
        <v>1074784</v>
      </c>
      <c r="K146" s="4">
        <v>2022</v>
      </c>
      <c r="L146" s="4"/>
      <c r="M146" s="4">
        <v>2010</v>
      </c>
      <c r="N146" s="4">
        <v>0</v>
      </c>
      <c r="O146" s="4"/>
      <c r="P146" s="4"/>
      <c r="Q146" s="4" t="s">
        <v>1102</v>
      </c>
      <c r="R146" s="4"/>
      <c r="S146" s="4"/>
      <c r="T146" s="4"/>
      <c r="U146" s="15">
        <f t="shared" si="2"/>
        <v>0</v>
      </c>
      <c r="V146" s="4"/>
      <c r="W146" s="4"/>
      <c r="X146" s="4"/>
      <c r="Y146" s="4"/>
      <c r="Z146" s="4"/>
      <c r="AA146" s="4"/>
      <c r="AB146" s="46"/>
      <c r="AC146" s="16"/>
      <c r="AD146" s="6"/>
      <c r="AE146" s="6"/>
      <c r="AF146" s="6"/>
    </row>
    <row r="147" spans="1:32">
      <c r="A147" s="4">
        <v>146</v>
      </c>
      <c r="B147" s="4" t="s">
        <v>1074</v>
      </c>
      <c r="C147" s="4"/>
      <c r="D147" s="4" t="s">
        <v>605</v>
      </c>
      <c r="E147" s="4">
        <v>37.5167</v>
      </c>
      <c r="F147" s="4">
        <v>127.2</v>
      </c>
      <c r="G147" s="4" t="s">
        <v>602</v>
      </c>
      <c r="H147" s="4" t="s">
        <v>515</v>
      </c>
      <c r="I147" s="4" t="str">
        <f>VLOOKUP(G147,Developing!B:C,2,0)</f>
        <v>Developed</v>
      </c>
      <c r="J147" s="8">
        <v>254415</v>
      </c>
      <c r="K147" s="4">
        <v>2018</v>
      </c>
      <c r="L147" s="4"/>
      <c r="M147" s="4">
        <v>2011</v>
      </c>
      <c r="N147" s="4">
        <v>0</v>
      </c>
      <c r="O147" s="4"/>
      <c r="P147" s="4"/>
      <c r="Q147" s="4" t="s">
        <v>897</v>
      </c>
      <c r="R147" s="4"/>
      <c r="S147" s="4"/>
      <c r="T147" s="4"/>
      <c r="U147" s="15">
        <f t="shared" si="2"/>
        <v>0</v>
      </c>
      <c r="V147" s="4"/>
      <c r="W147" s="4"/>
      <c r="X147" s="4"/>
      <c r="Y147" s="4"/>
      <c r="Z147" s="4"/>
      <c r="AA147" s="4"/>
      <c r="AB147" s="46"/>
      <c r="AC147" s="16"/>
      <c r="AD147" s="6"/>
      <c r="AE147" s="6"/>
      <c r="AF147" s="6"/>
    </row>
    <row r="148" spans="1:32">
      <c r="A148" s="4">
        <v>147</v>
      </c>
      <c r="B148" s="4" t="s">
        <v>606</v>
      </c>
      <c r="C148" s="4"/>
      <c r="D148" s="4"/>
      <c r="E148" s="4">
        <v>36.487000000000002</v>
      </c>
      <c r="F148" s="4">
        <v>127.2822</v>
      </c>
      <c r="G148" s="4" t="s">
        <v>602</v>
      </c>
      <c r="H148" s="4" t="s">
        <v>515</v>
      </c>
      <c r="I148" s="4" t="str">
        <f>VLOOKUP(G148,Developing!B:C,2,0)</f>
        <v>Developed</v>
      </c>
      <c r="J148" s="8">
        <v>351007</v>
      </c>
      <c r="K148" s="4">
        <v>2020</v>
      </c>
      <c r="L148" s="4"/>
      <c r="M148" s="4">
        <v>2012</v>
      </c>
      <c r="N148" s="4">
        <v>0</v>
      </c>
      <c r="O148" s="4"/>
      <c r="P148" s="4"/>
      <c r="Q148" s="4" t="s">
        <v>1103</v>
      </c>
      <c r="R148" s="4"/>
      <c r="S148" s="4"/>
      <c r="T148" s="4"/>
      <c r="U148" s="15">
        <f t="shared" si="2"/>
        <v>0</v>
      </c>
      <c r="V148" s="4"/>
      <c r="W148" s="4"/>
      <c r="X148" s="4"/>
      <c r="Y148" s="4"/>
      <c r="Z148" s="4"/>
      <c r="AA148" s="4"/>
      <c r="AB148" s="46"/>
      <c r="AC148" s="4"/>
      <c r="AD148" s="6"/>
      <c r="AE148" s="6"/>
      <c r="AF148" s="6"/>
    </row>
    <row r="149" spans="1:32">
      <c r="A149" s="4">
        <v>148</v>
      </c>
      <c r="B149" s="4" t="s">
        <v>607</v>
      </c>
      <c r="C149" s="4"/>
      <c r="D149" s="4" t="s">
        <v>608</v>
      </c>
      <c r="E149" s="4">
        <v>37.555199999999999</v>
      </c>
      <c r="F149" s="4">
        <v>126.62520000000001</v>
      </c>
      <c r="G149" s="4" t="s">
        <v>602</v>
      </c>
      <c r="H149" s="4" t="s">
        <v>515</v>
      </c>
      <c r="I149" s="4" t="str">
        <f>VLOOKUP(G149,Developing!B:C,2,0)</f>
        <v>Developed</v>
      </c>
      <c r="J149" s="8">
        <v>47755</v>
      </c>
      <c r="K149" s="4">
        <v>2020</v>
      </c>
      <c r="L149" s="4"/>
      <c r="M149" s="4">
        <v>2013</v>
      </c>
      <c r="N149" s="4">
        <v>0</v>
      </c>
      <c r="O149" s="4"/>
      <c r="P149" s="4"/>
      <c r="Q149" s="4" t="s">
        <v>504</v>
      </c>
      <c r="R149" s="4"/>
      <c r="S149" s="4"/>
      <c r="T149" s="4"/>
      <c r="U149" s="15">
        <f t="shared" si="2"/>
        <v>16</v>
      </c>
      <c r="V149" s="4"/>
      <c r="W149" s="4"/>
      <c r="X149" s="4"/>
      <c r="Y149" s="4"/>
      <c r="Z149" s="4"/>
      <c r="AA149" s="4"/>
      <c r="AB149" s="46"/>
      <c r="AC149" s="4"/>
      <c r="AD149" s="6"/>
      <c r="AE149" s="6"/>
      <c r="AF149" s="6"/>
    </row>
    <row r="150" spans="1:32">
      <c r="A150" s="4">
        <v>149</v>
      </c>
      <c r="B150" s="4" t="s">
        <v>1039</v>
      </c>
      <c r="C150" s="4"/>
      <c r="D150" s="4" t="s">
        <v>609</v>
      </c>
      <c r="E150" s="4">
        <v>36.350999999999999</v>
      </c>
      <c r="F150" s="4">
        <v>127.38500000000001</v>
      </c>
      <c r="G150" s="4" t="s">
        <v>602</v>
      </c>
      <c r="H150" s="4" t="s">
        <v>515</v>
      </c>
      <c r="I150" s="4" t="str">
        <f>VLOOKUP(G150,Developing!B:C,2,0)</f>
        <v>Developed</v>
      </c>
      <c r="J150" s="8">
        <v>1469543</v>
      </c>
      <c r="K150" s="4">
        <v>2022</v>
      </c>
      <c r="L150" s="4"/>
      <c r="M150" s="4">
        <v>2016</v>
      </c>
      <c r="N150" s="4">
        <v>0</v>
      </c>
      <c r="O150" s="4"/>
      <c r="P150" s="4"/>
      <c r="Q150" s="4" t="s">
        <v>1104</v>
      </c>
      <c r="R150" s="4"/>
      <c r="S150" s="4"/>
      <c r="T150" s="4"/>
      <c r="U150" s="15">
        <f t="shared" si="2"/>
        <v>0</v>
      </c>
      <c r="V150" s="4"/>
      <c r="W150" s="4"/>
      <c r="X150" s="4"/>
      <c r="Y150" s="4"/>
      <c r="Z150" s="4"/>
      <c r="AA150" s="4"/>
      <c r="AB150" s="46"/>
      <c r="AC150" s="4"/>
      <c r="AD150" s="6"/>
      <c r="AE150" s="6"/>
      <c r="AF150" s="6"/>
    </row>
    <row r="151" spans="1:32">
      <c r="A151" s="4">
        <v>150</v>
      </c>
      <c r="B151" s="4" t="s">
        <v>610</v>
      </c>
      <c r="C151" s="4"/>
      <c r="D151" s="4" t="s">
        <v>611</v>
      </c>
      <c r="E151" s="4">
        <v>25.037500000000001</v>
      </c>
      <c r="F151" s="4">
        <v>121.5625</v>
      </c>
      <c r="G151" s="4" t="s">
        <v>612</v>
      </c>
      <c r="H151" s="4" t="s">
        <v>515</v>
      </c>
      <c r="I151" s="4" t="str">
        <f>VLOOKUP(G151,Developing!B:C,2,0)</f>
        <v>Developed</v>
      </c>
      <c r="J151" s="8">
        <v>7047559</v>
      </c>
      <c r="K151" s="4">
        <v>2022</v>
      </c>
      <c r="L151" s="4">
        <v>1996</v>
      </c>
      <c r="M151" s="4">
        <v>1998</v>
      </c>
      <c r="N151" s="4">
        <v>0</v>
      </c>
      <c r="O151" s="4"/>
      <c r="P151" s="4"/>
      <c r="Q151" s="4" t="s">
        <v>539</v>
      </c>
      <c r="R151" s="4"/>
      <c r="S151" s="4">
        <v>150</v>
      </c>
      <c r="T151" s="4"/>
      <c r="U151" s="15">
        <f t="shared" si="2"/>
        <v>60</v>
      </c>
      <c r="V151" s="4"/>
      <c r="W151" s="4"/>
      <c r="X151" s="4"/>
      <c r="Y151" s="4"/>
      <c r="Z151" s="4"/>
      <c r="AA151" s="4"/>
      <c r="AB151" s="46" t="s">
        <v>613</v>
      </c>
      <c r="AC151" s="4"/>
      <c r="AD151" s="6"/>
      <c r="AE151" s="6"/>
      <c r="AF151" s="6"/>
    </row>
    <row r="152" spans="1:32">
      <c r="A152" s="4">
        <v>151</v>
      </c>
      <c r="B152" s="4" t="s">
        <v>1073</v>
      </c>
      <c r="C152" s="4"/>
      <c r="D152" s="4" t="s">
        <v>614</v>
      </c>
      <c r="E152" s="4">
        <v>23.48</v>
      </c>
      <c r="F152" s="4">
        <v>120.44970000000001</v>
      </c>
      <c r="G152" s="4" t="s">
        <v>612</v>
      </c>
      <c r="H152" s="4" t="s">
        <v>515</v>
      </c>
      <c r="I152" s="4" t="str">
        <f>VLOOKUP(G152,Developing!B:C,2,0)</f>
        <v>Developed</v>
      </c>
      <c r="J152" s="8">
        <v>263188</v>
      </c>
      <c r="K152" s="4">
        <v>2023</v>
      </c>
      <c r="L152" s="4"/>
      <c r="M152" s="4">
        <v>2008</v>
      </c>
      <c r="N152" s="4">
        <v>0</v>
      </c>
      <c r="O152" s="4"/>
      <c r="P152" s="4"/>
      <c r="Q152" s="4" t="s">
        <v>431</v>
      </c>
      <c r="R152" s="4"/>
      <c r="S152" s="4">
        <v>18</v>
      </c>
      <c r="T152" s="4"/>
      <c r="U152" s="15">
        <f t="shared" si="2"/>
        <v>30</v>
      </c>
      <c r="V152" s="4"/>
      <c r="W152" s="4"/>
      <c r="X152" s="4"/>
      <c r="Y152" s="4"/>
      <c r="Z152" s="4"/>
      <c r="AA152" s="4"/>
      <c r="AB152" s="47" t="s">
        <v>615</v>
      </c>
      <c r="AC152" s="4"/>
      <c r="AD152" s="6"/>
      <c r="AE152" s="6"/>
      <c r="AF152" s="6"/>
    </row>
    <row r="153" spans="1:32">
      <c r="A153" s="4">
        <v>152</v>
      </c>
      <c r="B153" s="4" t="s">
        <v>616</v>
      </c>
      <c r="C153" s="4"/>
      <c r="D153" s="4" t="s">
        <v>617</v>
      </c>
      <c r="E153" s="4">
        <v>24.143899999999999</v>
      </c>
      <c r="F153" s="4">
        <v>120.6794</v>
      </c>
      <c r="G153" s="4" t="s">
        <v>612</v>
      </c>
      <c r="H153" s="4" t="s">
        <v>515</v>
      </c>
      <c r="I153" s="4" t="str">
        <f>VLOOKUP(G153,Developing!B:C,2,0)</f>
        <v>Developed</v>
      </c>
      <c r="J153" s="8">
        <v>2635000</v>
      </c>
      <c r="K153" s="4">
        <v>2023</v>
      </c>
      <c r="L153" s="4"/>
      <c r="M153" s="4">
        <v>2014</v>
      </c>
      <c r="N153" s="4">
        <v>0</v>
      </c>
      <c r="O153" s="4"/>
      <c r="P153" s="4"/>
      <c r="Q153" s="4" t="s">
        <v>618</v>
      </c>
      <c r="R153" s="4"/>
      <c r="S153" s="4">
        <v>21</v>
      </c>
      <c r="T153" s="4"/>
      <c r="U153" s="15">
        <f t="shared" si="2"/>
        <v>17</v>
      </c>
      <c r="V153" s="4"/>
      <c r="W153" s="4"/>
      <c r="X153" s="4"/>
      <c r="Y153" s="4"/>
      <c r="Z153" s="4"/>
      <c r="AA153" s="4" t="s">
        <v>619</v>
      </c>
      <c r="AB153" s="46" t="s">
        <v>620</v>
      </c>
      <c r="AC153" s="4"/>
      <c r="AD153" s="6"/>
      <c r="AE153" s="6"/>
      <c r="AF153" s="6"/>
    </row>
    <row r="154" spans="1:32">
      <c r="A154" s="4">
        <v>153</v>
      </c>
      <c r="B154" s="4" t="s">
        <v>621</v>
      </c>
      <c r="C154" s="4"/>
      <c r="D154" s="4" t="s">
        <v>622</v>
      </c>
      <c r="E154" s="4">
        <v>13.7525</v>
      </c>
      <c r="F154" s="4">
        <v>100.49420000000001</v>
      </c>
      <c r="G154" s="4" t="s">
        <v>623</v>
      </c>
      <c r="H154" s="4" t="s">
        <v>515</v>
      </c>
      <c r="I154" s="4" t="str">
        <f>VLOOKUP(G154,Developing!B:C,2,0)</f>
        <v>Developing</v>
      </c>
      <c r="J154" s="8">
        <v>14626225</v>
      </c>
      <c r="K154" s="4">
        <v>2010</v>
      </c>
      <c r="L154" s="4">
        <v>2010</v>
      </c>
      <c r="M154" s="4">
        <v>2011</v>
      </c>
      <c r="N154" s="4">
        <v>0</v>
      </c>
      <c r="O154" s="4"/>
      <c r="P154" s="4"/>
      <c r="Q154" s="4" t="s">
        <v>255</v>
      </c>
      <c r="R154" s="4"/>
      <c r="S154" s="4"/>
      <c r="T154" s="4"/>
      <c r="U154" s="15">
        <f t="shared" si="2"/>
        <v>0</v>
      </c>
      <c r="V154" s="4"/>
      <c r="W154" s="4"/>
      <c r="X154" s="4"/>
      <c r="Y154" s="4"/>
      <c r="Z154" s="4"/>
      <c r="AA154" s="4"/>
      <c r="AB154" s="46" t="s">
        <v>624</v>
      </c>
      <c r="AC154" s="4"/>
      <c r="AD154" s="6"/>
      <c r="AE154" s="6"/>
      <c r="AF154" s="6"/>
    </row>
    <row r="155" spans="1:32">
      <c r="A155" s="4">
        <v>154</v>
      </c>
      <c r="B155" s="4" t="s">
        <v>625</v>
      </c>
      <c r="C155" s="4"/>
      <c r="D155" s="4" t="s">
        <v>626</v>
      </c>
      <c r="E155" s="4">
        <v>41.013599999999997</v>
      </c>
      <c r="F155" s="4">
        <v>28.954999999999998</v>
      </c>
      <c r="G155" s="4" t="s">
        <v>627</v>
      </c>
      <c r="H155" s="4" t="s">
        <v>515</v>
      </c>
      <c r="I155" s="4" t="str">
        <f>VLOOKUP(G155,Developing!B:C,2,0)</f>
        <v>Developing</v>
      </c>
      <c r="J155" s="8">
        <v>15907951</v>
      </c>
      <c r="K155" s="4">
        <v>2022</v>
      </c>
      <c r="L155" s="4"/>
      <c r="M155" s="4">
        <v>2007</v>
      </c>
      <c r="N155" s="4">
        <v>0</v>
      </c>
      <c r="O155" s="4"/>
      <c r="P155" s="4"/>
      <c r="Q155" s="4" t="s">
        <v>489</v>
      </c>
      <c r="R155" s="4"/>
      <c r="S155" s="4">
        <v>44</v>
      </c>
      <c r="T155" s="4"/>
      <c r="U155" s="15">
        <f t="shared" si="2"/>
        <v>52</v>
      </c>
      <c r="V155" s="4"/>
      <c r="W155" s="4"/>
      <c r="X155" s="4"/>
      <c r="Y155" s="4"/>
      <c r="Z155" s="4"/>
      <c r="AA155" s="4"/>
      <c r="AB155" s="46" t="s">
        <v>628</v>
      </c>
      <c r="AC155" s="4"/>
      <c r="AD155" s="6"/>
      <c r="AE155" s="6"/>
      <c r="AF155" s="6"/>
    </row>
    <row r="156" spans="1:32">
      <c r="A156" s="4">
        <v>155</v>
      </c>
      <c r="B156" s="4" t="s">
        <v>629</v>
      </c>
      <c r="C156" s="4"/>
      <c r="D156" s="4" t="s">
        <v>630</v>
      </c>
      <c r="E156" s="4">
        <v>21.028300000000002</v>
      </c>
      <c r="F156" s="4">
        <v>105.85420000000001</v>
      </c>
      <c r="G156" s="4" t="s">
        <v>631</v>
      </c>
      <c r="H156" s="4" t="s">
        <v>515</v>
      </c>
      <c r="I156" s="4" t="str">
        <f>VLOOKUP(G156,Developing!B:C,2,0)</f>
        <v>Developing</v>
      </c>
      <c r="J156" s="8">
        <v>20000000</v>
      </c>
      <c r="K156" s="4">
        <v>2022</v>
      </c>
      <c r="L156" s="4">
        <v>2007</v>
      </c>
      <c r="M156" s="4">
        <v>2016</v>
      </c>
      <c r="N156" s="4">
        <v>0</v>
      </c>
      <c r="O156" s="4"/>
      <c r="P156" s="4"/>
      <c r="Q156" s="4" t="s">
        <v>339</v>
      </c>
      <c r="R156" s="4"/>
      <c r="S156" s="4">
        <v>23</v>
      </c>
      <c r="T156" s="4"/>
      <c r="U156" s="15">
        <f t="shared" si="2"/>
        <v>15</v>
      </c>
      <c r="V156" s="4"/>
      <c r="W156" s="4"/>
      <c r="X156" s="4"/>
      <c r="Y156" s="4"/>
      <c r="Z156" s="4"/>
      <c r="AA156" s="4"/>
      <c r="AB156" s="46" t="s">
        <v>632</v>
      </c>
      <c r="AC156" s="4"/>
      <c r="AD156" s="6"/>
      <c r="AE156" s="6"/>
      <c r="AF156" s="6"/>
    </row>
    <row r="157" spans="1:32">
      <c r="A157" s="4">
        <v>156</v>
      </c>
      <c r="B157" s="4" t="s">
        <v>633</v>
      </c>
      <c r="C157" s="4"/>
      <c r="D157" s="4"/>
      <c r="E157" s="4">
        <v>50.639699999999998</v>
      </c>
      <c r="F157" s="4">
        <v>5.5705999999999998</v>
      </c>
      <c r="G157" s="4" t="s">
        <v>1037</v>
      </c>
      <c r="H157" s="4" t="s">
        <v>634</v>
      </c>
      <c r="I157" s="4" t="str">
        <f>VLOOKUP(G157,Developing!B:C,2,0)</f>
        <v>Developed</v>
      </c>
      <c r="J157" s="8">
        <v>195278</v>
      </c>
      <c r="K157" s="4">
        <v>2022</v>
      </c>
      <c r="L157" s="4"/>
      <c r="M157" s="4">
        <v>1968</v>
      </c>
      <c r="N157" s="4">
        <v>0</v>
      </c>
      <c r="O157" s="4"/>
      <c r="P157" s="4"/>
      <c r="Q157" s="4" t="s">
        <v>104</v>
      </c>
      <c r="R157" s="4"/>
      <c r="S157" s="4">
        <v>16</v>
      </c>
      <c r="T157" s="4"/>
      <c r="U157" s="15">
        <f t="shared" si="2"/>
        <v>6</v>
      </c>
      <c r="V157" s="4"/>
      <c r="W157" s="4"/>
      <c r="X157" s="4"/>
      <c r="Y157" s="4"/>
      <c r="Z157" s="4"/>
      <c r="AA157" s="4"/>
      <c r="AB157" s="46"/>
      <c r="AC157" s="4"/>
      <c r="AD157" s="6"/>
      <c r="AE157" s="6"/>
      <c r="AF157" s="6"/>
    </row>
    <row r="158" spans="1:32">
      <c r="A158" s="4">
        <v>157</v>
      </c>
      <c r="B158" s="4" t="s">
        <v>635</v>
      </c>
      <c r="C158" s="4"/>
      <c r="D158" s="4" t="s">
        <v>636</v>
      </c>
      <c r="E158" s="4">
        <v>57.05</v>
      </c>
      <c r="F158" s="4">
        <v>9.9167000000000005</v>
      </c>
      <c r="G158" s="4" t="s">
        <v>637</v>
      </c>
      <c r="H158" s="4" t="s">
        <v>634</v>
      </c>
      <c r="I158" s="4" t="str">
        <f>VLOOKUP(G158,Developing!B:C,2,0)</f>
        <v>Developed</v>
      </c>
      <c r="J158" s="8">
        <v>594323</v>
      </c>
      <c r="K158" s="4">
        <v>2022</v>
      </c>
      <c r="L158" s="4"/>
      <c r="M158" s="4"/>
      <c r="N158" s="4">
        <v>3</v>
      </c>
      <c r="O158" s="4"/>
      <c r="P158" s="4"/>
      <c r="Q158" s="4" t="s">
        <v>129</v>
      </c>
      <c r="R158" s="4"/>
      <c r="S158" s="4"/>
      <c r="T158" s="4"/>
      <c r="U158" s="15">
        <f t="shared" si="2"/>
        <v>12</v>
      </c>
      <c r="V158" s="4"/>
      <c r="W158" s="4"/>
      <c r="X158" s="4"/>
      <c r="Y158" s="4"/>
      <c r="Z158" s="4"/>
      <c r="AA158" s="4"/>
      <c r="AB158" s="46"/>
      <c r="AC158" s="4"/>
      <c r="AD158" s="6"/>
      <c r="AE158" s="6"/>
      <c r="AF158" s="6"/>
    </row>
    <row r="159" spans="1:32">
      <c r="A159" s="4">
        <v>158</v>
      </c>
      <c r="B159" s="4" t="s">
        <v>639</v>
      </c>
      <c r="C159" s="4"/>
      <c r="D159" s="4" t="s">
        <v>640</v>
      </c>
      <c r="E159" s="4">
        <v>60.1708</v>
      </c>
      <c r="F159" s="4">
        <v>24.9375</v>
      </c>
      <c r="G159" s="4" t="s">
        <v>641</v>
      </c>
      <c r="H159" s="4" t="s">
        <v>634</v>
      </c>
      <c r="I159" s="4" t="str">
        <f>VLOOKUP(G159,Developing!B:C,2,0)</f>
        <v>Developed</v>
      </c>
      <c r="J159" s="8">
        <v>1576438</v>
      </c>
      <c r="K159" s="4">
        <v>2023</v>
      </c>
      <c r="L159" s="4"/>
      <c r="M159" s="4">
        <v>2003</v>
      </c>
      <c r="N159" s="4">
        <v>0</v>
      </c>
      <c r="O159" s="4"/>
      <c r="P159" s="4"/>
      <c r="Q159" s="4" t="s">
        <v>595</v>
      </c>
      <c r="R159" s="4"/>
      <c r="S159" s="4"/>
      <c r="T159" s="4"/>
      <c r="U159" s="15">
        <f t="shared" si="2"/>
        <v>28</v>
      </c>
      <c r="V159" s="4"/>
      <c r="W159" s="4"/>
      <c r="X159" s="4"/>
      <c r="Y159" s="4"/>
      <c r="Z159" s="4"/>
      <c r="AA159" s="4"/>
      <c r="AB159" s="46"/>
      <c r="AC159" s="4"/>
      <c r="AD159" s="6"/>
      <c r="AE159" s="6"/>
      <c r="AF159" s="6"/>
    </row>
    <row r="160" spans="1:32">
      <c r="A160" s="4">
        <v>159</v>
      </c>
      <c r="B160" s="4" t="s">
        <v>642</v>
      </c>
      <c r="C160" s="4"/>
      <c r="D160" s="4" t="s">
        <v>643</v>
      </c>
      <c r="E160" s="4">
        <v>47.64</v>
      </c>
      <c r="F160" s="4">
        <v>6.85</v>
      </c>
      <c r="G160" s="4" t="s">
        <v>644</v>
      </c>
      <c r="H160" s="4" t="s">
        <v>634</v>
      </c>
      <c r="I160" s="4" t="str">
        <f>VLOOKUP(G160,Developing!B:C,2,0)</f>
        <v>Developed</v>
      </c>
      <c r="J160" s="8">
        <v>133597</v>
      </c>
      <c r="K160" s="4">
        <v>2018</v>
      </c>
      <c r="L160" s="4"/>
      <c r="M160" s="4">
        <v>2013</v>
      </c>
      <c r="N160" s="4">
        <v>0</v>
      </c>
      <c r="O160" s="4"/>
      <c r="P160" s="4"/>
      <c r="Q160" s="4" t="s">
        <v>645</v>
      </c>
      <c r="R160" s="4"/>
      <c r="S160" s="4">
        <v>15</v>
      </c>
      <c r="T160" s="4"/>
      <c r="U160" s="15">
        <f t="shared" si="2"/>
        <v>5</v>
      </c>
      <c r="V160" s="4"/>
      <c r="W160" s="4"/>
      <c r="X160" s="4"/>
      <c r="Y160" s="4"/>
      <c r="Z160" s="4"/>
      <c r="AA160" s="4"/>
      <c r="AB160" s="46"/>
      <c r="AC160" s="4"/>
      <c r="AD160" s="6"/>
      <c r="AE160" s="6"/>
      <c r="AF160" s="6"/>
    </row>
    <row r="161" spans="1:32">
      <c r="A161" s="4">
        <v>160</v>
      </c>
      <c r="B161" s="4" t="s">
        <v>646</v>
      </c>
      <c r="C161" s="4"/>
      <c r="D161" s="4" t="s">
        <v>647</v>
      </c>
      <c r="E161" s="4">
        <v>43.551299999999998</v>
      </c>
      <c r="F161" s="4">
        <v>7.0128000000000004</v>
      </c>
      <c r="G161" s="4" t="s">
        <v>644</v>
      </c>
      <c r="H161" s="4" t="s">
        <v>634</v>
      </c>
      <c r="I161" s="4" t="str">
        <f>VLOOKUP(G161,Developing!B:C,2,0)</f>
        <v>Developed</v>
      </c>
      <c r="J161" s="8">
        <v>72435</v>
      </c>
      <c r="K161" s="4">
        <v>2020</v>
      </c>
      <c r="L161" s="4"/>
      <c r="M161" s="4">
        <v>2013</v>
      </c>
      <c r="N161" s="4">
        <v>0</v>
      </c>
      <c r="O161" s="4"/>
      <c r="P161" s="4"/>
      <c r="Q161" s="4" t="s">
        <v>289</v>
      </c>
      <c r="R161" s="4"/>
      <c r="S161" s="4">
        <v>25</v>
      </c>
      <c r="T161" s="4"/>
      <c r="U161" s="15">
        <f t="shared" si="2"/>
        <v>11</v>
      </c>
      <c r="V161" s="4"/>
      <c r="W161" s="4"/>
      <c r="X161" s="4"/>
      <c r="Y161" s="4"/>
      <c r="Z161" s="4"/>
      <c r="AA161" s="4"/>
      <c r="AB161" s="46"/>
      <c r="AC161" s="4"/>
      <c r="AD161" s="6"/>
      <c r="AE161" s="6"/>
      <c r="AF161" s="6"/>
    </row>
    <row r="162" spans="1:32">
      <c r="A162" s="4">
        <v>161</v>
      </c>
      <c r="B162" s="4" t="s">
        <v>648</v>
      </c>
      <c r="C162" s="4"/>
      <c r="D162" s="4" t="s">
        <v>649</v>
      </c>
      <c r="E162" s="4">
        <v>46.7806</v>
      </c>
      <c r="F162" s="4">
        <v>4.8528000000000002</v>
      </c>
      <c r="G162" s="4" t="s">
        <v>644</v>
      </c>
      <c r="H162" s="4" t="s">
        <v>634</v>
      </c>
      <c r="I162" s="4" t="str">
        <f>VLOOKUP(G162,Developing!B:C,2,0)</f>
        <v>Developed</v>
      </c>
      <c r="J162" s="8">
        <v>45094</v>
      </c>
      <c r="K162" s="4">
        <v>2020</v>
      </c>
      <c r="L162" s="4"/>
      <c r="M162" s="4">
        <v>2012</v>
      </c>
      <c r="N162" s="4">
        <v>0</v>
      </c>
      <c r="O162" s="4"/>
      <c r="P162" s="4"/>
      <c r="Q162" s="4" t="s">
        <v>104</v>
      </c>
      <c r="R162" s="4"/>
      <c r="S162" s="4">
        <v>15</v>
      </c>
      <c r="T162" s="4"/>
      <c r="U162" s="15">
        <f t="shared" si="2"/>
        <v>6</v>
      </c>
      <c r="V162" s="4"/>
      <c r="W162" s="4"/>
      <c r="X162" s="4"/>
      <c r="Y162" s="4"/>
      <c r="Z162" s="4"/>
      <c r="AA162" s="4"/>
      <c r="AB162" s="46"/>
      <c r="AC162" s="4"/>
      <c r="AD162" s="6"/>
      <c r="AE162" s="6"/>
      <c r="AF162" s="6"/>
    </row>
    <row r="163" spans="1:32">
      <c r="A163" s="4">
        <v>162</v>
      </c>
      <c r="B163" s="4" t="s">
        <v>650</v>
      </c>
      <c r="C163" s="4"/>
      <c r="D163" s="4" t="s">
        <v>651</v>
      </c>
      <c r="E163" s="4">
        <v>45.783099999999997</v>
      </c>
      <c r="F163" s="4">
        <v>3.0823999999999998</v>
      </c>
      <c r="G163" s="4" t="s">
        <v>644</v>
      </c>
      <c r="H163" s="4" t="s">
        <v>634</v>
      </c>
      <c r="I163" s="4" t="str">
        <f>VLOOKUP(G163,Developing!B:C,2,0)</f>
        <v>Developed</v>
      </c>
      <c r="J163" s="8">
        <v>147284</v>
      </c>
      <c r="K163" s="4">
        <v>2018</v>
      </c>
      <c r="L163" s="4"/>
      <c r="M163" s="4">
        <v>2006</v>
      </c>
      <c r="N163" s="4">
        <v>0</v>
      </c>
      <c r="O163" s="4"/>
      <c r="P163" s="4"/>
      <c r="Q163" s="4" t="s">
        <v>595</v>
      </c>
      <c r="R163" s="4"/>
      <c r="S163" s="4"/>
      <c r="T163" s="4"/>
      <c r="U163" s="15">
        <f t="shared" si="2"/>
        <v>28</v>
      </c>
      <c r="V163" s="4"/>
      <c r="W163" s="4"/>
      <c r="X163" s="4"/>
      <c r="Y163" s="4"/>
      <c r="Z163" s="4"/>
      <c r="AA163" s="4"/>
      <c r="AB163" s="46"/>
      <c r="AC163" s="4"/>
      <c r="AD163" s="6"/>
      <c r="AE163" s="6"/>
      <c r="AF163" s="6"/>
    </row>
    <row r="164" spans="1:32">
      <c r="A164" s="4">
        <v>163</v>
      </c>
      <c r="B164" s="4" t="s">
        <v>652</v>
      </c>
      <c r="C164" s="4"/>
      <c r="D164" s="4" t="s">
        <v>653</v>
      </c>
      <c r="E164" s="4">
        <v>50.371400000000001</v>
      </c>
      <c r="F164" s="4">
        <v>3.08</v>
      </c>
      <c r="G164" s="4" t="s">
        <v>644</v>
      </c>
      <c r="H164" s="4" t="s">
        <v>634</v>
      </c>
      <c r="I164" s="4" t="str">
        <f>VLOOKUP(G164,Developing!B:C,2,0)</f>
        <v>Developed</v>
      </c>
      <c r="J164" s="8">
        <v>39842</v>
      </c>
      <c r="K164" s="4">
        <v>2020</v>
      </c>
      <c r="L164" s="4"/>
      <c r="M164" s="4">
        <v>2006</v>
      </c>
      <c r="N164" s="4">
        <v>0</v>
      </c>
      <c r="O164" s="4"/>
      <c r="P164" s="4"/>
      <c r="Q164" s="4" t="s">
        <v>384</v>
      </c>
      <c r="R164" s="4"/>
      <c r="S164" s="4">
        <v>39</v>
      </c>
      <c r="T164" s="4"/>
      <c r="U164" s="15">
        <f t="shared" si="2"/>
        <v>34</v>
      </c>
      <c r="V164" s="4"/>
      <c r="W164" s="4"/>
      <c r="X164" s="4"/>
      <c r="Y164" s="4"/>
      <c r="Z164" s="4"/>
      <c r="AA164" s="4"/>
      <c r="AB164" s="46"/>
      <c r="AC164" s="4"/>
      <c r="AD164" s="6"/>
      <c r="AE164" s="6"/>
      <c r="AF164" s="6"/>
    </row>
    <row r="165" spans="1:32">
      <c r="A165" s="4">
        <v>164</v>
      </c>
      <c r="B165" s="4" t="s">
        <v>654</v>
      </c>
      <c r="C165" s="4"/>
      <c r="D165" s="4"/>
      <c r="E165" s="4">
        <v>48.623899999999999</v>
      </c>
      <c r="F165" s="4">
        <v>2.4293999999999998</v>
      </c>
      <c r="G165" s="4" t="s">
        <v>644</v>
      </c>
      <c r="H165" s="4" t="s">
        <v>634</v>
      </c>
      <c r="I165" s="4" t="str">
        <f>VLOOKUP(G165,Developing!B:C,2,0)</f>
        <v>Developed</v>
      </c>
      <c r="J165" s="8">
        <v>53641</v>
      </c>
      <c r="K165" s="4">
        <v>2018</v>
      </c>
      <c r="L165" s="4"/>
      <c r="M165" s="4">
        <v>1975</v>
      </c>
      <c r="N165" s="4">
        <v>0</v>
      </c>
      <c r="O165" s="4"/>
      <c r="P165" s="4"/>
      <c r="Q165" s="4" t="s">
        <v>136</v>
      </c>
      <c r="R165" s="4"/>
      <c r="S165" s="4">
        <v>31</v>
      </c>
      <c r="T165" s="4"/>
      <c r="U165" s="15">
        <f t="shared" si="2"/>
        <v>18</v>
      </c>
      <c r="V165" s="4"/>
      <c r="W165" s="4"/>
      <c r="X165" s="4"/>
      <c r="Y165" s="4"/>
      <c r="Z165" s="4"/>
      <c r="AA165" s="4"/>
      <c r="AB165" s="46"/>
      <c r="AC165" s="4"/>
      <c r="AD165" s="6"/>
      <c r="AE165" s="6"/>
      <c r="AF165" s="6"/>
    </row>
    <row r="166" spans="1:32">
      <c r="A166" s="4">
        <v>165</v>
      </c>
      <c r="B166" s="4" t="s">
        <v>655</v>
      </c>
      <c r="C166" s="4"/>
      <c r="D166" s="4" t="s">
        <v>656</v>
      </c>
      <c r="E166" s="4">
        <v>46.16</v>
      </c>
      <c r="F166" s="4">
        <v>-1.1499999999999999</v>
      </c>
      <c r="G166" s="4" t="s">
        <v>644</v>
      </c>
      <c r="H166" s="4" t="s">
        <v>634</v>
      </c>
      <c r="I166" s="4" t="str">
        <f>VLOOKUP(G166,Developing!B:C,2,0)</f>
        <v>Developed</v>
      </c>
      <c r="J166" s="8">
        <v>77210</v>
      </c>
      <c r="K166" s="4">
        <v>2020</v>
      </c>
      <c r="L166" s="4"/>
      <c r="M166" s="4">
        <v>2009</v>
      </c>
      <c r="N166" s="4">
        <v>0</v>
      </c>
      <c r="O166" s="4"/>
      <c r="P166" s="4"/>
      <c r="Q166" s="4" t="s">
        <v>104</v>
      </c>
      <c r="R166" s="4"/>
      <c r="S166" s="4"/>
      <c r="T166" s="4"/>
      <c r="U166" s="15">
        <f t="shared" si="2"/>
        <v>6</v>
      </c>
      <c r="V166" s="4"/>
      <c r="W166" s="4"/>
      <c r="X166" s="4"/>
      <c r="Y166" s="4"/>
      <c r="Z166" s="4"/>
      <c r="AA166" s="4"/>
      <c r="AB166" s="46"/>
      <c r="AC166" s="4"/>
      <c r="AD166" s="6"/>
      <c r="AE166" s="6"/>
      <c r="AF166" s="6"/>
    </row>
    <row r="167" spans="1:32">
      <c r="A167" s="4">
        <v>166</v>
      </c>
      <c r="B167" s="4" t="s">
        <v>657</v>
      </c>
      <c r="C167" s="4"/>
      <c r="D167" s="4" t="s">
        <v>658</v>
      </c>
      <c r="E167" s="4">
        <v>50.627800000000001</v>
      </c>
      <c r="F167" s="4">
        <v>3.0583</v>
      </c>
      <c r="G167" s="4" t="s">
        <v>644</v>
      </c>
      <c r="H167" s="4" t="s">
        <v>634</v>
      </c>
      <c r="I167" s="4" t="str">
        <f>VLOOKUP(G167,Developing!B:C,2,0)</f>
        <v>Developed</v>
      </c>
      <c r="J167" s="8">
        <v>236234</v>
      </c>
      <c r="K167" s="4">
        <v>2020</v>
      </c>
      <c r="L167" s="4"/>
      <c r="M167" s="4">
        <v>2008</v>
      </c>
      <c r="N167" s="4">
        <v>0</v>
      </c>
      <c r="O167" s="4"/>
      <c r="P167" s="4"/>
      <c r="Q167" s="4" t="s">
        <v>659</v>
      </c>
      <c r="R167" s="4"/>
      <c r="S167" s="4">
        <v>121</v>
      </c>
      <c r="T167" s="4"/>
      <c r="U167" s="15">
        <f t="shared" si="2"/>
        <v>67</v>
      </c>
      <c r="V167" s="4"/>
      <c r="W167" s="4"/>
      <c r="X167" s="4"/>
      <c r="Y167" s="4"/>
      <c r="Z167" s="4"/>
      <c r="AA167" s="4"/>
      <c r="AB167" s="46"/>
      <c r="AC167" s="4"/>
      <c r="AD167" s="6"/>
      <c r="AE167" s="6"/>
      <c r="AF167" s="6"/>
    </row>
    <row r="168" spans="1:32">
      <c r="A168" s="4">
        <v>167</v>
      </c>
      <c r="B168" s="4" t="s">
        <v>660</v>
      </c>
      <c r="C168" s="4"/>
      <c r="D168" s="4" t="s">
        <v>661</v>
      </c>
      <c r="E168" s="4">
        <v>47.75</v>
      </c>
      <c r="F168" s="4">
        <v>-3.36</v>
      </c>
      <c r="G168" s="4" t="s">
        <v>644</v>
      </c>
      <c r="H168" s="4" t="s">
        <v>634</v>
      </c>
      <c r="I168" s="4" t="str">
        <f>VLOOKUP(G168,Developing!B:C,2,0)</f>
        <v>Developed</v>
      </c>
      <c r="J168" s="8">
        <v>57412</v>
      </c>
      <c r="K168" s="4">
        <v>2020</v>
      </c>
      <c r="L168" s="4"/>
      <c r="M168" s="4">
        <v>2007</v>
      </c>
      <c r="N168" s="4">
        <v>0</v>
      </c>
      <c r="O168" s="4"/>
      <c r="P168" s="4"/>
      <c r="Q168" s="4" t="s">
        <v>645</v>
      </c>
      <c r="R168" s="4"/>
      <c r="S168" s="4">
        <v>15</v>
      </c>
      <c r="T168" s="4"/>
      <c r="U168" s="15">
        <f t="shared" si="2"/>
        <v>5</v>
      </c>
      <c r="V168" s="4"/>
      <c r="W168" s="4"/>
      <c r="X168" s="4"/>
      <c r="Y168" s="4"/>
      <c r="Z168" s="4"/>
      <c r="AA168" s="4"/>
      <c r="AB168" s="46"/>
      <c r="AC168" s="4"/>
      <c r="AD168" s="6"/>
      <c r="AE168" s="6"/>
      <c r="AF168" s="6"/>
    </row>
    <row r="169" spans="1:32">
      <c r="A169" s="4">
        <v>168</v>
      </c>
      <c r="B169" s="4" t="s">
        <v>662</v>
      </c>
      <c r="C169" s="4"/>
      <c r="D169" s="4"/>
      <c r="E169" s="4">
        <v>45.76</v>
      </c>
      <c r="F169" s="4">
        <v>4.84</v>
      </c>
      <c r="G169" s="4" t="s">
        <v>644</v>
      </c>
      <c r="H169" s="4" t="s">
        <v>634</v>
      </c>
      <c r="I169" s="4" t="str">
        <f>VLOOKUP(G169,Developing!B:C,2,0)</f>
        <v>Developed</v>
      </c>
      <c r="J169" s="8">
        <v>2293180</v>
      </c>
      <c r="K169" s="4">
        <v>2020</v>
      </c>
      <c r="L169" s="4"/>
      <c r="M169" s="4">
        <v>2006</v>
      </c>
      <c r="N169" s="4">
        <v>0</v>
      </c>
      <c r="O169" s="4"/>
      <c r="P169" s="4"/>
      <c r="Q169" s="4" t="s">
        <v>663</v>
      </c>
      <c r="R169" s="4"/>
      <c r="S169" s="4">
        <v>34</v>
      </c>
      <c r="T169" s="4"/>
      <c r="U169" s="15">
        <f t="shared" si="2"/>
        <v>19</v>
      </c>
      <c r="V169" s="4"/>
      <c r="W169" s="4"/>
      <c r="X169" s="4"/>
      <c r="Y169" s="4"/>
      <c r="Z169" s="4"/>
      <c r="AA169" s="4"/>
      <c r="AB169" s="46"/>
      <c r="AC169" s="4"/>
      <c r="AD169" s="6"/>
      <c r="AE169" s="6"/>
      <c r="AF169" s="6"/>
    </row>
    <row r="170" spans="1:32">
      <c r="A170" s="4">
        <v>169</v>
      </c>
      <c r="B170" s="4" t="s">
        <v>664</v>
      </c>
      <c r="C170" s="4"/>
      <c r="D170" s="4"/>
      <c r="E170" s="4">
        <v>43.296399999999998</v>
      </c>
      <c r="F170" s="4">
        <v>5.37</v>
      </c>
      <c r="G170" s="4" t="s">
        <v>644</v>
      </c>
      <c r="H170" s="4" t="s">
        <v>634</v>
      </c>
      <c r="I170" s="4" t="str">
        <f>VLOOKUP(G170,Developing!B:C,2,0)</f>
        <v>Developed</v>
      </c>
      <c r="J170" s="8">
        <v>1879601</v>
      </c>
      <c r="K170" s="4">
        <v>2020</v>
      </c>
      <c r="L170" s="4"/>
      <c r="M170" s="4"/>
      <c r="N170" s="4">
        <v>1</v>
      </c>
      <c r="O170" s="4"/>
      <c r="P170" s="4"/>
      <c r="Q170" s="4"/>
      <c r="R170" s="4"/>
      <c r="S170" s="4"/>
      <c r="T170" s="4"/>
      <c r="U170" s="15">
        <f t="shared" si="2"/>
        <v>0</v>
      </c>
      <c r="V170" s="4"/>
      <c r="W170" s="4"/>
      <c r="X170" s="4"/>
      <c r="Y170" s="4"/>
      <c r="Z170" s="4"/>
      <c r="AA170" s="4"/>
      <c r="AB170" s="46"/>
      <c r="AC170" s="4"/>
      <c r="AD170" s="6"/>
      <c r="AE170" s="6"/>
      <c r="AF170" s="6"/>
    </row>
    <row r="171" spans="1:32">
      <c r="A171" s="4">
        <v>170</v>
      </c>
      <c r="B171" s="4" t="s">
        <v>665</v>
      </c>
      <c r="C171" s="4"/>
      <c r="D171" s="4" t="s">
        <v>666</v>
      </c>
      <c r="E171" s="4" t="e">
        <v>#N/A</v>
      </c>
      <c r="F171" s="4" t="e">
        <v>#N/A</v>
      </c>
      <c r="G171" s="4" t="s">
        <v>644</v>
      </c>
      <c r="H171" s="4" t="s">
        <v>634</v>
      </c>
      <c r="I171" s="4" t="str">
        <f>VLOOKUP(G171,Developing!B:C,2,0)</f>
        <v>Developed</v>
      </c>
      <c r="J171" s="8">
        <v>361225</v>
      </c>
      <c r="K171" s="4">
        <v>2020</v>
      </c>
      <c r="L171" s="4"/>
      <c r="M171" s="4"/>
      <c r="N171" s="4">
        <v>1</v>
      </c>
      <c r="O171" s="4"/>
      <c r="P171" s="4"/>
      <c r="Q171" s="4"/>
      <c r="R171" s="4"/>
      <c r="S171" s="4"/>
      <c r="T171" s="4"/>
      <c r="U171" s="15">
        <f t="shared" si="2"/>
        <v>0</v>
      </c>
      <c r="V171" s="4"/>
      <c r="W171" s="4"/>
      <c r="X171" s="4"/>
      <c r="Y171" s="4"/>
      <c r="Z171" s="4"/>
      <c r="AA171" s="4"/>
      <c r="AB171" s="46" t="s">
        <v>1088</v>
      </c>
      <c r="AC171" s="4"/>
      <c r="AD171" s="6"/>
      <c r="AE171" s="6"/>
      <c r="AF171" s="6"/>
    </row>
    <row r="172" spans="1:32">
      <c r="A172" s="4">
        <v>171</v>
      </c>
      <c r="B172" s="4" t="s">
        <v>667</v>
      </c>
      <c r="C172" s="4"/>
      <c r="D172" s="4" t="s">
        <v>668</v>
      </c>
      <c r="E172" s="4">
        <v>50.277500000000003</v>
      </c>
      <c r="F172" s="4">
        <v>3.9733999999999998</v>
      </c>
      <c r="G172" s="4" t="s">
        <v>644</v>
      </c>
      <c r="H172" s="4" t="s">
        <v>634</v>
      </c>
      <c r="I172" s="4" t="str">
        <f>VLOOKUP(G172,Developing!B:C,2,0)</f>
        <v>Developed</v>
      </c>
      <c r="J172" s="8">
        <v>29625</v>
      </c>
      <c r="K172" s="4">
        <v>2020</v>
      </c>
      <c r="L172" s="4"/>
      <c r="M172" s="4">
        <v>2008</v>
      </c>
      <c r="N172" s="4">
        <v>0</v>
      </c>
      <c r="O172" s="4"/>
      <c r="P172" s="4"/>
      <c r="Q172" s="4" t="s">
        <v>25</v>
      </c>
      <c r="R172" s="4"/>
      <c r="S172" s="4">
        <v>14</v>
      </c>
      <c r="T172" s="4"/>
      <c r="U172" s="15">
        <f t="shared" si="2"/>
        <v>8</v>
      </c>
      <c r="V172" s="4"/>
      <c r="W172" s="4"/>
      <c r="X172" s="4"/>
      <c r="Y172" s="4"/>
      <c r="Z172" s="4"/>
      <c r="AA172" s="4"/>
      <c r="AB172" s="46"/>
      <c r="AC172" s="4"/>
      <c r="AD172" s="6"/>
      <c r="AE172" s="6"/>
      <c r="AF172" s="6"/>
    </row>
    <row r="173" spans="1:32">
      <c r="A173" s="4">
        <v>172</v>
      </c>
      <c r="B173" s="4" t="s">
        <v>669</v>
      </c>
      <c r="C173" s="4"/>
      <c r="D173" s="4" t="s">
        <v>670</v>
      </c>
      <c r="E173" s="4">
        <v>49.1203</v>
      </c>
      <c r="F173" s="4">
        <v>6.1778000000000004</v>
      </c>
      <c r="G173" s="4" t="s">
        <v>644</v>
      </c>
      <c r="H173" s="4" t="s">
        <v>634</v>
      </c>
      <c r="I173" s="4" t="str">
        <f>VLOOKUP(G173,Developing!B:C,2,0)</f>
        <v>Developed</v>
      </c>
      <c r="J173" s="8">
        <v>367851</v>
      </c>
      <c r="K173" s="4">
        <v>2018</v>
      </c>
      <c r="L173" s="4"/>
      <c r="M173" s="4">
        <v>2013</v>
      </c>
      <c r="N173" s="4">
        <v>0</v>
      </c>
      <c r="O173" s="4"/>
      <c r="P173" s="4"/>
      <c r="Q173" s="4" t="s">
        <v>136</v>
      </c>
      <c r="R173" s="4"/>
      <c r="S173" s="4">
        <v>47</v>
      </c>
      <c r="T173" s="4"/>
      <c r="U173" s="15">
        <f t="shared" si="2"/>
        <v>18</v>
      </c>
      <c r="V173" s="4"/>
      <c r="W173" s="4"/>
      <c r="X173" s="4"/>
      <c r="Y173" s="4"/>
      <c r="Z173" s="4"/>
      <c r="AA173" s="4"/>
      <c r="AB173" s="46"/>
      <c r="AC173" s="4"/>
      <c r="AD173" s="6"/>
      <c r="AE173" s="6"/>
      <c r="AF173" s="6"/>
    </row>
    <row r="174" spans="1:32">
      <c r="A174" s="4">
        <v>173</v>
      </c>
      <c r="B174" s="4" t="s">
        <v>671</v>
      </c>
      <c r="C174" s="4"/>
      <c r="D174" s="4" t="s">
        <v>672</v>
      </c>
      <c r="E174" s="4">
        <v>47.2181</v>
      </c>
      <c r="F174" s="4">
        <v>-1.5528</v>
      </c>
      <c r="G174" s="4" t="s">
        <v>644</v>
      </c>
      <c r="H174" s="4" t="s">
        <v>634</v>
      </c>
      <c r="I174" s="4" t="str">
        <f>VLOOKUP(G174,Developing!B:C,2,0)</f>
        <v>Developed</v>
      </c>
      <c r="J174" s="8">
        <v>997222</v>
      </c>
      <c r="K174" s="4">
        <v>2018</v>
      </c>
      <c r="L174" s="4">
        <v>2006</v>
      </c>
      <c r="M174" s="4">
        <v>2009</v>
      </c>
      <c r="N174" s="4">
        <v>0</v>
      </c>
      <c r="O174" s="4"/>
      <c r="P174" s="4"/>
      <c r="Q174" s="4" t="s">
        <v>550</v>
      </c>
      <c r="R174" s="4">
        <v>2</v>
      </c>
      <c r="S174" s="4">
        <v>15</v>
      </c>
      <c r="T174" s="4"/>
      <c r="U174" s="15">
        <f t="shared" si="2"/>
        <v>7</v>
      </c>
      <c r="V174" s="4"/>
      <c r="W174" s="4"/>
      <c r="X174" s="4"/>
      <c r="Y174" s="4"/>
      <c r="Z174" s="4"/>
      <c r="AA174" s="4"/>
      <c r="AB174" s="46" t="s">
        <v>673</v>
      </c>
      <c r="AC174" s="4"/>
      <c r="AD174" s="6"/>
      <c r="AE174" s="6"/>
      <c r="AF174" s="6"/>
    </row>
    <row r="175" spans="1:32">
      <c r="A175" s="4">
        <v>174</v>
      </c>
      <c r="B175" s="4" t="s">
        <v>674</v>
      </c>
      <c r="C175" s="4"/>
      <c r="D175" s="4" t="s">
        <v>675</v>
      </c>
      <c r="E175" s="4">
        <v>43.838000000000001</v>
      </c>
      <c r="F175" s="4">
        <v>4.3609999999999998</v>
      </c>
      <c r="G175" s="4" t="s">
        <v>644</v>
      </c>
      <c r="H175" s="4" t="s">
        <v>634</v>
      </c>
      <c r="I175" s="4" t="str">
        <f>VLOOKUP(G175,Developing!B:C,2,0)</f>
        <v>Developed</v>
      </c>
      <c r="J175" s="8">
        <v>147496</v>
      </c>
      <c r="K175" s="4">
        <v>2020</v>
      </c>
      <c r="L175" s="4"/>
      <c r="M175" s="4">
        <v>2012</v>
      </c>
      <c r="N175" s="4">
        <v>0</v>
      </c>
      <c r="O175" s="4"/>
      <c r="P175" s="4"/>
      <c r="Q175" s="4" t="s">
        <v>645</v>
      </c>
      <c r="R175" s="4"/>
      <c r="S175" s="4">
        <v>9</v>
      </c>
      <c r="T175" s="4"/>
      <c r="U175" s="15">
        <f t="shared" si="2"/>
        <v>5</v>
      </c>
      <c r="V175" s="4"/>
      <c r="W175" s="4"/>
      <c r="X175" s="4"/>
      <c r="Y175" s="4"/>
      <c r="Z175" s="4"/>
      <c r="AA175" s="4"/>
      <c r="AB175" s="46"/>
      <c r="AC175" s="4"/>
      <c r="AD175" s="6"/>
      <c r="AE175" s="6"/>
      <c r="AF175" s="6"/>
    </row>
    <row r="176" spans="1:32">
      <c r="A176" s="4">
        <v>175</v>
      </c>
      <c r="B176" s="4" t="s">
        <v>676</v>
      </c>
      <c r="C176" s="4"/>
      <c r="D176" s="4" t="s">
        <v>677</v>
      </c>
      <c r="E176" s="4">
        <v>49.442799999999998</v>
      </c>
      <c r="F176" s="4">
        <v>1.0886</v>
      </c>
      <c r="G176" s="4" t="s">
        <v>644</v>
      </c>
      <c r="H176" s="4" t="s">
        <v>634</v>
      </c>
      <c r="I176" s="4" t="str">
        <f>VLOOKUP(G176,Developing!B:C,2,0)</f>
        <v>Developed</v>
      </c>
      <c r="J176" s="8">
        <v>702945</v>
      </c>
      <c r="K176" s="4">
        <v>2018</v>
      </c>
      <c r="L176" s="4">
        <v>2001</v>
      </c>
      <c r="M176" s="4">
        <v>2002</v>
      </c>
      <c r="N176" s="4">
        <v>0</v>
      </c>
      <c r="O176" s="4"/>
      <c r="P176" s="4"/>
      <c r="Q176" s="4" t="s">
        <v>151</v>
      </c>
      <c r="R176" s="4">
        <v>4</v>
      </c>
      <c r="S176" s="4">
        <v>64</v>
      </c>
      <c r="T176" s="4"/>
      <c r="U176" s="15">
        <f t="shared" si="2"/>
        <v>38</v>
      </c>
      <c r="V176" s="4"/>
      <c r="W176" s="4"/>
      <c r="X176" s="4"/>
      <c r="Y176" s="4"/>
      <c r="Z176" s="4"/>
      <c r="AA176" s="4"/>
      <c r="AB176" s="47" t="s">
        <v>678</v>
      </c>
      <c r="AC176" s="4"/>
      <c r="AD176" s="6"/>
      <c r="AE176" s="6"/>
      <c r="AF176" s="6"/>
    </row>
    <row r="177" spans="1:32">
      <c r="A177" s="4">
        <v>176</v>
      </c>
      <c r="B177" s="4" t="s">
        <v>679</v>
      </c>
      <c r="C177" s="4"/>
      <c r="D177" s="4" t="s">
        <v>680</v>
      </c>
      <c r="E177" s="4">
        <v>48.583300000000001</v>
      </c>
      <c r="F177" s="4">
        <v>7.7458</v>
      </c>
      <c r="G177" s="4" t="s">
        <v>644</v>
      </c>
      <c r="H177" s="4" t="s">
        <v>634</v>
      </c>
      <c r="I177" s="4" t="str">
        <f>VLOOKUP(G177,Developing!B:C,2,0)</f>
        <v>Developed</v>
      </c>
      <c r="J177" s="8">
        <v>853110</v>
      </c>
      <c r="K177" s="4">
        <v>2019</v>
      </c>
      <c r="L177" s="4"/>
      <c r="M177" s="4">
        <v>2013</v>
      </c>
      <c r="N177" s="4">
        <v>0</v>
      </c>
      <c r="O177" s="4"/>
      <c r="P177" s="4"/>
      <c r="Q177" s="4" t="s">
        <v>645</v>
      </c>
      <c r="R177" s="4"/>
      <c r="S177" s="4">
        <v>12</v>
      </c>
      <c r="T177" s="4"/>
      <c r="U177" s="15">
        <f t="shared" si="2"/>
        <v>5</v>
      </c>
      <c r="V177" s="4"/>
      <c r="W177" s="4"/>
      <c r="X177" s="4"/>
      <c r="Y177" s="4"/>
      <c r="Z177" s="4"/>
      <c r="AA177" s="4"/>
      <c r="AB177" s="46"/>
      <c r="AC177" s="4"/>
      <c r="AD177" s="6"/>
      <c r="AE177" s="6"/>
      <c r="AF177" s="6"/>
    </row>
    <row r="178" spans="1:32">
      <c r="A178" s="4">
        <v>177</v>
      </c>
      <c r="B178" s="4" t="s">
        <v>681</v>
      </c>
      <c r="C178" s="4"/>
      <c r="D178" s="4" t="s">
        <v>682</v>
      </c>
      <c r="E178" s="4">
        <v>47.273600000000002</v>
      </c>
      <c r="F178" s="4">
        <v>-2.2139000000000002</v>
      </c>
      <c r="G178" s="4" t="s">
        <v>644</v>
      </c>
      <c r="H178" s="4" t="s">
        <v>634</v>
      </c>
      <c r="I178" s="4" t="str">
        <f>VLOOKUP(G178,Developing!B:C,2,0)</f>
        <v>Developed</v>
      </c>
      <c r="J178" s="8">
        <v>213675</v>
      </c>
      <c r="K178" s="4">
        <v>2018</v>
      </c>
      <c r="L178" s="4"/>
      <c r="M178" s="4">
        <v>2012</v>
      </c>
      <c r="N178" s="4">
        <v>0</v>
      </c>
      <c r="O178" s="4"/>
      <c r="P178" s="4"/>
      <c r="Q178" s="4" t="s">
        <v>683</v>
      </c>
      <c r="R178" s="4"/>
      <c r="S178" s="4">
        <v>20</v>
      </c>
      <c r="T178" s="4"/>
      <c r="U178" s="15">
        <f t="shared" si="2"/>
        <v>9</v>
      </c>
      <c r="V178" s="4"/>
      <c r="W178" s="4"/>
      <c r="X178" s="4"/>
      <c r="Y178" s="4"/>
      <c r="Z178" s="4"/>
      <c r="AA178" s="4"/>
      <c r="AB178" s="46"/>
      <c r="AC178" s="4"/>
      <c r="AD178" s="6"/>
      <c r="AE178" s="6"/>
      <c r="AF178" s="6"/>
    </row>
    <row r="179" spans="1:32">
      <c r="A179" s="4">
        <v>178</v>
      </c>
      <c r="B179" s="4" t="s">
        <v>684</v>
      </c>
      <c r="C179" s="4"/>
      <c r="D179" s="4" t="s">
        <v>685</v>
      </c>
      <c r="E179" s="4">
        <v>43.604500000000002</v>
      </c>
      <c r="F179" s="4">
        <v>1.444</v>
      </c>
      <c r="G179" s="4" t="s">
        <v>644</v>
      </c>
      <c r="H179" s="4" t="s">
        <v>634</v>
      </c>
      <c r="I179" s="4" t="str">
        <f>VLOOKUP(G179,Developing!B:C,2,0)</f>
        <v>Developed</v>
      </c>
      <c r="J179" s="8">
        <v>1470899</v>
      </c>
      <c r="K179" s="4">
        <v>2020</v>
      </c>
      <c r="L179" s="4"/>
      <c r="M179" s="4">
        <v>2008</v>
      </c>
      <c r="N179" s="4">
        <v>0</v>
      </c>
      <c r="O179" s="4"/>
      <c r="P179" s="4"/>
      <c r="Q179" s="4" t="s">
        <v>289</v>
      </c>
      <c r="R179" s="4"/>
      <c r="S179" s="4">
        <v>17</v>
      </c>
      <c r="T179" s="4"/>
      <c r="U179" s="15">
        <f t="shared" si="2"/>
        <v>11</v>
      </c>
      <c r="V179" s="4"/>
      <c r="W179" s="4"/>
      <c r="X179" s="4"/>
      <c r="Y179" s="4"/>
      <c r="Z179" s="4"/>
      <c r="AA179" s="4"/>
      <c r="AB179" s="46"/>
      <c r="AC179" s="4"/>
      <c r="AD179" s="6"/>
      <c r="AE179" s="6"/>
      <c r="AF179" s="6"/>
    </row>
    <row r="180" spans="1:32">
      <c r="A180" s="4">
        <v>179</v>
      </c>
      <c r="B180" s="4" t="s">
        <v>686</v>
      </c>
      <c r="C180" s="4"/>
      <c r="D180" s="4"/>
      <c r="E180" s="4">
        <v>41.722499999999997</v>
      </c>
      <c r="F180" s="4">
        <v>44.792499999999997</v>
      </c>
      <c r="G180" s="4" t="s">
        <v>687</v>
      </c>
      <c r="H180" s="4" t="s">
        <v>515</v>
      </c>
      <c r="I180" s="4" t="str">
        <f>VLOOKUP(G180,Developing!B:C,2,0)</f>
        <v>Developing</v>
      </c>
      <c r="J180" s="8">
        <v>1485293</v>
      </c>
      <c r="K180" s="4">
        <v>2023</v>
      </c>
      <c r="L180" s="4"/>
      <c r="M180" s="4">
        <v>2020</v>
      </c>
      <c r="N180" s="4">
        <v>0</v>
      </c>
      <c r="O180" s="4"/>
      <c r="P180" s="4"/>
      <c r="Q180" s="4" t="s">
        <v>688</v>
      </c>
      <c r="R180" s="4"/>
      <c r="S180" s="4"/>
      <c r="T180" s="4"/>
      <c r="U180" s="15">
        <f t="shared" si="2"/>
        <v>0</v>
      </c>
      <c r="V180" s="4"/>
      <c r="W180" s="4"/>
      <c r="X180" s="4"/>
      <c r="Y180" s="4"/>
      <c r="Z180" s="4"/>
      <c r="AA180" s="4"/>
      <c r="AB180" s="46"/>
      <c r="AC180" s="4"/>
      <c r="AD180" s="6"/>
      <c r="AE180" s="6"/>
      <c r="AF180" s="6"/>
    </row>
    <row r="181" spans="1:32">
      <c r="A181" s="4">
        <v>180</v>
      </c>
      <c r="B181" s="4" t="s">
        <v>689</v>
      </c>
      <c r="C181" s="4"/>
      <c r="D181" s="4" t="s">
        <v>690</v>
      </c>
      <c r="E181" s="4">
        <v>51.450800000000001</v>
      </c>
      <c r="F181" s="4">
        <v>7.0130999999999997</v>
      </c>
      <c r="G181" s="4" t="s">
        <v>691</v>
      </c>
      <c r="H181" s="4" t="s">
        <v>634</v>
      </c>
      <c r="I181" s="4" t="str">
        <f>VLOOKUP(G181,Developing!B:C,2,0)</f>
        <v>Developed</v>
      </c>
      <c r="J181" s="8">
        <v>579432</v>
      </c>
      <c r="K181" s="4">
        <v>2021</v>
      </c>
      <c r="L181" s="4"/>
      <c r="M181" s="4">
        <v>1980</v>
      </c>
      <c r="N181" s="4">
        <v>0</v>
      </c>
      <c r="O181" s="4"/>
      <c r="P181" s="4"/>
      <c r="Q181" s="4" t="s">
        <v>211</v>
      </c>
      <c r="R181" s="4"/>
      <c r="S181" s="4"/>
      <c r="T181" s="4"/>
      <c r="U181" s="15">
        <f t="shared" si="2"/>
        <v>24</v>
      </c>
      <c r="V181" s="4"/>
      <c r="W181" s="4"/>
      <c r="X181" s="4"/>
      <c r="Y181" s="4"/>
      <c r="Z181" s="4"/>
      <c r="AA181" s="4"/>
      <c r="AB181" s="46"/>
      <c r="AC181" s="4"/>
      <c r="AD181" s="6"/>
      <c r="AE181" s="6"/>
      <c r="AF181" s="6"/>
    </row>
    <row r="182" spans="1:32">
      <c r="A182" s="4">
        <v>181</v>
      </c>
      <c r="B182" s="4" t="s">
        <v>692</v>
      </c>
      <c r="C182" s="4"/>
      <c r="D182" s="4" t="s">
        <v>693</v>
      </c>
      <c r="E182" s="4" t="e">
        <v>#N/A</v>
      </c>
      <c r="F182" s="4" t="e">
        <v>#N/A</v>
      </c>
      <c r="G182" s="4" t="s">
        <v>694</v>
      </c>
      <c r="H182" s="4" t="s">
        <v>634</v>
      </c>
      <c r="I182" s="4" t="str">
        <f>VLOOKUP(G182,Developing!B:C,2,0)</f>
        <v>Developed</v>
      </c>
      <c r="J182" s="8">
        <v>148688</v>
      </c>
      <c r="K182" s="4">
        <v>2021</v>
      </c>
      <c r="L182" s="4">
        <v>2019</v>
      </c>
      <c r="M182" s="4">
        <v>2021</v>
      </c>
      <c r="N182" s="4">
        <v>0</v>
      </c>
      <c r="O182" s="4"/>
      <c r="P182" s="4"/>
      <c r="Q182" s="4" t="s">
        <v>695</v>
      </c>
      <c r="R182" s="4">
        <v>1</v>
      </c>
      <c r="S182" s="4">
        <v>17</v>
      </c>
      <c r="T182" s="4"/>
      <c r="U182" s="15">
        <f t="shared" si="2"/>
        <v>0</v>
      </c>
      <c r="V182" s="4"/>
      <c r="W182" s="4"/>
      <c r="X182" s="4"/>
      <c r="Y182" s="4"/>
      <c r="Z182" s="4"/>
      <c r="AA182" s="4"/>
      <c r="AB182" s="46" t="s">
        <v>696</v>
      </c>
      <c r="AC182" s="16" t="s">
        <v>1085</v>
      </c>
      <c r="AD182" s="6"/>
      <c r="AE182" s="6"/>
      <c r="AF182" s="6"/>
    </row>
    <row r="183" spans="1:32">
      <c r="A183" s="4">
        <v>182</v>
      </c>
      <c r="B183" s="4" t="s">
        <v>1075</v>
      </c>
      <c r="C183" s="4"/>
      <c r="D183" s="4" t="s">
        <v>693</v>
      </c>
      <c r="E183" s="4">
        <v>44.059399999999997</v>
      </c>
      <c r="F183" s="4">
        <v>12.568300000000001</v>
      </c>
      <c r="G183" s="4" t="s">
        <v>694</v>
      </c>
      <c r="H183" s="4" t="s">
        <v>634</v>
      </c>
      <c r="I183" s="4" t="str">
        <f>VLOOKUP(G183,Developing!B:C,2,0)</f>
        <v>Developed</v>
      </c>
      <c r="J183" s="8">
        <v>148688</v>
      </c>
      <c r="K183" s="4">
        <v>2021</v>
      </c>
      <c r="L183" s="4">
        <v>2019</v>
      </c>
      <c r="M183" s="4">
        <v>2021</v>
      </c>
      <c r="N183" s="4">
        <v>0</v>
      </c>
      <c r="O183" s="4"/>
      <c r="P183" s="4"/>
      <c r="Q183" s="4" t="s">
        <v>695</v>
      </c>
      <c r="R183" s="4">
        <v>1</v>
      </c>
      <c r="S183" s="4">
        <v>17</v>
      </c>
      <c r="T183" s="4"/>
      <c r="U183" s="15">
        <f>ROUND(U$182*J183/($J$183+$J$184),2)</f>
        <v>0</v>
      </c>
      <c r="V183" s="4"/>
      <c r="W183" s="4"/>
      <c r="X183" s="4"/>
      <c r="Y183" s="4"/>
      <c r="Z183" s="4"/>
      <c r="AA183" s="4"/>
      <c r="AB183" s="46" t="s">
        <v>696</v>
      </c>
      <c r="AC183" s="4"/>
      <c r="AD183" s="6"/>
      <c r="AE183" s="6"/>
      <c r="AF183" s="6"/>
    </row>
    <row r="184" spans="1:32">
      <c r="A184" s="4">
        <v>183</v>
      </c>
      <c r="B184" s="4" t="s">
        <v>1086</v>
      </c>
      <c r="C184" s="4"/>
      <c r="D184" s="4" t="s">
        <v>693</v>
      </c>
      <c r="E184" s="4">
        <v>44</v>
      </c>
      <c r="F184" s="17">
        <v>12.65</v>
      </c>
      <c r="G184" s="4" t="s">
        <v>694</v>
      </c>
      <c r="H184" s="4" t="s">
        <v>634</v>
      </c>
      <c r="I184" s="4" t="str">
        <f>VLOOKUP(G184,Developing!B:C,2,0)</f>
        <v>Developed</v>
      </c>
      <c r="J184" s="8">
        <v>34659</v>
      </c>
      <c r="K184" s="4">
        <v>2021</v>
      </c>
      <c r="L184" s="4">
        <v>2019</v>
      </c>
      <c r="M184" s="4">
        <v>2021</v>
      </c>
      <c r="N184" s="4">
        <v>0</v>
      </c>
      <c r="O184" s="4"/>
      <c r="P184" s="4"/>
      <c r="Q184" s="4" t="s">
        <v>695</v>
      </c>
      <c r="R184" s="4">
        <v>1</v>
      </c>
      <c r="S184" s="4">
        <v>17</v>
      </c>
      <c r="T184" s="4"/>
      <c r="U184" s="15">
        <f>ROUND(U$182*J184/($J$183+$J$184),2)</f>
        <v>0</v>
      </c>
      <c r="V184" s="4"/>
      <c r="W184" s="4"/>
      <c r="X184" s="4"/>
      <c r="Y184" s="4"/>
      <c r="Z184" s="4"/>
      <c r="AA184" s="4"/>
      <c r="AB184" s="46" t="s">
        <v>696</v>
      </c>
      <c r="AC184" s="4"/>
      <c r="AD184" s="6"/>
      <c r="AE184" s="6"/>
      <c r="AF184" s="6"/>
    </row>
    <row r="185" spans="1:32">
      <c r="A185" s="4">
        <v>184</v>
      </c>
      <c r="B185" s="4" t="s">
        <v>697</v>
      </c>
      <c r="C185" s="4"/>
      <c r="D185" s="4" t="s">
        <v>698</v>
      </c>
      <c r="E185" s="4">
        <v>52.366700000000002</v>
      </c>
      <c r="F185" s="4">
        <v>5.2167000000000003</v>
      </c>
      <c r="G185" t="s">
        <v>1040</v>
      </c>
      <c r="H185" s="4" t="s">
        <v>634</v>
      </c>
      <c r="I185" s="4" t="str">
        <f>VLOOKUP(G185,Developing!B:C,2,0)</f>
        <v>Developed</v>
      </c>
      <c r="J185" s="8">
        <v>214715</v>
      </c>
      <c r="K185" s="4">
        <v>2021</v>
      </c>
      <c r="L185" s="4"/>
      <c r="M185" s="4">
        <v>2004</v>
      </c>
      <c r="N185" s="4">
        <v>0</v>
      </c>
      <c r="O185" s="4"/>
      <c r="P185" s="4"/>
      <c r="Q185" s="4" t="s">
        <v>699</v>
      </c>
      <c r="R185" s="4"/>
      <c r="S185" s="4"/>
      <c r="T185" s="4"/>
      <c r="U185" s="15">
        <f t="shared" si="2"/>
        <v>58</v>
      </c>
      <c r="V185" s="4"/>
      <c r="W185" s="4"/>
      <c r="X185" s="4"/>
      <c r="Y185" s="4"/>
      <c r="Z185" s="4"/>
      <c r="AA185" s="4"/>
      <c r="AB185" s="46"/>
      <c r="AC185" s="4"/>
      <c r="AD185" s="6"/>
      <c r="AE185" s="6"/>
      <c r="AF185" s="6"/>
    </row>
    <row r="186" spans="1:32">
      <c r="A186" s="4">
        <v>185</v>
      </c>
      <c r="B186" s="4" t="s">
        <v>700</v>
      </c>
      <c r="C186" s="4"/>
      <c r="D186" s="4" t="s">
        <v>701</v>
      </c>
      <c r="E186" s="4">
        <v>51.433300000000003</v>
      </c>
      <c r="F186" s="4">
        <v>5.4832999999999998</v>
      </c>
      <c r="G186" t="s">
        <v>1040</v>
      </c>
      <c r="H186" s="4" t="s">
        <v>634</v>
      </c>
      <c r="I186" s="4" t="str">
        <f>VLOOKUP(G186,Developing!B:C,2,0)</f>
        <v>Developed</v>
      </c>
      <c r="J186" s="8">
        <v>780611</v>
      </c>
      <c r="K186" s="4">
        <v>2014</v>
      </c>
      <c r="L186" s="4"/>
      <c r="M186" s="4">
        <v>2003</v>
      </c>
      <c r="N186" s="4">
        <v>0</v>
      </c>
      <c r="O186" s="4"/>
      <c r="P186" s="4"/>
      <c r="Q186" s="4" t="s">
        <v>339</v>
      </c>
      <c r="R186" s="4"/>
      <c r="S186" s="4">
        <v>32</v>
      </c>
      <c r="T186" s="4"/>
      <c r="U186" s="15">
        <f t="shared" si="2"/>
        <v>15</v>
      </c>
      <c r="V186" s="4"/>
      <c r="W186" s="4"/>
      <c r="X186" s="4"/>
      <c r="Y186" s="4"/>
      <c r="Z186" s="4"/>
      <c r="AA186" s="4"/>
      <c r="AB186" s="46"/>
      <c r="AC186" s="4"/>
      <c r="AD186" s="6"/>
      <c r="AE186" s="6"/>
      <c r="AF186" s="6"/>
    </row>
    <row r="187" spans="1:32">
      <c r="A187" s="4">
        <v>186</v>
      </c>
      <c r="B187" s="4" t="s">
        <v>702</v>
      </c>
      <c r="C187" s="4"/>
      <c r="D187" s="4" t="s">
        <v>703</v>
      </c>
      <c r="E187" s="4">
        <v>52.083300000000001</v>
      </c>
      <c r="F187" s="4">
        <v>5.1166999999999998</v>
      </c>
      <c r="G187" t="s">
        <v>1040</v>
      </c>
      <c r="H187" s="4" t="s">
        <v>634</v>
      </c>
      <c r="I187" s="4" t="str">
        <f>VLOOKUP(G187,Developing!B:C,2,0)</f>
        <v>Developed</v>
      </c>
      <c r="J187" s="8">
        <v>656342</v>
      </c>
      <c r="K187" s="4">
        <v>2023</v>
      </c>
      <c r="L187" s="4"/>
      <c r="M187" s="4">
        <v>2001</v>
      </c>
      <c r="N187" s="4">
        <v>0</v>
      </c>
      <c r="O187" s="4"/>
      <c r="P187" s="4"/>
      <c r="Q187" s="4" t="s">
        <v>25</v>
      </c>
      <c r="R187" s="4"/>
      <c r="S187" s="4">
        <v>16</v>
      </c>
      <c r="T187" s="4"/>
      <c r="U187" s="15">
        <f t="shared" si="2"/>
        <v>8</v>
      </c>
      <c r="V187" s="4"/>
      <c r="W187" s="4"/>
      <c r="X187" s="4"/>
      <c r="Y187" s="4"/>
      <c r="Z187" s="4"/>
      <c r="AA187" s="4"/>
      <c r="AB187" s="46"/>
      <c r="AC187" s="4"/>
      <c r="AD187" s="6"/>
      <c r="AE187" s="6"/>
      <c r="AF187" s="6"/>
    </row>
    <row r="188" spans="1:32">
      <c r="A188" s="4">
        <v>187</v>
      </c>
      <c r="B188" s="4" t="s">
        <v>704</v>
      </c>
      <c r="C188" s="4"/>
      <c r="D188" s="4" t="s">
        <v>705</v>
      </c>
      <c r="E188" s="4">
        <v>52.216700000000003</v>
      </c>
      <c r="F188" s="4">
        <v>6.9</v>
      </c>
      <c r="G188" t="s">
        <v>1040</v>
      </c>
      <c r="H188" s="4" t="s">
        <v>634</v>
      </c>
      <c r="I188" s="4" t="str">
        <f>VLOOKUP(G188,Developing!B:C,2,0)</f>
        <v>Developed</v>
      </c>
      <c r="J188" s="8">
        <v>315807</v>
      </c>
      <c r="K188" s="4">
        <v>2014</v>
      </c>
      <c r="L188" s="4"/>
      <c r="M188" s="4">
        <v>2000</v>
      </c>
      <c r="N188" s="4">
        <v>0</v>
      </c>
      <c r="O188" s="4"/>
      <c r="P188" s="4"/>
      <c r="Q188" s="4" t="s">
        <v>706</v>
      </c>
      <c r="R188" s="4"/>
      <c r="S188" s="4">
        <v>40</v>
      </c>
      <c r="T188" s="4"/>
      <c r="U188" s="15">
        <f t="shared" si="2"/>
        <v>23</v>
      </c>
      <c r="V188" s="4"/>
      <c r="W188" s="4"/>
      <c r="X188" s="4"/>
      <c r="Y188" s="4"/>
      <c r="Z188" s="4"/>
      <c r="AA188" s="4"/>
      <c r="AB188" s="46"/>
      <c r="AC188" s="4"/>
      <c r="AD188" s="6"/>
      <c r="AE188" s="6"/>
      <c r="AF188" s="6"/>
    </row>
    <row r="189" spans="1:32">
      <c r="A189" s="4">
        <v>188</v>
      </c>
      <c r="B189" s="4" t="s">
        <v>707</v>
      </c>
      <c r="C189" s="4"/>
      <c r="D189" s="4" t="s">
        <v>708</v>
      </c>
      <c r="E189" s="4">
        <v>59</v>
      </c>
      <c r="F189" s="4">
        <v>6</v>
      </c>
      <c r="G189" s="4" t="s">
        <v>709</v>
      </c>
      <c r="H189" s="4" t="s">
        <v>634</v>
      </c>
      <c r="I189" s="4" t="str">
        <f>VLOOKUP(G189,Developing!B:C,2,0)</f>
        <v>Developed</v>
      </c>
      <c r="J189" s="8">
        <v>482645</v>
      </c>
      <c r="K189" s="4">
        <v>2021</v>
      </c>
      <c r="L189" s="4"/>
      <c r="M189" s="4"/>
      <c r="N189" s="4">
        <v>1</v>
      </c>
      <c r="O189" s="4"/>
      <c r="P189" s="4"/>
      <c r="Q189" s="4" t="s">
        <v>435</v>
      </c>
      <c r="R189" s="4"/>
      <c r="S189" s="4"/>
      <c r="T189" s="4"/>
      <c r="U189" s="15">
        <f t="shared" si="2"/>
        <v>50</v>
      </c>
      <c r="V189" s="4"/>
      <c r="W189" s="4"/>
      <c r="X189" s="4"/>
      <c r="Y189" s="4"/>
      <c r="Z189" s="4"/>
      <c r="AA189" s="4"/>
      <c r="AB189" s="46"/>
      <c r="AC189" s="4"/>
      <c r="AD189" s="6"/>
      <c r="AE189" s="6"/>
      <c r="AF189" s="6"/>
    </row>
    <row r="190" spans="1:32">
      <c r="A190" s="4">
        <v>189</v>
      </c>
      <c r="B190" s="4" t="s">
        <v>710</v>
      </c>
      <c r="C190" s="4"/>
      <c r="D190" s="4"/>
      <c r="E190" s="4">
        <v>41.162100000000002</v>
      </c>
      <c r="F190" s="4">
        <v>-8.6219999999999999</v>
      </c>
      <c r="G190" s="4" t="s">
        <v>711</v>
      </c>
      <c r="H190" s="4" t="s">
        <v>634</v>
      </c>
      <c r="I190" s="4" t="str">
        <f>VLOOKUP(G190,Developing!B:C,2,0)</f>
        <v>Developed</v>
      </c>
      <c r="J190" s="8">
        <v>1736228</v>
      </c>
      <c r="K190" s="4">
        <v>2021</v>
      </c>
      <c r="L190" s="4"/>
      <c r="M190" s="4"/>
      <c r="N190" s="4">
        <v>1</v>
      </c>
      <c r="O190" s="4"/>
      <c r="P190" s="4"/>
      <c r="Q190" s="4" t="s">
        <v>25</v>
      </c>
      <c r="R190" s="4"/>
      <c r="S190" s="4"/>
      <c r="T190" s="4"/>
      <c r="U190" s="15">
        <f t="shared" si="2"/>
        <v>8</v>
      </c>
      <c r="V190" s="4"/>
      <c r="W190" s="4"/>
      <c r="X190" s="4"/>
      <c r="Y190" s="4"/>
      <c r="Z190" s="4"/>
      <c r="AA190" s="4"/>
      <c r="AB190" s="46"/>
      <c r="AC190" s="4"/>
      <c r="AD190" s="6"/>
      <c r="AE190" s="6"/>
      <c r="AF190" s="6"/>
    </row>
    <row r="191" spans="1:32">
      <c r="A191" s="4">
        <v>190</v>
      </c>
      <c r="B191" s="4" t="s">
        <v>712</v>
      </c>
      <c r="C191" s="4"/>
      <c r="D191" s="4" t="s">
        <v>713</v>
      </c>
      <c r="E191" s="4">
        <v>41.3825</v>
      </c>
      <c r="F191" s="4">
        <v>2.1768999999999998</v>
      </c>
      <c r="G191" s="4" t="s">
        <v>714</v>
      </c>
      <c r="H191" s="4" t="s">
        <v>634</v>
      </c>
      <c r="I191" s="4" t="str">
        <f>VLOOKUP(G191,Developing!B:C,2,0)</f>
        <v>Developed</v>
      </c>
      <c r="J191" s="8">
        <v>5474482</v>
      </c>
      <c r="K191" s="4">
        <v>2018</v>
      </c>
      <c r="L191" s="4">
        <v>2007</v>
      </c>
      <c r="M191" s="4"/>
      <c r="N191" s="4">
        <v>1</v>
      </c>
      <c r="O191" s="4"/>
      <c r="P191" s="4"/>
      <c r="Q191" s="4" t="s">
        <v>715</v>
      </c>
      <c r="R191" s="4"/>
      <c r="S191" s="4"/>
      <c r="T191" s="4"/>
      <c r="U191" s="15">
        <f t="shared" si="2"/>
        <v>0</v>
      </c>
      <c r="V191" s="4"/>
      <c r="W191" s="4"/>
      <c r="X191" s="4"/>
      <c r="Y191" s="4"/>
      <c r="Z191" s="4"/>
      <c r="AA191" s="4"/>
      <c r="AB191" s="46"/>
      <c r="AC191" s="4"/>
      <c r="AD191" s="6"/>
      <c r="AE191" s="6"/>
      <c r="AF191" s="6"/>
    </row>
    <row r="192" spans="1:32">
      <c r="A192" s="4">
        <v>191</v>
      </c>
      <c r="B192" s="4" t="s">
        <v>1071</v>
      </c>
      <c r="C192" s="4"/>
      <c r="D192" s="4" t="s">
        <v>716</v>
      </c>
      <c r="E192" s="4">
        <v>28.127199999999998</v>
      </c>
      <c r="F192" s="4">
        <v>-15.4314</v>
      </c>
      <c r="G192" s="4" t="s">
        <v>714</v>
      </c>
      <c r="H192" s="4" t="s">
        <v>634</v>
      </c>
      <c r="I192" s="4" t="str">
        <f>VLOOKUP(G192,Developing!B:C,2,0)</f>
        <v>Developed</v>
      </c>
      <c r="J192" s="8">
        <v>635000</v>
      </c>
      <c r="K192" s="4">
        <v>2018</v>
      </c>
      <c r="L192" s="4"/>
      <c r="M192" s="4"/>
      <c r="N192" s="4">
        <v>1</v>
      </c>
      <c r="O192" s="4"/>
      <c r="P192" s="4"/>
      <c r="Q192" s="4" t="s">
        <v>289</v>
      </c>
      <c r="R192" s="4"/>
      <c r="S192" s="4"/>
      <c r="T192" s="4"/>
      <c r="U192" s="15">
        <f t="shared" si="2"/>
        <v>11</v>
      </c>
      <c r="V192" s="4"/>
      <c r="W192" s="4"/>
      <c r="X192" s="4"/>
      <c r="Y192" s="4"/>
      <c r="Z192" s="4"/>
      <c r="AA192" s="4"/>
      <c r="AB192" s="46"/>
      <c r="AC192" s="4"/>
      <c r="AD192" s="6"/>
      <c r="AE192" s="6"/>
      <c r="AF192" s="6"/>
    </row>
    <row r="193" spans="1:32">
      <c r="A193" s="4">
        <v>192</v>
      </c>
      <c r="B193" s="4" t="s">
        <v>717</v>
      </c>
      <c r="C193" s="4"/>
      <c r="D193" s="4" t="s">
        <v>718</v>
      </c>
      <c r="E193" s="4">
        <v>40.416899999999998</v>
      </c>
      <c r="F193" s="4">
        <v>-3.7033</v>
      </c>
      <c r="G193" s="4" t="s">
        <v>714</v>
      </c>
      <c r="H193" s="4" t="s">
        <v>634</v>
      </c>
      <c r="I193" s="4" t="str">
        <f>VLOOKUP(G193,Developing!B:C,2,0)</f>
        <v>Developed</v>
      </c>
      <c r="J193" s="8">
        <v>6791667</v>
      </c>
      <c r="K193" s="4">
        <v>2018</v>
      </c>
      <c r="L193" s="4"/>
      <c r="M193" s="4">
        <v>2023</v>
      </c>
      <c r="N193" s="4">
        <v>0</v>
      </c>
      <c r="O193" s="4"/>
      <c r="P193" s="4"/>
      <c r="Q193" s="4" t="s">
        <v>719</v>
      </c>
      <c r="R193" s="4"/>
      <c r="S193" s="4"/>
      <c r="T193" s="4"/>
      <c r="U193" s="15">
        <f t="shared" si="2"/>
        <v>0</v>
      </c>
      <c r="V193" s="4"/>
      <c r="W193" s="4"/>
      <c r="X193" s="4"/>
      <c r="Y193" s="4"/>
      <c r="Z193" s="4"/>
      <c r="AA193" s="4"/>
      <c r="AB193" s="46"/>
      <c r="AC193" s="4"/>
      <c r="AD193" s="6"/>
      <c r="AE193" s="6"/>
      <c r="AF193" s="6"/>
    </row>
    <row r="194" spans="1:32">
      <c r="A194" s="4">
        <v>193</v>
      </c>
      <c r="B194" s="4" t="s">
        <v>720</v>
      </c>
      <c r="C194" s="4"/>
      <c r="D194" s="4" t="s">
        <v>721</v>
      </c>
      <c r="E194" s="4">
        <v>57.707500000000003</v>
      </c>
      <c r="F194" s="4">
        <v>11.967499999999999</v>
      </c>
      <c r="G194" s="4" t="s">
        <v>722</v>
      </c>
      <c r="H194" s="4" t="s">
        <v>634</v>
      </c>
      <c r="I194" s="4" t="str">
        <f>VLOOKUP(G194,Developing!B:C,2,0)</f>
        <v>Developed</v>
      </c>
      <c r="J194" s="8">
        <v>1077128</v>
      </c>
      <c r="K194" s="4">
        <v>2019</v>
      </c>
      <c r="L194" s="4"/>
      <c r="M194" s="4">
        <v>2003</v>
      </c>
      <c r="N194" s="4">
        <v>0</v>
      </c>
      <c r="O194" s="4"/>
      <c r="P194" s="4"/>
      <c r="Q194" s="4" t="s">
        <v>618</v>
      </c>
      <c r="R194" s="4">
        <v>4</v>
      </c>
      <c r="S194" s="4">
        <v>24</v>
      </c>
      <c r="T194" s="4"/>
      <c r="U194" s="15">
        <f t="shared" si="2"/>
        <v>17</v>
      </c>
      <c r="V194" s="4"/>
      <c r="W194" s="4"/>
      <c r="X194" s="4"/>
      <c r="Y194" s="4"/>
      <c r="Z194" s="4"/>
      <c r="AA194" s="4"/>
      <c r="AB194" s="46"/>
      <c r="AC194" s="4"/>
      <c r="AD194" s="6"/>
      <c r="AE194" s="6"/>
      <c r="AF194" s="6"/>
    </row>
    <row r="195" spans="1:32">
      <c r="A195" s="4">
        <v>194</v>
      </c>
      <c r="B195" s="4" t="s">
        <v>723</v>
      </c>
      <c r="C195" s="4"/>
      <c r="D195" s="4" t="s">
        <v>724</v>
      </c>
      <c r="E195" s="4">
        <v>59.3294</v>
      </c>
      <c r="F195" s="4">
        <v>18.0686</v>
      </c>
      <c r="G195" s="4" t="s">
        <v>722</v>
      </c>
      <c r="H195" s="4" t="s">
        <v>634</v>
      </c>
      <c r="I195" s="4" t="str">
        <f>VLOOKUP(G195,Developing!B:C,2,0)</f>
        <v>Developed</v>
      </c>
      <c r="J195" s="8">
        <v>2415139</v>
      </c>
      <c r="K195" s="4">
        <v>2023</v>
      </c>
      <c r="L195" s="4"/>
      <c r="M195" s="4">
        <v>1998</v>
      </c>
      <c r="N195" s="4">
        <v>0</v>
      </c>
      <c r="O195" s="4"/>
      <c r="P195" s="4"/>
      <c r="Q195" s="4" t="s">
        <v>80</v>
      </c>
      <c r="R195" s="4">
        <v>5</v>
      </c>
      <c r="S195" s="4"/>
      <c r="T195" s="4"/>
      <c r="U195" s="15">
        <f t="shared" ref="U195:U249" si="3">IFERROR(LEFT(Q195,FIND("k",Q195)-2)*1,0)</f>
        <v>40</v>
      </c>
      <c r="V195" s="4"/>
      <c r="W195" s="4"/>
      <c r="X195" s="4"/>
      <c r="Y195" s="4"/>
      <c r="Z195" s="4"/>
      <c r="AA195" s="4"/>
      <c r="AB195" s="46"/>
      <c r="AC195" s="4"/>
      <c r="AD195" s="6"/>
      <c r="AE195" s="6"/>
      <c r="AF195" s="6"/>
    </row>
    <row r="196" spans="1:32">
      <c r="A196" s="4">
        <v>195</v>
      </c>
      <c r="B196" s="4" t="s">
        <v>725</v>
      </c>
      <c r="C196" s="4"/>
      <c r="D196" s="4" t="s">
        <v>726</v>
      </c>
      <c r="E196" s="4">
        <v>55.605800000000002</v>
      </c>
      <c r="F196" s="4">
        <v>13.0358</v>
      </c>
      <c r="G196" s="4" t="s">
        <v>722</v>
      </c>
      <c r="H196" s="4" t="s">
        <v>634</v>
      </c>
      <c r="I196" s="4" t="str">
        <f>VLOOKUP(G196,Developing!B:C,2,0)</f>
        <v>Developed</v>
      </c>
      <c r="J196" s="8">
        <v>768119</v>
      </c>
      <c r="K196" s="4">
        <v>2022</v>
      </c>
      <c r="L196" s="4"/>
      <c r="M196" s="4">
        <v>2015</v>
      </c>
      <c r="N196" s="4">
        <v>0</v>
      </c>
      <c r="O196" s="4"/>
      <c r="P196" s="4"/>
      <c r="Q196" s="4" t="s">
        <v>727</v>
      </c>
      <c r="R196" s="4">
        <v>8</v>
      </c>
      <c r="S196" s="4"/>
      <c r="T196" s="4"/>
      <c r="U196" s="15">
        <f t="shared" si="3"/>
        <v>23</v>
      </c>
      <c r="V196" s="4"/>
      <c r="W196" s="4"/>
      <c r="X196" s="4"/>
      <c r="Y196" s="4"/>
      <c r="Z196" s="4"/>
      <c r="AA196" s="4"/>
      <c r="AB196" s="46" t="s">
        <v>1090</v>
      </c>
      <c r="AC196" s="4"/>
      <c r="AD196" s="6"/>
      <c r="AE196" s="6"/>
      <c r="AF196" s="6"/>
    </row>
    <row r="197" spans="1:32">
      <c r="A197" s="4">
        <v>196</v>
      </c>
      <c r="B197" s="4" t="s">
        <v>728</v>
      </c>
      <c r="C197" s="4"/>
      <c r="D197" s="4" t="s">
        <v>729</v>
      </c>
      <c r="E197" s="4">
        <v>57.782800000000002</v>
      </c>
      <c r="F197" s="4">
        <v>14.160600000000001</v>
      </c>
      <c r="G197" s="4" t="s">
        <v>722</v>
      </c>
      <c r="H197" s="4" t="s">
        <v>634</v>
      </c>
      <c r="I197" s="4" t="str">
        <f>VLOOKUP(G197,Developing!B:C,2,0)</f>
        <v>Developed</v>
      </c>
      <c r="J197" s="8">
        <v>144699</v>
      </c>
      <c r="K197" s="4">
        <v>2022</v>
      </c>
      <c r="L197" s="4"/>
      <c r="M197" s="4">
        <v>1996</v>
      </c>
      <c r="N197" s="4">
        <v>0</v>
      </c>
      <c r="O197" s="4"/>
      <c r="P197" s="4"/>
      <c r="Q197" s="4" t="s">
        <v>730</v>
      </c>
      <c r="R197" s="4">
        <v>3</v>
      </c>
      <c r="S197" s="4"/>
      <c r="T197" s="4"/>
      <c r="U197" s="15">
        <f t="shared" si="3"/>
        <v>39</v>
      </c>
      <c r="V197" s="4"/>
      <c r="W197" s="4"/>
      <c r="X197" s="4"/>
      <c r="Y197" s="4"/>
      <c r="Z197" s="4"/>
      <c r="AA197" s="4"/>
      <c r="AB197" s="46"/>
      <c r="AC197" s="4"/>
      <c r="AD197" s="6"/>
      <c r="AE197" s="6"/>
      <c r="AF197" s="6"/>
    </row>
    <row r="198" spans="1:32">
      <c r="A198" s="4">
        <v>197</v>
      </c>
      <c r="B198" s="4" t="s">
        <v>731</v>
      </c>
      <c r="C198" s="4"/>
      <c r="D198" s="4" t="s">
        <v>732</v>
      </c>
      <c r="E198" s="4">
        <v>54.596400000000003</v>
      </c>
      <c r="F198" s="4">
        <v>-5.93</v>
      </c>
      <c r="G198" t="s">
        <v>1146</v>
      </c>
      <c r="H198" s="4" t="s">
        <v>634</v>
      </c>
      <c r="I198" s="4" t="str">
        <f>VLOOKUP(G198,Developing!B:C,2,0)</f>
        <v>Developed</v>
      </c>
      <c r="J198" s="8">
        <v>671559</v>
      </c>
      <c r="K198" s="4">
        <v>2011</v>
      </c>
      <c r="L198" s="4"/>
      <c r="M198" s="4">
        <v>2018</v>
      </c>
      <c r="N198" s="4">
        <v>0</v>
      </c>
      <c r="O198" s="4"/>
      <c r="P198" s="4"/>
      <c r="Q198" s="4" t="s">
        <v>733</v>
      </c>
      <c r="R198" s="4"/>
      <c r="S198" s="4"/>
      <c r="T198" s="4"/>
      <c r="U198" s="15">
        <f t="shared" si="3"/>
        <v>0</v>
      </c>
      <c r="V198" s="4"/>
      <c r="W198" s="4"/>
      <c r="X198" s="4"/>
      <c r="Y198" s="4"/>
      <c r="Z198" s="4"/>
      <c r="AA198" s="4"/>
      <c r="AB198" s="46"/>
      <c r="AC198" s="4"/>
      <c r="AD198" s="6"/>
      <c r="AE198" s="6"/>
      <c r="AF198" s="6"/>
    </row>
    <row r="199" spans="1:32">
      <c r="A199" s="4">
        <v>198</v>
      </c>
      <c r="B199" s="4" t="s">
        <v>734</v>
      </c>
      <c r="C199" s="4"/>
      <c r="D199" s="4" t="s">
        <v>735</v>
      </c>
      <c r="E199" s="4">
        <v>51.453600000000002</v>
      </c>
      <c r="F199" s="4">
        <v>-2.5975000000000001</v>
      </c>
      <c r="G199" t="s">
        <v>1146</v>
      </c>
      <c r="H199" s="4" t="s">
        <v>634</v>
      </c>
      <c r="I199" s="4" t="str">
        <f>VLOOKUP(G199,Developing!B:C,2,0)</f>
        <v>Developed</v>
      </c>
      <c r="J199" s="8">
        <v>707412</v>
      </c>
      <c r="K199" s="4">
        <v>2021</v>
      </c>
      <c r="L199" s="4"/>
      <c r="M199" s="4">
        <v>2018</v>
      </c>
      <c r="N199" s="4">
        <v>0</v>
      </c>
      <c r="O199" s="4"/>
      <c r="P199" s="4"/>
      <c r="Q199" s="4" t="s">
        <v>435</v>
      </c>
      <c r="R199" s="4">
        <v>3</v>
      </c>
      <c r="S199" s="4"/>
      <c r="T199" s="4"/>
      <c r="U199" s="15">
        <f t="shared" si="3"/>
        <v>50</v>
      </c>
      <c r="V199" s="4"/>
      <c r="W199" s="4"/>
      <c r="X199" s="4"/>
      <c r="Y199" s="4"/>
      <c r="Z199" s="4"/>
      <c r="AA199" s="4"/>
      <c r="AB199" s="46" t="s">
        <v>736</v>
      </c>
      <c r="AC199" s="4"/>
      <c r="AD199" s="6"/>
      <c r="AE199" s="6"/>
      <c r="AF199" s="6"/>
    </row>
    <row r="200" spans="1:32">
      <c r="A200" s="4">
        <v>199</v>
      </c>
      <c r="B200" s="4" t="s">
        <v>737</v>
      </c>
      <c r="C200" s="4"/>
      <c r="D200" s="4"/>
      <c r="E200" s="4">
        <v>53.8</v>
      </c>
      <c r="F200" s="4">
        <v>-1.75</v>
      </c>
      <c r="G200" t="s">
        <v>1146</v>
      </c>
      <c r="H200" s="4" t="s">
        <v>634</v>
      </c>
      <c r="I200" s="4" t="str">
        <f>VLOOKUP(G200,Developing!B:C,2,0)</f>
        <v>Developed</v>
      </c>
      <c r="J200" s="8">
        <v>546976</v>
      </c>
      <c r="K200" s="4">
        <v>2021</v>
      </c>
      <c r="L200" s="4"/>
      <c r="M200" s="4">
        <v>2001</v>
      </c>
      <c r="N200" s="4">
        <v>0</v>
      </c>
      <c r="O200" s="4"/>
      <c r="P200" s="4"/>
      <c r="Q200" s="4" t="s">
        <v>738</v>
      </c>
      <c r="R200" s="4"/>
      <c r="S200" s="4"/>
      <c r="T200" s="4"/>
      <c r="U200" s="15">
        <f t="shared" si="3"/>
        <v>2</v>
      </c>
      <c r="V200" s="4"/>
      <c r="W200" s="4"/>
      <c r="X200" s="4"/>
      <c r="Y200" s="4"/>
      <c r="Z200" s="4"/>
      <c r="AA200" s="4"/>
      <c r="AB200" s="46"/>
      <c r="AC200" s="4"/>
      <c r="AD200" s="6"/>
      <c r="AE200" s="6"/>
      <c r="AF200" s="6"/>
    </row>
    <row r="201" spans="1:32">
      <c r="A201" s="4">
        <v>200</v>
      </c>
      <c r="B201" s="4" t="s">
        <v>739</v>
      </c>
      <c r="C201" s="4"/>
      <c r="D201" s="4" t="s">
        <v>740</v>
      </c>
      <c r="E201" s="17">
        <v>52.333333000000003</v>
      </c>
      <c r="F201" s="4">
        <v>0</v>
      </c>
      <c r="G201" t="s">
        <v>1146</v>
      </c>
      <c r="H201" s="4" t="s">
        <v>634</v>
      </c>
      <c r="I201" s="4" t="str">
        <f>VLOOKUP(G201,Developing!B:C,2,0)</f>
        <v>Developed</v>
      </c>
      <c r="J201" s="8">
        <v>1532930</v>
      </c>
      <c r="K201" s="4">
        <v>2021</v>
      </c>
      <c r="L201" s="4"/>
      <c r="M201" s="4">
        <v>2011</v>
      </c>
      <c r="N201" s="4">
        <v>0</v>
      </c>
      <c r="O201" s="4"/>
      <c r="P201" s="4"/>
      <c r="Q201" s="4" t="s">
        <v>80</v>
      </c>
      <c r="R201" s="4"/>
      <c r="S201" s="4"/>
      <c r="T201" s="4"/>
      <c r="U201" s="15">
        <f t="shared" si="3"/>
        <v>40</v>
      </c>
      <c r="V201" s="4"/>
      <c r="W201" s="4"/>
      <c r="X201" s="4"/>
      <c r="Y201" s="4"/>
      <c r="Z201" s="4"/>
      <c r="AA201" s="4"/>
      <c r="AB201" s="46" t="s">
        <v>741</v>
      </c>
      <c r="AC201" s="4"/>
      <c r="AD201" s="6"/>
      <c r="AE201" s="6"/>
      <c r="AF201" s="6"/>
    </row>
    <row r="202" spans="1:32">
      <c r="A202" s="4">
        <v>201</v>
      </c>
      <c r="B202" s="4" t="s">
        <v>742</v>
      </c>
      <c r="C202" s="4"/>
      <c r="D202" s="4" t="s">
        <v>743</v>
      </c>
      <c r="E202" s="4">
        <v>51.109200000000001</v>
      </c>
      <c r="F202" s="4">
        <v>-0.18720000000000001</v>
      </c>
      <c r="G202" t="s">
        <v>1146</v>
      </c>
      <c r="H202" s="4" t="s">
        <v>634</v>
      </c>
      <c r="I202" s="4" t="str">
        <f>VLOOKUP(G202,Developing!B:C,2,0)</f>
        <v>Developed</v>
      </c>
      <c r="J202" s="8">
        <v>118580</v>
      </c>
      <c r="K202" s="4">
        <v>2021</v>
      </c>
      <c r="L202" s="4"/>
      <c r="M202" s="4">
        <v>2006</v>
      </c>
      <c r="N202" s="4">
        <v>0</v>
      </c>
      <c r="O202" s="4"/>
      <c r="P202" s="4"/>
      <c r="Q202" s="4" t="s">
        <v>744</v>
      </c>
      <c r="R202" s="4"/>
      <c r="S202" s="4"/>
      <c r="T202" s="4"/>
      <c r="U202" s="15">
        <f t="shared" si="3"/>
        <v>0</v>
      </c>
      <c r="V202" s="4"/>
      <c r="W202" s="4"/>
      <c r="X202" s="4"/>
      <c r="Y202" s="4"/>
      <c r="Z202" s="4"/>
      <c r="AA202" s="4"/>
      <c r="AB202" s="46" t="s">
        <v>745</v>
      </c>
      <c r="AC202" s="4"/>
      <c r="AD202" s="6"/>
      <c r="AE202" s="6"/>
      <c r="AF202" s="6"/>
    </row>
    <row r="203" spans="1:32">
      <c r="A203" s="4">
        <v>202</v>
      </c>
      <c r="B203" s="4" t="s">
        <v>746</v>
      </c>
      <c r="C203" s="4"/>
      <c r="D203" s="4"/>
      <c r="E203" s="17">
        <v>51.057499999999997</v>
      </c>
      <c r="F203" s="17">
        <v>-1.3075000000000001</v>
      </c>
      <c r="G203" t="s">
        <v>1146</v>
      </c>
      <c r="H203" s="4" t="s">
        <v>634</v>
      </c>
      <c r="I203" s="4" t="str">
        <f>VLOOKUP(G203,Developing!B:C,2,0)</f>
        <v>Developed</v>
      </c>
      <c r="J203" s="8">
        <v>3250444</v>
      </c>
      <c r="K203" s="4">
        <v>2021</v>
      </c>
      <c r="L203" s="4">
        <v>2021</v>
      </c>
      <c r="M203" s="4">
        <v>2023</v>
      </c>
      <c r="N203" s="4">
        <v>0</v>
      </c>
      <c r="O203" s="4"/>
      <c r="P203" s="4"/>
      <c r="Q203" s="4" t="s">
        <v>747</v>
      </c>
      <c r="R203" s="4"/>
      <c r="S203" s="4"/>
      <c r="T203" s="4"/>
      <c r="U203" s="15">
        <f t="shared" si="3"/>
        <v>0</v>
      </c>
      <c r="V203" s="4"/>
      <c r="W203" s="4"/>
      <c r="X203" s="4"/>
      <c r="Y203" s="4"/>
      <c r="Z203" s="4"/>
      <c r="AA203" s="4"/>
      <c r="AB203" s="46"/>
      <c r="AC203" s="4"/>
      <c r="AD203" s="6"/>
      <c r="AE203" s="6"/>
      <c r="AF203" s="6"/>
    </row>
    <row r="204" spans="1:32">
      <c r="A204" s="4">
        <v>203</v>
      </c>
      <c r="B204" s="4" t="s">
        <v>748</v>
      </c>
      <c r="C204" s="4"/>
      <c r="D204" s="4"/>
      <c r="E204" s="4">
        <v>53.8003</v>
      </c>
      <c r="F204" s="4">
        <v>-1.5497000000000001</v>
      </c>
      <c r="G204" t="s">
        <v>1146</v>
      </c>
      <c r="H204" s="4" t="s">
        <v>634</v>
      </c>
      <c r="I204" s="4" t="str">
        <f>VLOOKUP(G204,Developing!B:C,2,0)</f>
        <v>Developed</v>
      </c>
      <c r="J204" s="8">
        <v>536280</v>
      </c>
      <c r="K204" s="4">
        <v>2021</v>
      </c>
      <c r="L204" s="4"/>
      <c r="M204" s="4">
        <v>1995</v>
      </c>
      <c r="N204" s="4">
        <v>0</v>
      </c>
      <c r="O204" s="4"/>
      <c r="P204" s="4"/>
      <c r="Q204" s="4" t="s">
        <v>749</v>
      </c>
      <c r="R204" s="4"/>
      <c r="S204" s="4"/>
      <c r="T204" s="4"/>
      <c r="U204" s="15">
        <f t="shared" si="3"/>
        <v>0</v>
      </c>
      <c r="V204" s="4"/>
      <c r="W204" s="4"/>
      <c r="X204" s="4"/>
      <c r="Y204" s="4"/>
      <c r="Z204" s="4"/>
      <c r="AA204" s="4"/>
      <c r="AB204" s="46"/>
      <c r="AC204" s="4"/>
      <c r="AD204" s="6"/>
      <c r="AE204" s="6"/>
      <c r="AF204" s="6"/>
    </row>
    <row r="205" spans="1:32">
      <c r="A205" s="4">
        <v>204</v>
      </c>
      <c r="B205" s="4" t="s">
        <v>750</v>
      </c>
      <c r="C205" s="4"/>
      <c r="D205" s="4" t="s">
        <v>751</v>
      </c>
      <c r="E205" s="4">
        <v>51.507199999999997</v>
      </c>
      <c r="F205" s="4">
        <v>-0.1275</v>
      </c>
      <c r="G205" t="s">
        <v>1146</v>
      </c>
      <c r="H205" s="4" t="s">
        <v>634</v>
      </c>
      <c r="I205" s="4" t="str">
        <f>VLOOKUP(G205,Developing!B:C,2,0)</f>
        <v>Developed</v>
      </c>
      <c r="J205" s="8">
        <v>14800000</v>
      </c>
      <c r="K205" s="4">
        <v>2023</v>
      </c>
      <c r="L205" s="4"/>
      <c r="M205" s="4">
        <v>2010</v>
      </c>
      <c r="N205" s="4">
        <v>0</v>
      </c>
      <c r="O205" s="4"/>
      <c r="P205" s="4"/>
      <c r="Q205" s="4" t="s">
        <v>80</v>
      </c>
      <c r="R205" s="4"/>
      <c r="S205" s="4"/>
      <c r="T205" s="4"/>
      <c r="U205" s="15">
        <f t="shared" si="3"/>
        <v>40</v>
      </c>
      <c r="V205" s="4"/>
      <c r="W205" s="4"/>
      <c r="X205" s="4"/>
      <c r="Y205" s="4"/>
      <c r="Z205" s="4"/>
      <c r="AA205" s="4"/>
      <c r="AB205" s="46" t="s">
        <v>752</v>
      </c>
      <c r="AC205" s="4"/>
      <c r="AD205" s="6"/>
      <c r="AE205" s="6"/>
      <c r="AF205" s="6"/>
    </row>
    <row r="206" spans="1:32">
      <c r="A206" s="4">
        <v>205</v>
      </c>
      <c r="B206" s="4" t="s">
        <v>753</v>
      </c>
      <c r="C206" s="4"/>
      <c r="D206" s="4" t="s">
        <v>754</v>
      </c>
      <c r="E206" s="4">
        <v>51.878300000000003</v>
      </c>
      <c r="F206" s="4">
        <v>-0.41470000000000001</v>
      </c>
      <c r="G206" t="s">
        <v>1146</v>
      </c>
      <c r="H206" s="4" t="s">
        <v>634</v>
      </c>
      <c r="I206" s="4" t="str">
        <f>VLOOKUP(G206,Developing!B:C,2,0)</f>
        <v>Developed</v>
      </c>
      <c r="J206" s="8">
        <v>224826</v>
      </c>
      <c r="K206" s="4">
        <v>2021</v>
      </c>
      <c r="L206" s="4"/>
      <c r="M206" s="4">
        <v>2013</v>
      </c>
      <c r="N206" s="4">
        <v>0</v>
      </c>
      <c r="O206" s="4"/>
      <c r="P206" s="4"/>
      <c r="Q206" s="4" t="s">
        <v>645</v>
      </c>
      <c r="R206" s="4"/>
      <c r="S206" s="4"/>
      <c r="T206" s="4"/>
      <c r="U206" s="15">
        <f t="shared" si="3"/>
        <v>5</v>
      </c>
      <c r="V206" s="4"/>
      <c r="W206" s="4"/>
      <c r="X206" s="4"/>
      <c r="Y206" s="4"/>
      <c r="Z206" s="4"/>
      <c r="AA206" s="4"/>
      <c r="AB206" s="46" t="s">
        <v>755</v>
      </c>
      <c r="AC206" s="4"/>
      <c r="AD206" s="6"/>
      <c r="AE206" s="6"/>
      <c r="AF206" s="6"/>
    </row>
    <row r="207" spans="1:32">
      <c r="A207" s="4">
        <v>206</v>
      </c>
      <c r="B207" s="4" t="s">
        <v>756</v>
      </c>
      <c r="C207" s="4"/>
      <c r="D207" s="4" t="s">
        <v>757</v>
      </c>
      <c r="E207" s="4">
        <v>53.479399999999998</v>
      </c>
      <c r="F207" s="4">
        <v>-2.2452999999999999</v>
      </c>
      <c r="G207" t="s">
        <v>1146</v>
      </c>
      <c r="H207" s="4" t="s">
        <v>634</v>
      </c>
      <c r="I207" s="4" t="str">
        <f>VLOOKUP(G207,Developing!B:C,2,0)</f>
        <v>Developed</v>
      </c>
      <c r="J207" s="8">
        <v>2705000</v>
      </c>
      <c r="K207" s="4">
        <v>2021</v>
      </c>
      <c r="L207" s="4"/>
      <c r="M207" s="4">
        <v>2016</v>
      </c>
      <c r="N207" s="4">
        <v>0</v>
      </c>
      <c r="O207" s="4"/>
      <c r="P207" s="4"/>
      <c r="Q207" s="4" t="s">
        <v>35</v>
      </c>
      <c r="R207" s="4"/>
      <c r="S207" s="4"/>
      <c r="T207" s="4"/>
      <c r="U207" s="15">
        <f t="shared" si="3"/>
        <v>22</v>
      </c>
      <c r="V207" s="4"/>
      <c r="W207" s="4"/>
      <c r="X207" s="4"/>
      <c r="Y207" s="4"/>
      <c r="Z207" s="4"/>
      <c r="AA207" s="4"/>
      <c r="AB207" s="46" t="s">
        <v>758</v>
      </c>
      <c r="AC207" s="4"/>
      <c r="AD207" s="6"/>
      <c r="AE207" s="6"/>
      <c r="AF207" s="6"/>
    </row>
    <row r="208" spans="1:32">
      <c r="A208" s="4">
        <v>207</v>
      </c>
      <c r="B208" s="4" t="s">
        <v>759</v>
      </c>
      <c r="C208" s="4"/>
      <c r="D208" s="4" t="s">
        <v>760</v>
      </c>
      <c r="E208" s="4">
        <v>53.341900000000003</v>
      </c>
      <c r="F208" s="4">
        <v>-2.7336</v>
      </c>
      <c r="G208" t="s">
        <v>1146</v>
      </c>
      <c r="H208" s="4" t="s">
        <v>634</v>
      </c>
      <c r="I208" s="4" t="str">
        <f>VLOOKUP(G208,Developing!B:C,2,0)</f>
        <v>Developed</v>
      </c>
      <c r="J208" s="8">
        <v>62100</v>
      </c>
      <c r="K208" s="4">
        <v>2021</v>
      </c>
      <c r="L208" s="4"/>
      <c r="M208" s="4">
        <v>1971</v>
      </c>
      <c r="N208" s="4">
        <v>0</v>
      </c>
      <c r="O208" s="4"/>
      <c r="P208" s="4"/>
      <c r="Q208" s="4" t="s">
        <v>663</v>
      </c>
      <c r="R208" s="4"/>
      <c r="S208" s="4"/>
      <c r="T208" s="4"/>
      <c r="U208" s="15">
        <f t="shared" si="3"/>
        <v>19</v>
      </c>
      <c r="V208" s="4"/>
      <c r="W208" s="4"/>
      <c r="X208" s="4"/>
      <c r="Y208" s="4"/>
      <c r="Z208" s="4"/>
      <c r="AA208" s="4"/>
      <c r="AB208" s="46"/>
      <c r="AC208" s="4"/>
      <c r="AD208" s="6"/>
      <c r="AE208" s="6"/>
      <c r="AF208" s="6"/>
    </row>
    <row r="209" spans="1:32">
      <c r="A209" s="4">
        <v>208</v>
      </c>
      <c r="B209" s="4" t="s">
        <v>761</v>
      </c>
      <c r="C209" s="4"/>
      <c r="D209" s="4" t="s">
        <v>762</v>
      </c>
      <c r="E209" s="4">
        <v>41.757100000000001</v>
      </c>
      <c r="F209" s="4">
        <v>-71.212000000000003</v>
      </c>
      <c r="G209" t="s">
        <v>1146</v>
      </c>
      <c r="H209" s="4" t="s">
        <v>634</v>
      </c>
      <c r="I209" s="4" t="str">
        <f>VLOOKUP(G209,Developing!B:C,2,0)</f>
        <v>Developed</v>
      </c>
      <c r="J209" s="8">
        <v>462000</v>
      </c>
      <c r="K209" s="4">
        <v>2016</v>
      </c>
      <c r="L209" s="4"/>
      <c r="M209" s="4">
        <v>2009</v>
      </c>
      <c r="N209" s="4">
        <v>0</v>
      </c>
      <c r="O209" s="4"/>
      <c r="P209" s="4"/>
      <c r="Q209" s="4" t="s">
        <v>172</v>
      </c>
      <c r="R209" s="4"/>
      <c r="S209" s="4">
        <v>27</v>
      </c>
      <c r="T209" s="4"/>
      <c r="U209" s="15">
        <f t="shared" si="3"/>
        <v>14</v>
      </c>
      <c r="V209" s="4"/>
      <c r="W209" s="4"/>
      <c r="X209" s="4"/>
      <c r="Y209" s="4"/>
      <c r="Z209" s="4"/>
      <c r="AA209" s="4"/>
      <c r="AB209" s="46" t="s">
        <v>763</v>
      </c>
      <c r="AC209" s="4"/>
      <c r="AD209" s="6"/>
      <c r="AE209" s="6"/>
      <c r="AF209" s="6"/>
    </row>
    <row r="210" spans="1:32">
      <c r="A210" s="4">
        <v>209</v>
      </c>
      <c r="B210" s="4" t="s">
        <v>764</v>
      </c>
      <c r="C210" s="4"/>
      <c r="D210" s="4" t="s">
        <v>765</v>
      </c>
      <c r="E210" s="4">
        <v>-34.927500000000002</v>
      </c>
      <c r="F210" s="4">
        <v>138.6</v>
      </c>
      <c r="G210" s="4" t="s">
        <v>766</v>
      </c>
      <c r="H210" s="4" t="s">
        <v>767</v>
      </c>
      <c r="I210" s="4" t="str">
        <f>VLOOKUP(G210,Developing!B:C,2,0)</f>
        <v>Developed</v>
      </c>
      <c r="J210" s="8">
        <v>1418455</v>
      </c>
      <c r="K210" s="4">
        <v>2022</v>
      </c>
      <c r="L210" s="4"/>
      <c r="M210" s="4">
        <v>1986</v>
      </c>
      <c r="N210" s="4">
        <v>0</v>
      </c>
      <c r="O210" s="4"/>
      <c r="P210" s="4"/>
      <c r="Q210" s="4" t="s">
        <v>129</v>
      </c>
      <c r="R210" s="4"/>
      <c r="S210" s="4">
        <v>3</v>
      </c>
      <c r="T210" s="4"/>
      <c r="U210" s="15">
        <f t="shared" si="3"/>
        <v>12</v>
      </c>
      <c r="V210" s="4"/>
      <c r="W210" s="4"/>
      <c r="X210" s="4"/>
      <c r="Y210" s="4"/>
      <c r="Z210" s="4"/>
      <c r="AA210" s="4"/>
      <c r="AB210" s="46" t="s">
        <v>768</v>
      </c>
      <c r="AC210" s="4"/>
      <c r="AD210" s="6"/>
      <c r="AE210" s="6"/>
      <c r="AF210" s="6"/>
    </row>
    <row r="211" spans="1:32">
      <c r="A211" s="4">
        <v>210</v>
      </c>
      <c r="B211" s="4" t="s">
        <v>769</v>
      </c>
      <c r="C211" s="4"/>
      <c r="D211" s="4" t="s">
        <v>770</v>
      </c>
      <c r="E211" s="4">
        <v>-27.4678</v>
      </c>
      <c r="F211" s="4">
        <v>153.02809999999999</v>
      </c>
      <c r="G211" s="4" t="s">
        <v>766</v>
      </c>
      <c r="H211" s="4" t="s">
        <v>767</v>
      </c>
      <c r="I211" s="4" t="str">
        <f>VLOOKUP(G211,Developing!B:C,2,0)</f>
        <v>Developed</v>
      </c>
      <c r="J211" s="8">
        <v>2628083</v>
      </c>
      <c r="K211" s="4">
        <v>2022</v>
      </c>
      <c r="L211" s="4"/>
      <c r="M211" s="4">
        <v>2000</v>
      </c>
      <c r="N211" s="4">
        <v>0</v>
      </c>
      <c r="O211" s="4"/>
      <c r="P211" s="4"/>
      <c r="Q211" s="4" t="s">
        <v>595</v>
      </c>
      <c r="R211" s="4"/>
      <c r="S211" s="4">
        <v>25</v>
      </c>
      <c r="T211" s="4"/>
      <c r="U211" s="15">
        <f t="shared" si="3"/>
        <v>28</v>
      </c>
      <c r="V211" s="4"/>
      <c r="W211" s="4"/>
      <c r="X211" s="4"/>
      <c r="Y211" s="4"/>
      <c r="Z211" s="4"/>
      <c r="AA211" s="4"/>
      <c r="AB211" s="47" t="s">
        <v>771</v>
      </c>
      <c r="AC211" s="1" t="s">
        <v>772</v>
      </c>
      <c r="AD211" s="48"/>
      <c r="AE211" s="6" t="s">
        <v>773</v>
      </c>
      <c r="AF211" s="6"/>
    </row>
    <row r="212" spans="1:32">
      <c r="A212" s="4">
        <v>211</v>
      </c>
      <c r="B212" s="4" t="s">
        <v>774</v>
      </c>
      <c r="C212" s="4"/>
      <c r="D212" s="4" t="s">
        <v>775</v>
      </c>
      <c r="E212" s="4">
        <v>-33.867800000000003</v>
      </c>
      <c r="F212" s="4">
        <v>151.21</v>
      </c>
      <c r="G212" s="4" t="s">
        <v>766</v>
      </c>
      <c r="H212" s="4" t="s">
        <v>767</v>
      </c>
      <c r="I212" s="4" t="str">
        <f>VLOOKUP(G212,Developing!B:C,2,0)</f>
        <v>Developed</v>
      </c>
      <c r="J212" s="8">
        <v>5297089</v>
      </c>
      <c r="K212" s="4">
        <v>2022</v>
      </c>
      <c r="L212" s="4"/>
      <c r="M212" s="4">
        <v>2003</v>
      </c>
      <c r="N212" s="4">
        <v>0</v>
      </c>
      <c r="O212" s="4"/>
      <c r="P212" s="4"/>
      <c r="Q212" s="4" t="s">
        <v>776</v>
      </c>
      <c r="R212" s="4"/>
      <c r="S212" s="4">
        <v>58</v>
      </c>
      <c r="T212" s="4"/>
      <c r="U212" s="15">
        <f t="shared" si="3"/>
        <v>49</v>
      </c>
      <c r="V212" s="4"/>
      <c r="W212" s="4"/>
      <c r="X212" s="4"/>
      <c r="Y212" s="4"/>
      <c r="Z212" s="4"/>
      <c r="AA212" s="4"/>
      <c r="AB212" s="46"/>
      <c r="AC212" s="4"/>
      <c r="AD212" s="6"/>
      <c r="AE212" s="6"/>
      <c r="AF212" s="6"/>
    </row>
    <row r="213" spans="1:32">
      <c r="A213" s="4">
        <v>212</v>
      </c>
      <c r="B213" s="4" t="s">
        <v>777</v>
      </c>
      <c r="C213" s="4"/>
      <c r="D213" s="4" t="s">
        <v>778</v>
      </c>
      <c r="E213" s="4">
        <v>-36.840600000000002</v>
      </c>
      <c r="F213" s="4">
        <v>174.74</v>
      </c>
      <c r="G213" s="4" t="s">
        <v>779</v>
      </c>
      <c r="H213" s="4" t="s">
        <v>767</v>
      </c>
      <c r="I213" s="4" t="str">
        <f>VLOOKUP(G213,Developing!B:C,2,0)</f>
        <v>Developed</v>
      </c>
      <c r="J213" s="8">
        <v>1739300</v>
      </c>
      <c r="K213" s="4">
        <v>2023</v>
      </c>
      <c r="L213" s="4"/>
      <c r="M213" s="4">
        <v>2008</v>
      </c>
      <c r="N213" s="4">
        <v>0</v>
      </c>
      <c r="O213" s="4"/>
      <c r="P213" s="4"/>
      <c r="Q213" s="4" t="s">
        <v>104</v>
      </c>
      <c r="R213" s="4"/>
      <c r="S213" s="4">
        <v>6</v>
      </c>
      <c r="T213" s="4"/>
      <c r="U213" s="15">
        <f t="shared" si="3"/>
        <v>6</v>
      </c>
      <c r="V213" s="4"/>
      <c r="W213" s="4"/>
      <c r="X213" s="4"/>
      <c r="Y213" s="4"/>
      <c r="Z213" s="4"/>
      <c r="AA213" s="4"/>
      <c r="AB213" s="46" t="s">
        <v>780</v>
      </c>
      <c r="AC213" s="4"/>
      <c r="AD213" s="6"/>
      <c r="AE213" s="6"/>
      <c r="AF213" s="6"/>
    </row>
    <row r="214" spans="1:32">
      <c r="A214" s="4">
        <v>213</v>
      </c>
      <c r="B214" s="8" t="s">
        <v>781</v>
      </c>
      <c r="C214" s="8"/>
      <c r="D214" s="8" t="s">
        <v>782</v>
      </c>
      <c r="E214" s="8">
        <v>30.25</v>
      </c>
      <c r="F214" s="8">
        <v>120.1675</v>
      </c>
      <c r="G214" s="8" t="s">
        <v>783</v>
      </c>
      <c r="H214" s="8" t="s">
        <v>515</v>
      </c>
      <c r="I214" s="4" t="str">
        <f>VLOOKUP(G214,Developing!B:C,2,0)</f>
        <v>China</v>
      </c>
      <c r="J214" s="8">
        <v>9236032</v>
      </c>
      <c r="K214" s="8">
        <v>2020</v>
      </c>
      <c r="L214" s="8"/>
      <c r="M214" s="8">
        <v>2006</v>
      </c>
      <c r="N214" s="8">
        <v>0</v>
      </c>
      <c r="O214" s="8"/>
      <c r="P214" s="8"/>
      <c r="Q214" s="8" t="s">
        <v>1091</v>
      </c>
      <c r="R214" s="8">
        <v>3</v>
      </c>
      <c r="S214" s="8">
        <v>50</v>
      </c>
      <c r="T214" s="8"/>
      <c r="U214" s="8">
        <f t="shared" si="3"/>
        <v>0</v>
      </c>
      <c r="V214" s="18"/>
      <c r="W214" s="18"/>
      <c r="X214" s="18">
        <v>15</v>
      </c>
      <c r="Y214" s="13"/>
      <c r="Z214" s="19"/>
      <c r="AA214" s="20"/>
      <c r="AB214" s="47"/>
      <c r="AC214" s="15"/>
      <c r="AD214" s="6"/>
      <c r="AE214" s="49"/>
      <c r="AF214" s="49"/>
    </row>
    <row r="215" spans="1:32">
      <c r="A215" s="4">
        <v>214</v>
      </c>
      <c r="B215" s="8" t="s">
        <v>784</v>
      </c>
      <c r="C215" s="8"/>
      <c r="D215" s="8" t="s">
        <v>785</v>
      </c>
      <c r="E215" s="8">
        <v>39.904000000000003</v>
      </c>
      <c r="F215" s="8">
        <v>116.4075</v>
      </c>
      <c r="G215" s="8" t="s">
        <v>783</v>
      </c>
      <c r="H215" s="8" t="s">
        <v>515</v>
      </c>
      <c r="I215" s="4" t="str">
        <f>VLOOKUP(G215,Developing!B:C,2,0)</f>
        <v>China</v>
      </c>
      <c r="J215" s="8">
        <v>21893095</v>
      </c>
      <c r="K215" s="8">
        <v>2020</v>
      </c>
      <c r="L215" s="8"/>
      <c r="M215" s="8">
        <v>2004</v>
      </c>
      <c r="N215" s="8">
        <v>0</v>
      </c>
      <c r="O215" s="8"/>
      <c r="P215" s="8"/>
      <c r="Q215" s="8" t="s">
        <v>1092</v>
      </c>
      <c r="R215" s="8">
        <v>4</v>
      </c>
      <c r="S215" s="8">
        <v>78</v>
      </c>
      <c r="T215" s="8"/>
      <c r="U215" s="8">
        <f t="shared" si="3"/>
        <v>0</v>
      </c>
      <c r="V215" s="18"/>
      <c r="W215" s="18"/>
      <c r="X215" s="18"/>
      <c r="Y215" s="18"/>
      <c r="Z215" s="19"/>
      <c r="AA215" s="15"/>
      <c r="AB215" s="46"/>
      <c r="AC215" s="15"/>
      <c r="AD215" s="6"/>
      <c r="AE215" s="49"/>
      <c r="AF215" s="49"/>
    </row>
    <row r="216" spans="1:32">
      <c r="A216" s="4">
        <v>215</v>
      </c>
      <c r="B216" s="8" t="s">
        <v>786</v>
      </c>
      <c r="C216" s="8"/>
      <c r="D216" s="8" t="s">
        <v>787</v>
      </c>
      <c r="E216" s="8">
        <v>25.043299999999999</v>
      </c>
      <c r="F216" s="8">
        <v>102.70610000000001</v>
      </c>
      <c r="G216" s="8" t="s">
        <v>783</v>
      </c>
      <c r="H216" s="8" t="s">
        <v>515</v>
      </c>
      <c r="I216" s="4" t="str">
        <f>VLOOKUP(G216,Developing!B:C,2,0)</f>
        <v>China</v>
      </c>
      <c r="J216" s="8">
        <v>8460088</v>
      </c>
      <c r="K216" s="8">
        <v>2020</v>
      </c>
      <c r="L216" s="8"/>
      <c r="M216" s="8">
        <v>1999</v>
      </c>
      <c r="N216" s="8">
        <v>0</v>
      </c>
      <c r="O216" s="8"/>
      <c r="P216" s="8"/>
      <c r="Q216" s="8" t="s">
        <v>1093</v>
      </c>
      <c r="R216" s="8">
        <v>1</v>
      </c>
      <c r="S216" s="8">
        <v>63</v>
      </c>
      <c r="T216" s="8"/>
      <c r="U216" s="8">
        <f t="shared" si="3"/>
        <v>47</v>
      </c>
      <c r="V216" s="18"/>
      <c r="W216" s="18"/>
      <c r="X216" s="18">
        <v>18</v>
      </c>
      <c r="Y216" s="18"/>
      <c r="Z216" s="19"/>
      <c r="AA216" s="15"/>
      <c r="AB216" s="46"/>
      <c r="AC216" s="15"/>
      <c r="AD216" s="6"/>
      <c r="AE216" s="49"/>
      <c r="AF216" s="49"/>
    </row>
    <row r="217" spans="1:32">
      <c r="A217" s="4">
        <v>216</v>
      </c>
      <c r="B217" s="8" t="s">
        <v>788</v>
      </c>
      <c r="C217" s="8"/>
      <c r="D217" s="8" t="s">
        <v>789</v>
      </c>
      <c r="E217" s="8">
        <v>31.812200000000001</v>
      </c>
      <c r="F217" s="8">
        <v>119.9692</v>
      </c>
      <c r="G217" s="8" t="s">
        <v>783</v>
      </c>
      <c r="H217" s="8" t="s">
        <v>515</v>
      </c>
      <c r="I217" s="4" t="str">
        <f>VLOOKUP(G217,Developing!B:C,2,0)</f>
        <v>China</v>
      </c>
      <c r="J217" s="8">
        <v>5278121</v>
      </c>
      <c r="K217" s="8">
        <v>2020</v>
      </c>
      <c r="L217" s="8"/>
      <c r="M217" s="8">
        <v>2008</v>
      </c>
      <c r="N217" s="8">
        <v>0</v>
      </c>
      <c r="O217" s="8"/>
      <c r="P217" s="8"/>
      <c r="Q217" s="8" t="s">
        <v>435</v>
      </c>
      <c r="R217" s="8">
        <v>2</v>
      </c>
      <c r="S217" s="8">
        <v>57</v>
      </c>
      <c r="T217" s="8"/>
      <c r="U217" s="8">
        <f t="shared" si="3"/>
        <v>50</v>
      </c>
      <c r="V217" s="18"/>
      <c r="W217" s="18"/>
      <c r="X217" s="18"/>
      <c r="Y217" s="18"/>
      <c r="Z217" s="19"/>
      <c r="AA217" s="15"/>
      <c r="AB217" s="46"/>
      <c r="AC217" s="15"/>
      <c r="AD217" s="6"/>
      <c r="AE217" s="49"/>
      <c r="AF217" s="49"/>
    </row>
    <row r="218" spans="1:32">
      <c r="A218" s="4">
        <v>217</v>
      </c>
      <c r="B218" s="8" t="s">
        <v>790</v>
      </c>
      <c r="C218" s="8"/>
      <c r="D218" s="8" t="s">
        <v>791</v>
      </c>
      <c r="E218" s="8">
        <v>24.479700000000001</v>
      </c>
      <c r="F218" s="8">
        <v>118.0819</v>
      </c>
      <c r="G218" s="8" t="s">
        <v>783</v>
      </c>
      <c r="H218" s="8" t="s">
        <v>515</v>
      </c>
      <c r="I218" s="4" t="str">
        <f>VLOOKUP(G218,Developing!B:C,2,0)</f>
        <v>China</v>
      </c>
      <c r="J218" s="8">
        <v>5163970</v>
      </c>
      <c r="K218" s="8">
        <v>2020</v>
      </c>
      <c r="L218" s="8"/>
      <c r="M218" s="8">
        <v>2008</v>
      </c>
      <c r="N218" s="8">
        <v>0</v>
      </c>
      <c r="O218" s="8">
        <v>8</v>
      </c>
      <c r="P218" s="8">
        <v>31</v>
      </c>
      <c r="Q218" s="8" t="s">
        <v>1105</v>
      </c>
      <c r="R218" s="8">
        <v>5</v>
      </c>
      <c r="S218" s="8">
        <v>47</v>
      </c>
      <c r="T218" s="8"/>
      <c r="U218" s="8">
        <f t="shared" si="3"/>
        <v>0</v>
      </c>
      <c r="V218" s="18"/>
      <c r="W218" s="18"/>
      <c r="X218" s="18">
        <v>60</v>
      </c>
      <c r="Y218" s="18"/>
      <c r="Z218" s="19"/>
      <c r="AA218" s="15"/>
      <c r="AB218" s="46"/>
      <c r="AC218" s="15"/>
      <c r="AD218" s="6"/>
      <c r="AE218" s="49"/>
      <c r="AF218" s="49"/>
    </row>
    <row r="219" spans="1:32">
      <c r="A219" s="4">
        <v>218</v>
      </c>
      <c r="B219" s="8" t="s">
        <v>792</v>
      </c>
      <c r="C219" s="8"/>
      <c r="D219" s="8" t="s">
        <v>793</v>
      </c>
      <c r="E219" s="8">
        <v>36.666699999999999</v>
      </c>
      <c r="F219" s="8">
        <v>116.9833</v>
      </c>
      <c r="G219" s="8" t="s">
        <v>783</v>
      </c>
      <c r="H219" s="8" t="s">
        <v>515</v>
      </c>
      <c r="I219" s="4" t="str">
        <f>VLOOKUP(G219,Developing!B:C,2,0)</f>
        <v>China</v>
      </c>
      <c r="J219" s="8">
        <v>9202432</v>
      </c>
      <c r="K219" s="8">
        <v>2020</v>
      </c>
      <c r="L219" s="8"/>
      <c r="M219" s="8">
        <v>2008</v>
      </c>
      <c r="N219" s="8">
        <v>0</v>
      </c>
      <c r="O219" s="8"/>
      <c r="P219" s="8"/>
      <c r="Q219" s="8" t="s">
        <v>1106</v>
      </c>
      <c r="R219" s="8">
        <v>6</v>
      </c>
      <c r="S219" s="8">
        <v>56</v>
      </c>
      <c r="T219" s="8"/>
      <c r="U219" s="8">
        <f t="shared" si="3"/>
        <v>61</v>
      </c>
      <c r="V219" s="18"/>
      <c r="W219" s="18"/>
      <c r="X219" s="18">
        <v>19</v>
      </c>
      <c r="Y219" s="18"/>
      <c r="Z219" s="19"/>
      <c r="AA219" s="15"/>
      <c r="AB219" s="46"/>
      <c r="AC219" s="15"/>
      <c r="AD219" s="6"/>
      <c r="AE219" s="49"/>
      <c r="AF219" s="49"/>
    </row>
    <row r="220" spans="1:32">
      <c r="A220" s="4">
        <v>219</v>
      </c>
      <c r="B220" s="8" t="s">
        <v>794</v>
      </c>
      <c r="C220" s="8"/>
      <c r="D220" s="8" t="s">
        <v>795</v>
      </c>
      <c r="E220" s="8">
        <v>34.866700000000002</v>
      </c>
      <c r="F220" s="8">
        <v>117.55</v>
      </c>
      <c r="G220" s="8" t="s">
        <v>783</v>
      </c>
      <c r="H220" s="8" t="s">
        <v>515</v>
      </c>
      <c r="I220" s="4" t="str">
        <f>VLOOKUP(G220,Developing!B:C,2,0)</f>
        <v>China</v>
      </c>
      <c r="J220" s="8">
        <v>3855601</v>
      </c>
      <c r="K220" s="8">
        <v>2020</v>
      </c>
      <c r="L220" s="8"/>
      <c r="M220" s="8">
        <v>2010</v>
      </c>
      <c r="N220" s="8">
        <v>0</v>
      </c>
      <c r="O220" s="8"/>
      <c r="P220" s="8"/>
      <c r="Q220" s="8" t="s">
        <v>273</v>
      </c>
      <c r="R220" s="8">
        <v>1</v>
      </c>
      <c r="S220" s="8">
        <v>24</v>
      </c>
      <c r="T220" s="8"/>
      <c r="U220" s="8">
        <f t="shared" si="3"/>
        <v>33</v>
      </c>
      <c r="V220" s="18"/>
      <c r="W220" s="18"/>
      <c r="X220" s="18">
        <v>30</v>
      </c>
      <c r="Y220" s="18"/>
      <c r="Z220" s="18"/>
      <c r="AA220" s="15"/>
      <c r="AB220" s="46"/>
      <c r="AC220" s="15"/>
      <c r="AD220" s="6"/>
      <c r="AE220" s="49"/>
      <c r="AF220" s="49"/>
    </row>
    <row r="221" spans="1:32">
      <c r="A221" s="4">
        <v>220</v>
      </c>
      <c r="B221" s="8" t="s">
        <v>796</v>
      </c>
      <c r="C221" s="8"/>
      <c r="D221" s="8" t="s">
        <v>797</v>
      </c>
      <c r="E221" s="8">
        <v>34.749200000000002</v>
      </c>
      <c r="F221" s="8">
        <v>113.6605</v>
      </c>
      <c r="G221" s="8" t="s">
        <v>783</v>
      </c>
      <c r="H221" s="8" t="s">
        <v>515</v>
      </c>
      <c r="I221" s="4" t="str">
        <f>VLOOKUP(G221,Developing!B:C,2,0)</f>
        <v>China</v>
      </c>
      <c r="J221" s="8">
        <v>12600574</v>
      </c>
      <c r="K221" s="8">
        <v>2020</v>
      </c>
      <c r="L221" s="8"/>
      <c r="M221" s="8">
        <v>2009</v>
      </c>
      <c r="N221" s="8">
        <v>0</v>
      </c>
      <c r="O221" s="8">
        <v>5</v>
      </c>
      <c r="P221" s="8">
        <v>28</v>
      </c>
      <c r="Q221" s="8" t="s">
        <v>1107</v>
      </c>
      <c r="R221" s="8">
        <v>5</v>
      </c>
      <c r="S221" s="8">
        <v>97</v>
      </c>
      <c r="T221" s="8"/>
      <c r="U221" s="8">
        <f t="shared" si="3"/>
        <v>0</v>
      </c>
      <c r="V221" s="18"/>
      <c r="W221" s="18"/>
      <c r="X221" s="18">
        <v>19</v>
      </c>
      <c r="Y221" s="18"/>
      <c r="Z221" s="18"/>
      <c r="AA221" s="15"/>
      <c r="AB221" s="46"/>
      <c r="AC221" s="15"/>
      <c r="AD221" s="6"/>
      <c r="AE221" s="49"/>
      <c r="AF221" s="49"/>
    </row>
    <row r="222" spans="1:32">
      <c r="A222" s="4">
        <v>221</v>
      </c>
      <c r="B222" s="8" t="s">
        <v>798</v>
      </c>
      <c r="C222" s="8"/>
      <c r="D222" s="8" t="s">
        <v>799</v>
      </c>
      <c r="E222" s="8">
        <v>23.13</v>
      </c>
      <c r="F222" s="8">
        <v>113.26</v>
      </c>
      <c r="G222" s="8" t="s">
        <v>783</v>
      </c>
      <c r="H222" s="8" t="s">
        <v>515</v>
      </c>
      <c r="I222" s="4" t="str">
        <f>VLOOKUP(G222,Developing!B:C,2,0)</f>
        <v>China</v>
      </c>
      <c r="J222" s="8">
        <v>16492590</v>
      </c>
      <c r="K222" s="8">
        <v>2020</v>
      </c>
      <c r="L222" s="8"/>
      <c r="M222" s="8">
        <v>2010</v>
      </c>
      <c r="N222" s="8">
        <v>0</v>
      </c>
      <c r="O222" s="8">
        <v>2</v>
      </c>
      <c r="P222" s="8">
        <v>10</v>
      </c>
      <c r="Q222" s="8" t="s">
        <v>706</v>
      </c>
      <c r="R222" s="8">
        <v>1</v>
      </c>
      <c r="S222" s="8">
        <v>26</v>
      </c>
      <c r="T222" s="8"/>
      <c r="U222" s="8">
        <f t="shared" si="3"/>
        <v>23</v>
      </c>
      <c r="V222" s="18"/>
      <c r="W222" s="18"/>
      <c r="X222" s="18">
        <v>25</v>
      </c>
      <c r="Y222" s="18"/>
      <c r="Z222" s="18" t="s">
        <v>800</v>
      </c>
      <c r="AA222" s="15"/>
      <c r="AB222" s="46"/>
      <c r="AC222" s="15"/>
      <c r="AD222" s="6"/>
      <c r="AE222" s="49"/>
      <c r="AF222" s="49"/>
    </row>
    <row r="223" spans="1:32">
      <c r="A223" s="4">
        <v>222</v>
      </c>
      <c r="B223" s="8" t="s">
        <v>801</v>
      </c>
      <c r="C223" s="8"/>
      <c r="D223" s="8" t="s">
        <v>802</v>
      </c>
      <c r="E223" s="8">
        <v>33.633299999999998</v>
      </c>
      <c r="F223" s="8">
        <v>116.9683</v>
      </c>
      <c r="G223" s="8" t="s">
        <v>783</v>
      </c>
      <c r="H223" s="8" t="s">
        <v>515</v>
      </c>
      <c r="I223" s="4" t="str">
        <f>VLOOKUP(G223,Developing!B:C,2,0)</f>
        <v>China</v>
      </c>
      <c r="J223" s="8">
        <v>6715559</v>
      </c>
      <c r="K223" s="8">
        <v>2020</v>
      </c>
      <c r="L223" s="8"/>
      <c r="M223" s="8">
        <v>2008</v>
      </c>
      <c r="N223" s="8">
        <v>0</v>
      </c>
      <c r="O223" s="8"/>
      <c r="P223" s="8"/>
      <c r="Q223" s="8" t="s">
        <v>1108</v>
      </c>
      <c r="R223" s="8">
        <v>5</v>
      </c>
      <c r="S223" s="8">
        <v>106</v>
      </c>
      <c r="T223" s="8"/>
      <c r="U223" s="8">
        <f t="shared" si="3"/>
        <v>95</v>
      </c>
      <c r="V223" s="18"/>
      <c r="W223" s="18"/>
      <c r="X223" s="18">
        <v>40</v>
      </c>
      <c r="Y223" s="18"/>
      <c r="Z223" s="18"/>
      <c r="AA223" s="15"/>
      <c r="AB223" s="46"/>
      <c r="AC223" s="15"/>
      <c r="AD223" s="6"/>
      <c r="AE223" s="49"/>
      <c r="AF223" s="49"/>
    </row>
    <row r="224" spans="1:32">
      <c r="A224" s="4">
        <v>223</v>
      </c>
      <c r="B224" s="8" t="s">
        <v>803</v>
      </c>
      <c r="C224" s="8"/>
      <c r="D224" s="8" t="s">
        <v>804</v>
      </c>
      <c r="E224" s="8">
        <v>38.9</v>
      </c>
      <c r="F224" s="8">
        <v>121.6</v>
      </c>
      <c r="G224" s="8" t="s">
        <v>783</v>
      </c>
      <c r="H224" s="8" t="s">
        <v>515</v>
      </c>
      <c r="I224" s="4" t="str">
        <f>VLOOKUP(G224,Developing!B:C,2,0)</f>
        <v>China</v>
      </c>
      <c r="J224" s="8">
        <v>5736383</v>
      </c>
      <c r="K224" s="8">
        <v>2020</v>
      </c>
      <c r="L224" s="8"/>
      <c r="M224" s="8">
        <v>2008</v>
      </c>
      <c r="N224" s="8">
        <v>0</v>
      </c>
      <c r="O224" s="8"/>
      <c r="P224" s="8"/>
      <c r="Q224" s="8" t="s">
        <v>172</v>
      </c>
      <c r="R224" s="8">
        <v>1</v>
      </c>
      <c r="S224" s="8">
        <v>11</v>
      </c>
      <c r="T224" s="8"/>
      <c r="U224" s="8">
        <f t="shared" si="3"/>
        <v>14</v>
      </c>
      <c r="V224" s="18"/>
      <c r="W224" s="18"/>
      <c r="X224" s="18">
        <v>24</v>
      </c>
      <c r="Y224" s="18"/>
      <c r="Z224" s="19"/>
      <c r="AA224" s="15"/>
      <c r="AB224" s="46"/>
      <c r="AC224" s="15"/>
      <c r="AD224" s="6"/>
      <c r="AE224" s="49"/>
      <c r="AF224" s="49"/>
    </row>
    <row r="225" spans="1:32">
      <c r="A225" s="4">
        <v>224</v>
      </c>
      <c r="B225" s="8" t="s">
        <v>805</v>
      </c>
      <c r="C225" s="8"/>
      <c r="D225" s="8" t="s">
        <v>806</v>
      </c>
      <c r="E225" s="8">
        <v>31.863900000000001</v>
      </c>
      <c r="F225" s="8">
        <v>117.2808</v>
      </c>
      <c r="G225" s="8" t="s">
        <v>783</v>
      </c>
      <c r="H225" s="8" t="s">
        <v>515</v>
      </c>
      <c r="I225" s="4" t="str">
        <f>VLOOKUP(G225,Developing!B:C,2,0)</f>
        <v>China</v>
      </c>
      <c r="J225" s="8">
        <v>5118199</v>
      </c>
      <c r="K225" s="8">
        <v>2020</v>
      </c>
      <c r="L225" s="8"/>
      <c r="M225" s="8">
        <v>2010</v>
      </c>
      <c r="N225" s="8">
        <v>0</v>
      </c>
      <c r="O225" s="8"/>
      <c r="P225" s="8"/>
      <c r="Q225" s="8" t="s">
        <v>25</v>
      </c>
      <c r="R225" s="8">
        <v>1</v>
      </c>
      <c r="S225" s="8">
        <v>9</v>
      </c>
      <c r="T225" s="8"/>
      <c r="U225" s="8">
        <f t="shared" si="3"/>
        <v>8</v>
      </c>
      <c r="V225" s="18"/>
      <c r="W225" s="18"/>
      <c r="X225" s="18">
        <v>16</v>
      </c>
      <c r="Y225" s="18"/>
      <c r="Z225" s="18"/>
      <c r="AA225" s="15"/>
      <c r="AB225" s="46"/>
      <c r="AC225" s="15"/>
      <c r="AD225" s="6"/>
      <c r="AE225" s="49"/>
      <c r="AF225" s="49"/>
    </row>
    <row r="226" spans="1:32">
      <c r="A226" s="4">
        <v>225</v>
      </c>
      <c r="B226" s="8" t="s">
        <v>807</v>
      </c>
      <c r="C226" s="8"/>
      <c r="D226" s="8" t="s">
        <v>808</v>
      </c>
      <c r="E226" s="8">
        <v>33.393599999999999</v>
      </c>
      <c r="F226" s="8">
        <v>120.1339</v>
      </c>
      <c r="G226" s="8" t="s">
        <v>783</v>
      </c>
      <c r="H226" s="8" t="s">
        <v>515</v>
      </c>
      <c r="I226" s="4" t="str">
        <f>VLOOKUP(G226,Developing!B:C,2,0)</f>
        <v>China</v>
      </c>
      <c r="J226" s="8">
        <v>2379194</v>
      </c>
      <c r="K226" s="8">
        <v>2020</v>
      </c>
      <c r="L226" s="8"/>
      <c r="M226" s="8">
        <v>2010</v>
      </c>
      <c r="N226" s="8">
        <v>0</v>
      </c>
      <c r="O226" s="8"/>
      <c r="P226" s="8"/>
      <c r="Q226" s="8" t="s">
        <v>504</v>
      </c>
      <c r="R226" s="8">
        <v>1</v>
      </c>
      <c r="S226" s="8">
        <v>24</v>
      </c>
      <c r="T226" s="8"/>
      <c r="U226" s="8">
        <f t="shared" si="3"/>
        <v>16</v>
      </c>
      <c r="V226" s="18"/>
      <c r="W226" s="18"/>
      <c r="X226" s="18">
        <v>18</v>
      </c>
      <c r="Y226" s="18"/>
      <c r="Z226" s="19"/>
      <c r="AA226" s="15"/>
      <c r="AB226" s="46"/>
      <c r="AC226" s="15"/>
      <c r="AD226" s="6"/>
      <c r="AE226" s="49"/>
      <c r="AF226" s="49"/>
    </row>
    <row r="227" spans="1:32">
      <c r="A227" s="4">
        <v>226</v>
      </c>
      <c r="B227" s="8" t="s">
        <v>809</v>
      </c>
      <c r="C227" s="8"/>
      <c r="D227" s="8" t="s">
        <v>810</v>
      </c>
      <c r="E227" s="8">
        <v>43.822499999999998</v>
      </c>
      <c r="F227" s="8">
        <v>87.612499999999997</v>
      </c>
      <c r="G227" s="8" t="s">
        <v>783</v>
      </c>
      <c r="H227" s="8" t="s">
        <v>515</v>
      </c>
      <c r="I227" s="4" t="str">
        <f>VLOOKUP(G227,Developing!B:C,2,0)</f>
        <v>China</v>
      </c>
      <c r="J227" s="8">
        <v>4054000</v>
      </c>
      <c r="K227" s="8">
        <v>2020</v>
      </c>
      <c r="L227" s="8"/>
      <c r="M227" s="8">
        <v>2011</v>
      </c>
      <c r="N227" s="8">
        <v>0</v>
      </c>
      <c r="O227" s="8">
        <v>9</v>
      </c>
      <c r="P227" s="8"/>
      <c r="Q227" s="8" t="s">
        <v>1109</v>
      </c>
      <c r="R227" s="8">
        <v>4</v>
      </c>
      <c r="S227" s="8">
        <v>66</v>
      </c>
      <c r="T227" s="8"/>
      <c r="U227" s="8">
        <f t="shared" si="3"/>
        <v>0</v>
      </c>
      <c r="V227" s="18"/>
      <c r="W227" s="18"/>
      <c r="X227" s="18">
        <v>17.2</v>
      </c>
      <c r="Y227" s="18"/>
      <c r="Z227" s="18"/>
      <c r="AA227" s="15"/>
      <c r="AB227" s="46"/>
      <c r="AC227" s="15"/>
      <c r="AD227" s="6"/>
      <c r="AE227" s="49"/>
      <c r="AF227" s="49"/>
    </row>
    <row r="228" spans="1:32">
      <c r="A228" s="4">
        <v>227</v>
      </c>
      <c r="B228" s="8" t="s">
        <v>811</v>
      </c>
      <c r="C228" s="8"/>
      <c r="D228" s="8" t="s">
        <v>812</v>
      </c>
      <c r="E228" s="8">
        <v>29.0397</v>
      </c>
      <c r="F228" s="8">
        <v>111.68389999999999</v>
      </c>
      <c r="G228" s="8" t="s">
        <v>783</v>
      </c>
      <c r="H228" s="8" t="s">
        <v>515</v>
      </c>
      <c r="I228" s="4" t="str">
        <f>VLOOKUP(G228,Developing!B:C,2,0)</f>
        <v>China</v>
      </c>
      <c r="J228" s="8">
        <v>5279102</v>
      </c>
      <c r="K228" s="8">
        <v>2020</v>
      </c>
      <c r="L228" s="8"/>
      <c r="M228" s="8">
        <v>2012</v>
      </c>
      <c r="N228" s="8">
        <v>0</v>
      </c>
      <c r="O228" s="8">
        <v>12</v>
      </c>
      <c r="P228" s="8">
        <v>26</v>
      </c>
      <c r="Q228" s="8" t="s">
        <v>663</v>
      </c>
      <c r="R228" s="8">
        <v>1</v>
      </c>
      <c r="S228" s="8">
        <v>24</v>
      </c>
      <c r="T228" s="8"/>
      <c r="U228" s="8">
        <f t="shared" si="3"/>
        <v>19</v>
      </c>
      <c r="V228" s="18"/>
      <c r="W228" s="18"/>
      <c r="X228" s="18">
        <v>31</v>
      </c>
      <c r="Y228" s="18"/>
      <c r="Z228" s="18"/>
      <c r="AA228" s="15"/>
      <c r="AB228" s="46"/>
      <c r="AC228" s="15"/>
      <c r="AD228" s="6"/>
      <c r="AE228" s="49"/>
      <c r="AF228" s="49"/>
    </row>
    <row r="229" spans="1:32">
      <c r="A229" s="4">
        <v>228</v>
      </c>
      <c r="B229" s="8" t="s">
        <v>813</v>
      </c>
      <c r="C229" s="8"/>
      <c r="D229" s="8" t="s">
        <v>814</v>
      </c>
      <c r="E229" s="8">
        <v>34.596600000000002</v>
      </c>
      <c r="F229" s="8">
        <v>119.2214</v>
      </c>
      <c r="G229" s="8" t="s">
        <v>783</v>
      </c>
      <c r="H229" s="8" t="s">
        <v>515</v>
      </c>
      <c r="I229" s="4" t="str">
        <f>VLOOKUP(G229,Developing!B:C,2,0)</f>
        <v>China</v>
      </c>
      <c r="J229" s="8">
        <v>4599360</v>
      </c>
      <c r="K229" s="8">
        <v>2020</v>
      </c>
      <c r="L229" s="8"/>
      <c r="M229" s="8">
        <v>2012</v>
      </c>
      <c r="N229" s="8">
        <v>0</v>
      </c>
      <c r="O229" s="8"/>
      <c r="P229" s="8"/>
      <c r="Q229" s="8" t="s">
        <v>1110</v>
      </c>
      <c r="R229" s="8">
        <v>1</v>
      </c>
      <c r="S229" s="8">
        <v>29</v>
      </c>
      <c r="T229" s="8"/>
      <c r="U229" s="8">
        <f t="shared" si="3"/>
        <v>34</v>
      </c>
      <c r="V229" s="18"/>
      <c r="W229" s="18"/>
      <c r="X229" s="18">
        <v>18</v>
      </c>
      <c r="Y229" s="18"/>
      <c r="Z229" s="19"/>
      <c r="AA229" s="15"/>
      <c r="AB229" s="46"/>
      <c r="AC229" s="15"/>
      <c r="AD229" s="6"/>
      <c r="AE229" s="49"/>
      <c r="AF229" s="49"/>
    </row>
    <row r="230" spans="1:32">
      <c r="A230" s="4">
        <v>229</v>
      </c>
      <c r="B230" s="8" t="s">
        <v>815</v>
      </c>
      <c r="C230" s="8"/>
      <c r="D230" s="8" t="s">
        <v>816</v>
      </c>
      <c r="E230" s="8">
        <v>36.061700000000002</v>
      </c>
      <c r="F230" s="8">
        <v>103.8318</v>
      </c>
      <c r="G230" s="8" t="s">
        <v>783</v>
      </c>
      <c r="H230" s="8" t="s">
        <v>515</v>
      </c>
      <c r="I230" s="4" t="str">
        <f>VLOOKUP(G230,Developing!B:C,2,0)</f>
        <v>China</v>
      </c>
      <c r="J230" s="8">
        <v>4359446</v>
      </c>
      <c r="K230" s="8">
        <v>2020</v>
      </c>
      <c r="L230" s="8"/>
      <c r="M230" s="8">
        <v>2013</v>
      </c>
      <c r="N230" s="8">
        <v>0</v>
      </c>
      <c r="O230" s="8"/>
      <c r="P230" s="8"/>
      <c r="Q230" s="8" t="s">
        <v>683</v>
      </c>
      <c r="R230" s="8">
        <v>1</v>
      </c>
      <c r="S230" s="8">
        <v>15</v>
      </c>
      <c r="T230" s="8"/>
      <c r="U230" s="8">
        <f t="shared" si="3"/>
        <v>9</v>
      </c>
      <c r="V230" s="18"/>
      <c r="W230" s="18"/>
      <c r="X230" s="18">
        <v>22</v>
      </c>
      <c r="Y230" s="18"/>
      <c r="Z230" s="18"/>
      <c r="AA230" s="15"/>
      <c r="AB230" s="46"/>
      <c r="AC230" s="15"/>
      <c r="AD230" s="6"/>
      <c r="AE230" s="49"/>
      <c r="AF230" s="49"/>
    </row>
    <row r="231" spans="1:32">
      <c r="A231" s="4">
        <v>230</v>
      </c>
      <c r="B231" s="8" t="s">
        <v>817</v>
      </c>
      <c r="C231" s="8"/>
      <c r="D231" s="8" t="s">
        <v>818</v>
      </c>
      <c r="E231" s="8">
        <v>38.479500000000002</v>
      </c>
      <c r="F231" s="8">
        <v>106.22539999999999</v>
      </c>
      <c r="G231" s="8" t="s">
        <v>783</v>
      </c>
      <c r="H231" s="8" t="s">
        <v>515</v>
      </c>
      <c r="I231" s="4" t="str">
        <f>VLOOKUP(G231,Developing!B:C,2,0)</f>
        <v>China</v>
      </c>
      <c r="J231" s="8">
        <v>2859074</v>
      </c>
      <c r="K231" s="8">
        <v>2020</v>
      </c>
      <c r="L231" s="8"/>
      <c r="M231" s="8">
        <v>2012</v>
      </c>
      <c r="N231" s="8">
        <v>0</v>
      </c>
      <c r="O231" s="8"/>
      <c r="P231" s="8"/>
      <c r="Q231" s="8" t="s">
        <v>618</v>
      </c>
      <c r="R231" s="8">
        <v>1</v>
      </c>
      <c r="S231" s="8">
        <v>22</v>
      </c>
      <c r="T231" s="8"/>
      <c r="U231" s="8">
        <f t="shared" si="3"/>
        <v>17</v>
      </c>
      <c r="V231" s="18"/>
      <c r="W231" s="18"/>
      <c r="X231" s="18">
        <v>15</v>
      </c>
      <c r="Y231" s="18"/>
      <c r="Z231" s="18"/>
      <c r="AA231" s="15"/>
      <c r="AB231" s="46"/>
      <c r="AC231" s="15"/>
      <c r="AD231" s="6"/>
      <c r="AE231" s="49"/>
      <c r="AF231" s="49"/>
    </row>
    <row r="232" spans="1:32">
      <c r="A232" s="4">
        <v>231</v>
      </c>
      <c r="B232" s="8" t="s">
        <v>819</v>
      </c>
      <c r="C232" s="8"/>
      <c r="D232" s="8" t="s">
        <v>820</v>
      </c>
      <c r="E232" s="8">
        <v>30.66</v>
      </c>
      <c r="F232" s="8">
        <v>104.0633</v>
      </c>
      <c r="G232" s="8" t="s">
        <v>783</v>
      </c>
      <c r="H232" s="8" t="s">
        <v>515</v>
      </c>
      <c r="I232" s="4" t="str">
        <f>VLOOKUP(G232,Developing!B:C,2,0)</f>
        <v>China</v>
      </c>
      <c r="J232" s="8">
        <v>20937757</v>
      </c>
      <c r="K232" s="8">
        <v>2020</v>
      </c>
      <c r="L232" s="8"/>
      <c r="M232" s="8">
        <v>2013</v>
      </c>
      <c r="N232" s="8">
        <v>0</v>
      </c>
      <c r="O232" s="8"/>
      <c r="P232" s="8"/>
      <c r="Q232" s="8" t="s">
        <v>1111</v>
      </c>
      <c r="R232" s="8">
        <v>1</v>
      </c>
      <c r="S232" s="8">
        <v>28</v>
      </c>
      <c r="T232" s="8"/>
      <c r="U232" s="8">
        <f t="shared" si="3"/>
        <v>29</v>
      </c>
      <c r="V232" s="18"/>
      <c r="W232" s="18"/>
      <c r="X232" s="18">
        <v>26</v>
      </c>
      <c r="Y232" s="18"/>
      <c r="Z232" s="18"/>
      <c r="AA232" s="15"/>
      <c r="AB232" s="46"/>
      <c r="AC232" s="15"/>
      <c r="AD232" s="6"/>
      <c r="AE232" s="49"/>
      <c r="AF232" s="49"/>
    </row>
    <row r="233" spans="1:32">
      <c r="A233" s="4">
        <v>232</v>
      </c>
      <c r="B233" s="8" t="s">
        <v>821</v>
      </c>
      <c r="C233" s="8"/>
      <c r="D233" s="8" t="s">
        <v>822</v>
      </c>
      <c r="E233" s="8">
        <v>28.684200000000001</v>
      </c>
      <c r="F233" s="8">
        <v>115.88720000000001</v>
      </c>
      <c r="G233" s="8" t="s">
        <v>783</v>
      </c>
      <c r="H233" s="8" t="s">
        <v>515</v>
      </c>
      <c r="I233" s="4" t="str">
        <f>VLOOKUP(G233,Developing!B:C,2,0)</f>
        <v>China</v>
      </c>
      <c r="J233" s="8">
        <v>6255007</v>
      </c>
      <c r="K233" s="8">
        <v>2020</v>
      </c>
      <c r="L233" s="8"/>
      <c r="M233" s="8">
        <v>2016</v>
      </c>
      <c r="N233" s="8">
        <v>0</v>
      </c>
      <c r="O233" s="8"/>
      <c r="P233" s="8"/>
      <c r="Q233" s="8" t="s">
        <v>1112</v>
      </c>
      <c r="R233" s="8">
        <v>1</v>
      </c>
      <c r="S233" s="8">
        <v>21</v>
      </c>
      <c r="T233" s="8"/>
      <c r="U233" s="8">
        <f t="shared" si="3"/>
        <v>0</v>
      </c>
      <c r="V233" s="18"/>
      <c r="W233" s="18"/>
      <c r="X233" s="18">
        <v>17</v>
      </c>
      <c r="Y233" s="18"/>
      <c r="Z233" s="18"/>
      <c r="AA233" s="15"/>
      <c r="AB233" s="46"/>
      <c r="AC233" s="15"/>
      <c r="AD233" s="6"/>
      <c r="AE233" s="49"/>
      <c r="AF233" s="49"/>
    </row>
    <row r="234" spans="1:32">
      <c r="A234" s="4">
        <v>233</v>
      </c>
      <c r="B234" s="8" t="s">
        <v>823</v>
      </c>
      <c r="C234" s="8"/>
      <c r="D234" s="8" t="s">
        <v>824</v>
      </c>
      <c r="E234" s="8">
        <v>22.533300000000001</v>
      </c>
      <c r="F234" s="8">
        <v>113.35</v>
      </c>
      <c r="G234" s="8" t="s">
        <v>783</v>
      </c>
      <c r="H234" s="8" t="s">
        <v>515</v>
      </c>
      <c r="I234" s="4" t="str">
        <f>VLOOKUP(G234,Developing!B:C,2,0)</f>
        <v>China</v>
      </c>
      <c r="J234" s="8">
        <v>4418060</v>
      </c>
      <c r="K234" s="8">
        <v>2020</v>
      </c>
      <c r="L234" s="8"/>
      <c r="M234" s="8">
        <v>2010</v>
      </c>
      <c r="N234" s="8">
        <v>0</v>
      </c>
      <c r="O234" s="8"/>
      <c r="P234" s="8"/>
      <c r="Q234" s="8" t="s">
        <v>1113</v>
      </c>
      <c r="R234" s="8">
        <v>1</v>
      </c>
      <c r="S234" s="8">
        <v>26</v>
      </c>
      <c r="T234" s="8"/>
      <c r="U234" s="8">
        <f t="shared" si="3"/>
        <v>0</v>
      </c>
      <c r="V234" s="18"/>
      <c r="W234" s="18"/>
      <c r="X234" s="18"/>
      <c r="Y234" s="18"/>
      <c r="Z234" s="18" t="s">
        <v>800</v>
      </c>
      <c r="AA234" s="15"/>
      <c r="AB234" s="46"/>
      <c r="AC234" s="15"/>
      <c r="AD234" s="6"/>
      <c r="AE234" s="49"/>
      <c r="AF234" s="49"/>
    </row>
    <row r="235" spans="1:32">
      <c r="A235" s="4">
        <v>234</v>
      </c>
      <c r="B235" s="8" t="s">
        <v>825</v>
      </c>
      <c r="C235" s="8"/>
      <c r="D235" s="8" t="s">
        <v>826</v>
      </c>
      <c r="E235" s="8">
        <v>27.999099999999999</v>
      </c>
      <c r="F235" s="8">
        <v>120.6561</v>
      </c>
      <c r="G235" s="8" t="s">
        <v>783</v>
      </c>
      <c r="H235" s="8" t="s">
        <v>515</v>
      </c>
      <c r="I235" s="4" t="str">
        <f>VLOOKUP(G235,Developing!B:C,2,0)</f>
        <v>China</v>
      </c>
      <c r="J235" s="8">
        <v>9190000</v>
      </c>
      <c r="K235" s="8">
        <v>2017</v>
      </c>
      <c r="L235" s="8"/>
      <c r="M235" s="8">
        <v>2015</v>
      </c>
      <c r="N235" s="8">
        <v>0</v>
      </c>
      <c r="O235" s="8"/>
      <c r="P235" s="8"/>
      <c r="Q235" s="8" t="s">
        <v>1114</v>
      </c>
      <c r="R235" s="8">
        <v>1</v>
      </c>
      <c r="S235" s="8">
        <v>133</v>
      </c>
      <c r="T235" s="8">
        <v>990</v>
      </c>
      <c r="U235" s="8">
        <f t="shared" si="3"/>
        <v>0</v>
      </c>
      <c r="V235" s="18"/>
      <c r="W235" s="18"/>
      <c r="X235" s="18">
        <v>14</v>
      </c>
      <c r="Y235" s="18"/>
      <c r="Z235" s="21" t="s">
        <v>827</v>
      </c>
      <c r="AA235" s="15"/>
      <c r="AB235" s="46"/>
      <c r="AC235" s="15"/>
      <c r="AD235" s="6"/>
      <c r="AE235" s="49"/>
      <c r="AF235" s="49"/>
    </row>
    <row r="236" spans="1:32">
      <c r="A236" s="4">
        <v>235</v>
      </c>
      <c r="B236" s="8" t="s">
        <v>828</v>
      </c>
      <c r="C236" s="8"/>
      <c r="D236" s="8" t="s">
        <v>829</v>
      </c>
      <c r="E236" s="8">
        <v>30.587199999999999</v>
      </c>
      <c r="F236" s="8">
        <v>114.2881</v>
      </c>
      <c r="G236" s="8" t="s">
        <v>783</v>
      </c>
      <c r="H236" s="8" t="s">
        <v>515</v>
      </c>
      <c r="I236" s="4" t="str">
        <f>VLOOKUP(G236,Developing!B:C,2,0)</f>
        <v>China</v>
      </c>
      <c r="J236" s="8">
        <v>11080000</v>
      </c>
      <c r="K236" s="8">
        <v>2018</v>
      </c>
      <c r="L236" s="8"/>
      <c r="M236" s="8">
        <v>2016</v>
      </c>
      <c r="N236" s="8">
        <v>0</v>
      </c>
      <c r="O236" s="8"/>
      <c r="P236" s="8"/>
      <c r="Q236" s="8" t="s">
        <v>1115</v>
      </c>
      <c r="R236" s="8">
        <v>1</v>
      </c>
      <c r="S236" s="8">
        <v>15</v>
      </c>
      <c r="T236" s="8">
        <v>839</v>
      </c>
      <c r="U236" s="8">
        <f t="shared" si="3"/>
        <v>0</v>
      </c>
      <c r="V236" s="18"/>
      <c r="W236" s="18"/>
      <c r="X236" s="18"/>
      <c r="Y236" s="18"/>
      <c r="Z236" s="21" t="s">
        <v>827</v>
      </c>
      <c r="AA236" s="15"/>
      <c r="AB236" s="46"/>
      <c r="AC236" s="15"/>
      <c r="AD236" s="6"/>
      <c r="AE236" s="49"/>
      <c r="AF236" s="49"/>
    </row>
    <row r="237" spans="1:32">
      <c r="A237" s="4">
        <v>236</v>
      </c>
      <c r="B237" s="8" t="s">
        <v>830</v>
      </c>
      <c r="C237" s="8"/>
      <c r="D237" s="8" t="s">
        <v>831</v>
      </c>
      <c r="E237" s="8">
        <v>31.166699999999999</v>
      </c>
      <c r="F237" s="8">
        <v>121.4667</v>
      </c>
      <c r="G237" s="8" t="s">
        <v>783</v>
      </c>
      <c r="H237" s="8" t="s">
        <v>515</v>
      </c>
      <c r="I237" s="4" t="str">
        <f>VLOOKUP(G237,Developing!B:C,2,0)</f>
        <v>China</v>
      </c>
      <c r="J237" s="8">
        <v>26320000</v>
      </c>
      <c r="K237" s="8">
        <v>2019</v>
      </c>
      <c r="L237" s="8"/>
      <c r="M237" s="8">
        <v>2018</v>
      </c>
      <c r="N237" s="8">
        <v>0</v>
      </c>
      <c r="O237" s="8"/>
      <c r="P237" s="8"/>
      <c r="Q237" s="8" t="s">
        <v>339</v>
      </c>
      <c r="R237" s="8">
        <v>1</v>
      </c>
      <c r="S237" s="8">
        <v>13</v>
      </c>
      <c r="T237" s="8">
        <v>1050</v>
      </c>
      <c r="U237" s="8">
        <f t="shared" si="3"/>
        <v>15</v>
      </c>
      <c r="V237" s="21"/>
      <c r="W237" s="21"/>
      <c r="X237" s="21"/>
      <c r="Y237" s="21"/>
      <c r="Z237" s="21" t="s">
        <v>827</v>
      </c>
      <c r="AA237" s="22"/>
      <c r="AB237" s="55"/>
      <c r="AC237" s="22"/>
      <c r="AD237" s="6"/>
      <c r="AE237" s="50"/>
      <c r="AF237" s="50"/>
    </row>
    <row r="238" spans="1:32">
      <c r="A238" s="4">
        <v>237</v>
      </c>
      <c r="B238" s="8" t="s">
        <v>832</v>
      </c>
      <c r="C238" s="8"/>
      <c r="D238" s="8" t="s">
        <v>833</v>
      </c>
      <c r="E238" s="8">
        <v>26.5794</v>
      </c>
      <c r="F238" s="8">
        <v>106.70780000000001</v>
      </c>
      <c r="G238" s="8" t="s">
        <v>783</v>
      </c>
      <c r="H238" s="8" t="s">
        <v>515</v>
      </c>
      <c r="I238" s="4" t="str">
        <f>VLOOKUP(G238,Developing!B:C,2,0)</f>
        <v>China</v>
      </c>
      <c r="J238" s="8">
        <v>4697000</v>
      </c>
      <c r="K238" s="8">
        <v>2016</v>
      </c>
      <c r="L238" s="8"/>
      <c r="M238" s="8">
        <v>2017</v>
      </c>
      <c r="N238" s="8">
        <v>0</v>
      </c>
      <c r="O238" s="8"/>
      <c r="P238" s="8"/>
      <c r="Q238" s="8" t="s">
        <v>1116</v>
      </c>
      <c r="R238" s="8">
        <v>1</v>
      </c>
      <c r="S238" s="8">
        <v>26</v>
      </c>
      <c r="T238" s="8">
        <v>1250</v>
      </c>
      <c r="U238" s="8">
        <f t="shared" si="3"/>
        <v>31</v>
      </c>
      <c r="V238" s="18"/>
      <c r="W238" s="18"/>
      <c r="X238" s="18">
        <v>25</v>
      </c>
      <c r="Y238" s="18"/>
      <c r="Z238" s="18" t="s">
        <v>834</v>
      </c>
      <c r="AA238" s="15"/>
      <c r="AB238" s="46"/>
      <c r="AC238" s="15"/>
      <c r="AD238" s="6"/>
      <c r="AE238" s="49"/>
      <c r="AF238" s="49"/>
    </row>
    <row r="239" spans="1:32">
      <c r="A239" s="4">
        <v>238</v>
      </c>
      <c r="B239" s="8" t="s">
        <v>835</v>
      </c>
      <c r="C239" s="8"/>
      <c r="D239" s="8" t="s">
        <v>836</v>
      </c>
      <c r="E239" s="8">
        <v>40.815100000000001</v>
      </c>
      <c r="F239" s="8">
        <v>111.66289999999999</v>
      </c>
      <c r="G239" s="8" t="s">
        <v>783</v>
      </c>
      <c r="H239" s="8" t="s">
        <v>515</v>
      </c>
      <c r="I239" s="4" t="str">
        <f>VLOOKUP(G239,Developing!B:C,2,0)</f>
        <v>China</v>
      </c>
      <c r="J239" s="8">
        <v>2381000</v>
      </c>
      <c r="K239" s="8">
        <v>2023</v>
      </c>
      <c r="L239" s="8"/>
      <c r="M239" s="8">
        <v>2017</v>
      </c>
      <c r="N239" s="8">
        <v>0</v>
      </c>
      <c r="O239" s="8"/>
      <c r="P239" s="8"/>
      <c r="Q239" s="8" t="s">
        <v>1093</v>
      </c>
      <c r="R239" s="8">
        <v>1</v>
      </c>
      <c r="S239" s="8">
        <v>40</v>
      </c>
      <c r="T239" s="8" t="s">
        <v>837</v>
      </c>
      <c r="U239" s="8">
        <f t="shared" si="3"/>
        <v>47</v>
      </c>
      <c r="V239" s="23"/>
      <c r="W239" s="23"/>
      <c r="X239" s="23"/>
      <c r="Y239" s="23"/>
      <c r="Z239" s="23"/>
      <c r="AA239" s="24"/>
      <c r="AB239" s="56"/>
      <c r="AC239" s="24"/>
      <c r="AD239" s="6"/>
      <c r="AE239" s="51"/>
      <c r="AF239" s="51"/>
    </row>
    <row r="240" spans="1:32">
      <c r="A240" s="4">
        <v>239</v>
      </c>
      <c r="B240" s="8" t="s">
        <v>838</v>
      </c>
      <c r="C240" s="8"/>
      <c r="D240" s="8" t="s">
        <v>839</v>
      </c>
      <c r="E240" s="8">
        <v>29.3081</v>
      </c>
      <c r="F240" s="8">
        <v>120.0698</v>
      </c>
      <c r="G240" s="8" t="s">
        <v>783</v>
      </c>
      <c r="H240" s="8" t="s">
        <v>515</v>
      </c>
      <c r="I240" s="4" t="str">
        <f>VLOOKUP(G240,Developing!B:C,2,0)</f>
        <v>China</v>
      </c>
      <c r="J240" s="8">
        <v>1859390</v>
      </c>
      <c r="K240" s="8">
        <v>2020</v>
      </c>
      <c r="L240" s="8"/>
      <c r="M240" s="8">
        <v>2017</v>
      </c>
      <c r="N240" s="8">
        <v>0</v>
      </c>
      <c r="O240" s="8"/>
      <c r="P240" s="8"/>
      <c r="Q240" s="8" t="s">
        <v>1117</v>
      </c>
      <c r="R240" s="8">
        <v>1</v>
      </c>
      <c r="S240" s="8">
        <v>17</v>
      </c>
      <c r="T240" s="8"/>
      <c r="U240" s="8">
        <f t="shared" si="3"/>
        <v>0</v>
      </c>
      <c r="V240" s="24"/>
      <c r="W240" s="24"/>
      <c r="X240" s="24"/>
      <c r="Y240" s="24"/>
      <c r="Z240" s="24"/>
      <c r="AA240" s="24"/>
      <c r="AB240" s="56"/>
      <c r="AC240" s="24"/>
      <c r="AD240" s="6"/>
      <c r="AE240" s="51"/>
      <c r="AF240" s="51"/>
    </row>
    <row r="241" spans="1:32">
      <c r="A241" s="4">
        <v>240</v>
      </c>
      <c r="B241" s="8" t="s">
        <v>840</v>
      </c>
      <c r="C241" s="8"/>
      <c r="D241" s="8" t="s">
        <v>841</v>
      </c>
      <c r="E241" s="8">
        <v>35.104100000000003</v>
      </c>
      <c r="F241" s="8">
        <v>118.3502</v>
      </c>
      <c r="G241" s="8" t="s">
        <v>783</v>
      </c>
      <c r="H241" s="8" t="s">
        <v>515</v>
      </c>
      <c r="I241" s="4" t="str">
        <f>VLOOKUP(G241,Developing!B:C,2,0)</f>
        <v>China</v>
      </c>
      <c r="J241" s="8">
        <v>3651868</v>
      </c>
      <c r="K241" s="8">
        <v>2020</v>
      </c>
      <c r="L241" s="8"/>
      <c r="M241" s="8">
        <v>2017</v>
      </c>
      <c r="N241" s="8">
        <v>0</v>
      </c>
      <c r="O241" s="8"/>
      <c r="P241" s="8"/>
      <c r="Q241" s="8" t="s">
        <v>1118</v>
      </c>
      <c r="R241" s="8">
        <v>1</v>
      </c>
      <c r="S241" s="8">
        <v>14</v>
      </c>
      <c r="T241" s="8"/>
      <c r="U241" s="8">
        <f t="shared" si="3"/>
        <v>0</v>
      </c>
      <c r="V241" s="24"/>
      <c r="W241" s="24"/>
      <c r="X241" s="24"/>
      <c r="Y241" s="24"/>
      <c r="Z241" s="24"/>
      <c r="AA241" s="24"/>
      <c r="AB241" s="56"/>
      <c r="AC241" s="24"/>
      <c r="AD241" s="6"/>
      <c r="AE241" s="51"/>
      <c r="AF241" s="51"/>
    </row>
    <row r="242" spans="1:32">
      <c r="A242" s="4">
        <v>241</v>
      </c>
      <c r="B242" s="8" t="s">
        <v>842</v>
      </c>
      <c r="C242" s="8"/>
      <c r="D242" s="8" t="s">
        <v>843</v>
      </c>
      <c r="E242" s="8">
        <v>22.819199999999999</v>
      </c>
      <c r="F242" s="8">
        <v>108.315</v>
      </c>
      <c r="G242" s="8" t="s">
        <v>783</v>
      </c>
      <c r="H242" s="8" t="s">
        <v>515</v>
      </c>
      <c r="I242" s="4" t="str">
        <f>VLOOKUP(G242,Developing!B:C,2,0)</f>
        <v>China</v>
      </c>
      <c r="J242" s="8">
        <v>5977185</v>
      </c>
      <c r="K242" s="8">
        <v>2020</v>
      </c>
      <c r="L242" s="8"/>
      <c r="M242" s="8">
        <v>2017</v>
      </c>
      <c r="N242" s="8">
        <v>0</v>
      </c>
      <c r="O242" s="8">
        <v>1</v>
      </c>
      <c r="P242" s="8"/>
      <c r="Q242" s="8" t="s">
        <v>744</v>
      </c>
      <c r="R242" s="8">
        <v>2</v>
      </c>
      <c r="S242" s="8">
        <v>31</v>
      </c>
      <c r="T242" s="8">
        <v>1000</v>
      </c>
      <c r="U242" s="8">
        <f t="shared" si="3"/>
        <v>0</v>
      </c>
      <c r="V242" s="15"/>
      <c r="W242" s="15"/>
      <c r="X242" s="15">
        <v>20</v>
      </c>
      <c r="Y242" s="15"/>
      <c r="Z242" s="15" t="s">
        <v>834</v>
      </c>
      <c r="AA242" s="15"/>
      <c r="AB242" s="46"/>
      <c r="AC242" s="15"/>
      <c r="AD242" s="6"/>
      <c r="AE242" s="49"/>
      <c r="AF242" s="49"/>
    </row>
    <row r="243" spans="1:32">
      <c r="A243" s="4">
        <v>242</v>
      </c>
      <c r="B243" s="8" t="s">
        <v>1015</v>
      </c>
      <c r="C243" s="8"/>
      <c r="D243" s="8" t="s">
        <v>844</v>
      </c>
      <c r="E243" s="8">
        <v>27.981400000000001</v>
      </c>
      <c r="F243" s="8">
        <v>116.35769999999999</v>
      </c>
      <c r="G243" s="8" t="s">
        <v>783</v>
      </c>
      <c r="H243" s="8" t="s">
        <v>515</v>
      </c>
      <c r="I243" s="4" t="str">
        <f>VLOOKUP(G243,Developing!B:C,2,0)</f>
        <v>China</v>
      </c>
      <c r="J243" s="8">
        <v>4094491</v>
      </c>
      <c r="K243" s="8">
        <v>2020</v>
      </c>
      <c r="L243" s="8"/>
      <c r="M243" s="8">
        <v>2019</v>
      </c>
      <c r="N243" s="8">
        <v>0</v>
      </c>
      <c r="O243" s="8"/>
      <c r="P243" s="8"/>
      <c r="Q243" s="8" t="s">
        <v>1119</v>
      </c>
      <c r="R243" s="8">
        <v>1</v>
      </c>
      <c r="S243" s="8">
        <v>20</v>
      </c>
      <c r="T243" s="8">
        <v>613</v>
      </c>
      <c r="U243" s="8">
        <f t="shared" si="3"/>
        <v>0</v>
      </c>
      <c r="V243" s="15"/>
      <c r="W243" s="15"/>
      <c r="X243" s="15">
        <v>17</v>
      </c>
      <c r="Y243" s="15"/>
      <c r="Z243" s="15" t="s">
        <v>834</v>
      </c>
      <c r="AA243" s="15"/>
      <c r="AB243" s="46"/>
      <c r="AC243" s="15"/>
      <c r="AD243" s="6"/>
      <c r="AE243" s="49"/>
      <c r="AF243" s="49"/>
    </row>
    <row r="244" spans="1:32">
      <c r="A244" s="4">
        <v>243</v>
      </c>
      <c r="B244" s="8" t="s">
        <v>845</v>
      </c>
      <c r="C244" s="8"/>
      <c r="D244" s="8" t="s">
        <v>846</v>
      </c>
      <c r="E244" s="8">
        <v>22.535</v>
      </c>
      <c r="F244" s="8">
        <v>114.054</v>
      </c>
      <c r="G244" s="8" t="s">
        <v>783</v>
      </c>
      <c r="H244" s="8" t="s">
        <v>515</v>
      </c>
      <c r="I244" s="4" t="str">
        <f>VLOOKUP(G244,Developing!B:C,2,0)</f>
        <v>China</v>
      </c>
      <c r="J244" s="8">
        <v>17560100</v>
      </c>
      <c r="K244" s="8">
        <v>2020</v>
      </c>
      <c r="L244" s="8"/>
      <c r="M244" s="8" t="s">
        <v>847</v>
      </c>
      <c r="N244" s="8">
        <v>4</v>
      </c>
      <c r="O244" s="8"/>
      <c r="P244" s="8"/>
      <c r="Q244" s="8"/>
      <c r="R244" s="8"/>
      <c r="S244" s="8"/>
      <c r="T244" s="8"/>
      <c r="U244" s="8">
        <f t="shared" si="3"/>
        <v>0</v>
      </c>
      <c r="V244" s="25"/>
      <c r="W244" s="25"/>
      <c r="X244" s="25"/>
      <c r="Y244" s="25"/>
      <c r="Z244" s="25"/>
      <c r="AA244" s="25"/>
      <c r="AB244" s="57"/>
      <c r="AC244" s="15"/>
      <c r="AD244" s="6"/>
      <c r="AE244" s="49"/>
      <c r="AF244" s="49"/>
    </row>
    <row r="245" spans="1:32">
      <c r="A245" s="4">
        <v>244</v>
      </c>
      <c r="B245" s="8" t="s">
        <v>848</v>
      </c>
      <c r="C245" s="8"/>
      <c r="D245" s="8" t="s">
        <v>849</v>
      </c>
      <c r="E245" s="8">
        <v>31.566700000000001</v>
      </c>
      <c r="F245" s="8">
        <v>120.2833</v>
      </c>
      <c r="G245" s="8" t="s">
        <v>783</v>
      </c>
      <c r="H245" s="8" t="s">
        <v>515</v>
      </c>
      <c r="I245" s="4" t="str">
        <f>VLOOKUP(G245,Developing!B:C,2,0)</f>
        <v>China</v>
      </c>
      <c r="J245" s="8">
        <v>7462135</v>
      </c>
      <c r="K245" s="8">
        <v>2020</v>
      </c>
      <c r="L245" s="8"/>
      <c r="M245" s="8" t="s">
        <v>847</v>
      </c>
      <c r="N245" s="8">
        <v>4</v>
      </c>
      <c r="O245" s="8"/>
      <c r="P245" s="8"/>
      <c r="Q245" s="8"/>
      <c r="R245" s="8"/>
      <c r="S245" s="8"/>
      <c r="T245" s="8"/>
      <c r="U245" s="8">
        <f t="shared" si="3"/>
        <v>0</v>
      </c>
      <c r="V245" s="25"/>
      <c r="W245" s="25"/>
      <c r="X245" s="25"/>
      <c r="Y245" s="25"/>
      <c r="Z245" s="25"/>
      <c r="AA245" s="25"/>
      <c r="AB245" s="57"/>
      <c r="AC245" s="15"/>
      <c r="AD245" s="6"/>
      <c r="AE245" s="49"/>
      <c r="AF245" s="49"/>
    </row>
    <row r="246" spans="1:32">
      <c r="A246" s="4">
        <v>245</v>
      </c>
      <c r="B246" s="8" t="s">
        <v>850</v>
      </c>
      <c r="C246" s="8"/>
      <c r="D246" s="8" t="s">
        <v>851</v>
      </c>
      <c r="E246" s="8">
        <v>34.2667</v>
      </c>
      <c r="F246" s="8">
        <v>108.9</v>
      </c>
      <c r="G246" s="8" t="s">
        <v>783</v>
      </c>
      <c r="H246" s="8" t="s">
        <v>515</v>
      </c>
      <c r="I246" s="4" t="str">
        <f>VLOOKUP(G246,Developing!B:C,2,0)</f>
        <v>China</v>
      </c>
      <c r="J246" s="8">
        <v>9280000</v>
      </c>
      <c r="K246" s="8">
        <v>2020</v>
      </c>
      <c r="L246" s="8"/>
      <c r="M246" s="8" t="s">
        <v>847</v>
      </c>
      <c r="N246" s="8">
        <v>4</v>
      </c>
      <c r="O246" s="8"/>
      <c r="P246" s="8"/>
      <c r="Q246" s="8"/>
      <c r="R246" s="8"/>
      <c r="S246" s="8"/>
      <c r="T246" s="8"/>
      <c r="U246" s="8">
        <f t="shared" si="3"/>
        <v>0</v>
      </c>
      <c r="V246" s="25"/>
      <c r="W246" s="25"/>
      <c r="X246" s="25"/>
      <c r="Y246" s="25"/>
      <c r="Z246" s="25"/>
      <c r="AA246" s="25"/>
      <c r="AB246" s="57"/>
      <c r="AC246" s="15"/>
      <c r="AD246" s="6"/>
      <c r="AE246" s="49"/>
      <c r="AF246" s="49"/>
    </row>
    <row r="247" spans="1:32">
      <c r="A247" s="4">
        <v>246</v>
      </c>
      <c r="B247" s="8" t="s">
        <v>852</v>
      </c>
      <c r="C247" s="8"/>
      <c r="D247" s="8" t="s">
        <v>853</v>
      </c>
      <c r="E247" s="8">
        <v>41.802500000000002</v>
      </c>
      <c r="F247" s="8">
        <v>123.4281</v>
      </c>
      <c r="G247" s="8" t="s">
        <v>783</v>
      </c>
      <c r="H247" s="8" t="s">
        <v>515</v>
      </c>
      <c r="I247" s="4" t="str">
        <f>VLOOKUP(G247,Developing!B:C,2,0)</f>
        <v>China</v>
      </c>
      <c r="J247" s="8">
        <v>9070093</v>
      </c>
      <c r="K247" s="8">
        <v>2020</v>
      </c>
      <c r="L247" s="8"/>
      <c r="M247" s="8" t="s">
        <v>847</v>
      </c>
      <c r="N247" s="8">
        <v>4</v>
      </c>
      <c r="O247" s="8"/>
      <c r="P247" s="8"/>
      <c r="Q247" s="8"/>
      <c r="R247" s="8"/>
      <c r="S247" s="8"/>
      <c r="T247" s="8"/>
      <c r="U247" s="8">
        <f t="shared" si="3"/>
        <v>0</v>
      </c>
      <c r="V247" s="25"/>
      <c r="W247" s="25"/>
      <c r="X247" s="25"/>
      <c r="Y247" s="25"/>
      <c r="Z247" s="25"/>
      <c r="AA247" s="25"/>
      <c r="AB247" s="57"/>
      <c r="AC247" s="15"/>
      <c r="AD247" s="6"/>
      <c r="AE247" s="49"/>
      <c r="AF247" s="49"/>
    </row>
    <row r="248" spans="1:32">
      <c r="A248" s="4">
        <v>247</v>
      </c>
      <c r="B248" s="8" t="s">
        <v>854</v>
      </c>
      <c r="C248" s="8"/>
      <c r="D248" s="8" t="s">
        <v>855</v>
      </c>
      <c r="E248" s="8">
        <v>38.042200000000001</v>
      </c>
      <c r="F248" s="8">
        <v>114.5086</v>
      </c>
      <c r="G248" s="8" t="s">
        <v>783</v>
      </c>
      <c r="H248" s="8" t="s">
        <v>515</v>
      </c>
      <c r="I248" s="4" t="str">
        <f>VLOOKUP(G248,Developing!B:C,2,0)</f>
        <v>China</v>
      </c>
      <c r="J248" s="8">
        <v>11235086</v>
      </c>
      <c r="K248" s="8">
        <v>2020</v>
      </c>
      <c r="L248" s="8"/>
      <c r="M248" s="8" t="s">
        <v>847</v>
      </c>
      <c r="N248" s="8">
        <v>4</v>
      </c>
      <c r="O248" s="8"/>
      <c r="P248" s="8"/>
      <c r="Q248" s="8"/>
      <c r="R248" s="8"/>
      <c r="S248" s="8"/>
      <c r="T248" s="8"/>
      <c r="U248" s="8">
        <f t="shared" si="3"/>
        <v>0</v>
      </c>
      <c r="V248" s="25"/>
      <c r="W248" s="25"/>
      <c r="X248" s="25"/>
      <c r="Y248" s="25"/>
      <c r="Z248" s="25"/>
      <c r="AA248" s="25"/>
      <c r="AB248" s="57"/>
      <c r="AC248" s="15"/>
      <c r="AD248" s="6"/>
      <c r="AE248" s="49"/>
      <c r="AF248" s="49"/>
    </row>
    <row r="249" spans="1:32">
      <c r="A249" s="4">
        <v>248</v>
      </c>
      <c r="B249" s="8" t="s">
        <v>856</v>
      </c>
      <c r="C249" s="8"/>
      <c r="D249" s="8" t="s">
        <v>857</v>
      </c>
      <c r="E249" s="8">
        <v>45.75</v>
      </c>
      <c r="F249" s="8">
        <v>126.63330000000001</v>
      </c>
      <c r="G249" s="8" t="s">
        <v>783</v>
      </c>
      <c r="H249" s="8" t="s">
        <v>515</v>
      </c>
      <c r="I249" s="4" t="str">
        <f>VLOOKUP(G249,Developing!B:C,2,0)</f>
        <v>China</v>
      </c>
      <c r="J249" s="8">
        <v>5841929</v>
      </c>
      <c r="K249" s="8">
        <v>2020</v>
      </c>
      <c r="L249" s="8"/>
      <c r="M249" s="8" t="s">
        <v>847</v>
      </c>
      <c r="N249" s="8">
        <v>4</v>
      </c>
      <c r="O249" s="8"/>
      <c r="P249" s="8"/>
      <c r="Q249" s="8"/>
      <c r="R249" s="8"/>
      <c r="S249" s="8"/>
      <c r="T249" s="8"/>
      <c r="U249" s="8">
        <f t="shared" si="3"/>
        <v>0</v>
      </c>
      <c r="V249" s="25"/>
      <c r="W249" s="25"/>
      <c r="X249" s="25"/>
      <c r="Y249" s="25"/>
      <c r="Z249" s="25"/>
      <c r="AA249" s="25"/>
      <c r="AB249" s="57"/>
      <c r="AC249" s="15"/>
      <c r="AD249" s="6"/>
      <c r="AE249" s="49"/>
      <c r="AF249" s="49"/>
    </row>
    <row r="250" spans="1:32">
      <c r="A250" s="4">
        <v>249</v>
      </c>
      <c r="B250" s="15" t="s">
        <v>858</v>
      </c>
      <c r="C250" s="27" t="s">
        <v>858</v>
      </c>
      <c r="D250" s="15" t="s">
        <v>859</v>
      </c>
      <c r="E250" s="4">
        <v>-6.1749999999999998</v>
      </c>
      <c r="F250" s="4">
        <v>106.8275</v>
      </c>
      <c r="G250" s="26" t="s">
        <v>860</v>
      </c>
      <c r="H250" s="26" t="s">
        <v>515</v>
      </c>
      <c r="I250" s="4" t="str">
        <f>VLOOKUP(G250,Developing!B:C,2,0)</f>
        <v>Developing</v>
      </c>
      <c r="J250" s="8">
        <v>33430285</v>
      </c>
      <c r="K250" s="26">
        <v>2022</v>
      </c>
      <c r="L250" s="26"/>
      <c r="M250" s="26">
        <v>2004</v>
      </c>
      <c r="N250" s="26">
        <v>0</v>
      </c>
      <c r="O250" s="26">
        <v>1</v>
      </c>
      <c r="P250" s="26">
        <v>15</v>
      </c>
      <c r="Q250" s="26" t="s">
        <v>861</v>
      </c>
      <c r="R250" s="26">
        <v>13</v>
      </c>
      <c r="S250" s="26">
        <v>244</v>
      </c>
      <c r="T250" s="26"/>
      <c r="U250" s="15">
        <f t="shared" ref="U250:U293" si="4">IFERROR(LEFT(Q250,FIND("k",Q250)-2)*1,0)</f>
        <v>0</v>
      </c>
      <c r="V250" s="26">
        <v>1</v>
      </c>
      <c r="W250" s="15"/>
      <c r="X250" s="15"/>
      <c r="Y250" s="28" t="s">
        <v>862</v>
      </c>
      <c r="Z250" s="15"/>
      <c r="AA250" s="29" t="s">
        <v>863</v>
      </c>
      <c r="AB250" s="47" t="s">
        <v>864</v>
      </c>
      <c r="AC250" s="15"/>
      <c r="AD250" s="49"/>
      <c r="AE250" s="49"/>
      <c r="AF250" s="49"/>
    </row>
    <row r="251" spans="1:32">
      <c r="A251" s="4">
        <v>250</v>
      </c>
      <c r="B251" s="32" t="s">
        <v>865</v>
      </c>
      <c r="C251" s="31" t="s">
        <v>866</v>
      </c>
      <c r="D251" s="31" t="s">
        <v>867</v>
      </c>
      <c r="E251" s="4">
        <v>-2.9861</v>
      </c>
      <c r="F251" s="4">
        <v>104.7556</v>
      </c>
      <c r="G251" s="26" t="s">
        <v>860</v>
      </c>
      <c r="H251" s="26" t="s">
        <v>515</v>
      </c>
      <c r="I251" s="4" t="str">
        <f>VLOOKUP(G251,Developing!B:C,2,0)</f>
        <v>Developing</v>
      </c>
      <c r="J251" s="8">
        <v>1729546</v>
      </c>
      <c r="K251" s="26">
        <v>2022</v>
      </c>
      <c r="L251" s="15"/>
      <c r="M251" s="26">
        <v>2010</v>
      </c>
      <c r="N251" s="26">
        <v>0</v>
      </c>
      <c r="O251" s="26">
        <v>1</v>
      </c>
      <c r="P251" s="26" t="s">
        <v>868</v>
      </c>
      <c r="Q251" s="31" t="s">
        <v>1120</v>
      </c>
      <c r="R251" s="26">
        <v>6</v>
      </c>
      <c r="S251" s="26">
        <v>129</v>
      </c>
      <c r="T251" s="15"/>
      <c r="U251" s="15">
        <f t="shared" si="4"/>
        <v>156</v>
      </c>
      <c r="V251" s="15"/>
      <c r="W251" s="15"/>
      <c r="X251" s="15"/>
      <c r="Y251" s="15"/>
      <c r="Z251" s="15"/>
      <c r="AA251" s="15"/>
      <c r="AB251" s="46"/>
      <c r="AC251" s="15"/>
      <c r="AD251" s="49"/>
      <c r="AE251" s="49"/>
      <c r="AF251" s="49"/>
    </row>
    <row r="252" spans="1:32">
      <c r="A252" s="4">
        <v>251</v>
      </c>
      <c r="B252" s="15" t="s">
        <v>1036</v>
      </c>
      <c r="C252" s="30" t="s">
        <v>869</v>
      </c>
      <c r="D252" s="15" t="s">
        <v>870</v>
      </c>
      <c r="E252" s="4">
        <v>-8.65</v>
      </c>
      <c r="F252" s="4">
        <v>115.2167</v>
      </c>
      <c r="G252" s="26" t="s">
        <v>860</v>
      </c>
      <c r="H252" s="26" t="s">
        <v>515</v>
      </c>
      <c r="I252" s="4" t="str">
        <f>VLOOKUP(G252,Developing!B:C,2,0)</f>
        <v>Developing</v>
      </c>
      <c r="J252" s="8">
        <v>1053041</v>
      </c>
      <c r="K252" s="26">
        <v>2022</v>
      </c>
      <c r="L252" s="15"/>
      <c r="M252" s="26">
        <v>2011</v>
      </c>
      <c r="N252" s="26">
        <v>0</v>
      </c>
      <c r="O252" s="26">
        <v>8</v>
      </c>
      <c r="P252" s="26">
        <v>18</v>
      </c>
      <c r="Q252" s="26" t="s">
        <v>926</v>
      </c>
      <c r="R252" s="26">
        <v>4</v>
      </c>
      <c r="S252" s="26">
        <v>31</v>
      </c>
      <c r="T252" s="15"/>
      <c r="U252" s="15">
        <f t="shared" si="4"/>
        <v>42</v>
      </c>
      <c r="V252" s="15"/>
      <c r="W252" s="15"/>
      <c r="X252" s="15"/>
      <c r="Y252" s="15"/>
      <c r="Z252" s="15"/>
      <c r="AA252" s="15"/>
      <c r="AB252" s="46"/>
      <c r="AC252" s="15"/>
      <c r="AD252" s="49"/>
      <c r="AE252" s="49"/>
      <c r="AF252" s="49"/>
    </row>
    <row r="253" spans="1:32">
      <c r="A253" s="4">
        <v>252</v>
      </c>
      <c r="B253" s="15" t="s">
        <v>871</v>
      </c>
      <c r="C253" s="30" t="s">
        <v>872</v>
      </c>
      <c r="D253" s="26" t="s">
        <v>873</v>
      </c>
      <c r="E253" s="4">
        <v>-0.95</v>
      </c>
      <c r="F253" s="4">
        <v>100.3531</v>
      </c>
      <c r="G253" s="26" t="s">
        <v>860</v>
      </c>
      <c r="H253" s="26" t="s">
        <v>515</v>
      </c>
      <c r="I253" s="4" t="str">
        <f>VLOOKUP(G253,Developing!B:C,2,0)</f>
        <v>Developing</v>
      </c>
      <c r="J253" s="8">
        <v>1034000</v>
      </c>
      <c r="K253" s="26">
        <v>2022</v>
      </c>
      <c r="L253" s="15"/>
      <c r="M253" s="31">
        <v>2014</v>
      </c>
      <c r="N253" s="31">
        <v>0</v>
      </c>
      <c r="O253" s="26">
        <v>1</v>
      </c>
      <c r="P253" s="26" t="s">
        <v>874</v>
      </c>
      <c r="Q253" s="26" t="s">
        <v>926</v>
      </c>
      <c r="R253" s="26">
        <v>2</v>
      </c>
      <c r="S253" s="26">
        <v>26</v>
      </c>
      <c r="T253" s="15"/>
      <c r="U253" s="15">
        <f t="shared" si="4"/>
        <v>42</v>
      </c>
      <c r="V253" s="15"/>
      <c r="W253" s="15"/>
      <c r="X253" s="15"/>
      <c r="Y253" s="15"/>
      <c r="Z253" s="15"/>
      <c r="AA253" s="15"/>
      <c r="AB253" s="46"/>
      <c r="AC253" s="15"/>
      <c r="AD253" s="49"/>
      <c r="AE253" s="49"/>
      <c r="AF253" s="49"/>
    </row>
    <row r="254" spans="1:32">
      <c r="A254" s="4">
        <v>253</v>
      </c>
      <c r="B254" s="15" t="s">
        <v>875</v>
      </c>
      <c r="C254" s="15"/>
      <c r="D254" s="15" t="s">
        <v>876</v>
      </c>
      <c r="E254" s="4">
        <v>18.520299999999999</v>
      </c>
      <c r="F254" s="4">
        <v>73.856700000000004</v>
      </c>
      <c r="G254" s="9" t="s">
        <v>877</v>
      </c>
      <c r="H254" s="26" t="s">
        <v>515</v>
      </c>
      <c r="I254" s="4" t="str">
        <f>VLOOKUP(G254,Developing!B:C,2,0)</f>
        <v>Developing</v>
      </c>
      <c r="J254" s="10">
        <v>6200000</v>
      </c>
      <c r="K254" s="9">
        <v>2021</v>
      </c>
      <c r="L254" s="9"/>
      <c r="M254" s="9">
        <v>2006</v>
      </c>
      <c r="N254" s="26">
        <v>0</v>
      </c>
      <c r="O254" s="9" t="s">
        <v>878</v>
      </c>
      <c r="P254" s="9"/>
      <c r="Q254" s="9" t="s">
        <v>1121</v>
      </c>
      <c r="R254" s="9">
        <v>6</v>
      </c>
      <c r="S254" s="9">
        <v>102</v>
      </c>
      <c r="T254" s="9"/>
      <c r="U254" s="15">
        <f t="shared" si="4"/>
        <v>113</v>
      </c>
      <c r="V254" s="9"/>
      <c r="W254" s="9"/>
      <c r="X254" s="9"/>
      <c r="Y254" s="11" t="s">
        <v>879</v>
      </c>
      <c r="Z254" s="9">
        <v>43</v>
      </c>
      <c r="AA254" s="12" t="s">
        <v>880</v>
      </c>
      <c r="AB254" s="58" t="s">
        <v>881</v>
      </c>
      <c r="AC254" s="9" t="s">
        <v>880</v>
      </c>
      <c r="AD254" s="52"/>
      <c r="AE254" s="52"/>
      <c r="AF254" s="52"/>
    </row>
    <row r="255" spans="1:32">
      <c r="A255" s="4">
        <v>254</v>
      </c>
      <c r="B255" s="15" t="s">
        <v>882</v>
      </c>
      <c r="C255" s="15" t="s">
        <v>883</v>
      </c>
      <c r="D255" s="15" t="s">
        <v>884</v>
      </c>
      <c r="E255" s="4">
        <v>23.03</v>
      </c>
      <c r="F255" s="4">
        <v>72.58</v>
      </c>
      <c r="G255" s="9" t="s">
        <v>877</v>
      </c>
      <c r="H255" s="26" t="s">
        <v>515</v>
      </c>
      <c r="I255" s="4" t="str">
        <f>VLOOKUP(G255,Developing!B:C,2,0)</f>
        <v>Developing</v>
      </c>
      <c r="J255" s="10">
        <v>8650605</v>
      </c>
      <c r="K255" s="9">
        <v>2023</v>
      </c>
      <c r="L255" s="9"/>
      <c r="M255" s="9">
        <v>2009</v>
      </c>
      <c r="N255" s="26">
        <v>0</v>
      </c>
      <c r="O255" s="9" t="s">
        <v>885</v>
      </c>
      <c r="P255" s="9" t="s">
        <v>886</v>
      </c>
      <c r="Q255" s="9" t="s">
        <v>887</v>
      </c>
      <c r="R255" s="9">
        <v>14</v>
      </c>
      <c r="S255" s="9">
        <v>150</v>
      </c>
      <c r="T255" s="9"/>
      <c r="U255" s="15">
        <f t="shared" si="4"/>
        <v>89</v>
      </c>
      <c r="V255" s="9"/>
      <c r="W255" s="9"/>
      <c r="X255" s="9"/>
      <c r="Y255" s="9" t="s">
        <v>888</v>
      </c>
      <c r="Z255" s="9" t="s">
        <v>889</v>
      </c>
      <c r="AA255" s="9" t="s">
        <v>880</v>
      </c>
      <c r="AB255" s="58" t="s">
        <v>890</v>
      </c>
      <c r="AC255" s="9" t="s">
        <v>880</v>
      </c>
      <c r="AD255" s="52"/>
      <c r="AE255" s="52"/>
      <c r="AF255" s="52"/>
    </row>
    <row r="256" spans="1:32" ht="16.5">
      <c r="A256" s="4">
        <v>255</v>
      </c>
      <c r="B256" s="15" t="s">
        <v>891</v>
      </c>
      <c r="C256" s="15"/>
      <c r="D256" s="15" t="s">
        <v>892</v>
      </c>
      <c r="E256" s="4">
        <v>22.716699999999999</v>
      </c>
      <c r="F256" s="4">
        <v>75.847200000000001</v>
      </c>
      <c r="G256" s="9" t="s">
        <v>877</v>
      </c>
      <c r="H256" s="26" t="s">
        <v>515</v>
      </c>
      <c r="I256" s="4" t="str">
        <f>VLOOKUP(G256,Developing!B:C,2,0)</f>
        <v>Developing</v>
      </c>
      <c r="J256" s="14">
        <v>1994397</v>
      </c>
      <c r="K256" s="9">
        <v>2011</v>
      </c>
      <c r="L256" s="9"/>
      <c r="M256" s="9">
        <v>2013</v>
      </c>
      <c r="N256" s="26">
        <v>0</v>
      </c>
      <c r="O256" s="9" t="s">
        <v>48</v>
      </c>
      <c r="P256" s="9">
        <v>10</v>
      </c>
      <c r="Q256" s="9" t="s">
        <v>1122</v>
      </c>
      <c r="R256" s="9">
        <v>10</v>
      </c>
      <c r="S256" s="9">
        <v>43</v>
      </c>
      <c r="T256" s="9"/>
      <c r="U256" s="15">
        <f t="shared" si="4"/>
        <v>0</v>
      </c>
      <c r="V256" s="9"/>
      <c r="W256" s="9"/>
      <c r="X256" s="9"/>
      <c r="Y256" s="9"/>
      <c r="Z256" s="9">
        <v>67.7</v>
      </c>
      <c r="AA256" s="9" t="s">
        <v>880</v>
      </c>
      <c r="AB256" s="58" t="s">
        <v>893</v>
      </c>
      <c r="AC256" s="9"/>
      <c r="AD256" s="52"/>
      <c r="AE256" s="52"/>
      <c r="AF256" s="52"/>
    </row>
    <row r="257" spans="1:32">
      <c r="A257" s="4">
        <v>256</v>
      </c>
      <c r="B257" s="15" t="s">
        <v>894</v>
      </c>
      <c r="C257" s="15"/>
      <c r="D257" s="15" t="s">
        <v>895</v>
      </c>
      <c r="E257" s="4">
        <v>22.3</v>
      </c>
      <c r="F257" s="4">
        <v>70.783299999999997</v>
      </c>
      <c r="G257" s="9" t="s">
        <v>877</v>
      </c>
      <c r="H257" s="26" t="s">
        <v>515</v>
      </c>
      <c r="I257" s="4" t="str">
        <f>VLOOKUP(G257,Developing!B:C,2,0)</f>
        <v>Developing</v>
      </c>
      <c r="J257" s="10">
        <v>2000000</v>
      </c>
      <c r="K257" s="9">
        <v>2021</v>
      </c>
      <c r="L257" s="9"/>
      <c r="M257" s="9">
        <v>2012</v>
      </c>
      <c r="N257" s="26">
        <v>0</v>
      </c>
      <c r="O257" s="9" t="s">
        <v>896</v>
      </c>
      <c r="P257" s="9">
        <v>1</v>
      </c>
      <c r="Q257" s="9" t="s">
        <v>897</v>
      </c>
      <c r="R257" s="9">
        <v>1</v>
      </c>
      <c r="S257" s="9">
        <v>18</v>
      </c>
      <c r="T257" s="9"/>
      <c r="U257" s="15">
        <f t="shared" si="4"/>
        <v>0</v>
      </c>
      <c r="V257" s="9"/>
      <c r="W257" s="9"/>
      <c r="X257" s="9"/>
      <c r="Y257" s="9"/>
      <c r="Z257" s="9"/>
      <c r="AA257" s="9"/>
      <c r="AB257" s="58" t="s">
        <v>898</v>
      </c>
      <c r="AC257" s="9"/>
      <c r="AD257" s="52"/>
      <c r="AE257" s="52"/>
      <c r="AF257" s="52"/>
    </row>
    <row r="258" spans="1:32" ht="16.5">
      <c r="A258" s="4">
        <v>257</v>
      </c>
      <c r="B258" s="15" t="s">
        <v>899</v>
      </c>
      <c r="C258" s="15"/>
      <c r="D258" s="15" t="s">
        <v>900</v>
      </c>
      <c r="E258" s="4">
        <v>21.170200000000001</v>
      </c>
      <c r="F258" s="4">
        <v>72.831100000000006</v>
      </c>
      <c r="G258" s="9" t="s">
        <v>877</v>
      </c>
      <c r="H258" s="26" t="s">
        <v>515</v>
      </c>
      <c r="I258" s="4" t="str">
        <f>VLOOKUP(G258,Developing!B:C,2,0)</f>
        <v>Developing</v>
      </c>
      <c r="J258" s="14">
        <v>6936534</v>
      </c>
      <c r="K258" s="9">
        <v>2021</v>
      </c>
      <c r="L258" s="9"/>
      <c r="M258" s="9">
        <v>2014</v>
      </c>
      <c r="N258" s="26">
        <v>0</v>
      </c>
      <c r="O258" s="9" t="s">
        <v>901</v>
      </c>
      <c r="P258" s="9">
        <v>26</v>
      </c>
      <c r="Q258" s="9" t="s">
        <v>902</v>
      </c>
      <c r="R258" s="9">
        <v>15</v>
      </c>
      <c r="S258" s="9">
        <v>148</v>
      </c>
      <c r="T258" s="9"/>
      <c r="U258" s="15">
        <f t="shared" si="4"/>
        <v>114</v>
      </c>
      <c r="V258" s="9"/>
      <c r="W258" s="9"/>
      <c r="X258" s="9"/>
      <c r="Y258" s="9"/>
      <c r="Z258" s="9">
        <v>58</v>
      </c>
      <c r="AA258" s="9"/>
      <c r="AB258" s="58" t="s">
        <v>903</v>
      </c>
      <c r="AC258" s="9"/>
      <c r="AD258" s="52"/>
      <c r="AE258" s="52"/>
      <c r="AF258" s="52"/>
    </row>
    <row r="259" spans="1:32">
      <c r="A259" s="4">
        <v>258</v>
      </c>
      <c r="B259" s="15" t="s">
        <v>904</v>
      </c>
      <c r="C259" s="15" t="s">
        <v>905</v>
      </c>
      <c r="D259" s="15" t="s">
        <v>906</v>
      </c>
      <c r="E259" s="4">
        <v>23.25</v>
      </c>
      <c r="F259" s="4">
        <v>77.416700000000006</v>
      </c>
      <c r="G259" s="9" t="s">
        <v>877</v>
      </c>
      <c r="H259" s="26" t="s">
        <v>515</v>
      </c>
      <c r="I259" s="4" t="str">
        <f>VLOOKUP(G259,Developing!B:C,2,0)</f>
        <v>Developing</v>
      </c>
      <c r="J259" s="10">
        <v>1798218</v>
      </c>
      <c r="K259" s="9">
        <v>2011</v>
      </c>
      <c r="L259" s="9"/>
      <c r="M259" s="9">
        <v>2006</v>
      </c>
      <c r="N259" s="26">
        <v>0</v>
      </c>
      <c r="O259" s="9"/>
      <c r="P259" s="9"/>
      <c r="Q259" s="9" t="s">
        <v>907</v>
      </c>
      <c r="R259" s="9">
        <v>10</v>
      </c>
      <c r="S259" s="9">
        <v>230</v>
      </c>
      <c r="T259" s="9"/>
      <c r="U259" s="15">
        <f t="shared" si="4"/>
        <v>186</v>
      </c>
      <c r="V259" s="9"/>
      <c r="W259" s="9"/>
      <c r="X259" s="9"/>
      <c r="Y259" s="9"/>
      <c r="Z259" s="9"/>
      <c r="AA259" s="9"/>
      <c r="AB259" s="58" t="s">
        <v>908</v>
      </c>
      <c r="AC259" s="9"/>
      <c r="AD259" s="52"/>
      <c r="AE259" s="52"/>
      <c r="AF259" s="52"/>
    </row>
    <row r="260" spans="1:32">
      <c r="A260" s="4">
        <v>259</v>
      </c>
      <c r="B260" s="15" t="s">
        <v>909</v>
      </c>
      <c r="C260" s="15" t="s">
        <v>910</v>
      </c>
      <c r="D260" s="15" t="s">
        <v>911</v>
      </c>
      <c r="E260" s="4">
        <v>26.9</v>
      </c>
      <c r="F260" s="4">
        <v>75.8</v>
      </c>
      <c r="G260" s="9" t="s">
        <v>877</v>
      </c>
      <c r="H260" s="26" t="s">
        <v>515</v>
      </c>
      <c r="I260" s="4" t="str">
        <f>VLOOKUP(G260,Developing!B:C,2,0)</f>
        <v>Developing</v>
      </c>
      <c r="J260" s="10">
        <v>3046189</v>
      </c>
      <c r="K260" s="9">
        <v>2011</v>
      </c>
      <c r="L260" s="9"/>
      <c r="M260" s="9">
        <v>2010</v>
      </c>
      <c r="N260" s="26">
        <v>0</v>
      </c>
      <c r="O260" s="9"/>
      <c r="P260" s="9"/>
      <c r="Q260" s="9" t="s">
        <v>1136</v>
      </c>
      <c r="R260" s="9"/>
      <c r="S260" s="9"/>
      <c r="T260" s="9"/>
      <c r="U260" s="15">
        <f t="shared" si="4"/>
        <v>103</v>
      </c>
      <c r="V260" s="9"/>
      <c r="W260" s="9"/>
      <c r="X260" s="9"/>
      <c r="Y260" s="9"/>
      <c r="Z260" s="9"/>
      <c r="AA260" s="33" t="s">
        <v>912</v>
      </c>
      <c r="AB260" s="58" t="s">
        <v>913</v>
      </c>
      <c r="AC260" s="9"/>
      <c r="AD260" s="52"/>
      <c r="AE260" s="52"/>
      <c r="AF260" s="52"/>
    </row>
    <row r="261" spans="1:32">
      <c r="A261" s="4">
        <v>260</v>
      </c>
      <c r="B261" s="15" t="s">
        <v>914</v>
      </c>
      <c r="C261" s="15"/>
      <c r="D261" s="15" t="s">
        <v>915</v>
      </c>
      <c r="E261" s="4">
        <v>19.0761</v>
      </c>
      <c r="F261" s="4">
        <v>72.877499999999998</v>
      </c>
      <c r="G261" s="9" t="s">
        <v>877</v>
      </c>
      <c r="H261" s="26" t="s">
        <v>515</v>
      </c>
      <c r="I261" s="4" t="str">
        <f>VLOOKUP(G261,Developing!B:C,2,0)</f>
        <v>Developing</v>
      </c>
      <c r="J261" s="10">
        <v>12478447</v>
      </c>
      <c r="K261" s="9">
        <v>2011</v>
      </c>
      <c r="L261" s="9"/>
      <c r="M261" s="34" t="s">
        <v>916</v>
      </c>
      <c r="N261" s="26">
        <v>4</v>
      </c>
      <c r="O261" s="34"/>
      <c r="P261" s="34"/>
      <c r="Q261" s="34"/>
      <c r="R261" s="9">
        <v>3</v>
      </c>
      <c r="S261" s="9"/>
      <c r="T261" s="9"/>
      <c r="U261" s="15">
        <f t="shared" si="4"/>
        <v>0</v>
      </c>
      <c r="V261" s="9"/>
      <c r="W261" s="9"/>
      <c r="X261" s="9"/>
      <c r="Y261" s="9"/>
      <c r="Z261" s="9"/>
      <c r="AA261" s="9" t="s">
        <v>917</v>
      </c>
      <c r="AB261" s="58" t="s">
        <v>918</v>
      </c>
      <c r="AC261" s="9"/>
      <c r="AD261" s="52"/>
      <c r="AE261" s="52"/>
      <c r="AF261" s="52"/>
    </row>
    <row r="262" spans="1:32" ht="17.25">
      <c r="A262" s="4">
        <v>261</v>
      </c>
      <c r="B262" s="15" t="s">
        <v>919</v>
      </c>
      <c r="C262" s="15"/>
      <c r="D262" s="15" t="s">
        <v>920</v>
      </c>
      <c r="E262" s="4">
        <v>20.27</v>
      </c>
      <c r="F262" s="4">
        <v>85.84</v>
      </c>
      <c r="G262" s="9" t="s">
        <v>877</v>
      </c>
      <c r="H262" s="26" t="s">
        <v>515</v>
      </c>
      <c r="I262" s="4" t="str">
        <f>VLOOKUP(G262,Developing!B:C,2,0)</f>
        <v>Developing</v>
      </c>
      <c r="J262" s="10">
        <v>837321</v>
      </c>
      <c r="K262" s="9">
        <v>2011</v>
      </c>
      <c r="L262" s="9"/>
      <c r="M262" s="9">
        <v>2019</v>
      </c>
      <c r="N262" s="26">
        <v>4</v>
      </c>
      <c r="O262" s="34" t="s">
        <v>916</v>
      </c>
      <c r="P262" s="34"/>
      <c r="Q262" s="9" t="s">
        <v>921</v>
      </c>
      <c r="R262" s="9">
        <v>2</v>
      </c>
      <c r="S262" s="9"/>
      <c r="T262" s="9"/>
      <c r="U262" s="15">
        <f t="shared" si="4"/>
        <v>0</v>
      </c>
      <c r="V262" s="9"/>
      <c r="W262" s="9"/>
      <c r="X262" s="9"/>
      <c r="Y262" s="9"/>
      <c r="Z262" s="9"/>
      <c r="AA262" s="35" t="s">
        <v>922</v>
      </c>
      <c r="AB262" s="58" t="s">
        <v>923</v>
      </c>
      <c r="AC262" s="9"/>
      <c r="AD262" s="52"/>
      <c r="AE262" s="52"/>
      <c r="AF262" s="52"/>
    </row>
    <row r="263" spans="1:32">
      <c r="A263" s="4">
        <v>262</v>
      </c>
      <c r="B263" s="15" t="s">
        <v>924</v>
      </c>
      <c r="C263" s="15"/>
      <c r="D263" s="15" t="s">
        <v>925</v>
      </c>
      <c r="E263" s="4">
        <v>17.385000000000002</v>
      </c>
      <c r="F263" s="4">
        <v>78.486699999999999</v>
      </c>
      <c r="G263" s="9" t="s">
        <v>877</v>
      </c>
      <c r="H263" s="26" t="s">
        <v>515</v>
      </c>
      <c r="I263" s="4" t="str">
        <f>VLOOKUP(G263,Developing!B:C,2,0)</f>
        <v>Developing</v>
      </c>
      <c r="J263" s="10">
        <v>6809970</v>
      </c>
      <c r="K263" s="9">
        <v>2011</v>
      </c>
      <c r="L263" s="9"/>
      <c r="M263" s="34" t="s">
        <v>916</v>
      </c>
      <c r="N263" s="26">
        <v>4</v>
      </c>
      <c r="O263" s="34"/>
      <c r="P263" s="34"/>
      <c r="Q263" s="9" t="s">
        <v>926</v>
      </c>
      <c r="R263" s="9">
        <v>2</v>
      </c>
      <c r="S263" s="9"/>
      <c r="T263" s="36" t="s">
        <v>927</v>
      </c>
      <c r="U263" s="15">
        <f t="shared" si="4"/>
        <v>42</v>
      </c>
      <c r="V263" s="9"/>
      <c r="W263" s="9"/>
      <c r="X263" s="9"/>
      <c r="Y263" s="9"/>
      <c r="Z263" s="9"/>
      <c r="AA263" s="9"/>
      <c r="AB263" s="58" t="s">
        <v>928</v>
      </c>
      <c r="AC263" s="9"/>
      <c r="AD263" s="52"/>
      <c r="AE263" s="52"/>
      <c r="AF263" s="52"/>
    </row>
    <row r="264" spans="1:32">
      <c r="A264" s="4">
        <v>263</v>
      </c>
      <c r="B264" s="15" t="s">
        <v>929</v>
      </c>
      <c r="C264" s="15"/>
      <c r="D264" s="15" t="s">
        <v>930</v>
      </c>
      <c r="E264" s="4">
        <v>26.28</v>
      </c>
      <c r="F264" s="4">
        <v>73.02</v>
      </c>
      <c r="G264" s="9" t="s">
        <v>877</v>
      </c>
      <c r="H264" s="26" t="s">
        <v>515</v>
      </c>
      <c r="I264" s="4" t="str">
        <f>VLOOKUP(G264,Developing!B:C,2,0)</f>
        <v>Developing</v>
      </c>
      <c r="J264" s="10">
        <v>1533756</v>
      </c>
      <c r="K264" s="9">
        <v>2021</v>
      </c>
      <c r="L264" s="9"/>
      <c r="M264" s="9">
        <v>2016</v>
      </c>
      <c r="N264" s="26">
        <v>0</v>
      </c>
      <c r="O264" s="9"/>
      <c r="P264" s="9"/>
      <c r="Q264" s="9" t="s">
        <v>108</v>
      </c>
      <c r="R264" s="9">
        <v>1</v>
      </c>
      <c r="S264" s="9">
        <v>6</v>
      </c>
      <c r="T264" s="9"/>
      <c r="U264" s="15">
        <f t="shared" si="4"/>
        <v>10</v>
      </c>
      <c r="V264" s="9"/>
      <c r="W264" s="9"/>
      <c r="X264" s="9"/>
      <c r="Y264" s="9"/>
      <c r="Z264" s="9"/>
      <c r="AA264" s="9" t="s">
        <v>931</v>
      </c>
      <c r="AB264" s="58" t="s">
        <v>932</v>
      </c>
      <c r="AC264" s="9"/>
      <c r="AD264" s="52"/>
      <c r="AE264" s="52"/>
      <c r="AF264" s="52"/>
    </row>
    <row r="265" spans="1:32" ht="16.5">
      <c r="A265" s="4">
        <v>264</v>
      </c>
      <c r="B265" s="15" t="s">
        <v>933</v>
      </c>
      <c r="C265" s="15"/>
      <c r="D265" s="15" t="s">
        <v>934</v>
      </c>
      <c r="E265" s="4">
        <v>31.64</v>
      </c>
      <c r="F265" s="4">
        <v>74.86</v>
      </c>
      <c r="G265" s="9" t="s">
        <v>877</v>
      </c>
      <c r="H265" s="26" t="s">
        <v>515</v>
      </c>
      <c r="I265" s="4" t="str">
        <f>VLOOKUP(G265,Developing!B:C,2,0)</f>
        <v>Developing</v>
      </c>
      <c r="J265" s="37">
        <v>1583961</v>
      </c>
      <c r="K265" s="9">
        <v>2011</v>
      </c>
      <c r="L265" s="9"/>
      <c r="M265" s="9">
        <v>2019</v>
      </c>
      <c r="N265" s="26">
        <v>0</v>
      </c>
      <c r="O265" s="9" t="s">
        <v>935</v>
      </c>
      <c r="P265" s="9">
        <v>28</v>
      </c>
      <c r="Q265" s="9" t="s">
        <v>936</v>
      </c>
      <c r="R265" s="9">
        <v>8</v>
      </c>
      <c r="S265" s="9">
        <v>56</v>
      </c>
      <c r="T265" s="9"/>
      <c r="U265" s="15">
        <f t="shared" si="4"/>
        <v>46</v>
      </c>
      <c r="V265" s="38">
        <v>30</v>
      </c>
      <c r="W265" s="9"/>
      <c r="X265" s="9" t="s">
        <v>368</v>
      </c>
      <c r="Y265" s="9" t="s">
        <v>937</v>
      </c>
      <c r="Z265" s="9"/>
      <c r="AA265" s="9"/>
      <c r="AB265" s="58" t="s">
        <v>938</v>
      </c>
      <c r="AC265" s="9"/>
      <c r="AD265" s="52"/>
      <c r="AE265" s="52"/>
      <c r="AF265" s="52"/>
    </row>
    <row r="266" spans="1:32">
      <c r="A266" s="4">
        <v>265</v>
      </c>
      <c r="B266" s="15" t="s">
        <v>939</v>
      </c>
      <c r="C266" s="15"/>
      <c r="D266" s="15" t="s">
        <v>940</v>
      </c>
      <c r="E266" s="4">
        <v>16.519300000000001</v>
      </c>
      <c r="F266" s="4">
        <v>80.630499999999998</v>
      </c>
      <c r="G266" s="9" t="s">
        <v>877</v>
      </c>
      <c r="H266" s="26" t="s">
        <v>515</v>
      </c>
      <c r="I266" s="4" t="str">
        <f>VLOOKUP(G266,Developing!B:C,2,0)</f>
        <v>Developing</v>
      </c>
      <c r="J266" s="10">
        <v>1034358</v>
      </c>
      <c r="K266" s="9">
        <v>2011</v>
      </c>
      <c r="L266" s="9"/>
      <c r="M266" s="9"/>
      <c r="N266" s="26">
        <v>0</v>
      </c>
      <c r="O266" s="9"/>
      <c r="P266" s="9"/>
      <c r="Q266" s="9" t="s">
        <v>941</v>
      </c>
      <c r="R266" s="9">
        <v>6</v>
      </c>
      <c r="S266" s="9"/>
      <c r="T266" s="9" t="s">
        <v>942</v>
      </c>
      <c r="U266" s="15">
        <f t="shared" si="4"/>
        <v>0</v>
      </c>
      <c r="V266" s="9"/>
      <c r="W266" s="9"/>
      <c r="X266" s="9"/>
      <c r="Y266" s="9"/>
      <c r="Z266" s="9"/>
      <c r="AA266" s="9"/>
      <c r="AB266" s="58" t="s">
        <v>943</v>
      </c>
      <c r="AC266" s="9"/>
      <c r="AD266" s="52"/>
      <c r="AE266" s="52"/>
      <c r="AF266" s="52"/>
    </row>
    <row r="267" spans="1:32">
      <c r="A267" s="4">
        <v>266</v>
      </c>
      <c r="B267" s="15" t="s">
        <v>944</v>
      </c>
      <c r="C267" s="15"/>
      <c r="D267" s="15" t="s">
        <v>945</v>
      </c>
      <c r="E267" s="17">
        <v>15.409722</v>
      </c>
      <c r="F267" s="4" t="e">
        <v>#N/A</v>
      </c>
      <c r="G267" s="9" t="s">
        <v>877</v>
      </c>
      <c r="H267" s="26" t="s">
        <v>515</v>
      </c>
      <c r="I267" s="4" t="str">
        <f>VLOOKUP(G267,Developing!B:C,2,0)</f>
        <v>Developing</v>
      </c>
      <c r="J267" s="10">
        <v>1181000</v>
      </c>
      <c r="K267" s="9">
        <v>2023</v>
      </c>
      <c r="L267" s="9"/>
      <c r="M267" s="9">
        <v>2018</v>
      </c>
      <c r="N267" s="26">
        <v>0</v>
      </c>
      <c r="O267" s="9" t="s">
        <v>946</v>
      </c>
      <c r="P267" s="9" t="s">
        <v>947</v>
      </c>
      <c r="Q267" s="9" t="s">
        <v>948</v>
      </c>
      <c r="R267" s="9">
        <v>6</v>
      </c>
      <c r="S267" s="9">
        <v>32</v>
      </c>
      <c r="T267" s="9"/>
      <c r="U267" s="15">
        <f t="shared" si="4"/>
        <v>0</v>
      </c>
      <c r="V267" s="9"/>
      <c r="W267" s="9"/>
      <c r="X267" s="9"/>
      <c r="Y267" s="9" t="s">
        <v>949</v>
      </c>
      <c r="Z267" s="9"/>
      <c r="AA267" s="9"/>
      <c r="AB267" s="58" t="s">
        <v>950</v>
      </c>
      <c r="AC267" s="16" t="s">
        <v>1085</v>
      </c>
      <c r="AD267" s="53"/>
      <c r="AE267" s="52"/>
      <c r="AF267" s="52"/>
    </row>
    <row r="268" spans="1:32">
      <c r="A268" s="4">
        <v>267</v>
      </c>
      <c r="B268" s="15" t="s">
        <v>1079</v>
      </c>
      <c r="C268" s="15"/>
      <c r="D268" s="15" t="s">
        <v>945</v>
      </c>
      <c r="E268" s="4">
        <v>15.3619</v>
      </c>
      <c r="F268" s="4">
        <v>75.123099999999994</v>
      </c>
      <c r="G268" s="9" t="s">
        <v>877</v>
      </c>
      <c r="H268" s="26" t="s">
        <v>515</v>
      </c>
      <c r="I268" s="4" t="str">
        <f>VLOOKUP(G268,Developing!B:C,2,0)</f>
        <v>Developing</v>
      </c>
      <c r="J268" s="10">
        <v>1181000</v>
      </c>
      <c r="K268" s="9">
        <v>2023</v>
      </c>
      <c r="L268" s="9"/>
      <c r="M268" s="9">
        <v>2018</v>
      </c>
      <c r="N268" s="26">
        <v>0</v>
      </c>
      <c r="O268" s="9" t="s">
        <v>946</v>
      </c>
      <c r="P268" s="9" t="s">
        <v>947</v>
      </c>
      <c r="Q268" s="9" t="s">
        <v>948</v>
      </c>
      <c r="R268" s="9">
        <v>6</v>
      </c>
      <c r="S268" s="9">
        <v>32</v>
      </c>
      <c r="T268" s="9"/>
      <c r="U268" s="15">
        <f>ROUND(U$267*J268/($J$268+$J$269),2)</f>
        <v>0</v>
      </c>
      <c r="V268" s="9"/>
      <c r="W268" s="9"/>
      <c r="X268" s="9"/>
      <c r="Y268" s="9" t="s">
        <v>949</v>
      </c>
      <c r="Z268" s="9"/>
      <c r="AA268" s="9"/>
      <c r="AB268" s="58" t="s">
        <v>950</v>
      </c>
      <c r="AC268" s="9"/>
      <c r="AD268" s="52"/>
      <c r="AE268" s="52"/>
      <c r="AF268" s="52"/>
    </row>
    <row r="269" spans="1:32">
      <c r="A269" s="4">
        <v>268</v>
      </c>
      <c r="B269" s="15" t="s">
        <v>1089</v>
      </c>
      <c r="C269" s="15"/>
      <c r="D269" s="15" t="s">
        <v>945</v>
      </c>
      <c r="E269" s="17">
        <v>15.458333</v>
      </c>
      <c r="F269" s="17">
        <v>75.008332999999993</v>
      </c>
      <c r="G269" s="9" t="s">
        <v>877</v>
      </c>
      <c r="H269" s="26" t="s">
        <v>515</v>
      </c>
      <c r="I269" s="4" t="str">
        <f>VLOOKUP(G269,Developing!B:C,2,0)</f>
        <v>Developing</v>
      </c>
      <c r="J269" s="10">
        <v>1137000</v>
      </c>
      <c r="K269" s="9">
        <v>2023</v>
      </c>
      <c r="L269" s="9"/>
      <c r="M269" s="9">
        <v>2018</v>
      </c>
      <c r="N269" s="26">
        <v>0</v>
      </c>
      <c r="O269" s="9" t="s">
        <v>946</v>
      </c>
      <c r="P269" s="9" t="s">
        <v>947</v>
      </c>
      <c r="Q269" s="9" t="s">
        <v>948</v>
      </c>
      <c r="R269" s="9">
        <v>6</v>
      </c>
      <c r="S269" s="9">
        <v>32</v>
      </c>
      <c r="T269" s="9"/>
      <c r="U269" s="15">
        <f>ROUND(U$267*J269/($J$268+$J$269),2)</f>
        <v>0</v>
      </c>
      <c r="V269" s="9"/>
      <c r="W269" s="9"/>
      <c r="X269" s="9"/>
      <c r="Y269" s="9" t="s">
        <v>949</v>
      </c>
      <c r="Z269" s="9"/>
      <c r="AA269" s="9"/>
      <c r="AB269" s="58" t="s">
        <v>950</v>
      </c>
      <c r="AC269" s="9"/>
      <c r="AD269" s="52"/>
      <c r="AE269" s="52"/>
      <c r="AF269" s="52"/>
    </row>
    <row r="270" spans="1:32">
      <c r="A270" s="4">
        <v>269</v>
      </c>
      <c r="B270" s="15" t="s">
        <v>951</v>
      </c>
      <c r="C270" s="15" t="s">
        <v>952</v>
      </c>
      <c r="D270" s="15" t="s">
        <v>953</v>
      </c>
      <c r="E270" s="4" t="e">
        <v>#N/A</v>
      </c>
      <c r="F270" s="4" t="e">
        <v>#N/A</v>
      </c>
      <c r="G270" s="9" t="s">
        <v>877</v>
      </c>
      <c r="H270" s="26" t="s">
        <v>515</v>
      </c>
      <c r="I270" s="4" t="str">
        <f>VLOOKUP(G270,Developing!B:C,2,0)</f>
        <v>Developing</v>
      </c>
      <c r="J270" s="10">
        <v>1817000</v>
      </c>
      <c r="K270" s="9">
        <v>2023</v>
      </c>
      <c r="L270" s="9"/>
      <c r="M270" s="9">
        <v>2016</v>
      </c>
      <c r="N270" s="26">
        <v>0</v>
      </c>
      <c r="O270" s="9" t="s">
        <v>954</v>
      </c>
      <c r="P270" s="9">
        <v>2</v>
      </c>
      <c r="Q270" s="9" t="s">
        <v>539</v>
      </c>
      <c r="R270" s="9">
        <v>2</v>
      </c>
      <c r="S270" s="9">
        <v>10</v>
      </c>
      <c r="T270" s="9"/>
      <c r="U270" s="15">
        <f t="shared" si="4"/>
        <v>60</v>
      </c>
      <c r="V270" s="9"/>
      <c r="W270" s="9"/>
      <c r="X270" s="9"/>
      <c r="Y270" s="9"/>
      <c r="Z270" s="9"/>
      <c r="AA270" s="9"/>
      <c r="AB270" s="58" t="s">
        <v>955</v>
      </c>
      <c r="AC270" s="16" t="s">
        <v>1085</v>
      </c>
      <c r="AD270" s="53"/>
      <c r="AE270" s="52"/>
      <c r="AF270" s="52"/>
    </row>
    <row r="271" spans="1:32">
      <c r="A271" s="4">
        <v>270</v>
      </c>
      <c r="B271" s="15" t="s">
        <v>1050</v>
      </c>
      <c r="C271" s="15" t="s">
        <v>952</v>
      </c>
      <c r="D271" s="15" t="s">
        <v>953</v>
      </c>
      <c r="E271" s="4">
        <v>21.25</v>
      </c>
      <c r="F271" s="4">
        <v>81.63</v>
      </c>
      <c r="G271" s="9" t="s">
        <v>877</v>
      </c>
      <c r="H271" s="26" t="s">
        <v>515</v>
      </c>
      <c r="I271" s="4" t="str">
        <f>VLOOKUP(G271,Developing!B:C,2,0)</f>
        <v>Developing</v>
      </c>
      <c r="J271" s="10">
        <v>1817000</v>
      </c>
      <c r="K271" s="9">
        <v>2023</v>
      </c>
      <c r="L271" s="9"/>
      <c r="M271" s="9">
        <v>2016</v>
      </c>
      <c r="N271" s="26">
        <v>0</v>
      </c>
      <c r="O271" s="9" t="s">
        <v>954</v>
      </c>
      <c r="P271" s="9">
        <v>2</v>
      </c>
      <c r="Q271" s="9" t="s">
        <v>539</v>
      </c>
      <c r="R271" s="9">
        <v>2</v>
      </c>
      <c r="S271" s="9">
        <v>10</v>
      </c>
      <c r="T271" s="9"/>
      <c r="U271" s="15">
        <f>ROUND(U$270*J271/($J$271+$J$272),2)</f>
        <v>45.86</v>
      </c>
      <c r="V271" s="9"/>
      <c r="W271" s="9"/>
      <c r="X271" s="9"/>
      <c r="Y271" s="9"/>
      <c r="Z271" s="9"/>
      <c r="AA271" s="9"/>
      <c r="AB271" s="58" t="s">
        <v>955</v>
      </c>
      <c r="AC271" s="9"/>
      <c r="AD271" s="52"/>
      <c r="AE271" s="52"/>
      <c r="AF271" s="52"/>
    </row>
    <row r="272" spans="1:32">
      <c r="A272" s="4">
        <v>271</v>
      </c>
      <c r="B272" s="15" t="s">
        <v>1087</v>
      </c>
      <c r="C272" s="15" t="s">
        <v>952</v>
      </c>
      <c r="D272" s="15" t="s">
        <v>953</v>
      </c>
      <c r="E272" s="17">
        <v>21.161000000000001</v>
      </c>
      <c r="F272" s="17">
        <v>81.787000000000006</v>
      </c>
      <c r="G272" s="9" t="s">
        <v>877</v>
      </c>
      <c r="H272" s="26" t="s">
        <v>515</v>
      </c>
      <c r="I272" s="4" t="str">
        <f>VLOOKUP(G272,Developing!B:C,2,0)</f>
        <v>Developing</v>
      </c>
      <c r="J272" s="10">
        <v>560000</v>
      </c>
      <c r="K272" s="9">
        <v>2023</v>
      </c>
      <c r="L272" s="9"/>
      <c r="M272" s="9">
        <v>2016</v>
      </c>
      <c r="N272" s="26">
        <v>0</v>
      </c>
      <c r="O272" s="9" t="s">
        <v>954</v>
      </c>
      <c r="P272" s="9">
        <v>2</v>
      </c>
      <c r="Q272" s="9" t="s">
        <v>539</v>
      </c>
      <c r="R272" s="9">
        <v>2</v>
      </c>
      <c r="S272" s="9">
        <v>10</v>
      </c>
      <c r="T272" s="9"/>
      <c r="U272" s="15">
        <f>ROUND(U$270*J272/($J$271+$J$272),2)</f>
        <v>14.14</v>
      </c>
      <c r="V272" s="9"/>
      <c r="W272" s="9"/>
      <c r="X272" s="9"/>
      <c r="Y272" s="9"/>
      <c r="Z272" s="9"/>
      <c r="AA272" s="9"/>
      <c r="AB272" s="58" t="s">
        <v>955</v>
      </c>
      <c r="AC272" s="9"/>
      <c r="AD272" s="52"/>
      <c r="AE272" s="52"/>
      <c r="AF272" s="52"/>
    </row>
    <row r="273" spans="1:32">
      <c r="A273" s="4">
        <v>272</v>
      </c>
      <c r="B273" s="15" t="s">
        <v>956</v>
      </c>
      <c r="C273" s="15"/>
      <c r="D273" s="15" t="s">
        <v>957</v>
      </c>
      <c r="E273" s="17">
        <v>17.704167000000002</v>
      </c>
      <c r="F273" s="17">
        <v>83.297777999999994</v>
      </c>
      <c r="G273" s="9" t="s">
        <v>877</v>
      </c>
      <c r="H273" s="26" t="s">
        <v>515</v>
      </c>
      <c r="I273" s="4" t="str">
        <f>VLOOKUP(G273,Developing!B:C,2,0)</f>
        <v>Developing</v>
      </c>
      <c r="J273" s="10">
        <v>2091811</v>
      </c>
      <c r="K273" s="9">
        <v>2011</v>
      </c>
      <c r="L273" s="9"/>
      <c r="M273" s="9">
        <v>2016</v>
      </c>
      <c r="N273" s="26">
        <v>0</v>
      </c>
      <c r="O273" s="9"/>
      <c r="P273" s="9"/>
      <c r="Q273" s="9" t="s">
        <v>958</v>
      </c>
      <c r="R273" s="9">
        <v>2</v>
      </c>
      <c r="S273" s="9"/>
      <c r="T273" s="9"/>
      <c r="U273" s="15">
        <f t="shared" si="4"/>
        <v>42</v>
      </c>
      <c r="V273" s="9"/>
      <c r="W273" s="9"/>
      <c r="X273" s="9"/>
      <c r="Y273" s="9"/>
      <c r="Z273" s="9"/>
      <c r="AA273" s="9"/>
      <c r="AB273" s="59" t="s">
        <v>959</v>
      </c>
      <c r="AC273" s="9"/>
      <c r="AD273" s="52"/>
      <c r="AE273" s="52"/>
      <c r="AF273" s="52"/>
    </row>
    <row r="274" spans="1:32">
      <c r="A274" s="4">
        <v>273</v>
      </c>
      <c r="B274" s="15" t="s">
        <v>960</v>
      </c>
      <c r="C274" s="28"/>
      <c r="D274" s="15" t="s">
        <v>961</v>
      </c>
      <c r="E274" s="4">
        <v>-25.4297</v>
      </c>
      <c r="F274" s="4">
        <v>-49.271099999999997</v>
      </c>
      <c r="G274" s="19" t="s">
        <v>962</v>
      </c>
      <c r="H274" s="4" t="s">
        <v>1132</v>
      </c>
      <c r="I274" s="4" t="str">
        <f>VLOOKUP(G274,Developing!B:C,2,0)</f>
        <v>Developing</v>
      </c>
      <c r="J274" s="39">
        <v>1963726</v>
      </c>
      <c r="K274" s="18">
        <v>2021</v>
      </c>
      <c r="L274" s="18"/>
      <c r="M274" s="18">
        <v>1974</v>
      </c>
      <c r="N274" s="26">
        <v>0</v>
      </c>
      <c r="O274" s="18"/>
      <c r="P274" s="18"/>
      <c r="Q274" s="19" t="s">
        <v>1123</v>
      </c>
      <c r="R274" s="19">
        <v>7</v>
      </c>
      <c r="S274" s="18">
        <v>106</v>
      </c>
      <c r="T274" s="18"/>
      <c r="U274" s="15">
        <f t="shared" si="4"/>
        <v>74</v>
      </c>
      <c r="V274" s="18"/>
      <c r="W274" s="18"/>
      <c r="X274" s="18"/>
      <c r="Y274" s="13"/>
      <c r="Z274" s="19" t="s">
        <v>963</v>
      </c>
      <c r="AA274" s="20"/>
      <c r="AB274" s="47"/>
      <c r="AC274" s="15"/>
      <c r="AD274" s="49"/>
      <c r="AE274" s="49"/>
      <c r="AF274" s="49"/>
    </row>
    <row r="275" spans="1:32">
      <c r="A275" s="4">
        <v>274</v>
      </c>
      <c r="B275" s="15" t="s">
        <v>964</v>
      </c>
      <c r="C275" s="28"/>
      <c r="D275" s="15" t="s">
        <v>965</v>
      </c>
      <c r="E275" s="4">
        <v>-23.55</v>
      </c>
      <c r="F275" s="4">
        <v>-46.633299999999998</v>
      </c>
      <c r="G275" s="19" t="s">
        <v>962</v>
      </c>
      <c r="H275" s="4" t="s">
        <v>1132</v>
      </c>
      <c r="I275" s="4" t="str">
        <f>VLOOKUP(G275,Developing!B:C,2,0)</f>
        <v>Developing</v>
      </c>
      <c r="J275" s="39">
        <v>12396372</v>
      </c>
      <c r="K275" s="18">
        <v>2021</v>
      </c>
      <c r="L275" s="18"/>
      <c r="M275" s="18">
        <v>2007</v>
      </c>
      <c r="N275" s="26">
        <v>0</v>
      </c>
      <c r="O275" s="18">
        <v>3</v>
      </c>
      <c r="P275" s="18">
        <v>8</v>
      </c>
      <c r="Q275" s="19" t="s">
        <v>1124</v>
      </c>
      <c r="R275" s="18">
        <v>13</v>
      </c>
      <c r="S275" s="18">
        <v>235</v>
      </c>
      <c r="T275" s="18"/>
      <c r="U275" s="15">
        <f t="shared" si="4"/>
        <v>131</v>
      </c>
      <c r="V275" s="18"/>
      <c r="W275" s="18"/>
      <c r="X275" s="18">
        <v>40</v>
      </c>
      <c r="Y275" s="18"/>
      <c r="Z275" s="19" t="s">
        <v>966</v>
      </c>
      <c r="AA275" s="15"/>
      <c r="AB275" s="46"/>
      <c r="AC275" s="15"/>
      <c r="AD275" s="49"/>
      <c r="AE275" s="49"/>
      <c r="AF275" s="49"/>
    </row>
    <row r="276" spans="1:32">
      <c r="A276" s="4">
        <v>275</v>
      </c>
      <c r="B276" s="15" t="s">
        <v>967</v>
      </c>
      <c r="C276" s="40"/>
      <c r="D276" s="15" t="s">
        <v>968</v>
      </c>
      <c r="E276" s="4">
        <v>-22.911100000000001</v>
      </c>
      <c r="F276" s="4">
        <v>-43.205599999999997</v>
      </c>
      <c r="G276" s="19" t="s">
        <v>962</v>
      </c>
      <c r="H276" s="4" t="s">
        <v>1132</v>
      </c>
      <c r="I276" s="4" t="str">
        <f>VLOOKUP(G276,Developing!B:C,2,0)</f>
        <v>Developing</v>
      </c>
      <c r="J276" s="39">
        <v>6775561</v>
      </c>
      <c r="K276" s="18">
        <v>2021</v>
      </c>
      <c r="L276" s="18"/>
      <c r="M276" s="18">
        <v>2012</v>
      </c>
      <c r="N276" s="26">
        <v>0</v>
      </c>
      <c r="O276" s="18"/>
      <c r="P276" s="18"/>
      <c r="Q276" s="21" t="s">
        <v>1125</v>
      </c>
      <c r="R276" s="18">
        <v>17</v>
      </c>
      <c r="S276" s="18">
        <v>240</v>
      </c>
      <c r="T276" s="18"/>
      <c r="U276" s="15">
        <f t="shared" si="4"/>
        <v>168</v>
      </c>
      <c r="V276" s="18"/>
      <c r="W276" s="18"/>
      <c r="X276" s="18"/>
      <c r="Y276" s="18"/>
      <c r="Z276" s="19" t="s">
        <v>969</v>
      </c>
      <c r="AA276" s="15"/>
      <c r="AB276" s="46"/>
      <c r="AC276" s="15"/>
      <c r="AD276" s="49"/>
      <c r="AE276" s="49"/>
      <c r="AF276" s="49"/>
    </row>
    <row r="277" spans="1:32">
      <c r="A277" s="4">
        <v>276</v>
      </c>
      <c r="B277" s="15" t="s">
        <v>970</v>
      </c>
      <c r="C277" s="28"/>
      <c r="D277" s="19" t="s">
        <v>971</v>
      </c>
      <c r="E277" s="4">
        <v>-16.666699999999999</v>
      </c>
      <c r="F277" s="4">
        <v>-49.25</v>
      </c>
      <c r="G277" s="19" t="s">
        <v>962</v>
      </c>
      <c r="H277" s="4" t="s">
        <v>1132</v>
      </c>
      <c r="I277" s="4" t="str">
        <f>VLOOKUP(G277,Developing!B:C,2,0)</f>
        <v>Developing</v>
      </c>
      <c r="J277" s="64">
        <v>1548810</v>
      </c>
      <c r="K277" s="18">
        <v>2021</v>
      </c>
      <c r="L277" s="18"/>
      <c r="M277" s="18">
        <v>1970</v>
      </c>
      <c r="N277" s="26">
        <v>0</v>
      </c>
      <c r="O277" s="18"/>
      <c r="P277" s="18"/>
      <c r="Q277" s="18" t="s">
        <v>211</v>
      </c>
      <c r="R277" s="18">
        <v>2</v>
      </c>
      <c r="S277" s="18">
        <v>37</v>
      </c>
      <c r="T277" s="18"/>
      <c r="U277" s="15">
        <f t="shared" si="4"/>
        <v>24</v>
      </c>
      <c r="V277" s="18"/>
      <c r="W277" s="18"/>
      <c r="X277" s="18">
        <v>26</v>
      </c>
      <c r="Y277" s="18"/>
      <c r="Z277" s="19" t="s">
        <v>972</v>
      </c>
      <c r="AA277" s="15"/>
      <c r="AB277" s="46"/>
      <c r="AC277" s="15"/>
      <c r="AD277" s="49"/>
      <c r="AE277" s="49"/>
      <c r="AF277" s="49"/>
    </row>
    <row r="278" spans="1:32">
      <c r="A278" s="4">
        <v>277</v>
      </c>
      <c r="B278" s="15" t="s">
        <v>973</v>
      </c>
      <c r="C278" s="28"/>
      <c r="D278" s="19" t="s">
        <v>974</v>
      </c>
      <c r="E278" s="4">
        <v>-30.033100000000001</v>
      </c>
      <c r="F278" s="4">
        <v>-51.23</v>
      </c>
      <c r="G278" s="19" t="s">
        <v>962</v>
      </c>
      <c r="H278" s="4" t="s">
        <v>1132</v>
      </c>
      <c r="I278" s="4" t="str">
        <f>VLOOKUP(G278,Developing!B:C,2,0)</f>
        <v>Developing</v>
      </c>
      <c r="J278" s="39">
        <v>1488252</v>
      </c>
      <c r="K278" s="18">
        <v>2020</v>
      </c>
      <c r="L278" s="18"/>
      <c r="M278" s="18">
        <v>1977</v>
      </c>
      <c r="N278" s="26">
        <v>0</v>
      </c>
      <c r="O278" s="18"/>
      <c r="P278" s="18"/>
      <c r="Q278" s="18" t="s">
        <v>1126</v>
      </c>
      <c r="R278" s="18">
        <v>11</v>
      </c>
      <c r="S278" s="18">
        <v>110</v>
      </c>
      <c r="T278" s="18"/>
      <c r="U278" s="15">
        <f t="shared" si="4"/>
        <v>55</v>
      </c>
      <c r="V278" s="18"/>
      <c r="W278" s="18"/>
      <c r="X278" s="18"/>
      <c r="Y278" s="18"/>
      <c r="Z278" s="19" t="s">
        <v>975</v>
      </c>
      <c r="AA278" s="15"/>
      <c r="AB278" s="46"/>
      <c r="AC278" s="15"/>
      <c r="AD278" s="49"/>
      <c r="AE278" s="49"/>
      <c r="AF278" s="49"/>
    </row>
    <row r="279" spans="1:32">
      <c r="A279" s="4">
        <v>278</v>
      </c>
      <c r="B279" s="15" t="s">
        <v>976</v>
      </c>
      <c r="C279" s="28"/>
      <c r="D279" s="18" t="s">
        <v>977</v>
      </c>
      <c r="E279" s="4">
        <v>-19.916699999999999</v>
      </c>
      <c r="F279" s="4">
        <v>-43.933300000000003</v>
      </c>
      <c r="G279" s="19" t="s">
        <v>962</v>
      </c>
      <c r="H279" s="4" t="s">
        <v>1132</v>
      </c>
      <c r="I279" s="4" t="str">
        <f>VLOOKUP(G279,Developing!B:C,2,0)</f>
        <v>Developing</v>
      </c>
      <c r="J279" s="39">
        <v>2258096</v>
      </c>
      <c r="K279" s="18">
        <v>2010</v>
      </c>
      <c r="L279" s="18"/>
      <c r="M279" s="18">
        <v>2014</v>
      </c>
      <c r="N279" s="26">
        <v>0</v>
      </c>
      <c r="O279" s="18">
        <v>3</v>
      </c>
      <c r="P279" s="18"/>
      <c r="Q279" s="18" t="s">
        <v>730</v>
      </c>
      <c r="R279" s="18">
        <v>7</v>
      </c>
      <c r="S279" s="18">
        <v>82</v>
      </c>
      <c r="T279" s="18"/>
      <c r="U279" s="15">
        <f t="shared" si="4"/>
        <v>39</v>
      </c>
      <c r="V279" s="18"/>
      <c r="W279" s="18"/>
      <c r="X279" s="18"/>
      <c r="Y279" s="18"/>
      <c r="Z279" s="19" t="s">
        <v>978</v>
      </c>
      <c r="AA279" s="15"/>
      <c r="AB279" s="46"/>
      <c r="AC279" s="15"/>
      <c r="AD279" s="49"/>
      <c r="AE279" s="49"/>
      <c r="AF279" s="49"/>
    </row>
    <row r="280" spans="1:32">
      <c r="A280" s="4">
        <v>279</v>
      </c>
      <c r="B280" s="15" t="s">
        <v>979</v>
      </c>
      <c r="C280" s="28"/>
      <c r="D280" s="13"/>
      <c r="E280" s="4">
        <v>-3.1</v>
      </c>
      <c r="F280" s="4">
        <v>-60.0167</v>
      </c>
      <c r="G280" s="19" t="s">
        <v>962</v>
      </c>
      <c r="H280" s="4" t="s">
        <v>1132</v>
      </c>
      <c r="I280" s="4" t="str">
        <f>VLOOKUP(G280,Developing!B:C,2,0)</f>
        <v>Developing</v>
      </c>
      <c r="J280" s="39">
        <v>2219580</v>
      </c>
      <c r="K280" s="18">
        <v>2020</v>
      </c>
      <c r="L280" s="18"/>
      <c r="M280" s="18">
        <v>2011</v>
      </c>
      <c r="N280" s="26">
        <v>0</v>
      </c>
      <c r="O280" s="18"/>
      <c r="P280" s="18"/>
      <c r="Q280" s="18" t="s">
        <v>35</v>
      </c>
      <c r="R280" s="18">
        <v>4</v>
      </c>
      <c r="S280" s="18"/>
      <c r="T280" s="18"/>
      <c r="U280" s="15">
        <f t="shared" si="4"/>
        <v>22</v>
      </c>
      <c r="V280" s="18"/>
      <c r="W280" s="18"/>
      <c r="X280" s="18"/>
      <c r="Y280" s="18"/>
      <c r="Z280" s="18"/>
      <c r="AA280" s="15"/>
      <c r="AB280" s="46"/>
      <c r="AC280" s="15"/>
      <c r="AD280" s="49"/>
      <c r="AE280" s="49"/>
      <c r="AF280" s="49"/>
    </row>
    <row r="281" spans="1:32">
      <c r="A281" s="4">
        <v>280</v>
      </c>
      <c r="B281" s="15" t="s">
        <v>980</v>
      </c>
      <c r="C281" s="28"/>
      <c r="D281" s="13"/>
      <c r="E281" s="4">
        <v>-12.9747</v>
      </c>
      <c r="F281" s="4">
        <v>-38.476700000000001</v>
      </c>
      <c r="G281" s="19" t="s">
        <v>962</v>
      </c>
      <c r="H281" s="4" t="s">
        <v>1132</v>
      </c>
      <c r="I281" s="4" t="str">
        <f>VLOOKUP(G281,Developing!B:C,2,0)</f>
        <v>Developing</v>
      </c>
      <c r="J281" s="19">
        <v>2900319</v>
      </c>
      <c r="K281" s="18">
        <v>2022</v>
      </c>
      <c r="L281" s="18"/>
      <c r="M281" s="18">
        <v>2023</v>
      </c>
      <c r="N281" s="26">
        <v>0</v>
      </c>
      <c r="O281" s="18"/>
      <c r="P281" s="18"/>
      <c r="Q281" s="18" t="s">
        <v>1127</v>
      </c>
      <c r="R281" s="18">
        <v>1</v>
      </c>
      <c r="S281" s="18">
        <v>5</v>
      </c>
      <c r="T281" s="18"/>
      <c r="U281" s="15">
        <f t="shared" si="4"/>
        <v>0</v>
      </c>
      <c r="V281" s="18"/>
      <c r="W281" s="18"/>
      <c r="X281" s="18"/>
      <c r="Y281" s="18"/>
      <c r="Z281" s="18"/>
      <c r="AA281" s="15"/>
      <c r="AB281" s="46"/>
      <c r="AC281" s="15"/>
      <c r="AD281" s="49"/>
      <c r="AE281" s="49"/>
      <c r="AF281" s="49"/>
    </row>
    <row r="282" spans="1:32">
      <c r="A282" s="4">
        <v>281</v>
      </c>
      <c r="B282" s="15" t="s">
        <v>981</v>
      </c>
      <c r="C282" s="28"/>
      <c r="D282" s="13"/>
      <c r="E282" s="4">
        <v>-10.916700000000001</v>
      </c>
      <c r="F282" s="4">
        <v>-37.049999999999997</v>
      </c>
      <c r="G282" s="19" t="s">
        <v>962</v>
      </c>
      <c r="H282" s="4" t="s">
        <v>1132</v>
      </c>
      <c r="I282" s="4" t="str">
        <f>VLOOKUP(G282,Developing!B:C,2,0)</f>
        <v>Developing</v>
      </c>
      <c r="J282" s="19">
        <v>664910</v>
      </c>
      <c r="K282" s="18">
        <v>2020</v>
      </c>
      <c r="L282" s="18"/>
      <c r="M282" s="18"/>
      <c r="N282" s="26">
        <v>0</v>
      </c>
      <c r="O282" s="18">
        <v>1</v>
      </c>
      <c r="P282" s="18"/>
      <c r="Q282" s="18"/>
      <c r="R282" s="18"/>
      <c r="S282" s="18"/>
      <c r="T282" s="18"/>
      <c r="U282" s="15">
        <f t="shared" si="4"/>
        <v>0</v>
      </c>
      <c r="V282" s="18"/>
      <c r="W282" s="18"/>
      <c r="X282" s="18"/>
      <c r="Y282" s="18"/>
      <c r="Z282" s="18"/>
      <c r="AA282" s="15"/>
      <c r="AB282" s="46"/>
      <c r="AC282" s="15"/>
      <c r="AD282" s="49"/>
      <c r="AE282" s="49"/>
      <c r="AF282" s="49"/>
    </row>
    <row r="283" spans="1:32">
      <c r="A283" s="4">
        <v>282</v>
      </c>
      <c r="B283" s="15" t="s">
        <v>982</v>
      </c>
      <c r="C283" s="28"/>
      <c r="D283" s="13"/>
      <c r="E283" s="4">
        <v>-22.905799999999999</v>
      </c>
      <c r="F283" s="4">
        <v>-47.0608</v>
      </c>
      <c r="G283" s="19" t="s">
        <v>962</v>
      </c>
      <c r="H283" s="4" t="s">
        <v>1132</v>
      </c>
      <c r="I283" s="4" t="str">
        <f>VLOOKUP(G283,Developing!B:C,2,0)</f>
        <v>Developing</v>
      </c>
      <c r="J283" s="39">
        <v>1213792</v>
      </c>
      <c r="K283" s="18">
        <v>2020</v>
      </c>
      <c r="L283" s="18"/>
      <c r="M283" s="18">
        <v>2020</v>
      </c>
      <c r="N283" s="26">
        <v>0</v>
      </c>
      <c r="O283" s="18"/>
      <c r="P283" s="18"/>
      <c r="Q283" s="18" t="s">
        <v>1128</v>
      </c>
      <c r="R283" s="18">
        <v>3</v>
      </c>
      <c r="S283" s="18"/>
      <c r="T283" s="18"/>
      <c r="U283" s="15">
        <f t="shared" si="4"/>
        <v>64</v>
      </c>
      <c r="V283" s="18"/>
      <c r="W283" s="18"/>
      <c r="X283" s="18"/>
      <c r="Y283" s="18"/>
      <c r="Z283" s="18"/>
      <c r="AA283" s="15"/>
      <c r="AB283" s="46"/>
      <c r="AC283" s="15"/>
      <c r="AD283" s="49"/>
      <c r="AE283" s="49"/>
      <c r="AF283" s="49"/>
    </row>
    <row r="284" spans="1:32">
      <c r="A284" s="4">
        <v>283</v>
      </c>
      <c r="B284" s="15" t="s">
        <v>983</v>
      </c>
      <c r="C284" s="28"/>
      <c r="D284" s="18" t="s">
        <v>984</v>
      </c>
      <c r="E284" s="4">
        <v>-18.923100000000002</v>
      </c>
      <c r="F284" s="4">
        <v>-48.288600000000002</v>
      </c>
      <c r="G284" s="19" t="s">
        <v>962</v>
      </c>
      <c r="H284" s="4" t="s">
        <v>1132</v>
      </c>
      <c r="I284" s="4" t="str">
        <f>VLOOKUP(G284,Developing!B:C,2,0)</f>
        <v>Developing</v>
      </c>
      <c r="J284" s="39">
        <v>699097</v>
      </c>
      <c r="K284" s="18">
        <v>2020</v>
      </c>
      <c r="L284" s="18"/>
      <c r="M284" s="18"/>
      <c r="N284" s="26">
        <v>0</v>
      </c>
      <c r="O284" s="18"/>
      <c r="P284" s="18"/>
      <c r="Q284" s="18" t="s">
        <v>504</v>
      </c>
      <c r="R284" s="18">
        <v>2</v>
      </c>
      <c r="S284" s="18">
        <v>24</v>
      </c>
      <c r="T284" s="18"/>
      <c r="U284" s="15">
        <f t="shared" si="4"/>
        <v>16</v>
      </c>
      <c r="V284" s="18"/>
      <c r="W284" s="18"/>
      <c r="X284" s="18"/>
      <c r="Y284" s="18"/>
      <c r="Z284" s="19" t="s">
        <v>834</v>
      </c>
      <c r="AA284" s="15"/>
      <c r="AB284" s="46"/>
      <c r="AC284" s="15"/>
      <c r="AD284" s="49"/>
      <c r="AE284" s="49"/>
      <c r="AF284" s="49"/>
    </row>
    <row r="285" spans="1:32">
      <c r="A285" s="4">
        <v>284</v>
      </c>
      <c r="B285" s="18" t="s">
        <v>985</v>
      </c>
      <c r="C285" s="18"/>
      <c r="D285" s="18"/>
      <c r="E285" s="4">
        <v>-1.4558</v>
      </c>
      <c r="F285" s="4">
        <v>-48.503900000000002</v>
      </c>
      <c r="G285" s="19" t="s">
        <v>962</v>
      </c>
      <c r="H285" s="4" t="s">
        <v>1132</v>
      </c>
      <c r="I285" s="4" t="str">
        <f>VLOOKUP(G285,Developing!B:C,2,0)</f>
        <v>Developing</v>
      </c>
      <c r="J285" s="19">
        <v>1439561</v>
      </c>
      <c r="K285" s="18">
        <v>2020</v>
      </c>
      <c r="L285" s="18"/>
      <c r="M285" s="18">
        <v>2013</v>
      </c>
      <c r="N285" s="26">
        <v>0</v>
      </c>
      <c r="O285" s="18"/>
      <c r="P285" s="18"/>
      <c r="Q285" s="18" t="s">
        <v>104</v>
      </c>
      <c r="R285" s="18">
        <v>1</v>
      </c>
      <c r="S285" s="18">
        <v>7</v>
      </c>
      <c r="T285" s="18"/>
      <c r="U285" s="15">
        <f t="shared" si="4"/>
        <v>6</v>
      </c>
      <c r="V285" s="18"/>
      <c r="W285" s="18"/>
      <c r="X285" s="18"/>
      <c r="Y285" s="18"/>
      <c r="Z285" s="18"/>
      <c r="AA285" s="15"/>
      <c r="AB285" s="46"/>
      <c r="AC285" s="15"/>
      <c r="AD285" s="49"/>
      <c r="AE285" s="49"/>
      <c r="AF285" s="49"/>
    </row>
    <row r="286" spans="1:32">
      <c r="A286" s="4">
        <v>285</v>
      </c>
      <c r="B286" s="18" t="s">
        <v>986</v>
      </c>
      <c r="C286" s="18"/>
      <c r="D286" s="18" t="s">
        <v>987</v>
      </c>
      <c r="E286" s="4">
        <v>-19.747800000000002</v>
      </c>
      <c r="F286" s="4">
        <v>-47.931899999999999</v>
      </c>
      <c r="G286" s="19" t="s">
        <v>962</v>
      </c>
      <c r="H286" s="4" t="s">
        <v>1132</v>
      </c>
      <c r="I286" s="4" t="str">
        <f>VLOOKUP(G286,Developing!B:C,2,0)</f>
        <v>Developing</v>
      </c>
      <c r="J286" s="39">
        <v>340277</v>
      </c>
      <c r="K286" s="18">
        <v>2021</v>
      </c>
      <c r="L286" s="18"/>
      <c r="M286" s="18">
        <v>2016</v>
      </c>
      <c r="N286" s="26">
        <v>0</v>
      </c>
      <c r="O286" s="18"/>
      <c r="P286" s="18"/>
      <c r="Q286" s="18" t="s">
        <v>339</v>
      </c>
      <c r="R286" s="18">
        <v>3</v>
      </c>
      <c r="S286" s="18">
        <v>30</v>
      </c>
      <c r="T286" s="18"/>
      <c r="U286" s="15">
        <f t="shared" si="4"/>
        <v>15</v>
      </c>
      <c r="V286" s="18"/>
      <c r="W286" s="18"/>
      <c r="X286" s="18"/>
      <c r="Y286" s="18"/>
      <c r="Z286" s="19" t="s">
        <v>988</v>
      </c>
      <c r="AA286" s="15"/>
      <c r="AB286" s="46"/>
      <c r="AC286" s="15"/>
      <c r="AD286" s="49"/>
      <c r="AE286" s="49"/>
      <c r="AF286" s="49"/>
    </row>
    <row r="287" spans="1:32">
      <c r="A287" s="4">
        <v>286</v>
      </c>
      <c r="B287" s="18" t="s">
        <v>989</v>
      </c>
      <c r="C287" s="18"/>
      <c r="D287" s="18" t="s">
        <v>990</v>
      </c>
      <c r="E287" s="4">
        <v>-28.677499999999998</v>
      </c>
      <c r="F287" s="4">
        <v>-49.369700000000002</v>
      </c>
      <c r="G287" s="19" t="s">
        <v>962</v>
      </c>
      <c r="H287" s="4" t="s">
        <v>1132</v>
      </c>
      <c r="I287" s="4" t="str">
        <f>VLOOKUP(G287,Developing!B:C,2,0)</f>
        <v>Developing</v>
      </c>
      <c r="J287" s="39">
        <v>217311</v>
      </c>
      <c r="K287" s="18">
        <v>2020</v>
      </c>
      <c r="L287" s="18"/>
      <c r="M287" s="18"/>
      <c r="N287" s="26">
        <v>0</v>
      </c>
      <c r="O287" s="18"/>
      <c r="P287" s="18"/>
      <c r="Q287" s="18" t="s">
        <v>25</v>
      </c>
      <c r="R287" s="18">
        <v>1</v>
      </c>
      <c r="S287" s="18">
        <v>16</v>
      </c>
      <c r="T287" s="18"/>
      <c r="U287" s="15">
        <f t="shared" si="4"/>
        <v>8</v>
      </c>
      <c r="V287" s="18"/>
      <c r="W287" s="18"/>
      <c r="X287" s="18"/>
      <c r="Y287" s="18"/>
      <c r="Z287" s="18"/>
      <c r="AA287" s="15"/>
      <c r="AB287" s="46"/>
      <c r="AC287" s="15"/>
      <c r="AD287" s="49"/>
      <c r="AE287" s="49"/>
      <c r="AF287" s="49"/>
    </row>
    <row r="288" spans="1:32">
      <c r="A288" s="4">
        <v>287</v>
      </c>
      <c r="B288" s="18" t="s">
        <v>991</v>
      </c>
      <c r="C288" s="18"/>
      <c r="D288" s="18" t="s">
        <v>992</v>
      </c>
      <c r="E288" s="4">
        <v>-3.7275</v>
      </c>
      <c r="F288" s="4">
        <v>-38.527500000000003</v>
      </c>
      <c r="G288" s="19" t="s">
        <v>962</v>
      </c>
      <c r="H288" s="4" t="s">
        <v>1132</v>
      </c>
      <c r="I288" s="4" t="str">
        <f>VLOOKUP(G288,Developing!B:C,2,0)</f>
        <v>Developing</v>
      </c>
      <c r="J288" s="39">
        <v>2687000</v>
      </c>
      <c r="K288" s="18">
        <v>2020</v>
      </c>
      <c r="L288" s="18"/>
      <c r="M288" s="18">
        <v>2012</v>
      </c>
      <c r="N288" s="26">
        <v>0</v>
      </c>
      <c r="O288" s="18"/>
      <c r="P288" s="18"/>
      <c r="Q288" s="18" t="s">
        <v>108</v>
      </c>
      <c r="R288" s="18">
        <v>2</v>
      </c>
      <c r="S288" s="18">
        <v>15</v>
      </c>
      <c r="T288" s="18"/>
      <c r="U288" s="15">
        <f t="shared" si="4"/>
        <v>10</v>
      </c>
      <c r="V288" s="18"/>
      <c r="W288" s="18"/>
      <c r="X288" s="18"/>
      <c r="Y288" s="18"/>
      <c r="Z288" s="18"/>
      <c r="AA288" s="15"/>
      <c r="AB288" s="46"/>
      <c r="AC288" s="15"/>
      <c r="AD288" s="49"/>
      <c r="AE288" s="49"/>
      <c r="AF288" s="49"/>
    </row>
    <row r="289" spans="1:32">
      <c r="A289" s="4">
        <v>288</v>
      </c>
      <c r="B289" s="18" t="s">
        <v>993</v>
      </c>
      <c r="C289" s="18"/>
      <c r="D289" s="18" t="s">
        <v>994</v>
      </c>
      <c r="E289" s="4">
        <v>-15.793900000000001</v>
      </c>
      <c r="F289" s="4">
        <v>-47.882800000000003</v>
      </c>
      <c r="G289" s="19" t="s">
        <v>962</v>
      </c>
      <c r="H289" s="4" t="s">
        <v>1132</v>
      </c>
      <c r="I289" s="4" t="str">
        <f>VLOOKUP(G289,Developing!B:C,2,0)</f>
        <v>Developing</v>
      </c>
      <c r="J289" s="41">
        <v>4873048</v>
      </c>
      <c r="K289" s="18">
        <v>2023</v>
      </c>
      <c r="L289" s="18"/>
      <c r="M289" s="18">
        <v>2014</v>
      </c>
      <c r="N289" s="26">
        <v>0</v>
      </c>
      <c r="O289" s="18">
        <v>4</v>
      </c>
      <c r="P289" s="18"/>
      <c r="Q289" s="18" t="s">
        <v>776</v>
      </c>
      <c r="R289" s="18">
        <v>2</v>
      </c>
      <c r="S289" s="18">
        <v>25</v>
      </c>
      <c r="T289" s="18"/>
      <c r="U289" s="15">
        <f t="shared" si="4"/>
        <v>49</v>
      </c>
      <c r="V289" s="18"/>
      <c r="W289" s="18"/>
      <c r="X289" s="18"/>
      <c r="Y289" s="18"/>
      <c r="Z289" s="19" t="s">
        <v>995</v>
      </c>
      <c r="AA289" s="15"/>
      <c r="AB289" s="46"/>
      <c r="AC289" s="15"/>
      <c r="AD289" s="49"/>
      <c r="AE289" s="49"/>
      <c r="AF289" s="49"/>
    </row>
    <row r="290" spans="1:32">
      <c r="A290" s="4">
        <v>289</v>
      </c>
      <c r="B290" s="18" t="s">
        <v>996</v>
      </c>
      <c r="C290" s="18"/>
      <c r="D290" s="18" t="s">
        <v>997</v>
      </c>
      <c r="E290" s="4">
        <v>-8.0500000000000007</v>
      </c>
      <c r="F290" s="4">
        <v>-34.9</v>
      </c>
      <c r="G290" s="19" t="s">
        <v>962</v>
      </c>
      <c r="H290" s="4" t="s">
        <v>1132</v>
      </c>
      <c r="I290" s="4" t="str">
        <f>VLOOKUP(G290,Developing!B:C,2,0)</f>
        <v>Developing</v>
      </c>
      <c r="J290" s="39">
        <v>1653461</v>
      </c>
      <c r="K290" s="18">
        <v>2020</v>
      </c>
      <c r="L290" s="18"/>
      <c r="M290" s="18"/>
      <c r="N290" s="26">
        <v>0</v>
      </c>
      <c r="O290" s="18"/>
      <c r="P290" s="18"/>
      <c r="Q290" s="18" t="s">
        <v>435</v>
      </c>
      <c r="R290" s="18">
        <v>3</v>
      </c>
      <c r="S290" s="18">
        <v>49</v>
      </c>
      <c r="T290" s="18"/>
      <c r="U290" s="15">
        <f t="shared" si="4"/>
        <v>50</v>
      </c>
      <c r="V290" s="18"/>
      <c r="W290" s="18"/>
      <c r="X290" s="18"/>
      <c r="Y290" s="18"/>
      <c r="Z290" s="18"/>
      <c r="AA290" s="15"/>
      <c r="AB290" s="46"/>
      <c r="AC290" s="15"/>
      <c r="AD290" s="49"/>
      <c r="AE290" s="49"/>
      <c r="AF290" s="49"/>
    </row>
    <row r="291" spans="1:32">
      <c r="A291" s="4">
        <v>290</v>
      </c>
      <c r="B291" s="18" t="s">
        <v>964</v>
      </c>
      <c r="C291" s="18"/>
      <c r="D291" s="18"/>
      <c r="E291" s="4">
        <v>-23.55</v>
      </c>
      <c r="F291" s="4">
        <v>-46.633299999999998</v>
      </c>
      <c r="G291" s="19" t="s">
        <v>962</v>
      </c>
      <c r="H291" s="4" t="s">
        <v>1132</v>
      </c>
      <c r="I291" s="4" t="str">
        <f>VLOOKUP(G291,Developing!B:C,2,0)</f>
        <v>Developing</v>
      </c>
      <c r="J291" s="18">
        <v>14360674</v>
      </c>
      <c r="K291" s="18">
        <v>2020</v>
      </c>
      <c r="L291" s="18"/>
      <c r="M291" s="18"/>
      <c r="N291" s="26">
        <v>0</v>
      </c>
      <c r="O291" s="18"/>
      <c r="P291" s="18"/>
      <c r="Q291" s="18" t="s">
        <v>1129</v>
      </c>
      <c r="R291" s="18">
        <v>2</v>
      </c>
      <c r="S291" s="18">
        <v>83</v>
      </c>
      <c r="T291" s="18"/>
      <c r="U291" s="15">
        <f t="shared" si="4"/>
        <v>45</v>
      </c>
      <c r="V291" s="18"/>
      <c r="W291" s="18"/>
      <c r="X291" s="18"/>
      <c r="Y291" s="18"/>
      <c r="Z291" s="18"/>
      <c r="AA291" s="15"/>
      <c r="AB291" s="46"/>
      <c r="AC291" s="15"/>
      <c r="AD291" s="49"/>
      <c r="AE291" s="49"/>
      <c r="AF291" s="49"/>
    </row>
    <row r="292" spans="1:32">
      <c r="A292" s="4">
        <v>291</v>
      </c>
      <c r="B292" s="18" t="s">
        <v>998</v>
      </c>
      <c r="C292" s="18"/>
      <c r="D292" s="18"/>
      <c r="E292" s="4">
        <v>-12.25</v>
      </c>
      <c r="F292" s="4">
        <v>-38.950000000000003</v>
      </c>
      <c r="G292" s="19" t="s">
        <v>962</v>
      </c>
      <c r="H292" s="4" t="s">
        <v>1132</v>
      </c>
      <c r="I292" s="4" t="str">
        <f>VLOOKUP(G292,Developing!B:C,2,0)</f>
        <v>Developing</v>
      </c>
      <c r="J292" s="39">
        <v>619609</v>
      </c>
      <c r="K292" s="18">
        <v>2020</v>
      </c>
      <c r="L292" s="18"/>
      <c r="M292" s="18"/>
      <c r="N292" s="26">
        <v>0</v>
      </c>
      <c r="O292" s="18"/>
      <c r="P292" s="18"/>
      <c r="Q292" s="18" t="s">
        <v>1130</v>
      </c>
      <c r="R292" s="18">
        <v>2</v>
      </c>
      <c r="S292" s="18">
        <v>6</v>
      </c>
      <c r="T292" s="18"/>
      <c r="U292" s="15">
        <f t="shared" si="4"/>
        <v>19</v>
      </c>
      <c r="V292" s="18"/>
      <c r="W292" s="18"/>
      <c r="X292" s="18"/>
      <c r="Y292" s="18"/>
      <c r="Z292" s="18"/>
      <c r="AA292" s="15"/>
      <c r="AB292" s="46"/>
      <c r="AC292" s="15"/>
      <c r="AD292" s="49"/>
      <c r="AE292" s="49"/>
      <c r="AF292" s="49"/>
    </row>
    <row r="293" spans="1:32">
      <c r="A293" s="4">
        <v>292</v>
      </c>
      <c r="B293" s="18" t="s">
        <v>999</v>
      </c>
      <c r="C293" s="18"/>
      <c r="D293" s="18"/>
      <c r="E293" s="4">
        <v>-23.462800000000001</v>
      </c>
      <c r="F293" s="4">
        <v>-46.532800000000002</v>
      </c>
      <c r="G293" s="19" t="s">
        <v>962</v>
      </c>
      <c r="H293" s="4" t="s">
        <v>1132</v>
      </c>
      <c r="I293" s="4" t="str">
        <f>VLOOKUP(G293,Developing!B:C,2,0)</f>
        <v>Developing</v>
      </c>
      <c r="J293" s="39">
        <v>1291784</v>
      </c>
      <c r="K293" s="18">
        <v>2023</v>
      </c>
      <c r="L293" s="18"/>
      <c r="M293" s="18"/>
      <c r="N293" s="26">
        <v>0</v>
      </c>
      <c r="O293" s="18"/>
      <c r="P293" s="18"/>
      <c r="Q293" s="18" t="s">
        <v>326</v>
      </c>
      <c r="R293" s="18">
        <v>2</v>
      </c>
      <c r="S293" s="18">
        <v>30</v>
      </c>
      <c r="T293" s="18"/>
      <c r="U293" s="15">
        <f t="shared" si="4"/>
        <v>21</v>
      </c>
      <c r="V293" s="18"/>
      <c r="W293" s="18"/>
      <c r="X293" s="18"/>
      <c r="Y293" s="18"/>
      <c r="Z293" s="18"/>
      <c r="AA293" s="15"/>
      <c r="AB293" s="46"/>
      <c r="AC293" s="15"/>
      <c r="AD293" s="49"/>
      <c r="AE293" s="49"/>
      <c r="AF293" s="49"/>
    </row>
    <row r="294" spans="1:32">
      <c r="A294" s="4">
        <v>293</v>
      </c>
      <c r="B294" s="18" t="s">
        <v>1000</v>
      </c>
      <c r="C294" s="18"/>
      <c r="D294" s="18"/>
      <c r="E294" s="4">
        <v>-23.5017</v>
      </c>
      <c r="F294" s="4">
        <v>-47.458100000000002</v>
      </c>
      <c r="G294" s="19" t="s">
        <v>962</v>
      </c>
      <c r="H294" s="4" t="s">
        <v>1132</v>
      </c>
      <c r="I294" s="4" t="str">
        <f>VLOOKUP(G294,Developing!B:C,2,0)</f>
        <v>Developing</v>
      </c>
      <c r="J294" s="39">
        <v>723574</v>
      </c>
      <c r="K294" s="18">
        <v>2022</v>
      </c>
      <c r="L294" s="18"/>
      <c r="M294" s="18"/>
      <c r="N294" s="26">
        <v>0</v>
      </c>
      <c r="O294" s="18"/>
      <c r="P294" s="18"/>
      <c r="Q294" s="18" t="s">
        <v>129</v>
      </c>
      <c r="R294" s="18">
        <v>2</v>
      </c>
      <c r="S294" s="18">
        <v>22</v>
      </c>
      <c r="T294" s="18"/>
      <c r="U294" s="15">
        <f t="shared" ref="U294:U300" si="5">IFERROR(LEFT(Q294,FIND("k",Q294)-2)*1,0)</f>
        <v>12</v>
      </c>
      <c r="V294" s="18"/>
      <c r="W294" s="18"/>
      <c r="X294" s="18"/>
      <c r="Y294" s="18"/>
      <c r="Z294" s="18"/>
      <c r="AA294" s="15"/>
      <c r="AB294" s="46"/>
      <c r="AC294" s="15"/>
      <c r="AD294" s="49"/>
      <c r="AE294" s="49"/>
      <c r="AF294" s="49"/>
    </row>
    <row r="295" spans="1:32">
      <c r="A295" s="4">
        <v>294</v>
      </c>
      <c r="B295" s="18" t="s">
        <v>1001</v>
      </c>
      <c r="C295" s="18"/>
      <c r="D295" s="18"/>
      <c r="E295" s="4">
        <v>-23.31</v>
      </c>
      <c r="F295" s="4">
        <v>-51.162799999999997</v>
      </c>
      <c r="G295" s="19" t="s">
        <v>962</v>
      </c>
      <c r="H295" s="4" t="s">
        <v>1132</v>
      </c>
      <c r="I295" s="4" t="str">
        <f>VLOOKUP(G295,Developing!B:C,2,0)</f>
        <v>Developing</v>
      </c>
      <c r="J295" s="39">
        <v>588125</v>
      </c>
      <c r="K295" s="18">
        <v>2022</v>
      </c>
      <c r="L295" s="18"/>
      <c r="M295" s="18"/>
      <c r="N295" s="26">
        <v>0</v>
      </c>
      <c r="O295" s="18"/>
      <c r="P295" s="18"/>
      <c r="Q295" s="18" t="s">
        <v>550</v>
      </c>
      <c r="R295" s="18">
        <v>3</v>
      </c>
      <c r="S295" s="18">
        <v>29</v>
      </c>
      <c r="T295" s="18"/>
      <c r="U295" s="15">
        <f t="shared" si="5"/>
        <v>7</v>
      </c>
      <c r="V295" s="18"/>
      <c r="W295" s="18"/>
      <c r="X295" s="18"/>
      <c r="Y295" s="18"/>
      <c r="Z295" s="18"/>
      <c r="AA295" s="15"/>
      <c r="AB295" s="46"/>
      <c r="AC295" s="15"/>
      <c r="AD295" s="49"/>
      <c r="AE295" s="49"/>
      <c r="AF295" s="49"/>
    </row>
    <row r="296" spans="1:32">
      <c r="A296" s="4">
        <v>295</v>
      </c>
      <c r="B296" s="18" t="s">
        <v>1002</v>
      </c>
      <c r="C296" s="18"/>
      <c r="D296" s="18"/>
      <c r="E296" s="4">
        <v>-23.4</v>
      </c>
      <c r="F296" s="4">
        <v>-51.916699999999999</v>
      </c>
      <c r="G296" s="19" t="s">
        <v>962</v>
      </c>
      <c r="H296" s="4" t="s">
        <v>1132</v>
      </c>
      <c r="I296" s="4" t="str">
        <f>VLOOKUP(G296,Developing!B:C,2,0)</f>
        <v>Developing</v>
      </c>
      <c r="J296" s="18">
        <v>357077</v>
      </c>
      <c r="K296" s="18">
        <v>2020</v>
      </c>
      <c r="L296" s="18"/>
      <c r="M296" s="18"/>
      <c r="N296" s="26">
        <v>0</v>
      </c>
      <c r="O296" s="18"/>
      <c r="P296" s="18"/>
      <c r="Q296" s="18" t="s">
        <v>1131</v>
      </c>
      <c r="R296" s="18">
        <v>1</v>
      </c>
      <c r="S296" s="18">
        <v>11</v>
      </c>
      <c r="T296" s="18"/>
      <c r="U296" s="15">
        <f t="shared" si="5"/>
        <v>4</v>
      </c>
      <c r="V296" s="18"/>
      <c r="W296" s="18"/>
      <c r="X296" s="18"/>
      <c r="Y296" s="18"/>
      <c r="Z296" s="18"/>
      <c r="AA296" s="15"/>
      <c r="AB296" s="46"/>
      <c r="AC296" s="15"/>
      <c r="AD296" s="49"/>
      <c r="AE296" s="49"/>
      <c r="AF296" s="49"/>
    </row>
    <row r="297" spans="1:32">
      <c r="A297" s="4">
        <v>296</v>
      </c>
      <c r="B297" s="18" t="s">
        <v>1003</v>
      </c>
      <c r="C297" s="18"/>
      <c r="D297" s="18"/>
      <c r="E297" s="4">
        <v>-22.821899999999999</v>
      </c>
      <c r="F297" s="4">
        <v>-47.2669</v>
      </c>
      <c r="G297" s="19" t="s">
        <v>962</v>
      </c>
      <c r="H297" s="4" t="s">
        <v>1132</v>
      </c>
      <c r="I297" s="4" t="str">
        <f>VLOOKUP(G297,Developing!B:C,2,0)</f>
        <v>Developing</v>
      </c>
      <c r="J297" s="18">
        <v>265955</v>
      </c>
      <c r="K297" s="18">
        <v>2020</v>
      </c>
      <c r="L297" s="18"/>
      <c r="M297" s="18"/>
      <c r="N297" s="26">
        <v>0</v>
      </c>
      <c r="O297" s="18"/>
      <c r="P297" s="18"/>
      <c r="Q297" s="18" t="s">
        <v>273</v>
      </c>
      <c r="R297" s="18">
        <v>1</v>
      </c>
      <c r="S297" s="18">
        <v>30</v>
      </c>
      <c r="T297" s="18"/>
      <c r="U297" s="15">
        <f t="shared" si="5"/>
        <v>33</v>
      </c>
      <c r="V297" s="18"/>
      <c r="W297" s="18"/>
      <c r="X297" s="18"/>
      <c r="Y297" s="18"/>
      <c r="Z297" s="18"/>
      <c r="AA297" s="15"/>
      <c r="AB297" s="46"/>
      <c r="AC297" s="15"/>
      <c r="AD297" s="49"/>
      <c r="AE297" s="49"/>
      <c r="AF297" s="49"/>
    </row>
    <row r="298" spans="1:32">
      <c r="A298" s="4">
        <v>297</v>
      </c>
      <c r="B298" s="18" t="s">
        <v>1004</v>
      </c>
      <c r="C298" s="18"/>
      <c r="D298" s="18"/>
      <c r="E298" s="4">
        <v>-22.883299999999998</v>
      </c>
      <c r="F298" s="4">
        <v>-43.1036</v>
      </c>
      <c r="G298" s="19" t="s">
        <v>962</v>
      </c>
      <c r="H298" s="4" t="s">
        <v>1132</v>
      </c>
      <c r="I298" s="4" t="str">
        <f>VLOOKUP(G298,Developing!B:C,2,0)</f>
        <v>Developing</v>
      </c>
      <c r="J298" s="18">
        <v>515317</v>
      </c>
      <c r="K298" s="18">
        <v>2020</v>
      </c>
      <c r="L298" s="18"/>
      <c r="M298" s="18"/>
      <c r="N298" s="26">
        <v>0</v>
      </c>
      <c r="O298" s="18"/>
      <c r="P298" s="18"/>
      <c r="Q298" s="18" t="s">
        <v>618</v>
      </c>
      <c r="R298" s="18">
        <v>2</v>
      </c>
      <c r="S298" s="18">
        <v>19</v>
      </c>
      <c r="T298" s="18"/>
      <c r="U298" s="15">
        <f t="shared" si="5"/>
        <v>17</v>
      </c>
      <c r="V298" s="18"/>
      <c r="W298" s="18"/>
      <c r="X298" s="18"/>
      <c r="Y298" s="18"/>
      <c r="Z298" s="18"/>
      <c r="AA298" s="15"/>
      <c r="AB298" s="46"/>
      <c r="AC298" s="15"/>
      <c r="AD298" s="49"/>
      <c r="AE298" s="49"/>
      <c r="AF298" s="49"/>
    </row>
    <row r="299" spans="1:32">
      <c r="A299" s="4">
        <v>298</v>
      </c>
      <c r="B299" s="18" t="s">
        <v>1005</v>
      </c>
      <c r="C299" s="18"/>
      <c r="D299" s="18"/>
      <c r="E299" s="4">
        <v>-23.178899999999999</v>
      </c>
      <c r="F299" s="4">
        <v>-45.886899999999997</v>
      </c>
      <c r="G299" s="19" t="s">
        <v>962</v>
      </c>
      <c r="H299" s="4" t="s">
        <v>1132</v>
      </c>
      <c r="I299" s="4" t="str">
        <f>VLOOKUP(G299,Developing!B:C,2,0)</f>
        <v>Developing</v>
      </c>
      <c r="J299" s="18">
        <v>737310</v>
      </c>
      <c r="K299" s="18">
        <v>2020</v>
      </c>
      <c r="L299" s="18"/>
      <c r="M299" s="18"/>
      <c r="N299" s="26">
        <v>0</v>
      </c>
      <c r="O299" s="18"/>
      <c r="P299" s="18"/>
      <c r="Q299" s="18" t="s">
        <v>35</v>
      </c>
      <c r="R299" s="18">
        <v>1</v>
      </c>
      <c r="S299" s="18">
        <v>13</v>
      </c>
      <c r="T299" s="18"/>
      <c r="U299" s="15">
        <f t="shared" si="5"/>
        <v>22</v>
      </c>
      <c r="V299" s="18"/>
      <c r="W299" s="18"/>
      <c r="X299" s="18"/>
      <c r="Y299" s="18"/>
      <c r="Z299" s="18"/>
      <c r="AA299" s="15"/>
      <c r="AB299" s="46"/>
      <c r="AC299" s="15"/>
      <c r="AD299" s="49"/>
      <c r="AE299" s="49"/>
      <c r="AF299" s="49"/>
    </row>
    <row r="300" spans="1:32">
      <c r="A300" s="4">
        <v>299</v>
      </c>
      <c r="B300" s="18" t="s">
        <v>1006</v>
      </c>
      <c r="C300" s="18"/>
      <c r="D300" s="18"/>
      <c r="E300" s="4">
        <v>-5.0949</v>
      </c>
      <c r="F300" s="4">
        <v>-42.804200000000002</v>
      </c>
      <c r="G300" s="19" t="s">
        <v>962</v>
      </c>
      <c r="H300" s="4" t="s">
        <v>1132</v>
      </c>
      <c r="I300" s="4" t="str">
        <f>VLOOKUP(G300,Developing!B:C,2,0)</f>
        <v>Developing</v>
      </c>
      <c r="J300" s="18">
        <v>868075</v>
      </c>
      <c r="K300" s="18">
        <v>2020</v>
      </c>
      <c r="L300" s="18"/>
      <c r="M300" s="18"/>
      <c r="N300" s="26">
        <v>0</v>
      </c>
      <c r="O300" s="18"/>
      <c r="P300" s="18"/>
      <c r="Q300" s="18" t="s">
        <v>211</v>
      </c>
      <c r="R300" s="18">
        <v>7</v>
      </c>
      <c r="S300" s="18">
        <v>40</v>
      </c>
      <c r="T300" s="18"/>
      <c r="U300" s="15">
        <f t="shared" si="5"/>
        <v>24</v>
      </c>
      <c r="V300" s="18"/>
      <c r="W300" s="18"/>
      <c r="X300" s="18"/>
      <c r="Y300" s="18"/>
      <c r="Z300" s="18"/>
      <c r="AA300" s="15"/>
      <c r="AB300" s="46"/>
      <c r="AC300" s="61"/>
      <c r="AD300" s="49"/>
      <c r="AE300" s="49"/>
      <c r="AF300" s="49"/>
    </row>
    <row r="301" spans="1:32">
      <c r="AB301" s="54"/>
      <c r="AC301" s="54"/>
    </row>
    <row r="302" spans="1:32">
      <c r="AB302" s="54"/>
      <c r="AC302" s="54"/>
    </row>
    <row r="303" spans="1:32">
      <c r="AB303" s="54"/>
      <c r="AC303" s="54"/>
    </row>
    <row r="304" spans="1:32">
      <c r="AB304" s="54"/>
      <c r="AC304" s="54"/>
    </row>
    <row r="305" spans="28:29">
      <c r="AB305" s="54"/>
      <c r="AC305" s="54"/>
    </row>
    <row r="306" spans="28:29">
      <c r="AB306" s="54"/>
      <c r="AC306" s="54"/>
    </row>
    <row r="307" spans="28:29">
      <c r="AB307" s="54"/>
      <c r="AC307" s="54"/>
    </row>
    <row r="308" spans="28:29">
      <c r="AB308" s="54"/>
      <c r="AC308" s="54"/>
    </row>
    <row r="309" spans="28:29">
      <c r="AB309" s="54"/>
      <c r="AC309" s="54"/>
    </row>
    <row r="310" spans="28:29">
      <c r="AB310" s="54"/>
      <c r="AC310" s="54"/>
    </row>
    <row r="311" spans="28:29">
      <c r="AB311" s="54"/>
      <c r="AC311" s="54"/>
    </row>
    <row r="312" spans="28:29">
      <c r="AB312" s="54"/>
      <c r="AC312" s="54"/>
    </row>
    <row r="313" spans="28:29">
      <c r="AB313" s="54"/>
      <c r="AC313" s="54"/>
    </row>
    <row r="314" spans="28:29">
      <c r="AB314" s="54"/>
      <c r="AC314" s="54"/>
    </row>
    <row r="315" spans="28:29">
      <c r="AB315" s="54"/>
      <c r="AC315" s="54"/>
    </row>
    <row r="316" spans="28:29">
      <c r="AB316" s="54"/>
      <c r="AC316" s="54"/>
    </row>
    <row r="317" spans="28:29">
      <c r="AB317" s="54"/>
      <c r="AC317" s="54"/>
    </row>
    <row r="318" spans="28:29">
      <c r="AB318" s="54"/>
      <c r="AC318" s="54"/>
    </row>
    <row r="319" spans="28:29">
      <c r="AB319" s="54"/>
      <c r="AC319" s="54"/>
    </row>
    <row r="320" spans="28:29">
      <c r="AB320" s="54"/>
      <c r="AC320" s="54"/>
    </row>
    <row r="321" spans="28:29">
      <c r="AB321" s="54"/>
      <c r="AC321" s="54"/>
    </row>
    <row r="322" spans="28:29">
      <c r="AB322" s="54"/>
      <c r="AC322" s="54"/>
    </row>
    <row r="323" spans="28:29">
      <c r="AB323" s="54"/>
      <c r="AC323" s="54"/>
    </row>
    <row r="324" spans="28:29">
      <c r="AB324" s="54"/>
      <c r="AC324" s="54"/>
    </row>
    <row r="325" spans="28:29">
      <c r="AB325" s="54"/>
      <c r="AC325" s="54"/>
    </row>
    <row r="326" spans="28:29">
      <c r="AB326" s="54"/>
      <c r="AC326" s="54"/>
    </row>
    <row r="327" spans="28:29">
      <c r="AB327" s="54"/>
      <c r="AC327" s="54"/>
    </row>
    <row r="328" spans="28:29">
      <c r="AB328" s="54"/>
      <c r="AC328" s="54"/>
    </row>
    <row r="329" spans="28:29">
      <c r="AB329" s="54"/>
      <c r="AC329" s="54"/>
    </row>
    <row r="330" spans="28:29">
      <c r="AB330" s="54"/>
      <c r="AC330" s="54"/>
    </row>
    <row r="331" spans="28:29">
      <c r="AB331" s="54"/>
      <c r="AC331" s="54"/>
    </row>
    <row r="332" spans="28:29">
      <c r="AB332" s="54"/>
      <c r="AC332" s="54"/>
    </row>
    <row r="333" spans="28:29">
      <c r="AB333" s="54"/>
      <c r="AC333" s="54"/>
    </row>
    <row r="334" spans="28:29">
      <c r="AB334" s="54"/>
      <c r="AC334" s="54"/>
    </row>
    <row r="335" spans="28:29">
      <c r="AB335" s="54"/>
      <c r="AC335" s="54"/>
    </row>
    <row r="336" spans="28:29">
      <c r="AB336" s="54"/>
      <c r="AC336" s="54"/>
    </row>
    <row r="337" spans="28:29">
      <c r="AB337" s="54"/>
      <c r="AC337" s="54"/>
    </row>
    <row r="338" spans="28:29">
      <c r="AB338" s="54"/>
      <c r="AC338" s="54"/>
    </row>
    <row r="339" spans="28:29">
      <c r="AB339" s="54"/>
      <c r="AC339" s="54"/>
    </row>
    <row r="340" spans="28:29">
      <c r="AB340" s="54"/>
      <c r="AC340" s="54"/>
    </row>
    <row r="341" spans="28:29">
      <c r="AB341" s="54"/>
      <c r="AC341" s="54"/>
    </row>
    <row r="342" spans="28:29">
      <c r="AB342" s="54"/>
      <c r="AC342" s="54"/>
    </row>
    <row r="343" spans="28:29">
      <c r="AB343" s="54"/>
      <c r="AC343" s="54"/>
    </row>
    <row r="344" spans="28:29">
      <c r="AB344" s="54"/>
      <c r="AC344" s="54"/>
    </row>
    <row r="345" spans="28:29">
      <c r="AB345" s="54"/>
      <c r="AC345" s="54"/>
    </row>
    <row r="346" spans="28:29">
      <c r="AB346" s="54"/>
      <c r="AC346" s="54"/>
    </row>
    <row r="347" spans="28:29">
      <c r="AB347" s="54"/>
      <c r="AC347" s="54"/>
    </row>
    <row r="348" spans="28:29">
      <c r="AB348" s="54"/>
      <c r="AC348" s="54"/>
    </row>
    <row r="349" spans="28:29">
      <c r="AB349" s="54"/>
      <c r="AC349" s="54"/>
    </row>
    <row r="350" spans="28:29">
      <c r="AB350" s="54"/>
      <c r="AC350" s="54"/>
    </row>
    <row r="351" spans="28:29">
      <c r="AB351" s="54"/>
      <c r="AC351" s="54"/>
    </row>
    <row r="352" spans="28:29">
      <c r="AB352" s="54"/>
      <c r="AC352" s="54"/>
    </row>
    <row r="353" spans="28:29">
      <c r="AB353" s="54"/>
      <c r="AC353" s="54"/>
    </row>
    <row r="354" spans="28:29">
      <c r="AB354" s="54"/>
      <c r="AC354" s="54"/>
    </row>
    <row r="355" spans="28:29">
      <c r="AB355" s="54"/>
      <c r="AC355" s="54"/>
    </row>
    <row r="356" spans="28:29">
      <c r="AB356" s="54"/>
      <c r="AC356" s="54"/>
    </row>
    <row r="357" spans="28:29">
      <c r="AB357" s="54"/>
      <c r="AC357" s="54"/>
    </row>
    <row r="358" spans="28:29">
      <c r="AB358" s="54"/>
      <c r="AC358" s="54"/>
    </row>
    <row r="359" spans="28:29">
      <c r="AB359" s="54"/>
      <c r="AC359" s="54"/>
    </row>
    <row r="360" spans="28:29">
      <c r="AB360" s="54"/>
      <c r="AC360" s="54"/>
    </row>
    <row r="361" spans="28:29">
      <c r="AB361" s="54"/>
      <c r="AC361" s="54"/>
    </row>
    <row r="362" spans="28:29">
      <c r="AB362" s="54"/>
      <c r="AC362" s="54"/>
    </row>
    <row r="363" spans="28:29">
      <c r="AB363" s="54"/>
      <c r="AC363" s="54"/>
    </row>
    <row r="364" spans="28:29">
      <c r="AB364" s="54"/>
      <c r="AC364" s="54"/>
    </row>
    <row r="365" spans="28:29">
      <c r="AB365" s="54"/>
      <c r="AC365" s="54"/>
    </row>
    <row r="366" spans="28:29">
      <c r="AB366" s="54"/>
      <c r="AC366" s="54"/>
    </row>
    <row r="367" spans="28:29">
      <c r="AB367" s="54"/>
      <c r="AC367" s="54"/>
    </row>
    <row r="368" spans="28:29">
      <c r="AB368" s="54"/>
      <c r="AC368" s="54"/>
    </row>
    <row r="369" spans="28:29">
      <c r="AB369" s="54"/>
      <c r="AC369" s="54"/>
    </row>
    <row r="370" spans="28:29">
      <c r="AB370" s="54"/>
      <c r="AC370" s="54"/>
    </row>
    <row r="371" spans="28:29">
      <c r="AB371" s="54"/>
      <c r="AC371" s="54"/>
    </row>
    <row r="372" spans="28:29">
      <c r="AB372" s="54"/>
      <c r="AC372" s="54"/>
    </row>
    <row r="373" spans="28:29">
      <c r="AB373" s="54"/>
      <c r="AC373" s="54"/>
    </row>
    <row r="374" spans="28:29">
      <c r="AB374" s="54"/>
      <c r="AC374" s="54"/>
    </row>
    <row r="375" spans="28:29">
      <c r="AB375" s="54"/>
      <c r="AC375" s="54"/>
    </row>
    <row r="376" spans="28:29">
      <c r="AB376" s="54"/>
      <c r="AC376" s="54"/>
    </row>
    <row r="377" spans="28:29">
      <c r="AB377" s="54"/>
      <c r="AC377" s="54"/>
    </row>
    <row r="378" spans="28:29">
      <c r="AB378" s="54"/>
      <c r="AC378" s="54"/>
    </row>
    <row r="379" spans="28:29">
      <c r="AB379" s="54"/>
      <c r="AC379" s="54"/>
    </row>
    <row r="380" spans="28:29">
      <c r="AB380" s="54"/>
      <c r="AC380" s="54"/>
    </row>
    <row r="381" spans="28:29">
      <c r="AB381" s="54"/>
      <c r="AC381" s="54"/>
    </row>
    <row r="382" spans="28:29">
      <c r="AB382" s="54"/>
      <c r="AC382" s="54"/>
    </row>
    <row r="383" spans="28:29">
      <c r="AB383" s="54"/>
      <c r="AC383" s="54"/>
    </row>
    <row r="384" spans="28:29">
      <c r="AB384" s="54"/>
      <c r="AC384" s="54"/>
    </row>
    <row r="385" spans="28:29">
      <c r="AB385" s="54"/>
      <c r="AC385" s="54"/>
    </row>
    <row r="386" spans="28:29">
      <c r="AB386" s="54"/>
      <c r="AC386" s="54"/>
    </row>
    <row r="387" spans="28:29">
      <c r="AB387" s="54"/>
      <c r="AC387" s="54"/>
    </row>
    <row r="388" spans="28:29">
      <c r="AB388" s="54"/>
      <c r="AC388" s="54"/>
    </row>
    <row r="389" spans="28:29">
      <c r="AB389" s="54"/>
      <c r="AC389" s="54"/>
    </row>
    <row r="390" spans="28:29">
      <c r="AB390" s="54"/>
      <c r="AC390" s="54"/>
    </row>
    <row r="391" spans="28:29">
      <c r="AB391" s="54"/>
      <c r="AC391" s="54"/>
    </row>
    <row r="392" spans="28:29">
      <c r="AB392" s="54"/>
      <c r="AC392" s="54"/>
    </row>
    <row r="393" spans="28:29">
      <c r="AB393" s="54"/>
      <c r="AC393" s="54"/>
    </row>
    <row r="394" spans="28:29">
      <c r="AB394" s="54"/>
      <c r="AC394" s="54"/>
    </row>
    <row r="395" spans="28:29">
      <c r="AB395" s="54"/>
      <c r="AC395" s="54"/>
    </row>
    <row r="396" spans="28:29">
      <c r="AB396" s="54"/>
      <c r="AC396" s="54"/>
    </row>
    <row r="397" spans="28:29">
      <c r="AB397" s="54"/>
      <c r="AC397" s="54"/>
    </row>
    <row r="398" spans="28:29">
      <c r="AB398" s="54"/>
      <c r="AC398" s="54"/>
    </row>
    <row r="399" spans="28:29">
      <c r="AB399" s="54"/>
      <c r="AC399" s="54"/>
    </row>
    <row r="400" spans="28:29">
      <c r="AB400" s="54"/>
      <c r="AC400" s="54"/>
    </row>
    <row r="401" spans="28:29">
      <c r="AB401" s="54"/>
      <c r="AC401" s="54"/>
    </row>
    <row r="402" spans="28:29">
      <c r="AB402" s="54"/>
      <c r="AC402" s="54"/>
    </row>
    <row r="403" spans="28:29">
      <c r="AB403" s="54"/>
      <c r="AC403" s="54"/>
    </row>
    <row r="404" spans="28:29">
      <c r="AB404" s="54"/>
      <c r="AC404" s="54"/>
    </row>
    <row r="405" spans="28:29">
      <c r="AB405" s="54"/>
      <c r="AC405" s="54"/>
    </row>
    <row r="406" spans="28:29">
      <c r="AB406" s="54"/>
      <c r="AC406" s="54"/>
    </row>
    <row r="407" spans="28:29">
      <c r="AB407" s="54"/>
      <c r="AC407" s="54"/>
    </row>
    <row r="408" spans="28:29">
      <c r="AB408" s="54"/>
      <c r="AC408" s="54"/>
    </row>
    <row r="409" spans="28:29">
      <c r="AB409" s="54"/>
      <c r="AC409" s="54"/>
    </row>
    <row r="410" spans="28:29">
      <c r="AB410" s="54"/>
      <c r="AC410" s="54"/>
    </row>
    <row r="411" spans="28:29">
      <c r="AB411" s="54"/>
      <c r="AC411" s="54"/>
    </row>
    <row r="412" spans="28:29">
      <c r="AB412" s="54"/>
      <c r="AC412" s="54"/>
    </row>
    <row r="413" spans="28:29">
      <c r="AB413" s="54"/>
      <c r="AC413" s="54"/>
    </row>
    <row r="414" spans="28:29">
      <c r="AB414" s="54"/>
      <c r="AC414" s="54"/>
    </row>
    <row r="415" spans="28:29">
      <c r="AB415" s="54"/>
      <c r="AC415" s="54"/>
    </row>
    <row r="416" spans="28:29">
      <c r="AB416" s="54"/>
      <c r="AC416" s="54"/>
    </row>
    <row r="417" spans="28:29">
      <c r="AB417" s="54"/>
      <c r="AC417" s="54"/>
    </row>
    <row r="418" spans="28:29">
      <c r="AB418" s="54"/>
      <c r="AC418" s="54"/>
    </row>
    <row r="419" spans="28:29">
      <c r="AB419" s="54"/>
      <c r="AC419" s="54"/>
    </row>
    <row r="420" spans="28:29">
      <c r="AB420" s="54"/>
      <c r="AC420" s="54"/>
    </row>
    <row r="421" spans="28:29">
      <c r="AB421" s="54"/>
      <c r="AC421" s="54"/>
    </row>
    <row r="422" spans="28:29">
      <c r="AB422" s="54"/>
      <c r="AC422" s="54"/>
    </row>
    <row r="423" spans="28:29">
      <c r="AB423" s="54"/>
      <c r="AC423" s="54"/>
    </row>
    <row r="424" spans="28:29">
      <c r="AB424" s="54"/>
      <c r="AC424" s="54"/>
    </row>
    <row r="425" spans="28:29">
      <c r="AB425" s="54"/>
      <c r="AC425" s="54"/>
    </row>
    <row r="426" spans="28:29">
      <c r="AB426" s="54"/>
      <c r="AC426" s="54"/>
    </row>
    <row r="427" spans="28:29">
      <c r="AB427" s="54"/>
      <c r="AC427" s="54"/>
    </row>
    <row r="428" spans="28:29">
      <c r="AB428" s="54"/>
      <c r="AC428" s="54"/>
    </row>
    <row r="429" spans="28:29">
      <c r="AB429" s="54"/>
      <c r="AC429" s="54"/>
    </row>
    <row r="430" spans="28:29">
      <c r="AB430" s="54"/>
      <c r="AC430" s="54"/>
    </row>
    <row r="431" spans="28:29">
      <c r="AB431" s="54"/>
      <c r="AC431" s="54"/>
    </row>
    <row r="432" spans="28:29">
      <c r="AC432" s="54"/>
    </row>
    <row r="433" spans="29:29">
      <c r="AC433" s="54"/>
    </row>
    <row r="434" spans="29:29">
      <c r="AC434" s="54"/>
    </row>
    <row r="435" spans="29:29">
      <c r="AC435" s="54"/>
    </row>
    <row r="436" spans="29:29">
      <c r="AC436" s="54"/>
    </row>
    <row r="437" spans="29:29">
      <c r="AC437" s="54"/>
    </row>
    <row r="438" spans="29:29">
      <c r="AC438" s="54"/>
    </row>
    <row r="439" spans="29:29">
      <c r="AC439" s="54"/>
    </row>
    <row r="440" spans="29:29">
      <c r="AC440" s="54"/>
    </row>
    <row r="441" spans="29:29">
      <c r="AC441" s="54"/>
    </row>
    <row r="442" spans="29:29">
      <c r="AC442" s="54"/>
    </row>
    <row r="443" spans="29:29">
      <c r="AC443" s="54"/>
    </row>
    <row r="444" spans="29:29">
      <c r="AC444" s="54"/>
    </row>
    <row r="445" spans="29:29">
      <c r="AC445" s="54"/>
    </row>
    <row r="446" spans="29:29">
      <c r="AC446" s="54"/>
    </row>
    <row r="447" spans="29:29">
      <c r="AC447" s="54"/>
    </row>
    <row r="448" spans="29:29">
      <c r="AC448" s="54"/>
    </row>
    <row r="449" spans="29:29">
      <c r="AC449" s="54"/>
    </row>
    <row r="450" spans="29:29">
      <c r="AC450" s="54"/>
    </row>
    <row r="451" spans="29:29">
      <c r="AC451" s="54"/>
    </row>
    <row r="452" spans="29:29">
      <c r="AC452" s="54"/>
    </row>
    <row r="453" spans="29:29">
      <c r="AC453" s="54"/>
    </row>
    <row r="454" spans="29:29">
      <c r="AC454" s="54"/>
    </row>
    <row r="455" spans="29:29">
      <c r="AC455" s="54"/>
    </row>
    <row r="456" spans="29:29">
      <c r="AC456" s="54"/>
    </row>
    <row r="457" spans="29:29">
      <c r="AC457" s="54"/>
    </row>
    <row r="458" spans="29:29">
      <c r="AC458" s="54"/>
    </row>
    <row r="459" spans="29:29">
      <c r="AC459" s="54"/>
    </row>
    <row r="460" spans="29:29">
      <c r="AC460" s="54"/>
    </row>
    <row r="461" spans="29:29">
      <c r="AC461" s="54"/>
    </row>
    <row r="462" spans="29:29">
      <c r="AC462" s="54"/>
    </row>
    <row r="463" spans="29:29">
      <c r="AC463" s="54"/>
    </row>
    <row r="464" spans="29:29">
      <c r="AC464" s="54"/>
    </row>
    <row r="465" spans="29:29">
      <c r="AC465" s="54"/>
    </row>
    <row r="466" spans="29:29">
      <c r="AC466" s="54"/>
    </row>
    <row r="467" spans="29:29">
      <c r="AC467" s="54"/>
    </row>
    <row r="468" spans="29:29">
      <c r="AC468" s="54"/>
    </row>
    <row r="469" spans="29:29">
      <c r="AC469" s="54"/>
    </row>
    <row r="470" spans="29:29">
      <c r="AC470" s="54"/>
    </row>
    <row r="471" spans="29:29">
      <c r="AC471" s="54"/>
    </row>
    <row r="472" spans="29:29">
      <c r="AC472" s="54"/>
    </row>
    <row r="473" spans="29:29">
      <c r="AC473" s="54"/>
    </row>
    <row r="474" spans="29:29">
      <c r="AC474" s="54"/>
    </row>
    <row r="475" spans="29:29">
      <c r="AC475" s="54"/>
    </row>
    <row r="476" spans="29:29">
      <c r="AC476" s="54"/>
    </row>
    <row r="477" spans="29:29">
      <c r="AC477" s="54"/>
    </row>
    <row r="478" spans="29:29">
      <c r="AC478" s="54"/>
    </row>
    <row r="479" spans="29:29">
      <c r="AC479" s="54"/>
    </row>
    <row r="480" spans="29:29">
      <c r="AC480" s="54"/>
    </row>
    <row r="481" spans="29:29">
      <c r="AC481" s="54"/>
    </row>
    <row r="482" spans="29:29">
      <c r="AC482" s="54"/>
    </row>
    <row r="483" spans="29:29">
      <c r="AC483" s="54"/>
    </row>
    <row r="484" spans="29:29">
      <c r="AC484" s="54"/>
    </row>
    <row r="485" spans="29:29">
      <c r="AC485" s="54"/>
    </row>
    <row r="486" spans="29:29">
      <c r="AC486" s="54"/>
    </row>
    <row r="487" spans="29:29">
      <c r="AC487" s="54"/>
    </row>
    <row r="488" spans="29:29">
      <c r="AC488" s="54"/>
    </row>
    <row r="489" spans="29:29">
      <c r="AC489" s="54"/>
    </row>
    <row r="490" spans="29:29">
      <c r="AC490" s="54"/>
    </row>
    <row r="491" spans="29:29">
      <c r="AC491" s="54"/>
    </row>
    <row r="492" spans="29:29">
      <c r="AC492" s="54"/>
    </row>
    <row r="493" spans="29:29">
      <c r="AC493" s="54"/>
    </row>
    <row r="494" spans="29:29">
      <c r="AC494" s="54"/>
    </row>
    <row r="495" spans="29:29">
      <c r="AC495" s="54"/>
    </row>
    <row r="496" spans="29:29">
      <c r="AC496" s="54"/>
    </row>
    <row r="497" spans="29:29">
      <c r="AC497" s="54"/>
    </row>
    <row r="498" spans="29:29">
      <c r="AC498" s="54"/>
    </row>
    <row r="499" spans="29:29">
      <c r="AC499" s="54"/>
    </row>
    <row r="500" spans="29:29">
      <c r="AC500" s="54"/>
    </row>
    <row r="501" spans="29:29">
      <c r="AC501" s="54"/>
    </row>
    <row r="502" spans="29:29">
      <c r="AC502" s="54"/>
    </row>
    <row r="503" spans="29:29">
      <c r="AC503" s="54"/>
    </row>
    <row r="504" spans="29:29">
      <c r="AC504" s="54"/>
    </row>
    <row r="505" spans="29:29">
      <c r="AC505" s="54"/>
    </row>
    <row r="506" spans="29:29">
      <c r="AC506" s="54"/>
    </row>
    <row r="507" spans="29:29">
      <c r="AC507" s="54"/>
    </row>
    <row r="508" spans="29:29">
      <c r="AC508" s="54"/>
    </row>
    <row r="509" spans="29:29">
      <c r="AC509" s="54"/>
    </row>
    <row r="510" spans="29:29">
      <c r="AC510" s="54"/>
    </row>
    <row r="511" spans="29:29">
      <c r="AC511" s="54"/>
    </row>
    <row r="512" spans="29:29">
      <c r="AC512" s="54"/>
    </row>
    <row r="513" spans="29:29">
      <c r="AC513" s="54"/>
    </row>
    <row r="514" spans="29:29">
      <c r="AC514" s="54"/>
    </row>
    <row r="515" spans="29:29">
      <c r="AC515" s="54"/>
    </row>
    <row r="516" spans="29:29">
      <c r="AC516" s="54"/>
    </row>
    <row r="517" spans="29:29">
      <c r="AC517" s="54"/>
    </row>
    <row r="518" spans="29:29">
      <c r="AC518" s="54"/>
    </row>
    <row r="519" spans="29:29">
      <c r="AC519" s="54"/>
    </row>
    <row r="520" spans="29:29">
      <c r="AC520" s="54"/>
    </row>
    <row r="521" spans="29:29">
      <c r="AC521" s="54"/>
    </row>
    <row r="522" spans="29:29">
      <c r="AC522" s="54"/>
    </row>
    <row r="523" spans="29:29">
      <c r="AC523" s="54"/>
    </row>
    <row r="524" spans="29:29">
      <c r="AC524" s="54"/>
    </row>
    <row r="525" spans="29:29">
      <c r="AC525" s="54"/>
    </row>
    <row r="526" spans="29:29">
      <c r="AC526" s="54"/>
    </row>
    <row r="527" spans="29:29">
      <c r="AC527" s="54"/>
    </row>
    <row r="528" spans="29:29">
      <c r="AC528" s="54"/>
    </row>
    <row r="529" spans="29:29">
      <c r="AC529" s="54"/>
    </row>
    <row r="530" spans="29:29">
      <c r="AC530" s="54"/>
    </row>
    <row r="531" spans="29:29">
      <c r="AC531" s="54"/>
    </row>
    <row r="532" spans="29:29">
      <c r="AC532" s="54"/>
    </row>
    <row r="533" spans="29:29">
      <c r="AC533" s="54"/>
    </row>
    <row r="534" spans="29:29">
      <c r="AC534" s="54"/>
    </row>
    <row r="535" spans="29:29">
      <c r="AC535" s="54"/>
    </row>
    <row r="536" spans="29:29">
      <c r="AC536" s="54"/>
    </row>
    <row r="537" spans="29:29">
      <c r="AC537" s="54"/>
    </row>
    <row r="538" spans="29:29">
      <c r="AC538" s="54"/>
    </row>
    <row r="539" spans="29:29">
      <c r="AC539" s="54"/>
    </row>
    <row r="540" spans="29:29">
      <c r="AC540" s="54"/>
    </row>
    <row r="541" spans="29:29">
      <c r="AC541" s="54"/>
    </row>
    <row r="542" spans="29:29">
      <c r="AC542" s="54"/>
    </row>
    <row r="543" spans="29:29">
      <c r="AC543" s="54"/>
    </row>
    <row r="544" spans="29:29">
      <c r="AC544" s="54"/>
    </row>
    <row r="545" spans="29:29">
      <c r="AC545" s="54"/>
    </row>
    <row r="546" spans="29:29">
      <c r="AC546" s="54"/>
    </row>
    <row r="547" spans="29:29">
      <c r="AC547" s="54"/>
    </row>
    <row r="548" spans="29:29">
      <c r="AC548" s="54"/>
    </row>
    <row r="549" spans="29:29">
      <c r="AC549" s="54"/>
    </row>
    <row r="550" spans="29:29">
      <c r="AC550" s="54"/>
    </row>
    <row r="551" spans="29:29">
      <c r="AC551" s="54"/>
    </row>
    <row r="552" spans="29:29">
      <c r="AC552" s="54"/>
    </row>
    <row r="553" spans="29:29">
      <c r="AC553" s="54"/>
    </row>
    <row r="554" spans="29:29">
      <c r="AC554" s="54"/>
    </row>
    <row r="555" spans="29:29">
      <c r="AC555" s="54"/>
    </row>
    <row r="556" spans="29:29">
      <c r="AC556" s="54"/>
    </row>
    <row r="557" spans="29:29">
      <c r="AC557" s="54"/>
    </row>
    <row r="558" spans="29:29">
      <c r="AC558" s="54"/>
    </row>
    <row r="559" spans="29:29">
      <c r="AC559" s="54"/>
    </row>
    <row r="560" spans="29:29">
      <c r="AC560" s="54"/>
    </row>
    <row r="561" spans="29:29">
      <c r="AC561" s="54"/>
    </row>
    <row r="562" spans="29:29">
      <c r="AC562" s="54"/>
    </row>
    <row r="563" spans="29:29">
      <c r="AC563" s="54"/>
    </row>
    <row r="564" spans="29:29">
      <c r="AC564" s="54"/>
    </row>
    <row r="565" spans="29:29">
      <c r="AC565" s="54"/>
    </row>
    <row r="566" spans="29:29">
      <c r="AC566" s="54"/>
    </row>
    <row r="567" spans="29:29">
      <c r="AC567" s="54"/>
    </row>
    <row r="568" spans="29:29">
      <c r="AC568" s="54"/>
    </row>
    <row r="569" spans="29:29">
      <c r="AC569" s="54"/>
    </row>
    <row r="570" spans="29:29">
      <c r="AC570" s="54"/>
    </row>
    <row r="571" spans="29:29">
      <c r="AC571" s="54"/>
    </row>
    <row r="572" spans="29:29">
      <c r="AC572" s="54"/>
    </row>
    <row r="573" spans="29:29">
      <c r="AC573" s="54"/>
    </row>
    <row r="574" spans="29:29">
      <c r="AC574" s="54"/>
    </row>
    <row r="575" spans="29:29">
      <c r="AC575" s="54"/>
    </row>
    <row r="576" spans="29:29">
      <c r="AC576" s="54"/>
    </row>
    <row r="577" spans="29:29">
      <c r="AC577" s="54"/>
    </row>
    <row r="578" spans="29:29">
      <c r="AC578" s="54"/>
    </row>
    <row r="579" spans="29:29">
      <c r="AC579" s="54"/>
    </row>
    <row r="580" spans="29:29">
      <c r="AC580" s="54"/>
    </row>
    <row r="581" spans="29:29">
      <c r="AC581" s="54"/>
    </row>
    <row r="582" spans="29:29">
      <c r="AC582" s="54"/>
    </row>
    <row r="583" spans="29:29">
      <c r="AC583" s="54"/>
    </row>
    <row r="584" spans="29:29">
      <c r="AC584" s="54"/>
    </row>
    <row r="585" spans="29:29">
      <c r="AC585" s="54"/>
    </row>
    <row r="586" spans="29:29">
      <c r="AC586" s="54"/>
    </row>
    <row r="587" spans="29:29">
      <c r="AC587" s="54"/>
    </row>
    <row r="588" spans="29:29">
      <c r="AC588" s="54"/>
    </row>
    <row r="589" spans="29:29">
      <c r="AC589" s="54"/>
    </row>
    <row r="590" spans="29:29">
      <c r="AC590" s="54"/>
    </row>
    <row r="591" spans="29:29">
      <c r="AC591" s="54"/>
    </row>
    <row r="592" spans="29:29">
      <c r="AC592" s="54"/>
    </row>
    <row r="593" spans="29:29">
      <c r="AC593" s="54"/>
    </row>
    <row r="594" spans="29:29">
      <c r="AC594" s="54"/>
    </row>
    <row r="595" spans="29:29">
      <c r="AC595" s="54"/>
    </row>
    <row r="596" spans="29:29">
      <c r="AC596" s="54"/>
    </row>
    <row r="597" spans="29:29">
      <c r="AC597" s="54"/>
    </row>
    <row r="598" spans="29:29">
      <c r="AC598" s="54"/>
    </row>
    <row r="599" spans="29:29">
      <c r="AC599" s="54"/>
    </row>
    <row r="600" spans="29:29">
      <c r="AC600" s="54"/>
    </row>
    <row r="601" spans="29:29">
      <c r="AC601" s="54"/>
    </row>
    <row r="602" spans="29:29">
      <c r="AC602" s="54"/>
    </row>
    <row r="603" spans="29:29">
      <c r="AC603" s="54"/>
    </row>
    <row r="604" spans="29:29">
      <c r="AC604" s="54"/>
    </row>
    <row r="605" spans="29:29">
      <c r="AC605" s="54"/>
    </row>
    <row r="606" spans="29:29">
      <c r="AC606" s="54"/>
    </row>
    <row r="607" spans="29:29">
      <c r="AC607" s="54"/>
    </row>
    <row r="608" spans="29:29">
      <c r="AC608" s="54"/>
    </row>
    <row r="609" spans="29:29">
      <c r="AC609" s="54"/>
    </row>
    <row r="610" spans="29:29">
      <c r="AC610" s="54"/>
    </row>
    <row r="611" spans="29:29">
      <c r="AC611" s="54"/>
    </row>
    <row r="612" spans="29:29">
      <c r="AC612" s="54"/>
    </row>
    <row r="613" spans="29:29">
      <c r="AC613" s="54"/>
    </row>
    <row r="614" spans="29:29">
      <c r="AC614" s="54"/>
    </row>
    <row r="615" spans="29:29">
      <c r="AC615" s="54"/>
    </row>
    <row r="616" spans="29:29">
      <c r="AC616" s="54"/>
    </row>
    <row r="617" spans="29:29">
      <c r="AC617" s="54"/>
    </row>
    <row r="618" spans="29:29">
      <c r="AC618" s="54"/>
    </row>
    <row r="619" spans="29:29">
      <c r="AC619" s="54"/>
    </row>
    <row r="620" spans="29:29">
      <c r="AC620" s="54"/>
    </row>
    <row r="621" spans="29:29">
      <c r="AC621" s="54"/>
    </row>
    <row r="622" spans="29:29">
      <c r="AC622" s="54"/>
    </row>
    <row r="623" spans="29:29">
      <c r="AC623" s="54"/>
    </row>
    <row r="624" spans="29:29">
      <c r="AC624" s="54"/>
    </row>
    <row r="625" spans="29:29">
      <c r="AC625" s="54"/>
    </row>
    <row r="626" spans="29:29">
      <c r="AC626" s="54"/>
    </row>
    <row r="627" spans="29:29">
      <c r="AC627" s="54"/>
    </row>
    <row r="628" spans="29:29">
      <c r="AC628" s="54"/>
    </row>
    <row r="629" spans="29:29">
      <c r="AC629" s="54"/>
    </row>
    <row r="630" spans="29:29">
      <c r="AC630" s="54"/>
    </row>
    <row r="631" spans="29:29">
      <c r="AC631" s="54"/>
    </row>
    <row r="632" spans="29:29">
      <c r="AC632" s="54"/>
    </row>
    <row r="633" spans="29:29">
      <c r="AC633" s="54"/>
    </row>
    <row r="634" spans="29:29">
      <c r="AC634" s="54"/>
    </row>
    <row r="635" spans="29:29">
      <c r="AC635" s="54"/>
    </row>
    <row r="636" spans="29:29">
      <c r="AC636" s="54"/>
    </row>
    <row r="637" spans="29:29">
      <c r="AC637" s="54"/>
    </row>
    <row r="638" spans="29:29">
      <c r="AC638" s="54"/>
    </row>
    <row r="639" spans="29:29">
      <c r="AC639" s="54"/>
    </row>
    <row r="640" spans="29:29">
      <c r="AC640" s="54"/>
    </row>
    <row r="641" spans="29:29">
      <c r="AC641" s="54"/>
    </row>
    <row r="642" spans="29:29">
      <c r="AC642" s="54"/>
    </row>
    <row r="643" spans="29:29">
      <c r="AC643" s="54"/>
    </row>
    <row r="644" spans="29:29">
      <c r="AC644" s="54"/>
    </row>
    <row r="645" spans="29:29">
      <c r="AC645" s="54"/>
    </row>
    <row r="646" spans="29:29">
      <c r="AC646" s="54"/>
    </row>
    <row r="647" spans="29:29">
      <c r="AC647" s="54"/>
    </row>
    <row r="648" spans="29:29">
      <c r="AC648" s="54"/>
    </row>
    <row r="649" spans="29:29">
      <c r="AC649" s="54"/>
    </row>
    <row r="650" spans="29:29">
      <c r="AC650" s="54"/>
    </row>
    <row r="651" spans="29:29">
      <c r="AC651" s="54"/>
    </row>
    <row r="652" spans="29:29">
      <c r="AC652" s="54"/>
    </row>
    <row r="653" spans="29:29">
      <c r="AC653" s="54"/>
    </row>
    <row r="654" spans="29:29">
      <c r="AC654" s="54"/>
    </row>
    <row r="655" spans="29:29">
      <c r="AC655" s="54"/>
    </row>
    <row r="656" spans="29:29">
      <c r="AC656" s="54"/>
    </row>
    <row r="657" spans="29:29">
      <c r="AC657" s="54"/>
    </row>
    <row r="658" spans="29:29">
      <c r="AC658" s="54"/>
    </row>
    <row r="659" spans="29:29">
      <c r="AC659" s="54"/>
    </row>
    <row r="660" spans="29:29">
      <c r="AC660" s="54"/>
    </row>
    <row r="661" spans="29:29">
      <c r="AC661" s="54"/>
    </row>
    <row r="662" spans="29:29">
      <c r="AC662" s="54"/>
    </row>
    <row r="663" spans="29:29">
      <c r="AC663" s="54"/>
    </row>
    <row r="664" spans="29:29">
      <c r="AC664" s="54"/>
    </row>
    <row r="665" spans="29:29">
      <c r="AC665" s="54"/>
    </row>
    <row r="666" spans="29:29">
      <c r="AC666" s="54"/>
    </row>
    <row r="667" spans="29:29">
      <c r="AC667" s="54"/>
    </row>
    <row r="668" spans="29:29">
      <c r="AC668" s="54"/>
    </row>
    <row r="669" spans="29:29">
      <c r="AC669" s="54"/>
    </row>
    <row r="670" spans="29:29">
      <c r="AC670" s="54"/>
    </row>
    <row r="671" spans="29:29">
      <c r="AC671" s="54"/>
    </row>
    <row r="672" spans="29:29">
      <c r="AC672" s="54"/>
    </row>
    <row r="673" spans="29:29">
      <c r="AC673" s="54"/>
    </row>
    <row r="674" spans="29:29">
      <c r="AC674" s="54"/>
    </row>
    <row r="675" spans="29:29">
      <c r="AC675" s="54"/>
    </row>
    <row r="676" spans="29:29">
      <c r="AC676" s="54"/>
    </row>
    <row r="677" spans="29:29">
      <c r="AC677" s="54"/>
    </row>
    <row r="678" spans="29:29">
      <c r="AC678" s="54"/>
    </row>
    <row r="679" spans="29:29">
      <c r="AC679" s="54"/>
    </row>
    <row r="680" spans="29:29">
      <c r="AC680" s="54"/>
    </row>
    <row r="681" spans="29:29">
      <c r="AC681" s="54"/>
    </row>
    <row r="682" spans="29:29">
      <c r="AC682" s="54"/>
    </row>
    <row r="683" spans="29:29">
      <c r="AC683" s="54"/>
    </row>
    <row r="684" spans="29:29">
      <c r="AC684" s="54"/>
    </row>
    <row r="685" spans="29:29">
      <c r="AC685" s="54"/>
    </row>
    <row r="686" spans="29:29">
      <c r="AC686" s="54"/>
    </row>
    <row r="687" spans="29:29">
      <c r="AC687" s="54"/>
    </row>
    <row r="688" spans="29:29">
      <c r="AC688" s="54"/>
    </row>
    <row r="689" spans="29:29">
      <c r="AC689" s="54"/>
    </row>
    <row r="690" spans="29:29">
      <c r="AC690" s="54"/>
    </row>
    <row r="691" spans="29:29">
      <c r="AC691" s="54"/>
    </row>
    <row r="692" spans="29:29">
      <c r="AC692" s="54"/>
    </row>
    <row r="693" spans="29:29">
      <c r="AC693" s="54"/>
    </row>
    <row r="694" spans="29:29">
      <c r="AC694" s="54"/>
    </row>
    <row r="695" spans="29:29">
      <c r="AC695" s="54"/>
    </row>
    <row r="696" spans="29:29">
      <c r="AC696" s="54"/>
    </row>
    <row r="697" spans="29:29">
      <c r="AC697" s="54"/>
    </row>
    <row r="698" spans="29:29">
      <c r="AC698" s="54"/>
    </row>
    <row r="699" spans="29:29">
      <c r="AC699" s="54"/>
    </row>
    <row r="700" spans="29:29">
      <c r="AC700" s="54"/>
    </row>
    <row r="701" spans="29:29">
      <c r="AC701" s="54"/>
    </row>
    <row r="702" spans="29:29">
      <c r="AC702" s="54"/>
    </row>
    <row r="703" spans="29:29">
      <c r="AC703" s="54"/>
    </row>
    <row r="704" spans="29:29">
      <c r="AC704" s="54"/>
    </row>
    <row r="705" spans="29:29">
      <c r="AC705" s="54"/>
    </row>
    <row r="706" spans="29:29">
      <c r="AC706" s="54"/>
    </row>
    <row r="707" spans="29:29">
      <c r="AC707" s="54"/>
    </row>
    <row r="708" spans="29:29">
      <c r="AC708" s="54"/>
    </row>
    <row r="709" spans="29:29">
      <c r="AC709" s="54"/>
    </row>
    <row r="710" spans="29:29">
      <c r="AC710" s="54"/>
    </row>
    <row r="711" spans="29:29">
      <c r="AC711" s="54"/>
    </row>
    <row r="712" spans="29:29">
      <c r="AC712" s="54"/>
    </row>
    <row r="713" spans="29:29">
      <c r="AC713" s="54"/>
    </row>
    <row r="714" spans="29:29">
      <c r="AC714" s="54"/>
    </row>
    <row r="715" spans="29:29">
      <c r="AC715" s="54"/>
    </row>
    <row r="716" spans="29:29">
      <c r="AC716" s="54"/>
    </row>
    <row r="717" spans="29:29">
      <c r="AC717" s="54"/>
    </row>
    <row r="718" spans="29:29">
      <c r="AC718" s="54"/>
    </row>
    <row r="719" spans="29:29">
      <c r="AC719" s="54"/>
    </row>
    <row r="720" spans="29:29">
      <c r="AC720" s="54"/>
    </row>
    <row r="721" spans="29:29">
      <c r="AC721" s="54"/>
    </row>
    <row r="722" spans="29:29">
      <c r="AC722" s="54"/>
    </row>
    <row r="723" spans="29:29">
      <c r="AC723" s="54"/>
    </row>
    <row r="724" spans="29:29">
      <c r="AC724" s="54"/>
    </row>
    <row r="725" spans="29:29">
      <c r="AC725" s="54"/>
    </row>
    <row r="726" spans="29:29">
      <c r="AC726" s="54"/>
    </row>
    <row r="727" spans="29:29">
      <c r="AC727" s="54"/>
    </row>
    <row r="728" spans="29:29">
      <c r="AC728" s="54"/>
    </row>
    <row r="729" spans="29:29">
      <c r="AC729" s="54"/>
    </row>
    <row r="730" spans="29:29">
      <c r="AC730" s="54"/>
    </row>
    <row r="731" spans="29:29">
      <c r="AC731" s="54"/>
    </row>
    <row r="732" spans="29:29">
      <c r="AC732" s="54"/>
    </row>
    <row r="733" spans="29:29">
      <c r="AC733" s="54"/>
    </row>
    <row r="734" spans="29:29">
      <c r="AC734" s="54"/>
    </row>
    <row r="735" spans="29:29">
      <c r="AC735" s="54"/>
    </row>
    <row r="736" spans="29:29">
      <c r="AC736" s="54"/>
    </row>
    <row r="737" spans="29:29">
      <c r="AC737" s="54"/>
    </row>
    <row r="738" spans="29:29">
      <c r="AC738" s="54"/>
    </row>
    <row r="739" spans="29:29">
      <c r="AC739" s="54"/>
    </row>
    <row r="740" spans="29:29">
      <c r="AC740" s="54"/>
    </row>
    <row r="741" spans="29:29">
      <c r="AC741" s="54"/>
    </row>
    <row r="742" spans="29:29">
      <c r="AC742" s="54"/>
    </row>
    <row r="743" spans="29:29">
      <c r="AC743" s="54"/>
    </row>
    <row r="744" spans="29:29">
      <c r="AC744" s="54"/>
    </row>
    <row r="745" spans="29:29">
      <c r="AC745" s="54"/>
    </row>
    <row r="746" spans="29:29">
      <c r="AC746" s="54"/>
    </row>
    <row r="747" spans="29:29">
      <c r="AC747" s="54"/>
    </row>
    <row r="748" spans="29:29">
      <c r="AC748" s="54"/>
    </row>
    <row r="749" spans="29:29">
      <c r="AC749" s="54"/>
    </row>
    <row r="750" spans="29:29">
      <c r="AC750" s="54"/>
    </row>
    <row r="751" spans="29:29">
      <c r="AC751" s="54"/>
    </row>
    <row r="752" spans="29:29">
      <c r="AC752" s="54"/>
    </row>
    <row r="753" spans="29:29">
      <c r="AC753" s="54"/>
    </row>
    <row r="754" spans="29:29">
      <c r="AC754" s="54"/>
    </row>
    <row r="755" spans="29:29">
      <c r="AC755" s="54"/>
    </row>
    <row r="756" spans="29:29">
      <c r="AC756" s="54"/>
    </row>
    <row r="757" spans="29:29">
      <c r="AC757" s="54"/>
    </row>
    <row r="758" spans="29:29">
      <c r="AC758" s="54"/>
    </row>
    <row r="759" spans="29:29">
      <c r="AC759" s="54"/>
    </row>
    <row r="760" spans="29:29">
      <c r="AC760" s="54"/>
    </row>
    <row r="761" spans="29:29">
      <c r="AC761" s="54"/>
    </row>
    <row r="762" spans="29:29">
      <c r="AC762" s="54"/>
    </row>
    <row r="763" spans="29:29">
      <c r="AC763" s="54"/>
    </row>
    <row r="764" spans="29:29">
      <c r="AC764" s="54"/>
    </row>
    <row r="765" spans="29:29">
      <c r="AC765" s="54"/>
    </row>
    <row r="766" spans="29:29">
      <c r="AC766" s="54"/>
    </row>
    <row r="767" spans="29:29">
      <c r="AC767" s="54"/>
    </row>
    <row r="768" spans="29:29">
      <c r="AC768" s="54"/>
    </row>
    <row r="769" spans="29:29">
      <c r="AC769" s="54"/>
    </row>
    <row r="770" spans="29:29">
      <c r="AC770" s="54"/>
    </row>
    <row r="771" spans="29:29">
      <c r="AC771" s="54"/>
    </row>
    <row r="772" spans="29:29">
      <c r="AC772" s="54"/>
    </row>
    <row r="773" spans="29:29">
      <c r="AC773" s="54"/>
    </row>
    <row r="774" spans="29:29">
      <c r="AC774" s="54"/>
    </row>
    <row r="775" spans="29:29">
      <c r="AC775" s="54"/>
    </row>
    <row r="776" spans="29:29">
      <c r="AC776" s="54"/>
    </row>
    <row r="777" spans="29:29">
      <c r="AC777" s="54"/>
    </row>
    <row r="778" spans="29:29">
      <c r="AC778" s="54"/>
    </row>
    <row r="779" spans="29:29">
      <c r="AC779" s="54"/>
    </row>
    <row r="780" spans="29:29">
      <c r="AC780" s="54"/>
    </row>
    <row r="781" spans="29:29">
      <c r="AC781" s="54"/>
    </row>
    <row r="782" spans="29:29">
      <c r="AC782" s="54"/>
    </row>
    <row r="783" spans="29:29">
      <c r="AC783" s="54"/>
    </row>
    <row r="784" spans="29:29">
      <c r="AC784" s="54"/>
    </row>
    <row r="785" spans="29:29">
      <c r="AC785" s="54"/>
    </row>
    <row r="786" spans="29:29">
      <c r="AC786" s="54"/>
    </row>
    <row r="787" spans="29:29">
      <c r="AC787" s="54"/>
    </row>
    <row r="788" spans="29:29">
      <c r="AC788" s="54"/>
    </row>
    <row r="789" spans="29:29">
      <c r="AC789" s="54"/>
    </row>
    <row r="790" spans="29:29">
      <c r="AC790" s="54"/>
    </row>
    <row r="791" spans="29:29">
      <c r="AC791" s="54"/>
    </row>
    <row r="792" spans="29:29">
      <c r="AC792" s="54"/>
    </row>
    <row r="793" spans="29:29">
      <c r="AC793" s="54"/>
    </row>
    <row r="794" spans="29:29">
      <c r="AC794" s="54"/>
    </row>
    <row r="795" spans="29:29">
      <c r="AC795" s="54"/>
    </row>
    <row r="796" spans="29:29">
      <c r="AC796" s="54"/>
    </row>
    <row r="797" spans="29:29">
      <c r="AC797" s="54"/>
    </row>
    <row r="798" spans="29:29">
      <c r="AC798" s="54"/>
    </row>
    <row r="799" spans="29:29">
      <c r="AC799" s="54"/>
    </row>
    <row r="800" spans="29:29">
      <c r="AC800" s="54"/>
    </row>
    <row r="801" spans="29:29">
      <c r="AC801" s="54"/>
    </row>
    <row r="802" spans="29:29">
      <c r="AC802" s="54"/>
    </row>
    <row r="803" spans="29:29">
      <c r="AC803" s="54"/>
    </row>
    <row r="804" spans="29:29">
      <c r="AC804" s="54"/>
    </row>
    <row r="805" spans="29:29">
      <c r="AC805" s="54"/>
    </row>
    <row r="806" spans="29:29">
      <c r="AC806" s="54"/>
    </row>
    <row r="807" spans="29:29">
      <c r="AC807" s="54"/>
    </row>
    <row r="808" spans="29:29">
      <c r="AC808" s="54"/>
    </row>
    <row r="809" spans="29:29">
      <c r="AC809" s="54"/>
    </row>
    <row r="810" spans="29:29">
      <c r="AC810" s="54"/>
    </row>
    <row r="811" spans="29:29">
      <c r="AC811" s="54"/>
    </row>
    <row r="812" spans="29:29">
      <c r="AC812" s="54"/>
    </row>
    <row r="813" spans="29:29">
      <c r="AC813" s="54"/>
    </row>
    <row r="814" spans="29:29">
      <c r="AC814" s="54"/>
    </row>
    <row r="815" spans="29:29">
      <c r="AC815" s="54"/>
    </row>
    <row r="816" spans="29:29">
      <c r="AC816" s="54"/>
    </row>
    <row r="817" spans="29:29">
      <c r="AC817" s="54"/>
    </row>
    <row r="818" spans="29:29">
      <c r="AC818" s="54"/>
    </row>
    <row r="819" spans="29:29">
      <c r="AC819" s="54"/>
    </row>
    <row r="820" spans="29:29">
      <c r="AC820" s="54"/>
    </row>
    <row r="821" spans="29:29">
      <c r="AC821" s="54"/>
    </row>
    <row r="822" spans="29:29">
      <c r="AC822" s="54"/>
    </row>
    <row r="823" spans="29:29">
      <c r="AC823" s="54"/>
    </row>
    <row r="824" spans="29:29">
      <c r="AC824" s="54"/>
    </row>
    <row r="825" spans="29:29">
      <c r="AC825" s="54"/>
    </row>
    <row r="826" spans="29:29">
      <c r="AC826" s="54"/>
    </row>
    <row r="827" spans="29:29">
      <c r="AC827" s="54"/>
    </row>
    <row r="828" spans="29:29">
      <c r="AC828" s="54"/>
    </row>
    <row r="829" spans="29:29">
      <c r="AC829" s="54"/>
    </row>
    <row r="830" spans="29:29">
      <c r="AC830" s="54"/>
    </row>
    <row r="831" spans="29:29">
      <c r="AC831" s="54"/>
    </row>
    <row r="832" spans="29:29">
      <c r="AC832" s="54"/>
    </row>
    <row r="833" spans="29:29">
      <c r="AC833" s="54"/>
    </row>
    <row r="834" spans="29:29">
      <c r="AC834" s="54"/>
    </row>
    <row r="835" spans="29:29">
      <c r="AC835" s="54"/>
    </row>
    <row r="836" spans="29:29">
      <c r="AC836" s="54"/>
    </row>
    <row r="837" spans="29:29">
      <c r="AC837" s="54"/>
    </row>
    <row r="838" spans="29:29">
      <c r="AC838" s="54"/>
    </row>
    <row r="839" spans="29:29">
      <c r="AC839" s="54"/>
    </row>
    <row r="840" spans="29:29">
      <c r="AC840" s="54"/>
    </row>
    <row r="841" spans="29:29">
      <c r="AC841" s="54"/>
    </row>
    <row r="842" spans="29:29">
      <c r="AC842" s="54"/>
    </row>
    <row r="843" spans="29:29">
      <c r="AC843" s="54"/>
    </row>
    <row r="844" spans="29:29">
      <c r="AC844" s="54"/>
    </row>
    <row r="845" spans="29:29">
      <c r="AC845" s="54"/>
    </row>
    <row r="846" spans="29:29">
      <c r="AC846" s="54"/>
    </row>
    <row r="847" spans="29:29">
      <c r="AC847" s="54"/>
    </row>
    <row r="848" spans="29:29">
      <c r="AC848" s="54"/>
    </row>
    <row r="849" spans="29:29">
      <c r="AC849" s="54"/>
    </row>
    <row r="850" spans="29:29">
      <c r="AC850" s="54"/>
    </row>
    <row r="851" spans="29:29">
      <c r="AC851" s="54"/>
    </row>
    <row r="852" spans="29:29">
      <c r="AC852" s="54"/>
    </row>
    <row r="853" spans="29:29">
      <c r="AC853" s="54"/>
    </row>
    <row r="854" spans="29:29">
      <c r="AC854" s="54"/>
    </row>
    <row r="855" spans="29:29">
      <c r="AC855" s="54"/>
    </row>
    <row r="856" spans="29:29">
      <c r="AC856" s="54"/>
    </row>
    <row r="857" spans="29:29">
      <c r="AC857" s="54"/>
    </row>
    <row r="858" spans="29:29">
      <c r="AC858" s="54"/>
    </row>
    <row r="859" spans="29:29">
      <c r="AC859" s="54"/>
    </row>
    <row r="860" spans="29:29">
      <c r="AC860" s="54"/>
    </row>
    <row r="861" spans="29:29">
      <c r="AC861" s="54"/>
    </row>
    <row r="862" spans="29:29">
      <c r="AC862" s="54"/>
    </row>
    <row r="863" spans="29:29">
      <c r="AC863" s="54"/>
    </row>
    <row r="864" spans="29:29">
      <c r="AC864" s="54"/>
    </row>
    <row r="865" spans="29:29">
      <c r="AC865" s="54"/>
    </row>
    <row r="866" spans="29:29">
      <c r="AC866" s="54"/>
    </row>
    <row r="867" spans="29:29">
      <c r="AC867" s="54"/>
    </row>
    <row r="868" spans="29:29">
      <c r="AC868" s="54"/>
    </row>
    <row r="869" spans="29:29">
      <c r="AC869" s="54"/>
    </row>
    <row r="870" spans="29:29">
      <c r="AC870" s="54"/>
    </row>
    <row r="871" spans="29:29">
      <c r="AC871" s="54"/>
    </row>
    <row r="872" spans="29:29">
      <c r="AC872" s="54"/>
    </row>
    <row r="873" spans="29:29">
      <c r="AC873" s="54"/>
    </row>
    <row r="874" spans="29:29">
      <c r="AC874" s="54"/>
    </row>
    <row r="875" spans="29:29">
      <c r="AC875" s="54"/>
    </row>
    <row r="876" spans="29:29">
      <c r="AC876" s="54"/>
    </row>
    <row r="877" spans="29:29">
      <c r="AC877" s="54"/>
    </row>
    <row r="878" spans="29:29">
      <c r="AC878" s="54"/>
    </row>
    <row r="879" spans="29:29">
      <c r="AC879" s="54"/>
    </row>
    <row r="880" spans="29:29">
      <c r="AC880" s="54"/>
    </row>
    <row r="881" spans="29:29">
      <c r="AC881" s="54"/>
    </row>
    <row r="882" spans="29:29">
      <c r="AC882" s="54"/>
    </row>
    <row r="883" spans="29:29">
      <c r="AC883" s="54"/>
    </row>
    <row r="884" spans="29:29">
      <c r="AC884" s="54"/>
    </row>
    <row r="885" spans="29:29">
      <c r="AC885" s="54"/>
    </row>
    <row r="886" spans="29:29">
      <c r="AC886" s="54"/>
    </row>
    <row r="887" spans="29:29">
      <c r="AC887" s="54"/>
    </row>
    <row r="888" spans="29:29">
      <c r="AC888" s="54"/>
    </row>
    <row r="889" spans="29:29">
      <c r="AC889" s="54"/>
    </row>
    <row r="890" spans="29:29">
      <c r="AC890" s="54"/>
    </row>
    <row r="891" spans="29:29">
      <c r="AC891" s="54"/>
    </row>
    <row r="892" spans="29:29">
      <c r="AC892" s="54"/>
    </row>
    <row r="893" spans="29:29">
      <c r="AC893" s="54"/>
    </row>
    <row r="894" spans="29:29">
      <c r="AC894" s="54"/>
    </row>
    <row r="895" spans="29:29">
      <c r="AC895" s="54"/>
    </row>
    <row r="896" spans="29:29">
      <c r="AC896" s="54"/>
    </row>
    <row r="897" spans="29:29">
      <c r="AC897" s="54"/>
    </row>
    <row r="898" spans="29:29">
      <c r="AC898" s="54"/>
    </row>
    <row r="899" spans="29:29">
      <c r="AC899" s="54"/>
    </row>
    <row r="900" spans="29:29">
      <c r="AC900" s="54"/>
    </row>
    <row r="901" spans="29:29">
      <c r="AC901" s="54"/>
    </row>
    <row r="902" spans="29:29">
      <c r="AC902" s="54"/>
    </row>
    <row r="903" spans="29:29">
      <c r="AC903" s="54"/>
    </row>
    <row r="904" spans="29:29">
      <c r="AC904" s="54"/>
    </row>
    <row r="905" spans="29:29">
      <c r="AC905" s="54"/>
    </row>
    <row r="906" spans="29:29">
      <c r="AC906" s="54"/>
    </row>
    <row r="907" spans="29:29">
      <c r="AC907" s="54"/>
    </row>
    <row r="908" spans="29:29">
      <c r="AC908" s="54"/>
    </row>
    <row r="909" spans="29:29">
      <c r="AC909" s="54"/>
    </row>
    <row r="910" spans="29:29">
      <c r="AC910" s="54"/>
    </row>
    <row r="911" spans="29:29">
      <c r="AC911" s="54"/>
    </row>
    <row r="912" spans="29:29">
      <c r="AC912" s="54"/>
    </row>
    <row r="913" spans="29:29">
      <c r="AC913" s="54"/>
    </row>
    <row r="914" spans="29:29">
      <c r="AC914" s="54"/>
    </row>
    <row r="915" spans="29:29">
      <c r="AC915" s="54"/>
    </row>
    <row r="916" spans="29:29">
      <c r="AC916" s="54"/>
    </row>
    <row r="917" spans="29:29">
      <c r="AC917" s="54"/>
    </row>
    <row r="918" spans="29:29">
      <c r="AC918" s="54"/>
    </row>
    <row r="919" spans="29:29">
      <c r="AC919" s="54"/>
    </row>
    <row r="920" spans="29:29">
      <c r="AC920" s="54"/>
    </row>
    <row r="921" spans="29:29">
      <c r="AC921" s="54"/>
    </row>
    <row r="922" spans="29:29">
      <c r="AC922" s="54"/>
    </row>
    <row r="923" spans="29:29">
      <c r="AC923" s="54"/>
    </row>
    <row r="924" spans="29:29">
      <c r="AC924" s="54"/>
    </row>
    <row r="925" spans="29:29">
      <c r="AC925" s="54"/>
    </row>
    <row r="926" spans="29:29">
      <c r="AC926" s="54"/>
    </row>
    <row r="927" spans="29:29">
      <c r="AC927" s="54"/>
    </row>
    <row r="928" spans="29:29">
      <c r="AC928" s="54"/>
    </row>
    <row r="929" spans="29:29">
      <c r="AC929" s="54"/>
    </row>
    <row r="930" spans="29:29">
      <c r="AC930" s="54"/>
    </row>
    <row r="931" spans="29:29">
      <c r="AC931" s="54"/>
    </row>
    <row r="932" spans="29:29">
      <c r="AC932" s="54"/>
    </row>
    <row r="933" spans="29:29">
      <c r="AC933" s="54"/>
    </row>
    <row r="934" spans="29:29">
      <c r="AC934" s="54"/>
    </row>
    <row r="935" spans="29:29">
      <c r="AC935" s="54"/>
    </row>
    <row r="936" spans="29:29">
      <c r="AC936" s="54"/>
    </row>
    <row r="937" spans="29:29">
      <c r="AC937" s="54"/>
    </row>
    <row r="938" spans="29:29">
      <c r="AC938" s="54"/>
    </row>
    <row r="939" spans="29:29">
      <c r="AC939" s="54"/>
    </row>
    <row r="940" spans="29:29">
      <c r="AC940" s="54"/>
    </row>
    <row r="941" spans="29:29">
      <c r="AC941" s="54"/>
    </row>
    <row r="942" spans="29:29">
      <c r="AC942" s="54"/>
    </row>
    <row r="943" spans="29:29">
      <c r="AC943" s="54"/>
    </row>
    <row r="944" spans="29:29">
      <c r="AC944" s="54"/>
    </row>
    <row r="945" spans="29:29">
      <c r="AC945" s="54"/>
    </row>
    <row r="946" spans="29:29">
      <c r="AC946" s="54"/>
    </row>
    <row r="947" spans="29:29">
      <c r="AC947" s="54"/>
    </row>
    <row r="948" spans="29:29">
      <c r="AC948" s="54"/>
    </row>
    <row r="949" spans="29:29">
      <c r="AC949" s="54"/>
    </row>
    <row r="950" spans="29:29">
      <c r="AC950" s="54"/>
    </row>
    <row r="951" spans="29:29">
      <c r="AC951" s="54"/>
    </row>
    <row r="952" spans="29:29">
      <c r="AC952" s="54"/>
    </row>
    <row r="953" spans="29:29">
      <c r="AC953" s="54"/>
    </row>
    <row r="954" spans="29:29">
      <c r="AC954" s="54"/>
    </row>
    <row r="955" spans="29:29">
      <c r="AC955" s="54"/>
    </row>
    <row r="956" spans="29:29">
      <c r="AC956" s="54"/>
    </row>
    <row r="957" spans="29:29">
      <c r="AC957" s="54"/>
    </row>
    <row r="958" spans="29:29">
      <c r="AC958" s="54"/>
    </row>
    <row r="959" spans="29:29">
      <c r="AC959" s="54"/>
    </row>
    <row r="960" spans="29:29">
      <c r="AC960" s="54"/>
    </row>
    <row r="961" spans="29:29">
      <c r="AC961" s="54"/>
    </row>
    <row r="962" spans="29:29">
      <c r="AC962" s="54"/>
    </row>
    <row r="963" spans="29:29">
      <c r="AC963" s="54"/>
    </row>
    <row r="964" spans="29:29">
      <c r="AC964" s="54"/>
    </row>
    <row r="965" spans="29:29">
      <c r="AC965" s="54"/>
    </row>
    <row r="966" spans="29:29">
      <c r="AC966" s="54"/>
    </row>
    <row r="967" spans="29:29">
      <c r="AC967" s="54"/>
    </row>
    <row r="968" spans="29:29">
      <c r="AC968" s="54"/>
    </row>
    <row r="969" spans="29:29">
      <c r="AC969" s="54"/>
    </row>
    <row r="970" spans="29:29">
      <c r="AC970" s="54"/>
    </row>
    <row r="971" spans="29:29">
      <c r="AC971" s="54"/>
    </row>
    <row r="972" spans="29:29">
      <c r="AC972" s="54"/>
    </row>
    <row r="973" spans="29:29">
      <c r="AC973" s="54"/>
    </row>
    <row r="974" spans="29:29">
      <c r="AC974" s="54"/>
    </row>
    <row r="975" spans="29:29">
      <c r="AC975" s="54"/>
    </row>
    <row r="976" spans="29:29">
      <c r="AC976" s="54"/>
    </row>
    <row r="977" spans="29:29">
      <c r="AC977" s="54"/>
    </row>
    <row r="978" spans="29:29">
      <c r="AC978" s="54"/>
    </row>
    <row r="979" spans="29:29">
      <c r="AC979" s="54"/>
    </row>
    <row r="980" spans="29:29">
      <c r="AC980" s="54"/>
    </row>
    <row r="981" spans="29:29">
      <c r="AC981" s="54"/>
    </row>
    <row r="982" spans="29:29">
      <c r="AC982" s="54"/>
    </row>
    <row r="983" spans="29:29">
      <c r="AC983" s="54"/>
    </row>
    <row r="984" spans="29:29">
      <c r="AC984" s="54"/>
    </row>
    <row r="985" spans="29:29">
      <c r="AC985" s="54"/>
    </row>
    <row r="986" spans="29:29">
      <c r="AC986" s="54"/>
    </row>
    <row r="987" spans="29:29">
      <c r="AC987" s="54"/>
    </row>
    <row r="988" spans="29:29">
      <c r="AC988" s="54"/>
    </row>
    <row r="989" spans="29:29">
      <c r="AC989" s="54"/>
    </row>
    <row r="990" spans="29:29">
      <c r="AC990" s="54"/>
    </row>
    <row r="991" spans="29:29">
      <c r="AC991" s="54"/>
    </row>
    <row r="992" spans="29:29">
      <c r="AC992" s="54"/>
    </row>
    <row r="993" spans="29:29">
      <c r="AC993" s="54"/>
    </row>
    <row r="994" spans="29:29">
      <c r="AC994" s="54"/>
    </row>
    <row r="995" spans="29:29">
      <c r="AC995" s="54"/>
    </row>
    <row r="996" spans="29:29">
      <c r="AC996" s="54"/>
    </row>
    <row r="997" spans="29:29">
      <c r="AC997" s="54"/>
    </row>
    <row r="998" spans="29:29">
      <c r="AC998" s="54"/>
    </row>
    <row r="999" spans="29:29">
      <c r="AC999" s="54"/>
    </row>
    <row r="1000" spans="29:29">
      <c r="AC1000" s="54"/>
    </row>
    <row r="1001" spans="29:29">
      <c r="AC1001" s="54"/>
    </row>
    <row r="1002" spans="29:29">
      <c r="AC1002" s="54"/>
    </row>
    <row r="1003" spans="29:29">
      <c r="AC1003" s="54"/>
    </row>
    <row r="1004" spans="29:29">
      <c r="AC1004" s="54"/>
    </row>
    <row r="1005" spans="29:29">
      <c r="AC1005" s="54"/>
    </row>
    <row r="1006" spans="29:29">
      <c r="AC1006" s="54"/>
    </row>
    <row r="1007" spans="29:29">
      <c r="AC1007" s="54"/>
    </row>
    <row r="1008" spans="29:29">
      <c r="AC1008" s="54"/>
    </row>
    <row r="1009" spans="29:29">
      <c r="AC1009" s="54"/>
    </row>
    <row r="1010" spans="29:29">
      <c r="AC1010" s="54"/>
    </row>
    <row r="1011" spans="29:29">
      <c r="AC1011" s="54"/>
    </row>
    <row r="1012" spans="29:29">
      <c r="AC1012" s="54"/>
    </row>
    <row r="1013" spans="29:29">
      <c r="AC1013" s="54"/>
    </row>
    <row r="1014" spans="29:29">
      <c r="AC1014" s="54"/>
    </row>
    <row r="1015" spans="29:29">
      <c r="AC1015" s="54"/>
    </row>
    <row r="1016" spans="29:29">
      <c r="AC1016" s="54"/>
    </row>
    <row r="1017" spans="29:29">
      <c r="AC1017" s="54"/>
    </row>
    <row r="1018" spans="29:29">
      <c r="AC1018" s="54"/>
    </row>
    <row r="1019" spans="29:29">
      <c r="AC1019" s="54"/>
    </row>
    <row r="1020" spans="29:29">
      <c r="AC1020" s="54"/>
    </row>
    <row r="1021" spans="29:29">
      <c r="AC1021" s="54"/>
    </row>
    <row r="1022" spans="29:29">
      <c r="AC1022" s="54"/>
    </row>
    <row r="1023" spans="29:29">
      <c r="AC1023" s="54"/>
    </row>
    <row r="1024" spans="29:29">
      <c r="AC1024" s="54"/>
    </row>
    <row r="1025" spans="29:29">
      <c r="AC1025" s="54"/>
    </row>
    <row r="1026" spans="29:29">
      <c r="AC1026" s="54"/>
    </row>
    <row r="1027" spans="29:29">
      <c r="AC1027" s="54"/>
    </row>
    <row r="1028" spans="29:29">
      <c r="AC1028" s="54"/>
    </row>
    <row r="1029" spans="29:29">
      <c r="AC1029" s="54"/>
    </row>
    <row r="1030" spans="29:29">
      <c r="AC1030" s="54"/>
    </row>
    <row r="1031" spans="29:29">
      <c r="AC1031" s="54"/>
    </row>
    <row r="1032" spans="29:29">
      <c r="AC1032" s="54"/>
    </row>
    <row r="1033" spans="29:29">
      <c r="AC1033" s="54"/>
    </row>
    <row r="1034" spans="29:29">
      <c r="AC1034" s="54"/>
    </row>
    <row r="1035" spans="29:29">
      <c r="AC1035" s="54"/>
    </row>
    <row r="1036" spans="29:29">
      <c r="AC1036" s="54"/>
    </row>
    <row r="1037" spans="29:29">
      <c r="AC1037" s="54"/>
    </row>
    <row r="1038" spans="29:29">
      <c r="AC1038" s="54"/>
    </row>
    <row r="1039" spans="29:29">
      <c r="AC1039" s="54"/>
    </row>
    <row r="1040" spans="29:29">
      <c r="AC1040" s="54"/>
    </row>
    <row r="1041" spans="29:29">
      <c r="AC1041" s="54"/>
    </row>
    <row r="1042" spans="29:29">
      <c r="AC1042" s="54"/>
    </row>
    <row r="1043" spans="29:29">
      <c r="AC1043" s="54"/>
    </row>
    <row r="1044" spans="29:29">
      <c r="AC1044" s="54"/>
    </row>
    <row r="1045" spans="29:29">
      <c r="AC1045" s="54"/>
    </row>
    <row r="1046" spans="29:29">
      <c r="AC1046" s="54"/>
    </row>
    <row r="1047" spans="29:29">
      <c r="AC1047" s="54"/>
    </row>
    <row r="1048" spans="29:29">
      <c r="AC1048" s="54"/>
    </row>
    <row r="1049" spans="29:29">
      <c r="AC1049" s="54"/>
    </row>
    <row r="1050" spans="29:29">
      <c r="AC1050" s="54"/>
    </row>
    <row r="1051" spans="29:29">
      <c r="AC1051" s="54"/>
    </row>
    <row r="1052" spans="29:29">
      <c r="AC1052" s="54"/>
    </row>
    <row r="1053" spans="29:29">
      <c r="AC1053" s="54"/>
    </row>
    <row r="1054" spans="29:29">
      <c r="AC1054" s="54"/>
    </row>
    <row r="1055" spans="29:29">
      <c r="AC1055" s="54"/>
    </row>
    <row r="1056" spans="29:29">
      <c r="AC1056" s="54"/>
    </row>
    <row r="1057" spans="29:29">
      <c r="AC1057" s="54"/>
    </row>
    <row r="1058" spans="29:29">
      <c r="AC1058" s="54"/>
    </row>
    <row r="1059" spans="29:29">
      <c r="AC1059" s="54"/>
    </row>
    <row r="1060" spans="29:29">
      <c r="AC1060" s="54"/>
    </row>
    <row r="1061" spans="29:29">
      <c r="AC1061" s="54"/>
    </row>
    <row r="1062" spans="29:29">
      <c r="AC1062" s="54"/>
    </row>
    <row r="1063" spans="29:29">
      <c r="AC1063" s="54"/>
    </row>
    <row r="1064" spans="29:29">
      <c r="AC1064" s="54"/>
    </row>
    <row r="1065" spans="29:29">
      <c r="AC1065" s="54"/>
    </row>
    <row r="1066" spans="29:29">
      <c r="AC1066" s="54"/>
    </row>
    <row r="1067" spans="29:29">
      <c r="AC1067" s="54"/>
    </row>
    <row r="1068" spans="29:29">
      <c r="AC1068" s="54"/>
    </row>
    <row r="1069" spans="29:29">
      <c r="AC1069" s="54"/>
    </row>
    <row r="1070" spans="29:29">
      <c r="AC1070" s="54"/>
    </row>
    <row r="1071" spans="29:29">
      <c r="AC1071" s="54"/>
    </row>
    <row r="1072" spans="29:29">
      <c r="AC1072" s="54"/>
    </row>
    <row r="1073" spans="29:29">
      <c r="AC1073" s="54"/>
    </row>
    <row r="1074" spans="29:29">
      <c r="AC1074" s="54"/>
    </row>
    <row r="1075" spans="29:29">
      <c r="AC1075" s="54"/>
    </row>
    <row r="1076" spans="29:29">
      <c r="AC1076" s="54"/>
    </row>
    <row r="1077" spans="29:29">
      <c r="AC1077" s="54"/>
    </row>
    <row r="1078" spans="29:29">
      <c r="AC1078" s="54"/>
    </row>
    <row r="1079" spans="29:29">
      <c r="AC1079" s="54"/>
    </row>
    <row r="1080" spans="29:29">
      <c r="AC1080" s="54"/>
    </row>
    <row r="1081" spans="29:29">
      <c r="AC1081" s="54"/>
    </row>
    <row r="1082" spans="29:29">
      <c r="AC1082" s="54"/>
    </row>
    <row r="1083" spans="29:29">
      <c r="AC1083" s="54"/>
    </row>
    <row r="1084" spans="29:29">
      <c r="AC1084" s="54"/>
    </row>
    <row r="1085" spans="29:29">
      <c r="AC1085" s="54"/>
    </row>
    <row r="1086" spans="29:29">
      <c r="AC1086" s="54"/>
    </row>
    <row r="1087" spans="29:29">
      <c r="AC1087" s="54"/>
    </row>
    <row r="1088" spans="29:29">
      <c r="AC1088" s="54"/>
    </row>
    <row r="1089" spans="29:29">
      <c r="AC1089" s="54"/>
    </row>
    <row r="1090" spans="29:29">
      <c r="AC1090" s="54"/>
    </row>
    <row r="1091" spans="29:29">
      <c r="AC1091" s="54"/>
    </row>
    <row r="1092" spans="29:29">
      <c r="AC1092" s="54"/>
    </row>
    <row r="1093" spans="29:29">
      <c r="AC1093" s="54"/>
    </row>
    <row r="1094" spans="29:29">
      <c r="AC1094" s="54"/>
    </row>
    <row r="1095" spans="29:29">
      <c r="AC1095" s="54"/>
    </row>
    <row r="1096" spans="29:29">
      <c r="AC1096" s="54"/>
    </row>
    <row r="1097" spans="29:29">
      <c r="AC1097" s="54"/>
    </row>
    <row r="1098" spans="29:29">
      <c r="AC1098" s="54"/>
    </row>
    <row r="1099" spans="29:29">
      <c r="AC1099" s="54"/>
    </row>
    <row r="1100" spans="29:29">
      <c r="AC1100" s="54"/>
    </row>
    <row r="1101" spans="29:29">
      <c r="AC1101" s="54"/>
    </row>
    <row r="1102" spans="29:29">
      <c r="AC1102" s="54"/>
    </row>
    <row r="1103" spans="29:29">
      <c r="AC1103" s="54"/>
    </row>
    <row r="1104" spans="29:29">
      <c r="AC1104" s="54"/>
    </row>
    <row r="1105" spans="29:29">
      <c r="AC1105" s="54"/>
    </row>
    <row r="1106" spans="29:29">
      <c r="AC1106" s="54"/>
    </row>
    <row r="1107" spans="29:29">
      <c r="AC1107" s="54"/>
    </row>
    <row r="1108" spans="29:29">
      <c r="AC1108" s="54"/>
    </row>
    <row r="1109" spans="29:29">
      <c r="AC1109" s="54"/>
    </row>
    <row r="1110" spans="29:29">
      <c r="AC1110" s="54"/>
    </row>
    <row r="1111" spans="29:29">
      <c r="AC1111" s="54"/>
    </row>
    <row r="1112" spans="29:29">
      <c r="AC1112" s="54"/>
    </row>
    <row r="1113" spans="29:29">
      <c r="AC1113" s="54"/>
    </row>
    <row r="1114" spans="29:29">
      <c r="AC1114" s="54"/>
    </row>
    <row r="1115" spans="29:29">
      <c r="AC1115" s="54"/>
    </row>
    <row r="1116" spans="29:29">
      <c r="AC1116" s="54"/>
    </row>
    <row r="1117" spans="29:29">
      <c r="AC1117" s="54"/>
    </row>
    <row r="1118" spans="29:29">
      <c r="AC1118" s="54"/>
    </row>
    <row r="1119" spans="29:29">
      <c r="AC1119" s="54"/>
    </row>
    <row r="1120" spans="29:29">
      <c r="AC1120" s="54"/>
    </row>
    <row r="1121" spans="29:29">
      <c r="AC1121" s="54"/>
    </row>
    <row r="1122" spans="29:29">
      <c r="AC1122" s="54"/>
    </row>
    <row r="1123" spans="29:29">
      <c r="AC1123" s="54"/>
    </row>
    <row r="1124" spans="29:29">
      <c r="AC1124" s="54"/>
    </row>
    <row r="1125" spans="29:29">
      <c r="AC1125" s="54"/>
    </row>
    <row r="1126" spans="29:29">
      <c r="AC1126" s="54"/>
    </row>
    <row r="1127" spans="29:29">
      <c r="AC1127" s="54"/>
    </row>
    <row r="1128" spans="29:29">
      <c r="AC1128" s="54"/>
    </row>
    <row r="1129" spans="29:29">
      <c r="AC1129" s="54"/>
    </row>
    <row r="1130" spans="29:29">
      <c r="AC1130" s="54"/>
    </row>
    <row r="1131" spans="29:29">
      <c r="AC1131" s="54"/>
    </row>
    <row r="1132" spans="29:29">
      <c r="AC1132" s="54"/>
    </row>
    <row r="1133" spans="29:29">
      <c r="AC1133" s="54"/>
    </row>
    <row r="1134" spans="29:29">
      <c r="AC1134" s="54"/>
    </row>
    <row r="1135" spans="29:29">
      <c r="AC1135" s="54"/>
    </row>
    <row r="1136" spans="29:29">
      <c r="AC1136" s="54"/>
    </row>
    <row r="1137" spans="29:29">
      <c r="AC1137" s="54"/>
    </row>
    <row r="1138" spans="29:29">
      <c r="AC1138" s="54"/>
    </row>
    <row r="1139" spans="29:29">
      <c r="AC1139" s="54"/>
    </row>
    <row r="1140" spans="29:29">
      <c r="AC1140" s="54"/>
    </row>
    <row r="1141" spans="29:29">
      <c r="AC1141" s="54"/>
    </row>
    <row r="1142" spans="29:29">
      <c r="AC1142" s="54"/>
    </row>
    <row r="1143" spans="29:29">
      <c r="AC1143" s="54"/>
    </row>
    <row r="1144" spans="29:29">
      <c r="AC1144" s="54"/>
    </row>
    <row r="1145" spans="29:29">
      <c r="AC1145" s="54"/>
    </row>
    <row r="1146" spans="29:29">
      <c r="AC1146" s="54"/>
    </row>
    <row r="1147" spans="29:29">
      <c r="AC1147" s="54"/>
    </row>
    <row r="1148" spans="29:29">
      <c r="AC1148" s="54"/>
    </row>
    <row r="1149" spans="29:29">
      <c r="AC1149" s="54"/>
    </row>
    <row r="1150" spans="29:29">
      <c r="AC1150" s="54"/>
    </row>
    <row r="1151" spans="29:29">
      <c r="AC1151" s="54"/>
    </row>
    <row r="1152" spans="29:29">
      <c r="AC1152" s="54"/>
    </row>
    <row r="1153" spans="29:29">
      <c r="AC1153" s="54"/>
    </row>
    <row r="1154" spans="29:29">
      <c r="AC1154" s="54"/>
    </row>
    <row r="1155" spans="29:29">
      <c r="AC1155" s="54"/>
    </row>
    <row r="1156" spans="29:29">
      <c r="AC1156" s="54"/>
    </row>
    <row r="1157" spans="29:29">
      <c r="AC1157" s="54"/>
    </row>
    <row r="1158" spans="29:29">
      <c r="AC1158" s="54"/>
    </row>
    <row r="1159" spans="29:29">
      <c r="AC1159" s="54"/>
    </row>
    <row r="1160" spans="29:29">
      <c r="AC1160" s="54"/>
    </row>
    <row r="1161" spans="29:29">
      <c r="AC1161" s="54"/>
    </row>
    <row r="1162" spans="29:29">
      <c r="AC1162" s="54"/>
    </row>
    <row r="1163" spans="29:29">
      <c r="AC1163" s="54"/>
    </row>
    <row r="1164" spans="29:29">
      <c r="AC1164" s="54"/>
    </row>
    <row r="1165" spans="29:29">
      <c r="AC1165" s="54"/>
    </row>
    <row r="1166" spans="29:29">
      <c r="AC1166" s="54"/>
    </row>
    <row r="1167" spans="29:29">
      <c r="AC1167" s="54"/>
    </row>
    <row r="1168" spans="29:29">
      <c r="AC1168" s="54"/>
    </row>
    <row r="1169" spans="29:29">
      <c r="AC1169" s="54"/>
    </row>
    <row r="1170" spans="29:29">
      <c r="AC1170" s="54"/>
    </row>
    <row r="1171" spans="29:29">
      <c r="AC1171" s="54"/>
    </row>
    <row r="1172" spans="29:29">
      <c r="AC1172" s="54"/>
    </row>
    <row r="1173" spans="29:29">
      <c r="AC1173" s="54"/>
    </row>
    <row r="1174" spans="29:29">
      <c r="AC1174" s="54"/>
    </row>
    <row r="1175" spans="29:29">
      <c r="AC1175" s="54"/>
    </row>
    <row r="1176" spans="29:29">
      <c r="AC1176" s="54"/>
    </row>
    <row r="1177" spans="29:29">
      <c r="AC1177" s="54"/>
    </row>
    <row r="1178" spans="29:29">
      <c r="AC1178" s="54"/>
    </row>
    <row r="1179" spans="29:29">
      <c r="AC1179" s="54"/>
    </row>
    <row r="1180" spans="29:29">
      <c r="AC1180" s="54"/>
    </row>
    <row r="1181" spans="29:29">
      <c r="AC1181" s="54"/>
    </row>
    <row r="1182" spans="29:29">
      <c r="AC1182" s="54"/>
    </row>
    <row r="1183" spans="29:29">
      <c r="AC1183" s="54"/>
    </row>
    <row r="1184" spans="29:29">
      <c r="AC1184" s="54"/>
    </row>
    <row r="1185" spans="29:29">
      <c r="AC1185" s="54"/>
    </row>
    <row r="1186" spans="29:29">
      <c r="AC1186" s="54"/>
    </row>
    <row r="1187" spans="29:29">
      <c r="AC1187" s="54"/>
    </row>
    <row r="1188" spans="29:29">
      <c r="AC1188" s="54"/>
    </row>
    <row r="1189" spans="29:29">
      <c r="AC1189" s="54"/>
    </row>
    <row r="1190" spans="29:29">
      <c r="AC1190" s="54"/>
    </row>
    <row r="1191" spans="29:29">
      <c r="AC1191" s="54"/>
    </row>
    <row r="1192" spans="29:29">
      <c r="AC1192" s="54"/>
    </row>
    <row r="1193" spans="29:29">
      <c r="AC1193" s="54"/>
    </row>
    <row r="1194" spans="29:29">
      <c r="AC1194" s="54"/>
    </row>
    <row r="1195" spans="29:29">
      <c r="AC1195" s="54"/>
    </row>
    <row r="1196" spans="29:29">
      <c r="AC1196" s="54"/>
    </row>
    <row r="1197" spans="29:29">
      <c r="AC1197" s="54"/>
    </row>
    <row r="1198" spans="29:29">
      <c r="AC1198" s="54"/>
    </row>
    <row r="1199" spans="29:29">
      <c r="AC1199" s="54"/>
    </row>
    <row r="1200" spans="29:29">
      <c r="AC1200" s="54"/>
    </row>
    <row r="1201" spans="29:29">
      <c r="AC1201" s="54"/>
    </row>
    <row r="1202" spans="29:29">
      <c r="AC1202" s="54"/>
    </row>
    <row r="1203" spans="29:29">
      <c r="AC1203" s="54"/>
    </row>
    <row r="1204" spans="29:29">
      <c r="AC1204" s="54"/>
    </row>
    <row r="1205" spans="29:29">
      <c r="AC1205" s="54"/>
    </row>
    <row r="1206" spans="29:29">
      <c r="AC1206" s="54"/>
    </row>
    <row r="1207" spans="29:29">
      <c r="AC1207" s="54"/>
    </row>
    <row r="1208" spans="29:29">
      <c r="AC1208" s="54"/>
    </row>
    <row r="1209" spans="29:29">
      <c r="AC1209" s="54"/>
    </row>
    <row r="1210" spans="29:29">
      <c r="AC1210" s="54"/>
    </row>
    <row r="1211" spans="29:29">
      <c r="AC1211" s="54"/>
    </row>
    <row r="1212" spans="29:29">
      <c r="AC1212" s="54"/>
    </row>
    <row r="1213" spans="29:29">
      <c r="AC1213" s="54"/>
    </row>
    <row r="1214" spans="29:29">
      <c r="AC1214" s="54"/>
    </row>
    <row r="1215" spans="29:29">
      <c r="AC1215" s="54"/>
    </row>
    <row r="1216" spans="29:29">
      <c r="AC1216" s="54"/>
    </row>
    <row r="1217" spans="29:29">
      <c r="AC1217" s="54"/>
    </row>
    <row r="1218" spans="29:29">
      <c r="AC1218" s="54"/>
    </row>
    <row r="1219" spans="29:29">
      <c r="AC1219" s="54"/>
    </row>
    <row r="1220" spans="29:29">
      <c r="AC1220" s="54"/>
    </row>
    <row r="1221" spans="29:29">
      <c r="AC1221" s="54"/>
    </row>
    <row r="1222" spans="29:29">
      <c r="AC1222" s="54"/>
    </row>
    <row r="1223" spans="29:29">
      <c r="AC1223" s="54"/>
    </row>
    <row r="1224" spans="29:29">
      <c r="AC1224" s="54"/>
    </row>
    <row r="1225" spans="29:29">
      <c r="AC1225" s="54"/>
    </row>
    <row r="1226" spans="29:29">
      <c r="AC1226" s="54"/>
    </row>
    <row r="1227" spans="29:29">
      <c r="AC1227" s="54"/>
    </row>
    <row r="1228" spans="29:29">
      <c r="AC1228" s="54"/>
    </row>
    <row r="1229" spans="29:29">
      <c r="AC1229" s="54"/>
    </row>
    <row r="1230" spans="29:29">
      <c r="AC1230" s="54"/>
    </row>
    <row r="1231" spans="29:29">
      <c r="AC1231" s="54"/>
    </row>
    <row r="1232" spans="29:29">
      <c r="AC1232" s="54"/>
    </row>
    <row r="1233" spans="29:29">
      <c r="AC1233" s="54"/>
    </row>
    <row r="1234" spans="29:29">
      <c r="AC1234" s="54"/>
    </row>
    <row r="1235" spans="29:29">
      <c r="AC1235" s="54"/>
    </row>
    <row r="1236" spans="29:29">
      <c r="AC1236" s="54"/>
    </row>
    <row r="1237" spans="29:29">
      <c r="AC1237" s="54"/>
    </row>
    <row r="1238" spans="29:29">
      <c r="AC1238" s="54"/>
    </row>
    <row r="1239" spans="29:29">
      <c r="AC1239" s="54"/>
    </row>
    <row r="1240" spans="29:29">
      <c r="AC1240" s="54"/>
    </row>
    <row r="1241" spans="29:29">
      <c r="AC1241" s="54"/>
    </row>
    <row r="1242" spans="29:29">
      <c r="AC1242" s="54"/>
    </row>
    <row r="1243" spans="29:29">
      <c r="AC1243" s="54"/>
    </row>
    <row r="1244" spans="29:29">
      <c r="AC1244" s="54"/>
    </row>
    <row r="1245" spans="29:29">
      <c r="AC1245" s="54"/>
    </row>
    <row r="1246" spans="29:29">
      <c r="AC1246" s="54"/>
    </row>
    <row r="1247" spans="29:29">
      <c r="AC1247" s="54"/>
    </row>
    <row r="1248" spans="29:29">
      <c r="AC1248" s="54"/>
    </row>
    <row r="1249" spans="29:29">
      <c r="AC1249" s="54"/>
    </row>
    <row r="1250" spans="29:29">
      <c r="AC1250" s="54"/>
    </row>
    <row r="1251" spans="29:29">
      <c r="AC1251" s="54"/>
    </row>
    <row r="1252" spans="29:29">
      <c r="AC1252" s="54"/>
    </row>
    <row r="1253" spans="29:29">
      <c r="AC1253" s="54"/>
    </row>
    <row r="1254" spans="29:29">
      <c r="AC1254" s="54"/>
    </row>
    <row r="1255" spans="29:29">
      <c r="AC1255" s="54"/>
    </row>
    <row r="1256" spans="29:29">
      <c r="AC1256" s="54"/>
    </row>
    <row r="1257" spans="29:29">
      <c r="AC1257" s="54"/>
    </row>
    <row r="1258" spans="29:29">
      <c r="AC1258" s="54"/>
    </row>
    <row r="1259" spans="29:29">
      <c r="AC1259" s="54"/>
    </row>
    <row r="1260" spans="29:29">
      <c r="AC1260" s="54"/>
    </row>
    <row r="1261" spans="29:29">
      <c r="AC1261" s="54"/>
    </row>
    <row r="1262" spans="29:29">
      <c r="AC1262" s="54"/>
    </row>
    <row r="1263" spans="29:29">
      <c r="AC1263" s="54"/>
    </row>
    <row r="1264" spans="29:29">
      <c r="AC1264" s="54"/>
    </row>
    <row r="1265" spans="29:29">
      <c r="AC1265" s="54"/>
    </row>
    <row r="1266" spans="29:29">
      <c r="AC1266" s="54"/>
    </row>
    <row r="1267" spans="29:29">
      <c r="AC1267" s="54"/>
    </row>
    <row r="1268" spans="29:29">
      <c r="AC1268" s="54"/>
    </row>
    <row r="1269" spans="29:29">
      <c r="AC1269" s="54"/>
    </row>
    <row r="1270" spans="29:29">
      <c r="AC1270" s="54"/>
    </row>
    <row r="1271" spans="29:29">
      <c r="AC1271" s="54"/>
    </row>
    <row r="1272" spans="29:29">
      <c r="AC1272" s="54"/>
    </row>
    <row r="1273" spans="29:29">
      <c r="AC1273" s="54"/>
    </row>
    <row r="1274" spans="29:29">
      <c r="AC1274" s="54"/>
    </row>
    <row r="1275" spans="29:29">
      <c r="AC1275" s="54"/>
    </row>
    <row r="1276" spans="29:29">
      <c r="AC1276" s="54"/>
    </row>
    <row r="1277" spans="29:29">
      <c r="AC1277" s="54"/>
    </row>
    <row r="1278" spans="29:29">
      <c r="AC1278" s="54"/>
    </row>
    <row r="1279" spans="29:29">
      <c r="AC1279" s="54"/>
    </row>
    <row r="1280" spans="29:29">
      <c r="AC1280" s="54"/>
    </row>
    <row r="1281" spans="29:29">
      <c r="AC1281" s="54"/>
    </row>
    <row r="1282" spans="29:29">
      <c r="AC1282" s="54"/>
    </row>
    <row r="1283" spans="29:29">
      <c r="AC1283" s="54"/>
    </row>
    <row r="1284" spans="29:29">
      <c r="AC1284" s="54"/>
    </row>
    <row r="1285" spans="29:29">
      <c r="AC1285" s="54"/>
    </row>
    <row r="1286" spans="29:29">
      <c r="AC1286" s="54"/>
    </row>
    <row r="1287" spans="29:29">
      <c r="AC1287" s="54"/>
    </row>
    <row r="1288" spans="29:29">
      <c r="AC1288" s="54"/>
    </row>
    <row r="1289" spans="29:29">
      <c r="AC1289" s="54"/>
    </row>
    <row r="1290" spans="29:29">
      <c r="AC1290" s="54"/>
    </row>
    <row r="1291" spans="29:29">
      <c r="AC1291" s="54"/>
    </row>
    <row r="1292" spans="29:29">
      <c r="AC1292" s="54"/>
    </row>
    <row r="1293" spans="29:29">
      <c r="AC1293" s="54"/>
    </row>
    <row r="1294" spans="29:29">
      <c r="AC1294" s="54"/>
    </row>
    <row r="1295" spans="29:29">
      <c r="AC1295" s="54"/>
    </row>
    <row r="1296" spans="29:29">
      <c r="AC1296" s="54"/>
    </row>
    <row r="1297" spans="29:29">
      <c r="AC1297" s="54"/>
    </row>
    <row r="1298" spans="29:29">
      <c r="AC1298" s="54"/>
    </row>
    <row r="1299" spans="29:29">
      <c r="AC1299" s="54"/>
    </row>
  </sheetData>
  <hyperlinks>
    <hyperlink ref="AA31" r:id="rId1" xr:uid="{00000000-0004-0000-0000-000000000000}"/>
    <hyperlink ref="AB136" r:id="rId2" xr:uid="{00000000-0004-0000-0000-000001000000}"/>
    <hyperlink ref="AB152" r:id="rId3" xr:uid="{00000000-0004-0000-0000-000002000000}"/>
    <hyperlink ref="AB176" r:id="rId4" xr:uid="{00000000-0004-0000-0000-000003000000}"/>
    <hyperlink ref="AB211" r:id="rId5" xr:uid="{00000000-0004-0000-0000-000004000000}"/>
    <hyperlink ref="AC211" r:id="rId6" xr:uid="{00000000-0004-0000-0000-000005000000}"/>
    <hyperlink ref="AB250" r:id="rId7" xr:uid="{00000000-0004-0000-0000-000006000000}"/>
    <hyperlink ref="AB255" r:id="rId8" xr:uid="{00000000-0004-0000-0000-000007000000}"/>
    <hyperlink ref="AB256" r:id="rId9" xr:uid="{00000000-0004-0000-0000-000008000000}"/>
    <hyperlink ref="AB257" r:id="rId10" xr:uid="{00000000-0004-0000-0000-000009000000}"/>
    <hyperlink ref="AB258" r:id="rId11" xr:uid="{00000000-0004-0000-0000-00000A000000}"/>
    <hyperlink ref="AB259" r:id="rId12" xr:uid="{00000000-0004-0000-0000-00000B000000}"/>
    <hyperlink ref="AB260" r:id="rId13" xr:uid="{00000000-0004-0000-0000-00000C000000}"/>
    <hyperlink ref="AB261" r:id="rId14" xr:uid="{00000000-0004-0000-0000-00000D000000}"/>
    <hyperlink ref="AB262" r:id="rId15" xr:uid="{00000000-0004-0000-0000-00000E000000}"/>
    <hyperlink ref="AB263" r:id="rId16" xr:uid="{00000000-0004-0000-0000-00000F000000}"/>
    <hyperlink ref="AB264" r:id="rId17" xr:uid="{00000000-0004-0000-0000-000010000000}"/>
    <hyperlink ref="AB265" r:id="rId18" xr:uid="{00000000-0004-0000-0000-000011000000}"/>
    <hyperlink ref="AB266" r:id="rId19" xr:uid="{00000000-0004-0000-0000-000012000000}"/>
    <hyperlink ref="AB269" r:id="rId20" xr:uid="{00000000-0004-0000-0000-000013000000}"/>
    <hyperlink ref="AB272" r:id="rId21" xr:uid="{00000000-0004-0000-0000-000014000000}"/>
    <hyperlink ref="AB273" r:id="rId22" xr:uid="{00000000-0004-0000-0000-000015000000}"/>
    <hyperlink ref="AB2" r:id="rId23" xr:uid="{00000000-0004-0000-0000-000016000000}"/>
    <hyperlink ref="AB271" r:id="rId24" xr:uid="{00000000-0004-0000-0000-000017000000}"/>
    <hyperlink ref="AB270" r:id="rId25" xr:uid="{00000000-0004-0000-0000-000018000000}"/>
    <hyperlink ref="AB268" r:id="rId26" xr:uid="{00000000-0004-0000-0000-000019000000}"/>
    <hyperlink ref="AB267" r:id="rId27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80"/>
  <sheetViews>
    <sheetView topLeftCell="A64" zoomScale="220" zoomScaleNormal="220" workbookViewId="0">
      <selection activeCell="C83" sqref="C83"/>
    </sheetView>
  </sheetViews>
  <sheetFormatPr defaultRowHeight="15"/>
  <cols>
    <col min="1" max="1" width="4.7109375" customWidth="1"/>
    <col min="2" max="2" width="15" customWidth="1"/>
    <col min="3" max="3" width="12.28515625" customWidth="1"/>
    <col min="4" max="6" width="12.140625" bestFit="1" customWidth="1"/>
    <col min="7" max="7" width="15.7109375" customWidth="1"/>
    <col min="8" max="8" width="12.140625" customWidth="1"/>
  </cols>
  <sheetData>
    <row r="1" spans="1:8" ht="15.75">
      <c r="A1" s="62" t="s">
        <v>1138</v>
      </c>
      <c r="B1" s="62" t="s">
        <v>2</v>
      </c>
      <c r="C1" s="62" t="s">
        <v>1139</v>
      </c>
      <c r="D1" s="63" t="s">
        <v>1140</v>
      </c>
      <c r="E1" s="63" t="s">
        <v>1141</v>
      </c>
      <c r="F1" s="63" t="s">
        <v>1142</v>
      </c>
      <c r="G1" s="63" t="s">
        <v>1143</v>
      </c>
      <c r="H1" s="63" t="s">
        <v>1078</v>
      </c>
    </row>
    <row r="2" spans="1:8">
      <c r="A2" s="60">
        <v>1</v>
      </c>
      <c r="B2" s="60" t="s">
        <v>1017</v>
      </c>
      <c r="C2" s="60" t="s">
        <v>1139</v>
      </c>
      <c r="D2" s="60">
        <v>1</v>
      </c>
      <c r="E2">
        <v>1</v>
      </c>
      <c r="F2">
        <v>1</v>
      </c>
    </row>
    <row r="3" spans="1:8">
      <c r="A3" s="60">
        <v>2</v>
      </c>
      <c r="B3" s="60" t="s">
        <v>1009</v>
      </c>
      <c r="C3" s="60" t="s">
        <v>1139</v>
      </c>
      <c r="D3">
        <v>1</v>
      </c>
      <c r="E3">
        <v>1</v>
      </c>
      <c r="F3">
        <v>1</v>
      </c>
    </row>
    <row r="4" spans="1:8">
      <c r="A4" s="60">
        <v>3</v>
      </c>
      <c r="B4" s="60" t="s">
        <v>1022</v>
      </c>
      <c r="C4" s="60" t="s">
        <v>1139</v>
      </c>
      <c r="D4">
        <v>0</v>
      </c>
      <c r="E4">
        <v>0</v>
      </c>
      <c r="F4">
        <v>0</v>
      </c>
    </row>
    <row r="5" spans="1:8">
      <c r="A5" s="60">
        <v>4</v>
      </c>
      <c r="B5" s="60" t="s">
        <v>1058</v>
      </c>
      <c r="C5" s="60" t="s">
        <v>1139</v>
      </c>
      <c r="D5">
        <v>0</v>
      </c>
      <c r="E5">
        <v>0</v>
      </c>
      <c r="F5">
        <v>0</v>
      </c>
    </row>
    <row r="6" spans="1:8">
      <c r="A6" s="60">
        <v>5</v>
      </c>
      <c r="B6" s="60" t="s">
        <v>21</v>
      </c>
      <c r="C6" s="60" t="s">
        <v>1139</v>
      </c>
      <c r="D6">
        <v>1</v>
      </c>
      <c r="E6">
        <v>1</v>
      </c>
      <c r="F6">
        <v>1</v>
      </c>
    </row>
    <row r="7" spans="1:8">
      <c r="A7" s="60">
        <v>6</v>
      </c>
      <c r="B7" s="60" t="s">
        <v>1047</v>
      </c>
      <c r="C7" s="60" t="s">
        <v>1139</v>
      </c>
      <c r="D7">
        <v>1</v>
      </c>
      <c r="E7">
        <v>1</v>
      </c>
      <c r="F7">
        <v>1</v>
      </c>
    </row>
    <row r="8" spans="1:8">
      <c r="A8" s="60">
        <v>7</v>
      </c>
      <c r="B8" s="60" t="s">
        <v>783</v>
      </c>
      <c r="C8" s="60" t="s">
        <v>783</v>
      </c>
      <c r="D8">
        <v>1</v>
      </c>
      <c r="E8">
        <v>1</v>
      </c>
      <c r="F8">
        <v>1</v>
      </c>
    </row>
    <row r="9" spans="1:8">
      <c r="A9" s="60">
        <v>8</v>
      </c>
      <c r="B9" s="60" t="s">
        <v>877</v>
      </c>
      <c r="C9" s="60" t="s">
        <v>1139</v>
      </c>
      <c r="D9">
        <v>1</v>
      </c>
      <c r="E9">
        <v>1</v>
      </c>
      <c r="F9">
        <v>1</v>
      </c>
    </row>
    <row r="10" spans="1:8">
      <c r="A10" s="60">
        <v>9</v>
      </c>
      <c r="B10" s="60" t="s">
        <v>860</v>
      </c>
      <c r="C10" s="60" t="s">
        <v>1139</v>
      </c>
      <c r="D10">
        <v>1</v>
      </c>
      <c r="E10">
        <v>1</v>
      </c>
      <c r="F10">
        <v>1</v>
      </c>
    </row>
    <row r="11" spans="1:8">
      <c r="A11" s="60">
        <v>10</v>
      </c>
      <c r="B11" s="60" t="s">
        <v>538</v>
      </c>
      <c r="C11" s="60" t="s">
        <v>1144</v>
      </c>
      <c r="D11">
        <v>0</v>
      </c>
      <c r="E11">
        <v>0</v>
      </c>
      <c r="F11">
        <v>0</v>
      </c>
    </row>
    <row r="12" spans="1:8">
      <c r="A12" s="60">
        <v>11</v>
      </c>
      <c r="B12" s="60" t="s">
        <v>543</v>
      </c>
      <c r="C12" s="60" t="s">
        <v>1144</v>
      </c>
      <c r="D12">
        <v>1</v>
      </c>
      <c r="E12">
        <v>1</v>
      </c>
      <c r="F12">
        <v>1</v>
      </c>
    </row>
    <row r="13" spans="1:8">
      <c r="A13" s="60">
        <v>12</v>
      </c>
      <c r="B13" s="60" t="s">
        <v>565</v>
      </c>
      <c r="C13" s="60" t="s">
        <v>1139</v>
      </c>
      <c r="D13">
        <v>0</v>
      </c>
      <c r="E13">
        <v>1</v>
      </c>
      <c r="F13">
        <v>1</v>
      </c>
    </row>
    <row r="14" spans="1:8">
      <c r="A14" s="60">
        <v>13</v>
      </c>
      <c r="B14" s="60" t="s">
        <v>1026</v>
      </c>
      <c r="C14" s="60" t="s">
        <v>1139</v>
      </c>
      <c r="D14">
        <v>1</v>
      </c>
      <c r="E14">
        <v>1</v>
      </c>
      <c r="F14">
        <v>1</v>
      </c>
    </row>
    <row r="15" spans="1:8">
      <c r="A15" s="60">
        <v>14</v>
      </c>
      <c r="B15" s="60" t="s">
        <v>1044</v>
      </c>
      <c r="C15" s="60" t="s">
        <v>1139</v>
      </c>
      <c r="D15">
        <v>0</v>
      </c>
      <c r="E15">
        <v>0</v>
      </c>
      <c r="F15">
        <v>0</v>
      </c>
      <c r="G15">
        <v>1</v>
      </c>
    </row>
    <row r="16" spans="1:8">
      <c r="A16" s="60">
        <v>15</v>
      </c>
      <c r="B16" s="60" t="s">
        <v>612</v>
      </c>
      <c r="C16" s="60" t="s">
        <v>1144</v>
      </c>
      <c r="D16">
        <v>0</v>
      </c>
      <c r="E16">
        <v>0</v>
      </c>
      <c r="F16">
        <v>0</v>
      </c>
    </row>
    <row r="17" spans="1:7">
      <c r="A17" s="60">
        <v>16</v>
      </c>
      <c r="B17" s="60" t="s">
        <v>627</v>
      </c>
      <c r="C17" s="60" t="s">
        <v>1139</v>
      </c>
      <c r="D17">
        <v>1</v>
      </c>
      <c r="E17">
        <v>1</v>
      </c>
      <c r="F17">
        <v>1</v>
      </c>
    </row>
    <row r="18" spans="1:7">
      <c r="A18" s="60">
        <v>17</v>
      </c>
      <c r="B18" s="60" t="s">
        <v>1019</v>
      </c>
      <c r="C18" s="60" t="s">
        <v>1139</v>
      </c>
      <c r="D18">
        <v>0</v>
      </c>
      <c r="E18">
        <v>0</v>
      </c>
      <c r="F18">
        <v>0</v>
      </c>
      <c r="G18">
        <v>0</v>
      </c>
    </row>
    <row r="19" spans="1:7">
      <c r="A19" s="60">
        <v>18</v>
      </c>
      <c r="B19" s="60" t="s">
        <v>1028</v>
      </c>
      <c r="C19" s="60" t="s">
        <v>1139</v>
      </c>
      <c r="D19">
        <v>0</v>
      </c>
      <c r="E19">
        <v>1</v>
      </c>
      <c r="F19">
        <v>1</v>
      </c>
    </row>
    <row r="20" spans="1:7">
      <c r="A20" s="60">
        <v>19</v>
      </c>
      <c r="B20" s="60" t="s">
        <v>1033</v>
      </c>
      <c r="C20" s="60" t="s">
        <v>1144</v>
      </c>
      <c r="D20">
        <v>1</v>
      </c>
      <c r="E20">
        <v>1</v>
      </c>
      <c r="F20">
        <v>1</v>
      </c>
    </row>
    <row r="21" spans="1:7">
      <c r="A21" s="60">
        <v>20</v>
      </c>
      <c r="B21" s="60" t="s">
        <v>1032</v>
      </c>
      <c r="C21" s="60" t="s">
        <v>1144</v>
      </c>
      <c r="D21">
        <v>1</v>
      </c>
      <c r="E21">
        <v>1</v>
      </c>
      <c r="F21">
        <v>1</v>
      </c>
    </row>
    <row r="22" spans="1:7">
      <c r="A22" s="60">
        <v>21</v>
      </c>
      <c r="B22" s="60" t="s">
        <v>1037</v>
      </c>
      <c r="C22" s="60" t="s">
        <v>1144</v>
      </c>
      <c r="D22">
        <v>1</v>
      </c>
      <c r="E22">
        <v>1</v>
      </c>
      <c r="F22">
        <v>1</v>
      </c>
    </row>
    <row r="23" spans="1:7">
      <c r="A23" s="60">
        <v>22</v>
      </c>
      <c r="B23" s="60" t="s">
        <v>1057</v>
      </c>
      <c r="C23" s="60" t="s">
        <v>1139</v>
      </c>
      <c r="D23">
        <v>1</v>
      </c>
      <c r="E23">
        <v>1</v>
      </c>
      <c r="F23">
        <v>1</v>
      </c>
      <c r="G23">
        <v>0</v>
      </c>
    </row>
    <row r="24" spans="1:7">
      <c r="A24" s="60">
        <v>23</v>
      </c>
      <c r="B24" s="60" t="s">
        <v>1038</v>
      </c>
      <c r="C24" s="60" t="s">
        <v>1144</v>
      </c>
      <c r="D24">
        <v>1</v>
      </c>
      <c r="E24">
        <v>1</v>
      </c>
      <c r="F24">
        <v>1</v>
      </c>
    </row>
    <row r="25" spans="1:7">
      <c r="A25" s="60">
        <v>24</v>
      </c>
      <c r="B25" s="60" t="s">
        <v>1052</v>
      </c>
      <c r="C25" s="60" t="s">
        <v>1144</v>
      </c>
      <c r="D25">
        <v>1</v>
      </c>
      <c r="E25">
        <v>1</v>
      </c>
      <c r="F25">
        <v>1</v>
      </c>
    </row>
    <row r="26" spans="1:7">
      <c r="A26" s="60">
        <v>25</v>
      </c>
      <c r="B26" s="60" t="s">
        <v>1145</v>
      </c>
      <c r="C26" s="60" t="s">
        <v>1144</v>
      </c>
      <c r="D26">
        <v>1</v>
      </c>
      <c r="E26">
        <v>1</v>
      </c>
      <c r="F26">
        <v>1</v>
      </c>
    </row>
    <row r="27" spans="1:7">
      <c r="A27" s="60">
        <v>26</v>
      </c>
      <c r="B27" s="60" t="s">
        <v>637</v>
      </c>
      <c r="C27" s="60" t="s">
        <v>1144</v>
      </c>
      <c r="D27">
        <v>1</v>
      </c>
      <c r="E27">
        <v>1</v>
      </c>
      <c r="F27">
        <v>1</v>
      </c>
    </row>
    <row r="28" spans="1:7">
      <c r="A28" s="60">
        <v>27</v>
      </c>
      <c r="B28" s="60" t="s">
        <v>1056</v>
      </c>
      <c r="C28" s="60" t="s">
        <v>1144</v>
      </c>
      <c r="D28">
        <v>1</v>
      </c>
      <c r="E28">
        <v>1</v>
      </c>
      <c r="F28">
        <v>1</v>
      </c>
    </row>
    <row r="29" spans="1:7">
      <c r="A29" s="60">
        <v>28</v>
      </c>
      <c r="B29" s="60" t="s">
        <v>641</v>
      </c>
      <c r="C29" s="60" t="s">
        <v>1144</v>
      </c>
      <c r="D29">
        <v>1</v>
      </c>
      <c r="E29">
        <v>1</v>
      </c>
      <c r="F29">
        <v>1</v>
      </c>
    </row>
    <row r="30" spans="1:7">
      <c r="A30" s="60">
        <v>29</v>
      </c>
      <c r="B30" s="60" t="s">
        <v>644</v>
      </c>
      <c r="C30" s="60" t="s">
        <v>1144</v>
      </c>
      <c r="D30">
        <v>1</v>
      </c>
      <c r="E30">
        <v>1</v>
      </c>
      <c r="F30">
        <v>1</v>
      </c>
    </row>
    <row r="31" spans="1:7">
      <c r="A31" s="60">
        <v>30</v>
      </c>
      <c r="B31" s="60" t="s">
        <v>691</v>
      </c>
      <c r="C31" s="60" t="s">
        <v>1144</v>
      </c>
      <c r="D31">
        <v>1</v>
      </c>
      <c r="E31">
        <v>1</v>
      </c>
      <c r="F31">
        <v>1</v>
      </c>
    </row>
    <row r="32" spans="1:7">
      <c r="A32" s="60">
        <v>31</v>
      </c>
      <c r="B32" s="60" t="s">
        <v>1021</v>
      </c>
      <c r="C32" s="60" t="s">
        <v>1144</v>
      </c>
      <c r="D32">
        <v>1</v>
      </c>
      <c r="E32">
        <v>1</v>
      </c>
      <c r="F32">
        <v>1</v>
      </c>
    </row>
    <row r="33" spans="1:6">
      <c r="A33" s="60">
        <v>32</v>
      </c>
      <c r="B33" s="60" t="s">
        <v>1023</v>
      </c>
      <c r="C33" s="60" t="s">
        <v>1144</v>
      </c>
      <c r="D33">
        <v>1</v>
      </c>
      <c r="E33">
        <v>1</v>
      </c>
      <c r="F33">
        <v>1</v>
      </c>
    </row>
    <row r="34" spans="1:6">
      <c r="A34" s="60">
        <v>33</v>
      </c>
      <c r="B34" s="60" t="s">
        <v>1045</v>
      </c>
      <c r="C34" s="60" t="s">
        <v>1144</v>
      </c>
      <c r="D34">
        <v>1</v>
      </c>
      <c r="E34">
        <v>1</v>
      </c>
      <c r="F34">
        <v>1</v>
      </c>
    </row>
    <row r="35" spans="1:6">
      <c r="A35" s="60">
        <v>34</v>
      </c>
      <c r="B35" s="60" t="s">
        <v>694</v>
      </c>
      <c r="C35" s="60" t="s">
        <v>1144</v>
      </c>
      <c r="D35">
        <v>1</v>
      </c>
      <c r="E35">
        <v>1</v>
      </c>
      <c r="F35">
        <v>1</v>
      </c>
    </row>
    <row r="36" spans="1:6">
      <c r="A36" s="60">
        <v>35</v>
      </c>
      <c r="B36" s="60" t="s">
        <v>1051</v>
      </c>
      <c r="C36" s="60" t="s">
        <v>1144</v>
      </c>
      <c r="D36">
        <v>1</v>
      </c>
      <c r="E36">
        <v>1</v>
      </c>
      <c r="F36">
        <v>1</v>
      </c>
    </row>
    <row r="37" spans="1:6">
      <c r="A37" s="60">
        <v>36</v>
      </c>
      <c r="B37" s="60" t="s">
        <v>1060</v>
      </c>
      <c r="C37" s="60" t="s">
        <v>1144</v>
      </c>
      <c r="D37">
        <v>1</v>
      </c>
      <c r="E37">
        <v>1</v>
      </c>
      <c r="F37">
        <v>1</v>
      </c>
    </row>
    <row r="38" spans="1:6">
      <c r="A38" s="60">
        <v>37</v>
      </c>
      <c r="B38" s="60" t="s">
        <v>1040</v>
      </c>
      <c r="C38" s="60" t="s">
        <v>1144</v>
      </c>
      <c r="D38">
        <v>1</v>
      </c>
      <c r="E38">
        <v>1</v>
      </c>
      <c r="F38">
        <v>1</v>
      </c>
    </row>
    <row r="39" spans="1:6">
      <c r="A39" s="60">
        <v>38</v>
      </c>
      <c r="B39" s="60" t="s">
        <v>709</v>
      </c>
      <c r="C39" s="60" t="s">
        <v>1144</v>
      </c>
      <c r="D39">
        <v>1</v>
      </c>
      <c r="E39">
        <v>1</v>
      </c>
      <c r="F39">
        <v>1</v>
      </c>
    </row>
    <row r="40" spans="1:6">
      <c r="A40" s="60">
        <v>39</v>
      </c>
      <c r="B40" s="60" t="s">
        <v>1035</v>
      </c>
      <c r="C40" s="60" t="s">
        <v>1144</v>
      </c>
      <c r="D40">
        <v>1</v>
      </c>
      <c r="E40">
        <v>1</v>
      </c>
      <c r="F40">
        <v>1</v>
      </c>
    </row>
    <row r="41" spans="1:6">
      <c r="A41" s="60">
        <v>40</v>
      </c>
      <c r="B41" s="60" t="s">
        <v>711</v>
      </c>
      <c r="C41" s="60" t="s">
        <v>1144</v>
      </c>
      <c r="D41">
        <v>1</v>
      </c>
      <c r="E41">
        <v>1</v>
      </c>
      <c r="F41">
        <v>1</v>
      </c>
    </row>
    <row r="42" spans="1:6">
      <c r="A42" s="60">
        <v>41</v>
      </c>
      <c r="B42" s="60" t="s">
        <v>1034</v>
      </c>
      <c r="C42" s="60" t="s">
        <v>1144</v>
      </c>
      <c r="D42">
        <v>1</v>
      </c>
      <c r="E42">
        <v>1</v>
      </c>
      <c r="F42">
        <v>1</v>
      </c>
    </row>
    <row r="43" spans="1:6">
      <c r="A43" s="60">
        <v>42</v>
      </c>
      <c r="B43" s="60" t="s">
        <v>1010</v>
      </c>
      <c r="C43" s="60" t="s">
        <v>1144</v>
      </c>
      <c r="D43">
        <v>1</v>
      </c>
      <c r="E43">
        <v>1</v>
      </c>
      <c r="F43">
        <v>1</v>
      </c>
    </row>
    <row r="44" spans="1:6">
      <c r="A44" s="60">
        <v>43</v>
      </c>
      <c r="B44" s="60" t="s">
        <v>1041</v>
      </c>
      <c r="C44" s="60" t="s">
        <v>1144</v>
      </c>
      <c r="D44">
        <v>1</v>
      </c>
      <c r="E44">
        <v>1</v>
      </c>
      <c r="F44">
        <v>1</v>
      </c>
    </row>
    <row r="45" spans="1:6">
      <c r="A45" s="60">
        <v>44</v>
      </c>
      <c r="B45" s="60" t="s">
        <v>1055</v>
      </c>
      <c r="C45" s="60" t="s">
        <v>1144</v>
      </c>
      <c r="D45">
        <v>1</v>
      </c>
      <c r="E45">
        <v>1</v>
      </c>
      <c r="F45">
        <v>1</v>
      </c>
    </row>
    <row r="46" spans="1:6">
      <c r="A46" s="60">
        <v>45</v>
      </c>
      <c r="B46" s="60" t="s">
        <v>714</v>
      </c>
      <c r="C46" s="60" t="s">
        <v>1144</v>
      </c>
      <c r="D46">
        <v>1</v>
      </c>
      <c r="E46">
        <v>1</v>
      </c>
      <c r="F46">
        <v>1</v>
      </c>
    </row>
    <row r="47" spans="1:6">
      <c r="A47" s="60">
        <v>46</v>
      </c>
      <c r="B47" s="60" t="s">
        <v>722</v>
      </c>
      <c r="C47" s="60" t="s">
        <v>1144</v>
      </c>
      <c r="D47">
        <v>1</v>
      </c>
      <c r="E47">
        <v>1</v>
      </c>
      <c r="F47">
        <v>1</v>
      </c>
    </row>
    <row r="48" spans="1:6">
      <c r="A48" s="60">
        <v>47</v>
      </c>
      <c r="B48" s="60" t="s">
        <v>1059</v>
      </c>
      <c r="C48" s="60" t="s">
        <v>1144</v>
      </c>
      <c r="D48">
        <v>1</v>
      </c>
      <c r="E48">
        <v>1</v>
      </c>
      <c r="F48">
        <v>1</v>
      </c>
    </row>
    <row r="49" spans="1:7">
      <c r="A49" s="60">
        <v>48</v>
      </c>
      <c r="B49" s="60" t="s">
        <v>1024</v>
      </c>
      <c r="C49" s="60" t="s">
        <v>1144</v>
      </c>
      <c r="D49">
        <v>1</v>
      </c>
      <c r="E49">
        <v>1</v>
      </c>
      <c r="F49">
        <v>1</v>
      </c>
    </row>
    <row r="50" spans="1:7">
      <c r="A50" s="60">
        <v>49</v>
      </c>
      <c r="B50" t="s">
        <v>1146</v>
      </c>
      <c r="C50" s="60" t="s">
        <v>1144</v>
      </c>
      <c r="D50">
        <v>1</v>
      </c>
      <c r="E50">
        <v>1</v>
      </c>
      <c r="F50">
        <v>1</v>
      </c>
    </row>
    <row r="51" spans="1:7">
      <c r="A51" s="60">
        <v>50</v>
      </c>
      <c r="B51" s="60" t="s">
        <v>118</v>
      </c>
      <c r="C51" s="60" t="s">
        <v>1144</v>
      </c>
      <c r="D51">
        <v>1</v>
      </c>
      <c r="E51">
        <v>1</v>
      </c>
      <c r="F51">
        <v>1</v>
      </c>
    </row>
    <row r="52" spans="1:7">
      <c r="A52" s="60">
        <v>51</v>
      </c>
      <c r="B52" s="60" t="s">
        <v>218</v>
      </c>
      <c r="C52" s="60" t="s">
        <v>1139</v>
      </c>
      <c r="D52">
        <v>1</v>
      </c>
      <c r="E52">
        <v>1</v>
      </c>
      <c r="F52">
        <v>1</v>
      </c>
    </row>
    <row r="53" spans="1:7">
      <c r="A53" s="60">
        <v>52</v>
      </c>
      <c r="B53" s="60" t="s">
        <v>278</v>
      </c>
      <c r="C53" s="60" t="s">
        <v>1144</v>
      </c>
      <c r="D53">
        <v>1</v>
      </c>
      <c r="E53">
        <v>1</v>
      </c>
      <c r="F53">
        <v>1</v>
      </c>
    </row>
    <row r="54" spans="1:7">
      <c r="A54" s="60">
        <v>53</v>
      </c>
      <c r="B54" s="60" t="s">
        <v>766</v>
      </c>
      <c r="C54" s="60" t="s">
        <v>1144</v>
      </c>
      <c r="D54">
        <v>1</v>
      </c>
      <c r="E54">
        <v>1</v>
      </c>
    </row>
    <row r="55" spans="1:7">
      <c r="A55" s="60">
        <v>54</v>
      </c>
      <c r="B55" s="60" t="s">
        <v>90</v>
      </c>
      <c r="C55" s="60" t="s">
        <v>1139</v>
      </c>
      <c r="D55">
        <v>1</v>
      </c>
      <c r="E55">
        <v>1</v>
      </c>
      <c r="F55">
        <v>1</v>
      </c>
    </row>
    <row r="56" spans="1:7">
      <c r="A56" s="60">
        <v>55</v>
      </c>
      <c r="B56" s="60" t="s">
        <v>1061</v>
      </c>
      <c r="C56" s="60" t="s">
        <v>1139</v>
      </c>
      <c r="D56">
        <v>0</v>
      </c>
      <c r="E56">
        <v>0</v>
      </c>
      <c r="F56">
        <v>0</v>
      </c>
    </row>
    <row r="57" spans="1:7">
      <c r="A57" s="60">
        <v>56</v>
      </c>
      <c r="B57" s="60" t="s">
        <v>1020</v>
      </c>
      <c r="C57" s="60" t="s">
        <v>1139</v>
      </c>
      <c r="D57">
        <v>1</v>
      </c>
      <c r="E57">
        <v>1</v>
      </c>
      <c r="F57">
        <v>1</v>
      </c>
    </row>
    <row r="58" spans="1:7">
      <c r="A58" s="60">
        <v>57</v>
      </c>
      <c r="B58" s="60" t="s">
        <v>962</v>
      </c>
      <c r="C58" s="60" t="s">
        <v>1139</v>
      </c>
      <c r="D58">
        <v>1</v>
      </c>
      <c r="E58">
        <v>1</v>
      </c>
      <c r="F58">
        <v>1</v>
      </c>
    </row>
    <row r="59" spans="1:7">
      <c r="A59" s="60">
        <v>58</v>
      </c>
      <c r="B59" s="60" t="s">
        <v>171</v>
      </c>
      <c r="C59" s="60" t="s">
        <v>1139</v>
      </c>
      <c r="D59">
        <v>1</v>
      </c>
      <c r="E59">
        <v>1</v>
      </c>
      <c r="F59">
        <v>1</v>
      </c>
      <c r="G59">
        <v>0</v>
      </c>
    </row>
    <row r="60" spans="1:7">
      <c r="A60" s="60">
        <v>59</v>
      </c>
      <c r="B60" s="60" t="s">
        <v>202</v>
      </c>
      <c r="C60" s="60" t="s">
        <v>1139</v>
      </c>
      <c r="D60">
        <v>1</v>
      </c>
      <c r="E60">
        <v>1</v>
      </c>
      <c r="F60">
        <v>1</v>
      </c>
      <c r="G60" t="s">
        <v>1147</v>
      </c>
    </row>
    <row r="61" spans="1:7">
      <c r="B61" s="4" t="s">
        <v>33</v>
      </c>
      <c r="C61" s="60" t="s">
        <v>1139</v>
      </c>
    </row>
    <row r="62" spans="1:7">
      <c r="B62" s="4" t="s">
        <v>39</v>
      </c>
      <c r="C62" s="60" t="s">
        <v>1139</v>
      </c>
    </row>
    <row r="63" spans="1:7">
      <c r="B63" s="4" t="s">
        <v>47</v>
      </c>
      <c r="C63" s="60" t="s">
        <v>1139</v>
      </c>
    </row>
    <row r="64" spans="1:7">
      <c r="B64" s="4" t="s">
        <v>84</v>
      </c>
      <c r="C64" s="60" t="s">
        <v>1139</v>
      </c>
    </row>
    <row r="65" spans="2:3">
      <c r="B65" s="4" t="s">
        <v>163</v>
      </c>
      <c r="C65" s="60" t="s">
        <v>1139</v>
      </c>
    </row>
    <row r="66" spans="2:3">
      <c r="B66" s="4" t="s">
        <v>210</v>
      </c>
      <c r="C66" s="60" t="s">
        <v>1139</v>
      </c>
    </row>
    <row r="67" spans="2:3">
      <c r="B67" s="4" t="s">
        <v>270</v>
      </c>
      <c r="C67" s="60" t="s">
        <v>1139</v>
      </c>
    </row>
    <row r="68" spans="2:3">
      <c r="B68" s="4" t="s">
        <v>461</v>
      </c>
      <c r="C68" s="60" t="s">
        <v>1139</v>
      </c>
    </row>
    <row r="69" spans="2:3">
      <c r="B69" s="4" t="s">
        <v>514</v>
      </c>
      <c r="C69" s="60" t="s">
        <v>1139</v>
      </c>
    </row>
    <row r="70" spans="2:3">
      <c r="B70" s="4" t="s">
        <v>519</v>
      </c>
      <c r="C70" s="60" t="s">
        <v>1139</v>
      </c>
    </row>
    <row r="71" spans="2:3">
      <c r="B71" s="4" t="s">
        <v>523</v>
      </c>
      <c r="C71" s="60" t="s">
        <v>1139</v>
      </c>
    </row>
    <row r="72" spans="2:3">
      <c r="B72" s="4" t="s">
        <v>557</v>
      </c>
      <c r="C72" s="60" t="s">
        <v>1139</v>
      </c>
    </row>
    <row r="73" spans="2:3">
      <c r="B73" s="4" t="s">
        <v>569</v>
      </c>
      <c r="C73" s="60" t="s">
        <v>1139</v>
      </c>
    </row>
    <row r="74" spans="2:3">
      <c r="B74" s="4" t="s">
        <v>578</v>
      </c>
      <c r="C74" s="60" t="s">
        <v>1139</v>
      </c>
    </row>
    <row r="75" spans="2:3">
      <c r="B75" s="4" t="s">
        <v>594</v>
      </c>
      <c r="C75" s="60" t="s">
        <v>1139</v>
      </c>
    </row>
    <row r="76" spans="2:3">
      <c r="B76" s="4" t="s">
        <v>602</v>
      </c>
      <c r="C76" t="s">
        <v>1144</v>
      </c>
    </row>
    <row r="77" spans="2:3">
      <c r="B77" s="4" t="s">
        <v>623</v>
      </c>
      <c r="C77" s="60" t="s">
        <v>1139</v>
      </c>
    </row>
    <row r="78" spans="2:3">
      <c r="B78" s="4" t="s">
        <v>631</v>
      </c>
      <c r="C78" s="60" t="s">
        <v>1139</v>
      </c>
    </row>
    <row r="79" spans="2:3">
      <c r="B79" t="s">
        <v>687</v>
      </c>
      <c r="C79" t="s">
        <v>1139</v>
      </c>
    </row>
    <row r="80" spans="2:3">
      <c r="B80" s="4" t="s">
        <v>779</v>
      </c>
      <c r="C80" s="60" t="s">
        <v>1144</v>
      </c>
    </row>
  </sheetData>
  <autoFilter ref="A1:C60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Developing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Nourizadeh</dc:creator>
  <cp:lastModifiedBy>Mahdi Shabani</cp:lastModifiedBy>
  <dcterms:created xsi:type="dcterms:W3CDTF">2015-06-05T18:17:20Z</dcterms:created>
  <dcterms:modified xsi:type="dcterms:W3CDTF">2023-12-23T11:58:51Z</dcterms:modified>
</cp:coreProperties>
</file>