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Beluga/Belugamod/data/"/>
    </mc:Choice>
  </mc:AlternateContent>
  <xr:revisionPtr revIDLastSave="98" documentId="8_{40E31F02-9A58-48C7-B6F0-DAB028A2CBEC}" xr6:coauthVersionLast="47" xr6:coauthVersionMax="47" xr10:uidLastSave="{EF5EB35C-9BDE-40B0-8CF9-B8E7724F4855}"/>
  <bookViews>
    <workbookView xWindow="29925" yWindow="315" windowWidth="27465" windowHeight="14910" tabRatio="734" activeTab="4" xr2:uid="{00000000-000D-0000-FFFF-FFFF00000000}"/>
  </bookViews>
  <sheets>
    <sheet name="Initial vector" sheetId="3" r:id="rId1"/>
    <sheet name="Hunt" sheetId="1" r:id="rId2"/>
    <sheet name="Prop Hunt per age" sheetId="2" r:id="rId3"/>
    <sheet name="Aerial surveys" sheetId="4" r:id="rId4"/>
    <sheet name="Strand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5" l="1"/>
  <c r="D32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E30" i="5"/>
  <c r="D31" i="5"/>
  <c r="E31" i="5"/>
  <c r="E32" i="5"/>
  <c r="E3" i="5"/>
  <c r="D3" i="5"/>
  <c r="E2" i="5"/>
  <c r="D2" i="5"/>
</calcChain>
</file>

<file path=xl/sharedStrings.xml><?xml version="1.0" encoding="utf-8"?>
<sst xmlns="http://schemas.openxmlformats.org/spreadsheetml/2006/main" count="19" uniqueCount="14">
  <si>
    <t>Age</t>
  </si>
  <si>
    <t>11+</t>
  </si>
  <si>
    <t>Proportion</t>
  </si>
  <si>
    <t>Removals</t>
  </si>
  <si>
    <t>Year</t>
  </si>
  <si>
    <t>Pop size estimate</t>
  </si>
  <si>
    <t>Precision</t>
  </si>
  <si>
    <t>Newborns</t>
  </si>
  <si>
    <t>Older</t>
  </si>
  <si>
    <t>NB_shift</t>
  </si>
  <si>
    <t>Older_shift</t>
  </si>
  <si>
    <t>Prop_juv</t>
  </si>
  <si>
    <t>SE</t>
  </si>
  <si>
    <t>Old_mod_est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</si>
</sst>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D24" sqref="D24"/>
    </sheetView>
  </sheetViews>
  <sheetFormatPr defaultColWidth="11.42578125" defaultRowHeight="15" x14ac:dyDescent="0.25"/>
  <cols>
    <col min="1" max="1" width="8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5.07</v>
      </c>
    </row>
    <row r="3" spans="1:2" x14ac:dyDescent="0.25">
      <c r="A3">
        <v>2</v>
      </c>
      <c r="B3">
        <v>4.29</v>
      </c>
    </row>
    <row r="4" spans="1:2" x14ac:dyDescent="0.25">
      <c r="A4">
        <v>3</v>
      </c>
      <c r="B4">
        <v>3.39</v>
      </c>
    </row>
    <row r="5" spans="1:2" x14ac:dyDescent="0.25">
      <c r="A5">
        <v>4</v>
      </c>
      <c r="B5">
        <v>3.21</v>
      </c>
    </row>
    <row r="6" spans="1:2" x14ac:dyDescent="0.25">
      <c r="A6">
        <v>5</v>
      </c>
      <c r="B6">
        <v>3.03</v>
      </c>
    </row>
    <row r="7" spans="1:2" x14ac:dyDescent="0.25">
      <c r="A7">
        <v>6</v>
      </c>
      <c r="B7">
        <v>2.88</v>
      </c>
    </row>
    <row r="8" spans="1:2" x14ac:dyDescent="0.25">
      <c r="A8">
        <v>7</v>
      </c>
      <c r="B8">
        <v>2.76</v>
      </c>
    </row>
    <row r="9" spans="1:2" x14ac:dyDescent="0.25">
      <c r="A9">
        <v>8</v>
      </c>
      <c r="B9">
        <v>2.65</v>
      </c>
    </row>
    <row r="10" spans="1:2" x14ac:dyDescent="0.25">
      <c r="A10">
        <v>9</v>
      </c>
      <c r="B10">
        <v>2.5499999999999998</v>
      </c>
    </row>
    <row r="11" spans="1:2" x14ac:dyDescent="0.25">
      <c r="A11">
        <v>10</v>
      </c>
      <c r="B11">
        <v>2.46</v>
      </c>
    </row>
    <row r="12" spans="1:2" x14ac:dyDescent="0.25">
      <c r="A12" t="s">
        <v>1</v>
      </c>
      <c r="B12">
        <v>67.819999999999993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1912</v>
      </c>
      <c r="B2">
        <v>75</v>
      </c>
    </row>
    <row r="3" spans="1:2" x14ac:dyDescent="0.25">
      <c r="A3">
        <v>1913</v>
      </c>
      <c r="B3">
        <v>0</v>
      </c>
    </row>
    <row r="4" spans="1:2" x14ac:dyDescent="0.25">
      <c r="A4">
        <v>1914</v>
      </c>
      <c r="B4">
        <v>750</v>
      </c>
    </row>
    <row r="5" spans="1:2" x14ac:dyDescent="0.25">
      <c r="A5">
        <v>1915</v>
      </c>
      <c r="B5">
        <v>264</v>
      </c>
    </row>
    <row r="6" spans="1:2" x14ac:dyDescent="0.25">
      <c r="A6">
        <v>1916</v>
      </c>
      <c r="B6">
        <v>160</v>
      </c>
    </row>
    <row r="7" spans="1:2" x14ac:dyDescent="0.25">
      <c r="A7">
        <v>1917</v>
      </c>
      <c r="B7">
        <v>479</v>
      </c>
    </row>
    <row r="8" spans="1:2" x14ac:dyDescent="0.25">
      <c r="A8">
        <v>1918</v>
      </c>
      <c r="B8">
        <v>271</v>
      </c>
    </row>
    <row r="9" spans="1:2" x14ac:dyDescent="0.25">
      <c r="A9">
        <v>1919</v>
      </c>
      <c r="B9">
        <v>258</v>
      </c>
    </row>
    <row r="10" spans="1:2" x14ac:dyDescent="0.25">
      <c r="A10">
        <v>1920</v>
      </c>
      <c r="B10">
        <v>173</v>
      </c>
    </row>
    <row r="11" spans="1:2" x14ac:dyDescent="0.25">
      <c r="A11">
        <v>1921</v>
      </c>
      <c r="B11">
        <v>5</v>
      </c>
    </row>
    <row r="12" spans="1:2" x14ac:dyDescent="0.25">
      <c r="A12">
        <v>1922</v>
      </c>
      <c r="B12">
        <v>107</v>
      </c>
    </row>
    <row r="13" spans="1:2" x14ac:dyDescent="0.25">
      <c r="A13">
        <v>1923</v>
      </c>
      <c r="B13">
        <v>71</v>
      </c>
    </row>
    <row r="14" spans="1:2" x14ac:dyDescent="0.25">
      <c r="A14">
        <v>1924</v>
      </c>
      <c r="B14">
        <v>0</v>
      </c>
    </row>
    <row r="15" spans="1:2" x14ac:dyDescent="0.25">
      <c r="A15">
        <v>1925</v>
      </c>
      <c r="B15">
        <v>2</v>
      </c>
    </row>
    <row r="16" spans="1:2" x14ac:dyDescent="0.25">
      <c r="A16">
        <v>1926</v>
      </c>
      <c r="B16">
        <v>1</v>
      </c>
    </row>
    <row r="17" spans="1:2" x14ac:dyDescent="0.25">
      <c r="A17">
        <v>1927</v>
      </c>
      <c r="B17">
        <v>2</v>
      </c>
    </row>
    <row r="18" spans="1:2" x14ac:dyDescent="0.25">
      <c r="A18">
        <v>1928</v>
      </c>
      <c r="B18">
        <v>178</v>
      </c>
    </row>
    <row r="19" spans="1:2" x14ac:dyDescent="0.25">
      <c r="A19">
        <v>1929</v>
      </c>
      <c r="B19">
        <v>8</v>
      </c>
    </row>
    <row r="20" spans="1:2" x14ac:dyDescent="0.25">
      <c r="A20">
        <v>1930</v>
      </c>
      <c r="B20">
        <v>86</v>
      </c>
    </row>
    <row r="21" spans="1:2" x14ac:dyDescent="0.25">
      <c r="A21">
        <v>1931</v>
      </c>
      <c r="B21">
        <v>195</v>
      </c>
    </row>
    <row r="22" spans="1:2" x14ac:dyDescent="0.25">
      <c r="A22">
        <v>1932</v>
      </c>
      <c r="B22">
        <v>232</v>
      </c>
    </row>
    <row r="23" spans="1:2" x14ac:dyDescent="0.25">
      <c r="A23">
        <v>1933</v>
      </c>
      <c r="B23">
        <v>465</v>
      </c>
    </row>
    <row r="24" spans="1:2" x14ac:dyDescent="0.25">
      <c r="A24">
        <v>1934</v>
      </c>
      <c r="B24">
        <v>577</v>
      </c>
    </row>
    <row r="25" spans="1:2" x14ac:dyDescent="0.25">
      <c r="A25">
        <v>1935</v>
      </c>
      <c r="B25">
        <v>28</v>
      </c>
    </row>
    <row r="26" spans="1:2" x14ac:dyDescent="0.25">
      <c r="A26">
        <v>1936</v>
      </c>
      <c r="B26">
        <v>521</v>
      </c>
    </row>
    <row r="27" spans="1:2" x14ac:dyDescent="0.25">
      <c r="A27">
        <v>1937</v>
      </c>
      <c r="B27">
        <v>336</v>
      </c>
    </row>
    <row r="28" spans="1:2" x14ac:dyDescent="0.25">
      <c r="A28">
        <v>1938</v>
      </c>
      <c r="B28">
        <v>46</v>
      </c>
    </row>
    <row r="29" spans="1:2" x14ac:dyDescent="0.25">
      <c r="A29">
        <v>1939</v>
      </c>
      <c r="B29">
        <v>75</v>
      </c>
    </row>
    <row r="30" spans="1:2" x14ac:dyDescent="0.25">
      <c r="A30">
        <v>1940</v>
      </c>
      <c r="B30">
        <v>73</v>
      </c>
    </row>
    <row r="31" spans="1:2" x14ac:dyDescent="0.25">
      <c r="A31">
        <v>1941</v>
      </c>
      <c r="B31">
        <v>336</v>
      </c>
    </row>
    <row r="32" spans="1:2" x14ac:dyDescent="0.25">
      <c r="A32">
        <v>1942</v>
      </c>
      <c r="B32">
        <v>93</v>
      </c>
    </row>
    <row r="33" spans="1:2" x14ac:dyDescent="0.25">
      <c r="A33">
        <v>1943</v>
      </c>
      <c r="B33">
        <v>89</v>
      </c>
    </row>
    <row r="34" spans="1:2" x14ac:dyDescent="0.25">
      <c r="A34">
        <v>1944</v>
      </c>
      <c r="B34">
        <v>66</v>
      </c>
    </row>
    <row r="35" spans="1:2" x14ac:dyDescent="0.25">
      <c r="A35">
        <v>1945</v>
      </c>
      <c r="B35">
        <v>42</v>
      </c>
    </row>
    <row r="36" spans="1:2" x14ac:dyDescent="0.25">
      <c r="A36">
        <v>1946</v>
      </c>
      <c r="B36">
        <v>25</v>
      </c>
    </row>
    <row r="37" spans="1:2" x14ac:dyDescent="0.25">
      <c r="A37">
        <v>1947</v>
      </c>
      <c r="B37">
        <v>33</v>
      </c>
    </row>
    <row r="38" spans="1:2" x14ac:dyDescent="0.25">
      <c r="A38">
        <v>1948</v>
      </c>
      <c r="B38">
        <v>22</v>
      </c>
    </row>
    <row r="39" spans="1:2" x14ac:dyDescent="0.25">
      <c r="A39">
        <v>1949</v>
      </c>
      <c r="B39">
        <v>23</v>
      </c>
    </row>
    <row r="40" spans="1:2" x14ac:dyDescent="0.25">
      <c r="A40">
        <v>1950</v>
      </c>
      <c r="B40">
        <v>51</v>
      </c>
    </row>
    <row r="41" spans="1:2" x14ac:dyDescent="0.25">
      <c r="A41">
        <v>1951</v>
      </c>
      <c r="B41">
        <v>40</v>
      </c>
    </row>
    <row r="42" spans="1:2" x14ac:dyDescent="0.25">
      <c r="A42">
        <v>1952</v>
      </c>
      <c r="B42">
        <v>20</v>
      </c>
    </row>
    <row r="43" spans="1:2" x14ac:dyDescent="0.25">
      <c r="A43">
        <v>1953</v>
      </c>
      <c r="B43">
        <v>0</v>
      </c>
    </row>
    <row r="44" spans="1:2" x14ac:dyDescent="0.25">
      <c r="A44">
        <v>1954</v>
      </c>
      <c r="B44">
        <v>0</v>
      </c>
    </row>
    <row r="45" spans="1:2" x14ac:dyDescent="0.25">
      <c r="A45">
        <v>1955</v>
      </c>
      <c r="B45">
        <v>12</v>
      </c>
    </row>
    <row r="46" spans="1:2" x14ac:dyDescent="0.25">
      <c r="A46">
        <v>1956</v>
      </c>
      <c r="B46">
        <v>1</v>
      </c>
    </row>
    <row r="47" spans="1:2" x14ac:dyDescent="0.25">
      <c r="A47">
        <v>1957</v>
      </c>
      <c r="B47">
        <v>2</v>
      </c>
    </row>
    <row r="48" spans="1:2" x14ac:dyDescent="0.25">
      <c r="A48">
        <v>1958</v>
      </c>
      <c r="B48">
        <v>0</v>
      </c>
    </row>
    <row r="49" spans="1:2" x14ac:dyDescent="0.25">
      <c r="A49">
        <v>1959</v>
      </c>
      <c r="B4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12" sqref="A12"/>
    </sheetView>
  </sheetViews>
  <sheetFormatPr defaultColWidth="11.42578125" defaultRowHeight="15" x14ac:dyDescent="0.25"/>
  <cols>
    <col min="1" max="1" width="7.42578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3.7000000000000002E-3</v>
      </c>
    </row>
    <row r="3" spans="1:2" x14ac:dyDescent="0.25">
      <c r="A3">
        <v>2</v>
      </c>
      <c r="B3">
        <v>1.9E-3</v>
      </c>
    </row>
    <row r="4" spans="1:2" x14ac:dyDescent="0.25">
      <c r="A4">
        <v>3</v>
      </c>
      <c r="B4">
        <v>3.7000000000000002E-3</v>
      </c>
    </row>
    <row r="5" spans="1:2" x14ac:dyDescent="0.25">
      <c r="A5">
        <v>4</v>
      </c>
      <c r="B5">
        <v>3.7000000000000002E-3</v>
      </c>
    </row>
    <row r="6" spans="1:2" x14ac:dyDescent="0.25">
      <c r="A6">
        <v>5</v>
      </c>
      <c r="B6">
        <v>7.4000000000000003E-3</v>
      </c>
    </row>
    <row r="7" spans="1:2" x14ac:dyDescent="0.25">
      <c r="A7">
        <v>6</v>
      </c>
      <c r="B7">
        <v>1.12E-2</v>
      </c>
    </row>
    <row r="8" spans="1:2" x14ac:dyDescent="0.25">
      <c r="A8">
        <v>7</v>
      </c>
      <c r="B8">
        <v>1.67E-2</v>
      </c>
    </row>
    <row r="9" spans="1:2" x14ac:dyDescent="0.25">
      <c r="A9">
        <v>8</v>
      </c>
      <c r="B9">
        <v>1.49E-2</v>
      </c>
    </row>
    <row r="10" spans="1:2" x14ac:dyDescent="0.25">
      <c r="A10">
        <v>9</v>
      </c>
      <c r="B10">
        <v>2.4199999999999999E-2</v>
      </c>
    </row>
    <row r="11" spans="1:2" x14ac:dyDescent="0.25">
      <c r="A11">
        <v>10</v>
      </c>
      <c r="B11">
        <v>2.7900000000000001E-2</v>
      </c>
    </row>
    <row r="12" spans="1:2" x14ac:dyDescent="0.25">
      <c r="A12" t="s">
        <v>1</v>
      </c>
      <c r="B12">
        <v>0.88470000000000004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D35" sqref="D35"/>
    </sheetView>
  </sheetViews>
  <sheetFormatPr defaultColWidth="11.42578125" defaultRowHeight="15" x14ac:dyDescent="0.25"/>
  <cols>
    <col min="2" max="2" width="16.7109375" bestFit="1" customWidth="1"/>
    <col min="5" max="5" width="14.7109375" customWidth="1"/>
  </cols>
  <sheetData>
    <row r="1" spans="1:6" x14ac:dyDescent="0.25">
      <c r="A1" t="s">
        <v>4</v>
      </c>
      <c r="B1" t="s">
        <v>5</v>
      </c>
      <c r="C1" s="2" t="s">
        <v>12</v>
      </c>
      <c r="D1" s="2" t="s">
        <v>11</v>
      </c>
      <c r="E1" s="2" t="s">
        <v>13</v>
      </c>
      <c r="F1" t="s">
        <v>6</v>
      </c>
    </row>
    <row r="2" spans="1:6" x14ac:dyDescent="0.25">
      <c r="A2">
        <v>1988</v>
      </c>
      <c r="B2">
        <v>893</v>
      </c>
      <c r="C2">
        <v>178.6</v>
      </c>
      <c r="D2" s="1">
        <v>0.1678</v>
      </c>
      <c r="E2">
        <v>898</v>
      </c>
      <c r="F2">
        <v>36.159999999999997</v>
      </c>
    </row>
    <row r="3" spans="1:6" x14ac:dyDescent="0.25">
      <c r="A3">
        <v>1990</v>
      </c>
      <c r="B3">
        <v>1129</v>
      </c>
      <c r="C3">
        <v>564.5</v>
      </c>
      <c r="D3" s="2">
        <v>0.1678</v>
      </c>
      <c r="E3">
        <v>1106</v>
      </c>
      <c r="F3">
        <v>2.2000000000000002</v>
      </c>
    </row>
    <row r="4" spans="1:6" x14ac:dyDescent="0.25">
      <c r="A4">
        <v>1992</v>
      </c>
      <c r="B4">
        <v>952</v>
      </c>
      <c r="C4">
        <v>152.32</v>
      </c>
      <c r="D4" s="2">
        <v>0.16300000000000001</v>
      </c>
      <c r="E4">
        <v>952</v>
      </c>
      <c r="F4">
        <v>38.159999999999997</v>
      </c>
    </row>
    <row r="5" spans="1:6" x14ac:dyDescent="0.25">
      <c r="A5">
        <v>1995</v>
      </c>
      <c r="B5">
        <v>1239</v>
      </c>
      <c r="C5">
        <v>223.02</v>
      </c>
      <c r="D5" s="2">
        <v>0.15140000000000001</v>
      </c>
      <c r="E5">
        <v>1239</v>
      </c>
      <c r="F5">
        <v>29.9</v>
      </c>
    </row>
    <row r="6" spans="1:6" x14ac:dyDescent="0.25">
      <c r="A6">
        <v>1997</v>
      </c>
      <c r="B6">
        <v>1222</v>
      </c>
      <c r="C6">
        <v>195.52</v>
      </c>
      <c r="D6" s="2">
        <v>0.1777</v>
      </c>
      <c r="E6">
        <v>1222</v>
      </c>
      <c r="F6">
        <v>38.770000000000003</v>
      </c>
    </row>
    <row r="7" spans="1:6" x14ac:dyDescent="0.25">
      <c r="A7">
        <v>2000</v>
      </c>
      <c r="B7">
        <v>953</v>
      </c>
      <c r="C7">
        <v>133.41999999999999</v>
      </c>
      <c r="D7" s="2">
        <v>7.7600000000000002E-2</v>
      </c>
      <c r="E7">
        <v>953</v>
      </c>
      <c r="F7">
        <v>48.03</v>
      </c>
    </row>
    <row r="8" spans="1:6" x14ac:dyDescent="0.25">
      <c r="A8">
        <v>2003</v>
      </c>
      <c r="B8">
        <v>1319</v>
      </c>
      <c r="C8">
        <v>263.8</v>
      </c>
      <c r="D8" s="2">
        <v>3.2199999999999999E-2</v>
      </c>
      <c r="E8">
        <v>1319</v>
      </c>
      <c r="F8">
        <v>22.44</v>
      </c>
    </row>
    <row r="9" spans="1:6" x14ac:dyDescent="0.25">
      <c r="A9">
        <v>2009</v>
      </c>
      <c r="B9">
        <v>676</v>
      </c>
      <c r="C9">
        <v>108.16</v>
      </c>
      <c r="D9" s="2">
        <v>8.4399999999999989E-2</v>
      </c>
      <c r="E9">
        <v>676</v>
      </c>
      <c r="F9">
        <v>38.76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tabSelected="1" workbookViewId="0">
      <selection activeCell="E34" sqref="A33:E34"/>
    </sheetView>
  </sheetViews>
  <sheetFormatPr defaultColWidth="11.42578125" defaultRowHeight="15" x14ac:dyDescent="0.25"/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1982</v>
      </c>
      <c r="B2">
        <v>0</v>
      </c>
      <c r="C2">
        <v>9</v>
      </c>
      <c r="D2">
        <f>B2</f>
        <v>0</v>
      </c>
      <c r="E2">
        <f>C2</f>
        <v>9</v>
      </c>
    </row>
    <row r="3" spans="1:5" x14ac:dyDescent="0.25">
      <c r="A3">
        <v>1983</v>
      </c>
      <c r="B3">
        <v>2</v>
      </c>
      <c r="C3">
        <v>13</v>
      </c>
      <c r="D3">
        <f>ROUND(B3*0.83,0)+ROUND(B2*0.17,0)</f>
        <v>2</v>
      </c>
      <c r="E3">
        <f>ROUND(C3*0.72,0)+ROUND(C2*0.28,0)</f>
        <v>12</v>
      </c>
    </row>
    <row r="4" spans="1:5" x14ac:dyDescent="0.25">
      <c r="A4">
        <v>1984</v>
      </c>
      <c r="B4">
        <v>0</v>
      </c>
      <c r="C4">
        <v>12</v>
      </c>
      <c r="D4">
        <f t="shared" ref="D4:D32" si="0">ROUND(B4*0.83,0)+ROUND(B3*0.17,0)</f>
        <v>0</v>
      </c>
      <c r="E4">
        <f t="shared" ref="E4:E32" si="1">ROUND(C4*0.72,0)+ROUND(C3*0.28,0)</f>
        <v>13</v>
      </c>
    </row>
    <row r="5" spans="1:5" x14ac:dyDescent="0.25">
      <c r="A5">
        <v>1985</v>
      </c>
      <c r="B5">
        <v>0</v>
      </c>
      <c r="C5">
        <v>12</v>
      </c>
      <c r="D5">
        <f t="shared" si="0"/>
        <v>0</v>
      </c>
      <c r="E5">
        <f t="shared" si="1"/>
        <v>12</v>
      </c>
    </row>
    <row r="6" spans="1:5" x14ac:dyDescent="0.25">
      <c r="A6">
        <v>1986</v>
      </c>
      <c r="B6">
        <v>1</v>
      </c>
      <c r="C6">
        <v>9</v>
      </c>
      <c r="D6">
        <f t="shared" si="0"/>
        <v>1</v>
      </c>
      <c r="E6">
        <f t="shared" si="1"/>
        <v>9</v>
      </c>
    </row>
    <row r="7" spans="1:5" x14ac:dyDescent="0.25">
      <c r="A7">
        <v>1987</v>
      </c>
      <c r="B7">
        <v>1</v>
      </c>
      <c r="C7">
        <v>10</v>
      </c>
      <c r="D7">
        <f t="shared" si="0"/>
        <v>1</v>
      </c>
      <c r="E7">
        <f t="shared" si="1"/>
        <v>10</v>
      </c>
    </row>
    <row r="8" spans="1:5" x14ac:dyDescent="0.25">
      <c r="A8">
        <v>1988</v>
      </c>
      <c r="B8">
        <v>2</v>
      </c>
      <c r="C8">
        <v>18</v>
      </c>
      <c r="D8">
        <f t="shared" si="0"/>
        <v>2</v>
      </c>
      <c r="E8">
        <f t="shared" si="1"/>
        <v>16</v>
      </c>
    </row>
    <row r="9" spans="1:5" x14ac:dyDescent="0.25">
      <c r="A9">
        <v>1989</v>
      </c>
      <c r="B9">
        <v>1</v>
      </c>
      <c r="C9">
        <v>19</v>
      </c>
      <c r="D9">
        <f t="shared" si="0"/>
        <v>1</v>
      </c>
      <c r="E9">
        <f t="shared" si="1"/>
        <v>19</v>
      </c>
    </row>
    <row r="10" spans="1:5" x14ac:dyDescent="0.25">
      <c r="A10">
        <v>1990</v>
      </c>
      <c r="B10">
        <v>1</v>
      </c>
      <c r="C10">
        <v>16</v>
      </c>
      <c r="D10">
        <f t="shared" si="0"/>
        <v>1</v>
      </c>
      <c r="E10">
        <f t="shared" si="1"/>
        <v>17</v>
      </c>
    </row>
    <row r="11" spans="1:5" x14ac:dyDescent="0.25">
      <c r="A11">
        <v>1991</v>
      </c>
      <c r="B11">
        <v>3</v>
      </c>
      <c r="C11">
        <v>14</v>
      </c>
      <c r="D11">
        <f t="shared" si="0"/>
        <v>2</v>
      </c>
      <c r="E11">
        <f t="shared" si="1"/>
        <v>14</v>
      </c>
    </row>
    <row r="12" spans="1:5" x14ac:dyDescent="0.25">
      <c r="A12">
        <v>1992</v>
      </c>
      <c r="B12">
        <v>1</v>
      </c>
      <c r="C12">
        <v>14</v>
      </c>
      <c r="D12">
        <f t="shared" si="0"/>
        <v>2</v>
      </c>
      <c r="E12">
        <f t="shared" si="1"/>
        <v>14</v>
      </c>
    </row>
    <row r="13" spans="1:5" x14ac:dyDescent="0.25">
      <c r="A13">
        <v>1993</v>
      </c>
      <c r="B13">
        <v>0</v>
      </c>
      <c r="C13">
        <v>20</v>
      </c>
      <c r="D13">
        <f t="shared" si="0"/>
        <v>0</v>
      </c>
      <c r="E13">
        <f t="shared" si="1"/>
        <v>18</v>
      </c>
    </row>
    <row r="14" spans="1:5" x14ac:dyDescent="0.25">
      <c r="A14">
        <v>1994</v>
      </c>
      <c r="B14">
        <v>0</v>
      </c>
      <c r="C14">
        <v>13</v>
      </c>
      <c r="D14">
        <f t="shared" si="0"/>
        <v>0</v>
      </c>
      <c r="E14">
        <f t="shared" si="1"/>
        <v>15</v>
      </c>
    </row>
    <row r="15" spans="1:5" x14ac:dyDescent="0.25">
      <c r="A15">
        <v>1995</v>
      </c>
      <c r="B15">
        <v>2</v>
      </c>
      <c r="C15">
        <v>12</v>
      </c>
      <c r="D15">
        <f t="shared" si="0"/>
        <v>2</v>
      </c>
      <c r="E15">
        <f t="shared" si="1"/>
        <v>13</v>
      </c>
    </row>
    <row r="16" spans="1:5" x14ac:dyDescent="0.25">
      <c r="A16">
        <v>1996</v>
      </c>
      <c r="B16">
        <v>1</v>
      </c>
      <c r="C16">
        <v>13</v>
      </c>
      <c r="D16">
        <f t="shared" si="0"/>
        <v>1</v>
      </c>
      <c r="E16">
        <f t="shared" si="1"/>
        <v>12</v>
      </c>
    </row>
    <row r="17" spans="1:5" x14ac:dyDescent="0.25">
      <c r="A17">
        <v>1997</v>
      </c>
      <c r="B17">
        <v>1</v>
      </c>
      <c r="C17">
        <v>12</v>
      </c>
      <c r="D17">
        <f t="shared" si="0"/>
        <v>1</v>
      </c>
      <c r="E17">
        <f t="shared" si="1"/>
        <v>13</v>
      </c>
    </row>
    <row r="18" spans="1:5" x14ac:dyDescent="0.25">
      <c r="A18">
        <v>1998</v>
      </c>
      <c r="B18">
        <v>0</v>
      </c>
      <c r="C18">
        <v>14</v>
      </c>
      <c r="D18">
        <f t="shared" si="0"/>
        <v>0</v>
      </c>
      <c r="E18">
        <f t="shared" si="1"/>
        <v>13</v>
      </c>
    </row>
    <row r="19" spans="1:5" x14ac:dyDescent="0.25">
      <c r="A19">
        <v>1999</v>
      </c>
      <c r="B19">
        <v>3</v>
      </c>
      <c r="C19">
        <v>14</v>
      </c>
      <c r="D19">
        <f t="shared" si="0"/>
        <v>2</v>
      </c>
      <c r="E19">
        <f t="shared" si="1"/>
        <v>14</v>
      </c>
    </row>
    <row r="20" spans="1:5" x14ac:dyDescent="0.25">
      <c r="A20">
        <v>2000</v>
      </c>
      <c r="B20">
        <v>1</v>
      </c>
      <c r="C20">
        <v>13</v>
      </c>
      <c r="D20">
        <f t="shared" si="0"/>
        <v>2</v>
      </c>
      <c r="E20">
        <f t="shared" si="1"/>
        <v>13</v>
      </c>
    </row>
    <row r="21" spans="1:5" x14ac:dyDescent="0.25">
      <c r="A21">
        <v>2001</v>
      </c>
      <c r="B21">
        <v>0</v>
      </c>
      <c r="C21">
        <v>10</v>
      </c>
      <c r="D21">
        <f t="shared" si="0"/>
        <v>0</v>
      </c>
      <c r="E21">
        <f t="shared" si="1"/>
        <v>11</v>
      </c>
    </row>
    <row r="22" spans="1:5" x14ac:dyDescent="0.25">
      <c r="A22">
        <v>2002</v>
      </c>
      <c r="B22">
        <v>1</v>
      </c>
      <c r="C22">
        <v>16</v>
      </c>
      <c r="D22">
        <f t="shared" si="0"/>
        <v>1</v>
      </c>
      <c r="E22">
        <f t="shared" si="1"/>
        <v>15</v>
      </c>
    </row>
    <row r="23" spans="1:5" x14ac:dyDescent="0.25">
      <c r="A23">
        <v>2003</v>
      </c>
      <c r="B23">
        <v>2</v>
      </c>
      <c r="C23">
        <v>13</v>
      </c>
      <c r="D23">
        <f t="shared" si="0"/>
        <v>2</v>
      </c>
      <c r="E23">
        <f t="shared" si="1"/>
        <v>13</v>
      </c>
    </row>
    <row r="24" spans="1:5" x14ac:dyDescent="0.25">
      <c r="A24">
        <v>2004</v>
      </c>
      <c r="B24">
        <v>1</v>
      </c>
      <c r="C24">
        <v>18</v>
      </c>
      <c r="D24">
        <f t="shared" si="0"/>
        <v>1</v>
      </c>
      <c r="E24">
        <f t="shared" si="1"/>
        <v>17</v>
      </c>
    </row>
    <row r="25" spans="1:5" x14ac:dyDescent="0.25">
      <c r="A25">
        <v>2005</v>
      </c>
      <c r="B25">
        <v>0</v>
      </c>
      <c r="C25">
        <v>9</v>
      </c>
      <c r="D25">
        <f t="shared" si="0"/>
        <v>0</v>
      </c>
      <c r="E25">
        <f t="shared" si="1"/>
        <v>11</v>
      </c>
    </row>
    <row r="26" spans="1:5" x14ac:dyDescent="0.25">
      <c r="A26">
        <v>2006</v>
      </c>
      <c r="B26">
        <v>0</v>
      </c>
      <c r="C26">
        <v>11</v>
      </c>
      <c r="D26">
        <f t="shared" si="0"/>
        <v>0</v>
      </c>
      <c r="E26">
        <f t="shared" si="1"/>
        <v>11</v>
      </c>
    </row>
    <row r="27" spans="1:5" x14ac:dyDescent="0.25">
      <c r="A27">
        <v>2007</v>
      </c>
      <c r="B27">
        <v>3</v>
      </c>
      <c r="C27">
        <v>14</v>
      </c>
      <c r="D27">
        <f t="shared" si="0"/>
        <v>2</v>
      </c>
      <c r="E27">
        <f t="shared" si="1"/>
        <v>13</v>
      </c>
    </row>
    <row r="28" spans="1:5" x14ac:dyDescent="0.25">
      <c r="A28">
        <v>2008</v>
      </c>
      <c r="B28">
        <v>8</v>
      </c>
      <c r="C28">
        <v>16</v>
      </c>
      <c r="D28">
        <f t="shared" si="0"/>
        <v>8</v>
      </c>
      <c r="E28">
        <f t="shared" si="1"/>
        <v>16</v>
      </c>
    </row>
    <row r="29" spans="1:5" x14ac:dyDescent="0.25">
      <c r="A29">
        <v>2009</v>
      </c>
      <c r="B29">
        <v>1</v>
      </c>
      <c r="C29">
        <v>13</v>
      </c>
      <c r="D29">
        <f t="shared" si="0"/>
        <v>2</v>
      </c>
      <c r="E29">
        <f t="shared" si="1"/>
        <v>13</v>
      </c>
    </row>
    <row r="30" spans="1:5" x14ac:dyDescent="0.25">
      <c r="A30">
        <v>2010</v>
      </c>
      <c r="B30">
        <v>8</v>
      </c>
      <c r="C30">
        <v>14</v>
      </c>
      <c r="D30">
        <f>B30</f>
        <v>8</v>
      </c>
      <c r="E30">
        <f t="shared" si="1"/>
        <v>14</v>
      </c>
    </row>
    <row r="31" spans="1:5" x14ac:dyDescent="0.25">
      <c r="A31">
        <v>2011</v>
      </c>
      <c r="B31">
        <v>4</v>
      </c>
      <c r="C31">
        <v>11</v>
      </c>
      <c r="D31">
        <f t="shared" si="0"/>
        <v>4</v>
      </c>
      <c r="E31">
        <f t="shared" si="1"/>
        <v>12</v>
      </c>
    </row>
    <row r="32" spans="1:5" x14ac:dyDescent="0.25">
      <c r="A32">
        <v>2012</v>
      </c>
      <c r="B32">
        <v>16</v>
      </c>
      <c r="C32">
        <v>12</v>
      </c>
      <c r="D32">
        <f>B32</f>
        <v>16</v>
      </c>
      <c r="E32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vector</vt:lpstr>
      <vt:lpstr>Hunt</vt:lpstr>
      <vt:lpstr>Prop Hunt per age</vt:lpstr>
      <vt:lpstr>Aerial surveys</vt:lpstr>
      <vt:lpstr>Strandings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Mosnier</dc:creator>
  <cp:lastModifiedBy>Martin Tinker</cp:lastModifiedBy>
  <dcterms:created xsi:type="dcterms:W3CDTF">2021-07-27T19:15:18Z</dcterms:created>
  <dcterms:modified xsi:type="dcterms:W3CDTF">2021-08-10T17:18:35Z</dcterms:modified>
</cp:coreProperties>
</file>